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\"/>
    </mc:Choice>
  </mc:AlternateContent>
  <xr:revisionPtr revIDLastSave="0" documentId="13_ncr:1_{7B590A5B-12A9-4F6A-AF0C-D33D4F8F3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2" i="13"/>
  <c r="K9" i="13"/>
  <c r="K10" i="13"/>
  <c r="K11" i="13"/>
  <c r="K8" i="13"/>
  <c r="G12" i="13"/>
  <c r="G9" i="13"/>
  <c r="G10" i="13"/>
  <c r="G11" i="13"/>
  <c r="G8" i="13"/>
  <c r="E12" i="13"/>
  <c r="I12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8" i="12"/>
  <c r="I53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8" i="12"/>
  <c r="C53" i="12"/>
  <c r="E53" i="12"/>
  <c r="G53" i="12"/>
  <c r="K53" i="12"/>
  <c r="M53" i="12"/>
  <c r="O53" i="12"/>
  <c r="U114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8" i="11"/>
  <c r="Q114" i="11"/>
  <c r="O114" i="11"/>
  <c r="M114" i="11"/>
  <c r="G114" i="11"/>
  <c r="E114" i="11"/>
  <c r="C114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Q10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8" i="10"/>
  <c r="I10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8" i="9"/>
  <c r="I100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8" i="9"/>
  <c r="E103" i="10"/>
  <c r="G103" i="10"/>
  <c r="M103" i="10"/>
  <c r="O103" i="10"/>
  <c r="E100" i="9"/>
  <c r="G100" i="9"/>
  <c r="M100" i="9"/>
  <c r="O100" i="9"/>
  <c r="S63" i="8"/>
  <c r="Q63" i="8"/>
  <c r="O63" i="8"/>
  <c r="M63" i="8"/>
  <c r="K63" i="8"/>
  <c r="I63" i="8"/>
  <c r="S24" i="7"/>
  <c r="Q24" i="7"/>
  <c r="O24" i="7"/>
  <c r="M24" i="7"/>
  <c r="K24" i="7"/>
  <c r="I24" i="7"/>
  <c r="S12" i="6"/>
  <c r="K12" i="6"/>
  <c r="M12" i="6"/>
  <c r="O12" i="6"/>
  <c r="Q12" i="6"/>
  <c r="AK22" i="3"/>
  <c r="AG22" i="3"/>
  <c r="AI22" i="3"/>
  <c r="Q22" i="3"/>
  <c r="S22" i="3"/>
  <c r="W22" i="3"/>
  <c r="AA22" i="3"/>
  <c r="Y96" i="1"/>
  <c r="W96" i="1"/>
  <c r="U96" i="1"/>
  <c r="O96" i="1"/>
  <c r="K96" i="1"/>
  <c r="G96" i="1"/>
  <c r="E96" i="1"/>
  <c r="Q53" i="12" l="1"/>
  <c r="I114" i="11"/>
  <c r="S114" i="11"/>
  <c r="Q100" i="9"/>
  <c r="K10" i="11" l="1"/>
  <c r="K18" i="11"/>
  <c r="K26" i="11"/>
  <c r="K34" i="11"/>
  <c r="K42" i="11"/>
  <c r="K50" i="11"/>
  <c r="K58" i="11"/>
  <c r="K66" i="11"/>
  <c r="K74" i="11"/>
  <c r="K82" i="11"/>
  <c r="K90" i="11"/>
  <c r="K98" i="11"/>
  <c r="K106" i="11"/>
  <c r="K8" i="11"/>
  <c r="K11" i="11"/>
  <c r="K19" i="11"/>
  <c r="K27" i="11"/>
  <c r="K35" i="11"/>
  <c r="K43" i="11"/>
  <c r="K51" i="11"/>
  <c r="K59" i="11"/>
  <c r="K67" i="11"/>
  <c r="K75" i="11"/>
  <c r="K83" i="11"/>
  <c r="K91" i="11"/>
  <c r="K99" i="11"/>
  <c r="K107" i="11"/>
  <c r="K12" i="11"/>
  <c r="K20" i="11"/>
  <c r="K28" i="11"/>
  <c r="K36" i="11"/>
  <c r="K44" i="11"/>
  <c r="K52" i="11"/>
  <c r="K60" i="11"/>
  <c r="K68" i="11"/>
  <c r="K76" i="11"/>
  <c r="K84" i="11"/>
  <c r="K92" i="11"/>
  <c r="K100" i="11"/>
  <c r="K108" i="11"/>
  <c r="K13" i="11"/>
  <c r="K21" i="11"/>
  <c r="K29" i="11"/>
  <c r="K37" i="11"/>
  <c r="K45" i="11"/>
  <c r="K53" i="11"/>
  <c r="K61" i="11"/>
  <c r="K69" i="11"/>
  <c r="K77" i="11"/>
  <c r="K85" i="11"/>
  <c r="K93" i="11"/>
  <c r="K101" i="11"/>
  <c r="K109" i="11"/>
  <c r="K14" i="11"/>
  <c r="K22" i="11"/>
  <c r="K30" i="11"/>
  <c r="K38" i="11"/>
  <c r="K46" i="11"/>
  <c r="K54" i="11"/>
  <c r="K62" i="11"/>
  <c r="K70" i="11"/>
  <c r="K78" i="11"/>
  <c r="K86" i="11"/>
  <c r="K94" i="11"/>
  <c r="K102" i="11"/>
  <c r="K110" i="11"/>
  <c r="K15" i="11"/>
  <c r="K23" i="11"/>
  <c r="K31" i="11"/>
  <c r="K39" i="11"/>
  <c r="K47" i="11"/>
  <c r="K55" i="11"/>
  <c r="K63" i="11"/>
  <c r="K71" i="11"/>
  <c r="K79" i="11"/>
  <c r="K87" i="11"/>
  <c r="K95" i="11"/>
  <c r="K103" i="11"/>
  <c r="K111" i="11"/>
  <c r="K16" i="11"/>
  <c r="K24" i="11"/>
  <c r="K32" i="11"/>
  <c r="K40" i="11"/>
  <c r="K48" i="11"/>
  <c r="K56" i="11"/>
  <c r="K64" i="11"/>
  <c r="K72" i="11"/>
  <c r="K80" i="11"/>
  <c r="K88" i="11"/>
  <c r="K96" i="11"/>
  <c r="K104" i="11"/>
  <c r="K9" i="11"/>
  <c r="K17" i="11"/>
  <c r="K25" i="11"/>
  <c r="K33" i="11"/>
  <c r="K41" i="11"/>
  <c r="K49" i="11"/>
  <c r="K57" i="11"/>
  <c r="K65" i="11"/>
  <c r="K73" i="11"/>
  <c r="K81" i="11"/>
  <c r="K89" i="11"/>
  <c r="K97" i="11"/>
  <c r="K105" i="11"/>
  <c r="K113" i="11"/>
  <c r="K112" i="11"/>
  <c r="K114" i="11" l="1"/>
</calcChain>
</file>

<file path=xl/sharedStrings.xml><?xml version="1.0" encoding="utf-8"?>
<sst xmlns="http://schemas.openxmlformats.org/spreadsheetml/2006/main" count="1040" uniqueCount="302">
  <si>
    <t>صندوق سرمایه‌گذاری مشترک پیشتاز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</si>
  <si>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</si>
  <si>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</si>
  <si>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</si>
  <si>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</si>
  <si>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</si>
  <si>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</si>
  <si>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</si>
  <si>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</si>
  <si>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</si>
  <si>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</si>
  <si>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</si>
  <si>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</si>
  <si>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</si>
  <si>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</si>
  <si>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</si>
  <si>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</si>
  <si>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</si>
  <si>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</si>
  <si>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</si>
  <si>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</si>
  <si>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</si>
  <si>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</si>
  <si>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</si>
  <si>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</si>
  <si>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</si>
  <si>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پرتو بار فرابر خلیج فارس</t>
  </si>
  <si>
    <t>پلی پروپیلن جم - جم پیلن</t>
  </si>
  <si>
    <t>پلیمر آریا ساسول</t>
  </si>
  <si>
    <t>تامین سرمایه نوین</t>
  </si>
  <si>
    <t>تامین سرمایه کاردان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</si>
  <si>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</si>
  <si>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</si>
  <si>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</si>
  <si>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</si>
  <si>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توسعه معادن کرومیت کاوندگان</t>
  </si>
  <si>
    <t>توسعه معدنی و صنعتی صبانور</t>
  </si>
  <si>
    <t>تولید ژلاتین کپسول ایران</t>
  </si>
  <si>
    <t>ح . تامین سرمایه نوین</t>
  </si>
  <si>
    <t>حفاری شمال</t>
  </si>
  <si>
    <t>داروپخش‌ (هلدینگ‌</t>
  </si>
  <si>
    <t>داروسازی دانا</t>
  </si>
  <si>
    <t>داروسازی شهید قاضی</t>
  </si>
  <si>
    <t>داروسازی کاسپین تامین</t>
  </si>
  <si>
    <t>داروسازی‌ ابوریحان‌</t>
  </si>
  <si>
    <t>داروسازی‌ اکسیر</t>
  </si>
  <si>
    <t>داروسازی‌ سینا</t>
  </si>
  <si>
    <t>زغال سنگ پروده طبس</t>
  </si>
  <si>
    <t>سبحان دارو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</si>
  <si>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</si>
  <si>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</si>
  <si>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</si>
  <si>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</si>
  <si>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</si>
  <si>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</si>
  <si>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</si>
  <si>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</si>
  <si>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</si>
  <si>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</si>
  <si>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</si>
  <si>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</si>
  <si>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</si>
  <si>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تهران‌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</si>
  <si>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</si>
  <si>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</si>
  <si>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</si>
  <si>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</si>
  <si>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</si>
  <si>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</si>
  <si>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</si>
  <si>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شیشه سازی مینا</t>
  </si>
  <si>
    <t>شیشه‌ قزوین‌</t>
  </si>
  <si>
    <t>صنایع پتروشیمی کرمانشاه</t>
  </si>
  <si>
    <t>صنایع فروآلیاژ ایران</t>
  </si>
  <si>
    <t>صنایع‌ لاستیکی‌  سهند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</si>
  <si>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</si>
  <si>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</si>
  <si>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</si>
  <si>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</si>
  <si>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</si>
  <si>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</si>
  <si>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</si>
  <si>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</si>
  <si>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</si>
  <si>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</si>
  <si>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</si>
  <si>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</si>
  <si>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</si>
  <si>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</si>
  <si>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</si>
  <si>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</si>
  <si>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</si>
  <si>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</si>
  <si>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</si>
  <si>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</si>
  <si>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</si>
  <si>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</si>
  <si>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کویر تایر</t>
  </si>
  <si>
    <t>گروه مالی صبا تامین</t>
  </si>
  <si>
    <t>صبا فولاد خلیج فارس</t>
  </si>
  <si>
    <t>ح . صبا فولاد خلیج فارس</t>
  </si>
  <si>
    <t>ح. مبین انرژی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</si>
  <si>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</si>
  <si>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</si>
  <si>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</si>
  <si>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</si>
  <si>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</si>
  <si>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</si>
  <si>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</si>
  <si>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</si>
  <si>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</si>
  <si>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اسنادخزانه-م11بودجه99-020906</t>
  </si>
  <si>
    <t>بله</t>
  </si>
  <si>
    <t>1400/01/11</t>
  </si>
  <si>
    <t>1402/09/06</t>
  </si>
  <si>
    <t>اسنادخزانه-م1بودجه00-030821</t>
  </si>
  <si>
    <t>1400/02/22</t>
  </si>
  <si>
    <t>1403/08/21</t>
  </si>
  <si>
    <t>اسنادخزانه-م21بودجه98-020906</t>
  </si>
  <si>
    <t>1399/01/27</t>
  </si>
  <si>
    <t>اسنادخزانه-م4بودجه00-030522</t>
  </si>
  <si>
    <t>1400/03/11</t>
  </si>
  <si>
    <t>1403/05/22</t>
  </si>
  <si>
    <t>اسنادخزانه-م5بودجه00-030626</t>
  </si>
  <si>
    <t>1403/10/24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</si>
  <si>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</si>
  <si>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</si>
  <si>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</si>
  <si>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</si>
  <si>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</si>
  <si>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</si>
  <si>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</si>
  <si>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اسنادخزانه-م8بودجه01-040728</t>
  </si>
  <si>
    <t>1401/12/28</t>
  </si>
  <si>
    <t>1404/07/27</t>
  </si>
  <si>
    <t>صکوک اجاره گل گهر039-3ماهه20%</t>
  </si>
  <si>
    <t>1399/09/10</t>
  </si>
  <si>
    <t>1403/09/10</t>
  </si>
  <si>
    <t>مرابحه عام دولت127-ش.خ040623</t>
  </si>
  <si>
    <t>1401/12/23</t>
  </si>
  <si>
    <t>1404/06/22</t>
  </si>
  <si>
    <t>گام بانک ملت0211</t>
  </si>
  <si>
    <t>1402/02/16</t>
  </si>
  <si>
    <t>1402/11/30</t>
  </si>
  <si>
    <t>گواهی اعتبارمولد صنعت020930</t>
  </si>
  <si>
    <t>1401/10/01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</si>
  <si>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</si>
  <si>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</si>
  <si>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</si>
  <si>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</si>
  <si>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</si>
  <si>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</si>
  <si>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</si>
  <si>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</si>
  <si>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</si>
  <si>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</si>
  <si>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</si>
  <si>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</si>
  <si>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</si>
  <si>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</si>
  <si>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</si>
  <si>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</si>
  <si>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</si>
  <si>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</si>
  <si>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</si>
  <si>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</si>
  <si>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</si>
  <si>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</si>
  <si>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</si>
  <si>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</si>
  <si>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</si>
  <si>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</si>
  <si>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</si>
  <si>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</si>
  <si>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</si>
  <si>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</si>
  <si>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</si>
  <si>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دولت132-ش.خ041110</t>
  </si>
  <si>
    <t/>
  </si>
  <si>
    <t>1404/11/09</t>
  </si>
  <si>
    <t>مرابحه عام دولت104-ش.خ020303</t>
  </si>
  <si>
    <t>1402/03/03</t>
  </si>
  <si>
    <t>مرابحه عام دولت95-ش.خ020514</t>
  </si>
  <si>
    <t>1402/05/14</t>
  </si>
  <si>
    <t>مرابحه عام دولت94-ش.خ030816</t>
  </si>
  <si>
    <t>1403/08/16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</si>
  <si>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</si>
  <si>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</si>
  <si>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</si>
  <si>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</si>
  <si>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</si>
  <si>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</si>
  <si>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مرابحه عام دولتی6-ش.خ0210</t>
  </si>
  <si>
    <t>1402/10/25</t>
  </si>
  <si>
    <t>مرابحه عام دولت4-ش.خ 0206</t>
  </si>
  <si>
    <t>1402/06/12</t>
  </si>
  <si>
    <t>مرابحه عام دولت1-ش.خ سایر0206</t>
  </si>
  <si>
    <t>1402/06/25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</si>
  <si>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</si>
  <si>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</si>
  <si>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</si>
  <si>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</si>
  <si>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</si>
  <si>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</si>
  <si>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</si>
  <si>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</si>
  <si>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سرمایه‌ گذاری‌ پارس‌ توشه‌</t>
  </si>
  <si>
    <t>1402/04/29</t>
  </si>
  <si>
    <t>1402/04/31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</si>
  <si>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</si>
  <si>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</si>
  <si>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</si>
  <si>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</si>
  <si>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</si>
  <si>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</si>
  <si>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</si>
  <si>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1402/03/08</t>
  </si>
  <si>
    <t>1402/09/15</t>
  </si>
  <si>
    <t>کاشی‌ وسرامیک‌ حافظ‌</t>
  </si>
  <si>
    <t>پالایش نفت تبریز</t>
  </si>
  <si>
    <t>1402/04/24</t>
  </si>
  <si>
    <t>1402/04/30</t>
  </si>
  <si>
    <t>1402/04/03</t>
  </si>
  <si>
    <t>1402/04/18</t>
  </si>
  <si>
    <t>1402/03/02</t>
  </si>
  <si>
    <t>1402/04/26</t>
  </si>
  <si>
    <t>1402/04/27</t>
  </si>
  <si>
    <t>1402/04/14</t>
  </si>
  <si>
    <t>1402/04/10</t>
  </si>
  <si>
    <t>1402/03/13</t>
  </si>
  <si>
    <t>1402/06/19</t>
  </si>
  <si>
    <t>1402/03/24</t>
  </si>
  <si>
    <t>1402/03/31</t>
  </si>
  <si>
    <t>1402/03/04</t>
  </si>
  <si>
    <t>1402/03/22</t>
  </si>
  <si>
    <t>1402/06/06</t>
  </si>
  <si>
    <t>1402/06/22</t>
  </si>
  <si>
    <t>1402/05/16</t>
  </si>
  <si>
    <t>1402/03/20</t>
  </si>
  <si>
    <t>1402/03/01</t>
  </si>
  <si>
    <t>1402/03/28</t>
  </si>
  <si>
    <t>شرکت خمیرمایه رضوی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</si>
  <si>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</si>
  <si>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</si>
  <si>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</si>
  <si>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</si>
  <si>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صدرتامین</t>
  </si>
  <si>
    <t>توسعه‌معادن‌وفلزات‌</t>
  </si>
  <si>
    <t>ح . سرمایه‌گذاری‌ سپه‌</t>
  </si>
  <si>
    <t>شهد</t>
  </si>
  <si>
    <t>کشاورزی و دامپروری فجر اصفهان</t>
  </si>
  <si>
    <t>س. الماس حکمت ایرانیان</t>
  </si>
  <si>
    <t>صندوق س.توسعه اندوخته آینده-س</t>
  </si>
  <si>
    <t>بهار رز عالیس چناران</t>
  </si>
  <si>
    <t>ح . داروپخش‌ (هلدینگ‌</t>
  </si>
  <si>
    <t>ملی شیمی کشاورز</t>
  </si>
  <si>
    <t>سنگ آهن گهرزمین</t>
  </si>
  <si>
    <t>ح . سرمایه گذاری صبا تامین</t>
  </si>
  <si>
    <t>تولیدی مخازن گازطبیعی آسیاناما</t>
  </si>
  <si>
    <t>ح. کویر تایر</t>
  </si>
  <si>
    <t>صنایع گلدیران</t>
  </si>
  <si>
    <t>اسنادخزانه-م20بودجه98-020806</t>
  </si>
  <si>
    <t>اسنادخزانه-م6بودجه99-020321</t>
  </si>
  <si>
    <t>اسنادخزانه-م7بودجه99-020704</t>
  </si>
  <si>
    <t>اسنادخزانه-م9بودجه99-020316</t>
  </si>
  <si>
    <t>گواهی اعتبار مولد سامان0204</t>
  </si>
  <si>
    <t>اسنادخزانه-م10بودجه99-020807</t>
  </si>
  <si>
    <t>اسناد خزانه-م1بودجه01-040326</t>
  </si>
  <si>
    <t>گواهی اعتبار مولد سپه0208</t>
  </si>
  <si>
    <t>گام بانک ملت0208</t>
  </si>
  <si>
    <t>اسناد خزانه-م9بودجه00-031101</t>
  </si>
  <si>
    <t>اسنادخزانه-م5بودجه01-041015</t>
  </si>
  <si>
    <t>گواهی اعتبار مولد سامان0207</t>
  </si>
  <si>
    <t>اسنادخزانه-م4بودجه01-040917</t>
  </si>
  <si>
    <t>اسنادخزانه-م3بودجه00-030418</t>
  </si>
  <si>
    <t>گواهی اعتبار مولد سامان0208</t>
  </si>
  <si>
    <t>گام بانک اقتصاد نوین0205</t>
  </si>
  <si>
    <t>اسناد خزانه-م3بودجه01-040520</t>
  </si>
  <si>
    <t>گواهی اعتبار مولد سپه0207</t>
  </si>
  <si>
    <t>گواهی اعتبار مولد شهر0206</t>
  </si>
  <si>
    <t>گواهی اعتبار مولد رفاه0207</t>
  </si>
  <si>
    <t>اسنادخزانه-م8بودجه99-020606</t>
  </si>
  <si>
    <t>گواهی اعتبارمولد رفاه0208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</si>
  <si>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</si>
  <si>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</si>
  <si>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</si>
  <si>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</si>
  <si>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</si>
  <si>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</si>
  <si>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</si>
  <si>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</si>
  <si>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</si>
  <si>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</si>
  <si>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</si>
  <si>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</si>
  <si>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</si>
  <si>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</si>
  <si>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</si>
  <si>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1402/09/01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</si>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</sst>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"/>
  <sheetViews>
    <sheetView rightToLeft="1" tabSelected="1" workbookViewId="0">
      <selection activeCell="C13" sqref="C13"/>
    </sheetView>
  </sheetViews>
  <sheetFormatPr defaultRowHeight="24"/>
  <cols>
    <col min="1" max="1" width="30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298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60451774</v>
      </c>
      <c r="D9" s="7"/>
      <c r="E9" s="7">
        <v>459025497891</v>
      </c>
      <c r="F9" s="7"/>
      <c r="G9" s="7">
        <v>608131909760.36401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60451774</v>
      </c>
      <c r="R9" s="7"/>
      <c r="S9" s="7">
        <v>11130</v>
      </c>
      <c r="T9" s="7"/>
      <c r="U9" s="7">
        <v>459025497891</v>
      </c>
      <c r="V9" s="7"/>
      <c r="W9" s="7">
        <v>668824916564.51099</v>
      </c>
      <c r="Y9" s="9">
        <v>1.1400823500646452E-2</v>
      </c>
    </row>
    <row r="10" spans="1:25">
      <c r="A10" s="1" t="s">
        <v>16</v>
      </c>
      <c r="C10" s="7">
        <v>225176911</v>
      </c>
      <c r="D10" s="7"/>
      <c r="E10" s="7">
        <v>709416810108</v>
      </c>
      <c r="F10" s="7"/>
      <c r="G10" s="7">
        <v>840956016181.96899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225176911</v>
      </c>
      <c r="R10" s="7"/>
      <c r="S10" s="7">
        <v>3718</v>
      </c>
      <c r="T10" s="7"/>
      <c r="U10" s="7">
        <v>709416810108</v>
      </c>
      <c r="V10" s="7"/>
      <c r="W10" s="7">
        <v>832226368955.16699</v>
      </c>
      <c r="Y10" s="9">
        <v>1.4186172958056308E-2</v>
      </c>
    </row>
    <row r="11" spans="1:25">
      <c r="A11" s="1" t="s">
        <v>17</v>
      </c>
      <c r="C11" s="7">
        <v>111400000</v>
      </c>
      <c r="D11" s="7"/>
      <c r="E11" s="7">
        <v>520103259334</v>
      </c>
      <c r="F11" s="7"/>
      <c r="G11" s="7">
        <v>495327361410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111400000</v>
      </c>
      <c r="R11" s="7"/>
      <c r="S11" s="7">
        <v>4769</v>
      </c>
      <c r="T11" s="7"/>
      <c r="U11" s="7">
        <v>520103259334</v>
      </c>
      <c r="V11" s="7"/>
      <c r="W11" s="7">
        <v>528105563730</v>
      </c>
      <c r="Y11" s="9">
        <v>9.002114264405385E-3</v>
      </c>
    </row>
    <row r="12" spans="1:25">
      <c r="A12" s="1" t="s">
        <v>18</v>
      </c>
      <c r="C12" s="7">
        <v>77220072</v>
      </c>
      <c r="D12" s="7"/>
      <c r="E12" s="7">
        <v>795223354873</v>
      </c>
      <c r="F12" s="7"/>
      <c r="G12" s="7">
        <v>1049317573853.77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77220072</v>
      </c>
      <c r="R12" s="7"/>
      <c r="S12" s="7">
        <v>14580</v>
      </c>
      <c r="T12" s="7"/>
      <c r="U12" s="7">
        <v>795223354873</v>
      </c>
      <c r="V12" s="7"/>
      <c r="W12" s="7">
        <v>1119169731293.9299</v>
      </c>
      <c r="Y12" s="9">
        <v>1.9077424087739273E-2</v>
      </c>
    </row>
    <row r="13" spans="1:25">
      <c r="A13" s="1" t="s">
        <v>19</v>
      </c>
      <c r="C13" s="7">
        <v>165949002</v>
      </c>
      <c r="D13" s="7"/>
      <c r="E13" s="7">
        <v>755054543697</v>
      </c>
      <c r="F13" s="7"/>
      <c r="G13" s="7">
        <v>1355984396701.1799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165949002</v>
      </c>
      <c r="R13" s="7"/>
      <c r="S13" s="7">
        <v>8760</v>
      </c>
      <c r="T13" s="7"/>
      <c r="U13" s="7">
        <v>755054543697</v>
      </c>
      <c r="V13" s="7"/>
      <c r="W13" s="7">
        <v>1445063663637.76</v>
      </c>
      <c r="Y13" s="9">
        <v>2.4632628612218512E-2</v>
      </c>
    </row>
    <row r="14" spans="1:25">
      <c r="A14" s="1" t="s">
        <v>20</v>
      </c>
      <c r="C14" s="7">
        <v>48831692</v>
      </c>
      <c r="D14" s="7"/>
      <c r="E14" s="7">
        <v>861879363800</v>
      </c>
      <c r="F14" s="7"/>
      <c r="G14" s="7">
        <v>659674139249.03406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48831692</v>
      </c>
      <c r="R14" s="7"/>
      <c r="S14" s="7">
        <v>14020</v>
      </c>
      <c r="T14" s="7"/>
      <c r="U14" s="7">
        <v>861879363800</v>
      </c>
      <c r="V14" s="7"/>
      <c r="W14" s="7">
        <v>680546830925.052</v>
      </c>
      <c r="Y14" s="9">
        <v>1.160063584824958E-2</v>
      </c>
    </row>
    <row r="15" spans="1:25">
      <c r="A15" s="1" t="s">
        <v>21</v>
      </c>
      <c r="C15" s="7">
        <v>15438018</v>
      </c>
      <c r="D15" s="7"/>
      <c r="E15" s="7">
        <v>413002377343</v>
      </c>
      <c r="F15" s="7"/>
      <c r="G15" s="7">
        <v>2511092454172.23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15438018</v>
      </c>
      <c r="R15" s="7"/>
      <c r="S15" s="7">
        <v>174490</v>
      </c>
      <c r="T15" s="7"/>
      <c r="U15" s="7">
        <v>413002377343</v>
      </c>
      <c r="V15" s="7"/>
      <c r="W15" s="7">
        <v>2677751771243.1201</v>
      </c>
      <c r="Y15" s="9">
        <v>4.5645092708715813E-2</v>
      </c>
    </row>
    <row r="16" spans="1:25">
      <c r="A16" s="1" t="s">
        <v>22</v>
      </c>
      <c r="C16" s="7">
        <v>116863082</v>
      </c>
      <c r="D16" s="7"/>
      <c r="E16" s="7">
        <v>1560664644597</v>
      </c>
      <c r="F16" s="7"/>
      <c r="G16" s="7">
        <v>1784336588729.8601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116863082</v>
      </c>
      <c r="R16" s="7"/>
      <c r="S16" s="7">
        <v>17470</v>
      </c>
      <c r="T16" s="7"/>
      <c r="U16" s="7">
        <v>1560664644597</v>
      </c>
      <c r="V16" s="7"/>
      <c r="W16" s="7">
        <v>2029450534186.8899</v>
      </c>
      <c r="Y16" s="9">
        <v>3.4594116891465555E-2</v>
      </c>
    </row>
    <row r="17" spans="1:25">
      <c r="A17" s="1" t="s">
        <v>23</v>
      </c>
      <c r="C17" s="7">
        <v>47515414</v>
      </c>
      <c r="D17" s="7"/>
      <c r="E17" s="7">
        <v>1599649080710</v>
      </c>
      <c r="F17" s="7"/>
      <c r="G17" s="7">
        <v>1958267629506.5801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47515414</v>
      </c>
      <c r="R17" s="7"/>
      <c r="S17" s="7">
        <v>42870</v>
      </c>
      <c r="T17" s="7"/>
      <c r="U17" s="7">
        <v>1599649080710</v>
      </c>
      <c r="V17" s="7"/>
      <c r="W17" s="7">
        <v>2024865732680.8301</v>
      </c>
      <c r="Y17" s="9">
        <v>3.4515964132108772E-2</v>
      </c>
    </row>
    <row r="18" spans="1:25">
      <c r="A18" s="1" t="s">
        <v>24</v>
      </c>
      <c r="C18" s="7">
        <v>8697985</v>
      </c>
      <c r="D18" s="7"/>
      <c r="E18" s="7">
        <v>696956572223</v>
      </c>
      <c r="F18" s="7"/>
      <c r="G18" s="7">
        <v>557941350266.302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8697985</v>
      </c>
      <c r="R18" s="7"/>
      <c r="S18" s="7">
        <v>68370</v>
      </c>
      <c r="T18" s="7"/>
      <c r="U18" s="7">
        <v>696956572223</v>
      </c>
      <c r="V18" s="7"/>
      <c r="W18" s="7">
        <v>591142881105.02197</v>
      </c>
      <c r="Y18" s="9">
        <v>1.0076651578353586E-2</v>
      </c>
    </row>
    <row r="19" spans="1:25">
      <c r="A19" s="1" t="s">
        <v>25</v>
      </c>
      <c r="C19" s="7">
        <v>13283336</v>
      </c>
      <c r="D19" s="7"/>
      <c r="E19" s="7">
        <v>100841573734</v>
      </c>
      <c r="F19" s="7"/>
      <c r="G19" s="7">
        <v>285476969260.29602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13283336</v>
      </c>
      <c r="R19" s="7"/>
      <c r="S19" s="7">
        <v>23290</v>
      </c>
      <c r="T19" s="7"/>
      <c r="U19" s="7">
        <v>100841573734</v>
      </c>
      <c r="V19" s="7"/>
      <c r="W19" s="7">
        <v>307528150512.13202</v>
      </c>
      <c r="Y19" s="9">
        <v>5.2421404744882561E-3</v>
      </c>
    </row>
    <row r="20" spans="1:25">
      <c r="A20" s="1" t="s">
        <v>26</v>
      </c>
      <c r="C20" s="7">
        <v>3600000</v>
      </c>
      <c r="D20" s="7"/>
      <c r="E20" s="7">
        <v>17908245936</v>
      </c>
      <c r="F20" s="7"/>
      <c r="G20" s="7">
        <v>17642399400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3600000</v>
      </c>
      <c r="R20" s="7"/>
      <c r="S20" s="7">
        <v>5370</v>
      </c>
      <c r="T20" s="7"/>
      <c r="U20" s="7">
        <v>17908245936</v>
      </c>
      <c r="V20" s="7"/>
      <c r="W20" s="7">
        <v>19216974600</v>
      </c>
      <c r="Y20" s="9">
        <v>3.2757352515570321E-4</v>
      </c>
    </row>
    <row r="21" spans="1:25">
      <c r="A21" s="1" t="s">
        <v>27</v>
      </c>
      <c r="C21" s="7">
        <v>3593753</v>
      </c>
      <c r="D21" s="7"/>
      <c r="E21" s="7">
        <v>224817994772</v>
      </c>
      <c r="F21" s="7"/>
      <c r="G21" s="7">
        <v>649671239052.54895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3593753</v>
      </c>
      <c r="R21" s="7"/>
      <c r="S21" s="7">
        <v>183980</v>
      </c>
      <c r="T21" s="7"/>
      <c r="U21" s="7">
        <v>224817994772</v>
      </c>
      <c r="V21" s="7"/>
      <c r="W21" s="7">
        <v>657244663812.20703</v>
      </c>
      <c r="Y21" s="9">
        <v>1.1203425924013018E-2</v>
      </c>
    </row>
    <row r="22" spans="1:25">
      <c r="A22" s="1" t="s">
        <v>28</v>
      </c>
      <c r="C22" s="7">
        <v>6347731</v>
      </c>
      <c r="D22" s="7"/>
      <c r="E22" s="7">
        <v>305192211054</v>
      </c>
      <c r="F22" s="7"/>
      <c r="G22" s="7">
        <v>471985157641.14001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6347731</v>
      </c>
      <c r="R22" s="7"/>
      <c r="S22" s="7">
        <v>82350</v>
      </c>
      <c r="T22" s="7"/>
      <c r="U22" s="7">
        <v>305192211054</v>
      </c>
      <c r="V22" s="7"/>
      <c r="W22" s="7">
        <v>519625370745.29199</v>
      </c>
      <c r="Y22" s="9">
        <v>8.8575604640375866E-3</v>
      </c>
    </row>
    <row r="23" spans="1:25">
      <c r="A23" s="1" t="s">
        <v>29</v>
      </c>
      <c r="C23" s="7">
        <v>34124021</v>
      </c>
      <c r="D23" s="7"/>
      <c r="E23" s="7">
        <v>87880642889</v>
      </c>
      <c r="F23" s="7"/>
      <c r="G23" s="7">
        <v>77000631580.363495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34124021</v>
      </c>
      <c r="R23" s="7"/>
      <c r="S23" s="7">
        <v>2253</v>
      </c>
      <c r="T23" s="7"/>
      <c r="U23" s="7">
        <v>87880642889</v>
      </c>
      <c r="V23" s="7"/>
      <c r="W23" s="7">
        <v>76423974868.087601</v>
      </c>
      <c r="Y23" s="9">
        <v>1.3027269575487874E-3</v>
      </c>
    </row>
    <row r="24" spans="1:25">
      <c r="A24" s="1" t="s">
        <v>30</v>
      </c>
      <c r="C24" s="7">
        <v>21021326</v>
      </c>
      <c r="D24" s="7"/>
      <c r="E24" s="7">
        <v>154340299410</v>
      </c>
      <c r="F24" s="7"/>
      <c r="G24" s="7">
        <v>148154406192.02701</v>
      </c>
      <c r="H24" s="7"/>
      <c r="I24" s="7">
        <v>37371246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58392572</v>
      </c>
      <c r="R24" s="7"/>
      <c r="S24" s="7">
        <v>2744</v>
      </c>
      <c r="T24" s="7"/>
      <c r="U24" s="7">
        <v>154340299410</v>
      </c>
      <c r="V24" s="7"/>
      <c r="W24" s="7">
        <v>159275853723.47</v>
      </c>
      <c r="Y24" s="9">
        <v>2.7150242929696753E-3</v>
      </c>
    </row>
    <row r="25" spans="1:25">
      <c r="A25" s="1" t="s">
        <v>31</v>
      </c>
      <c r="C25" s="7">
        <v>68693503</v>
      </c>
      <c r="D25" s="7"/>
      <c r="E25" s="7">
        <v>276848154357</v>
      </c>
      <c r="F25" s="7"/>
      <c r="G25" s="7">
        <v>322577284928.37701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68693503</v>
      </c>
      <c r="R25" s="7"/>
      <c r="S25" s="7">
        <v>5590</v>
      </c>
      <c r="T25" s="7"/>
      <c r="U25" s="7">
        <v>276848154357</v>
      </c>
      <c r="V25" s="7"/>
      <c r="W25" s="7">
        <v>381711901513.46899</v>
      </c>
      <c r="Y25" s="9">
        <v>6.5066804622124878E-3</v>
      </c>
    </row>
    <row r="26" spans="1:25">
      <c r="A26" s="1" t="s">
        <v>32</v>
      </c>
      <c r="C26" s="7">
        <v>61742962</v>
      </c>
      <c r="D26" s="7"/>
      <c r="E26" s="7">
        <v>199330666390</v>
      </c>
      <c r="F26" s="7"/>
      <c r="G26" s="7">
        <v>468295762199.64301</v>
      </c>
      <c r="H26" s="7"/>
      <c r="I26" s="7">
        <v>0</v>
      </c>
      <c r="J26" s="7"/>
      <c r="K26" s="7">
        <v>0</v>
      </c>
      <c r="L26" s="7"/>
      <c r="M26" s="7">
        <v>-1000000</v>
      </c>
      <c r="N26" s="7"/>
      <c r="O26" s="7">
        <v>9597605747</v>
      </c>
      <c r="P26" s="7"/>
      <c r="Q26" s="7">
        <v>60742962</v>
      </c>
      <c r="R26" s="7"/>
      <c r="S26" s="7">
        <v>9300</v>
      </c>
      <c r="T26" s="7"/>
      <c r="U26" s="7">
        <v>196102271451</v>
      </c>
      <c r="V26" s="7"/>
      <c r="W26" s="7">
        <v>561548334797.72998</v>
      </c>
      <c r="Y26" s="9">
        <v>9.572181438747775E-3</v>
      </c>
    </row>
    <row r="27" spans="1:25">
      <c r="A27" s="1" t="s">
        <v>33</v>
      </c>
      <c r="C27" s="7">
        <v>5294184</v>
      </c>
      <c r="D27" s="7"/>
      <c r="E27" s="7">
        <v>239735891121</v>
      </c>
      <c r="F27" s="7"/>
      <c r="G27" s="7">
        <v>323655041719.79999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5294184</v>
      </c>
      <c r="R27" s="7"/>
      <c r="S27" s="7">
        <v>63150</v>
      </c>
      <c r="T27" s="7"/>
      <c r="U27" s="7">
        <v>239735891121</v>
      </c>
      <c r="V27" s="7"/>
      <c r="W27" s="7">
        <v>332338469668.38</v>
      </c>
      <c r="Y27" s="9">
        <v>5.6650584350630816E-3</v>
      </c>
    </row>
    <row r="28" spans="1:25">
      <c r="A28" s="1" t="s">
        <v>34</v>
      </c>
      <c r="C28" s="7">
        <v>38398185</v>
      </c>
      <c r="D28" s="7"/>
      <c r="E28" s="7">
        <v>453391733802</v>
      </c>
      <c r="F28" s="7"/>
      <c r="G28" s="7">
        <v>952334409191.28699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38398185</v>
      </c>
      <c r="R28" s="7"/>
      <c r="S28" s="7">
        <v>27150</v>
      </c>
      <c r="T28" s="7"/>
      <c r="U28" s="7">
        <v>453391733802</v>
      </c>
      <c r="V28" s="7"/>
      <c r="W28" s="7">
        <v>1036307783949.64</v>
      </c>
      <c r="Y28" s="9">
        <v>1.7664955124345037E-2</v>
      </c>
    </row>
    <row r="29" spans="1:25">
      <c r="A29" s="1" t="s">
        <v>35</v>
      </c>
      <c r="C29" s="7">
        <v>885000</v>
      </c>
      <c r="D29" s="7"/>
      <c r="E29" s="7">
        <v>5944627823</v>
      </c>
      <c r="F29" s="7"/>
      <c r="G29" s="7">
        <v>6070166325</v>
      </c>
      <c r="H29" s="7"/>
      <c r="I29" s="7">
        <v>0</v>
      </c>
      <c r="J29" s="7"/>
      <c r="K29" s="7">
        <v>0</v>
      </c>
      <c r="L29" s="7"/>
      <c r="M29" s="7">
        <v>-885000</v>
      </c>
      <c r="N29" s="7"/>
      <c r="O29" s="7">
        <v>6707498221</v>
      </c>
      <c r="P29" s="7"/>
      <c r="Q29" s="7">
        <v>0</v>
      </c>
      <c r="R29" s="7"/>
      <c r="S29" s="7">
        <v>0</v>
      </c>
      <c r="T29" s="7"/>
      <c r="U29" s="7">
        <v>0</v>
      </c>
      <c r="V29" s="7"/>
      <c r="W29" s="7">
        <v>0</v>
      </c>
      <c r="Y29" s="9">
        <v>0</v>
      </c>
    </row>
    <row r="30" spans="1:25">
      <c r="A30" s="1" t="s">
        <v>36</v>
      </c>
      <c r="C30" s="7">
        <v>91028165</v>
      </c>
      <c r="D30" s="7"/>
      <c r="E30" s="7">
        <v>1509956221777</v>
      </c>
      <c r="F30" s="7"/>
      <c r="G30" s="7">
        <v>1677620589134.3501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91028165</v>
      </c>
      <c r="R30" s="7"/>
      <c r="S30" s="7">
        <v>18580</v>
      </c>
      <c r="T30" s="7"/>
      <c r="U30" s="7">
        <v>1509956221777</v>
      </c>
      <c r="V30" s="7"/>
      <c r="W30" s="7">
        <v>1681240051031.0801</v>
      </c>
      <c r="Y30" s="9">
        <v>2.8658503308278571E-2</v>
      </c>
    </row>
    <row r="31" spans="1:25">
      <c r="A31" s="1" t="s">
        <v>37</v>
      </c>
      <c r="C31" s="7">
        <v>4173794</v>
      </c>
      <c r="D31" s="7"/>
      <c r="E31" s="7">
        <v>155690872032</v>
      </c>
      <c r="F31" s="7"/>
      <c r="G31" s="7">
        <v>340422161903.685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4173794</v>
      </c>
      <c r="R31" s="7"/>
      <c r="S31" s="7">
        <v>84350</v>
      </c>
      <c r="T31" s="7"/>
      <c r="U31" s="7">
        <v>155690872032</v>
      </c>
      <c r="V31" s="7"/>
      <c r="W31" s="7">
        <v>349964769732.79498</v>
      </c>
      <c r="Y31" s="9">
        <v>5.965517241287065E-3</v>
      </c>
    </row>
    <row r="32" spans="1:25">
      <c r="A32" s="1" t="s">
        <v>38</v>
      </c>
      <c r="C32" s="7">
        <v>11973340</v>
      </c>
      <c r="D32" s="7"/>
      <c r="E32" s="7">
        <v>18858010500</v>
      </c>
      <c r="F32" s="7"/>
      <c r="G32" s="7">
        <v>13128014785.580999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11973340</v>
      </c>
      <c r="R32" s="7"/>
      <c r="S32" s="7">
        <v>1253</v>
      </c>
      <c r="T32" s="7"/>
      <c r="U32" s="7">
        <v>18858010500</v>
      </c>
      <c r="V32" s="7"/>
      <c r="W32" s="7">
        <v>14913329579.631001</v>
      </c>
      <c r="Y32" s="9">
        <v>2.5421337353531958E-4</v>
      </c>
    </row>
    <row r="33" spans="1:25">
      <c r="A33" s="1" t="s">
        <v>39</v>
      </c>
      <c r="C33" s="7">
        <v>47057542</v>
      </c>
      <c r="D33" s="7"/>
      <c r="E33" s="7">
        <v>264732538619</v>
      </c>
      <c r="F33" s="7"/>
      <c r="G33" s="7">
        <v>306860725540.65601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47057542</v>
      </c>
      <c r="R33" s="7"/>
      <c r="S33" s="7">
        <v>6760</v>
      </c>
      <c r="T33" s="7"/>
      <c r="U33" s="7">
        <v>264732538619</v>
      </c>
      <c r="V33" s="7"/>
      <c r="W33" s="7">
        <v>316216235465.67603</v>
      </c>
      <c r="Y33" s="9">
        <v>5.3902380119166832E-3</v>
      </c>
    </row>
    <row r="34" spans="1:25">
      <c r="A34" s="1" t="s">
        <v>40</v>
      </c>
      <c r="C34" s="7">
        <v>31727273</v>
      </c>
      <c r="D34" s="7"/>
      <c r="E34" s="7">
        <v>532019950845</v>
      </c>
      <c r="F34" s="7"/>
      <c r="G34" s="7">
        <v>605223732975.224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31727273</v>
      </c>
      <c r="R34" s="7"/>
      <c r="S34" s="7">
        <v>19900</v>
      </c>
      <c r="T34" s="7"/>
      <c r="U34" s="7">
        <v>532019950845</v>
      </c>
      <c r="V34" s="7"/>
      <c r="W34" s="7">
        <v>627616064940.43506</v>
      </c>
      <c r="Y34" s="9">
        <v>1.0698375322663385E-2</v>
      </c>
    </row>
    <row r="35" spans="1:25">
      <c r="A35" s="1" t="s">
        <v>41</v>
      </c>
      <c r="C35" s="7">
        <v>3854943</v>
      </c>
      <c r="D35" s="7"/>
      <c r="E35" s="7">
        <v>133730945335</v>
      </c>
      <c r="F35" s="7"/>
      <c r="G35" s="7">
        <v>191983505066.41501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3854943</v>
      </c>
      <c r="R35" s="7"/>
      <c r="S35" s="7">
        <v>52500</v>
      </c>
      <c r="T35" s="7"/>
      <c r="U35" s="7">
        <v>133730945335</v>
      </c>
      <c r="V35" s="7"/>
      <c r="W35" s="7">
        <v>201180319680.375</v>
      </c>
      <c r="Y35" s="9">
        <v>3.4293299482037998E-3</v>
      </c>
    </row>
    <row r="36" spans="1:25">
      <c r="A36" s="1" t="s">
        <v>42</v>
      </c>
      <c r="C36" s="7">
        <v>14306779</v>
      </c>
      <c r="D36" s="7"/>
      <c r="E36" s="7">
        <v>352389945077</v>
      </c>
      <c r="F36" s="7"/>
      <c r="G36" s="7">
        <v>327809116977.09698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14306779</v>
      </c>
      <c r="R36" s="7"/>
      <c r="S36" s="7">
        <v>25350</v>
      </c>
      <c r="T36" s="7"/>
      <c r="U36" s="7">
        <v>352389945077</v>
      </c>
      <c r="V36" s="7"/>
      <c r="W36" s="7">
        <v>360518920406.48199</v>
      </c>
      <c r="Y36" s="9">
        <v>6.1454238297676518E-3</v>
      </c>
    </row>
    <row r="37" spans="1:25">
      <c r="A37" s="1" t="s">
        <v>43</v>
      </c>
      <c r="C37" s="7">
        <v>7854984</v>
      </c>
      <c r="D37" s="7"/>
      <c r="E37" s="7">
        <v>145228668722</v>
      </c>
      <c r="F37" s="7"/>
      <c r="G37" s="7">
        <v>141485432835.02399</v>
      </c>
      <c r="H37" s="7"/>
      <c r="I37" s="7">
        <v>2000000</v>
      </c>
      <c r="J37" s="7"/>
      <c r="K37" s="7">
        <v>37634140800</v>
      </c>
      <c r="L37" s="7"/>
      <c r="M37" s="7">
        <v>0</v>
      </c>
      <c r="N37" s="7"/>
      <c r="O37" s="7">
        <v>0</v>
      </c>
      <c r="P37" s="7"/>
      <c r="Q37" s="7">
        <v>9854984</v>
      </c>
      <c r="R37" s="7"/>
      <c r="S37" s="7">
        <v>20190</v>
      </c>
      <c r="T37" s="7"/>
      <c r="U37" s="7">
        <v>182862809522</v>
      </c>
      <c r="V37" s="7"/>
      <c r="W37" s="7">
        <v>197788242804.58801</v>
      </c>
      <c r="Y37" s="9">
        <v>3.3715084334789642E-3</v>
      </c>
    </row>
    <row r="38" spans="1:25">
      <c r="A38" s="1" t="s">
        <v>44</v>
      </c>
      <c r="C38" s="7">
        <v>609512</v>
      </c>
      <c r="D38" s="7"/>
      <c r="E38" s="7">
        <v>6802423661</v>
      </c>
      <c r="F38" s="7"/>
      <c r="G38" s="7">
        <v>8385453985.8240004</v>
      </c>
      <c r="H38" s="7"/>
      <c r="I38" s="7">
        <v>0</v>
      </c>
      <c r="J38" s="7"/>
      <c r="K38" s="7">
        <v>0</v>
      </c>
      <c r="L38" s="7"/>
      <c r="M38" s="7">
        <v>-609512</v>
      </c>
      <c r="N38" s="7"/>
      <c r="O38" s="7">
        <v>8498177186</v>
      </c>
      <c r="P38" s="7"/>
      <c r="Q38" s="7">
        <v>0</v>
      </c>
      <c r="R38" s="7"/>
      <c r="S38" s="7">
        <v>0</v>
      </c>
      <c r="T38" s="7"/>
      <c r="U38" s="7">
        <v>0</v>
      </c>
      <c r="V38" s="7"/>
      <c r="W38" s="7">
        <v>0</v>
      </c>
      <c r="Y38" s="9">
        <v>0</v>
      </c>
    </row>
    <row r="39" spans="1:25">
      <c r="A39" s="1" t="s">
        <v>45</v>
      </c>
      <c r="C39" s="7">
        <v>9601633</v>
      </c>
      <c r="D39" s="7"/>
      <c r="E39" s="7">
        <v>249770404665</v>
      </c>
      <c r="F39" s="7"/>
      <c r="G39" s="7">
        <v>301701748796.177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9601633</v>
      </c>
      <c r="R39" s="7"/>
      <c r="S39" s="7">
        <v>33030</v>
      </c>
      <c r="T39" s="7"/>
      <c r="U39" s="7">
        <v>249770404665</v>
      </c>
      <c r="V39" s="7"/>
      <c r="W39" s="7">
        <v>315254943458.95898</v>
      </c>
      <c r="Y39" s="9">
        <v>5.3738517795414633E-3</v>
      </c>
    </row>
    <row r="40" spans="1:25">
      <c r="A40" s="1" t="s">
        <v>46</v>
      </c>
      <c r="C40" s="7">
        <v>3115123</v>
      </c>
      <c r="D40" s="7"/>
      <c r="E40" s="7">
        <v>43340523602</v>
      </c>
      <c r="F40" s="7"/>
      <c r="G40" s="7">
        <v>45798536788.438499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3115123</v>
      </c>
      <c r="R40" s="7"/>
      <c r="S40" s="7">
        <v>16230</v>
      </c>
      <c r="T40" s="7"/>
      <c r="U40" s="7">
        <v>43340523602</v>
      </c>
      <c r="V40" s="7"/>
      <c r="W40" s="7">
        <v>50257623534.574501</v>
      </c>
      <c r="Y40" s="9">
        <v>8.5669400360079584E-4</v>
      </c>
    </row>
    <row r="41" spans="1:25">
      <c r="A41" s="1" t="s">
        <v>47</v>
      </c>
      <c r="C41" s="7">
        <v>14363088</v>
      </c>
      <c r="D41" s="7"/>
      <c r="E41" s="7">
        <v>272824645231</v>
      </c>
      <c r="F41" s="7"/>
      <c r="G41" s="7">
        <v>290549722197.23999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14363088</v>
      </c>
      <c r="R41" s="7"/>
      <c r="S41" s="7">
        <v>22400</v>
      </c>
      <c r="T41" s="7"/>
      <c r="U41" s="7">
        <v>272824645231</v>
      </c>
      <c r="V41" s="7"/>
      <c r="W41" s="7">
        <v>319818858831.35999</v>
      </c>
      <c r="Y41" s="9">
        <v>5.4516485128029884E-3</v>
      </c>
    </row>
    <row r="42" spans="1:25">
      <c r="A42" s="1" t="s">
        <v>48</v>
      </c>
      <c r="C42" s="7">
        <v>21900000</v>
      </c>
      <c r="D42" s="7"/>
      <c r="E42" s="7">
        <v>156437392981</v>
      </c>
      <c r="F42" s="7"/>
      <c r="G42" s="7">
        <v>159136470450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21900000</v>
      </c>
      <c r="R42" s="7"/>
      <c r="S42" s="7">
        <v>7990</v>
      </c>
      <c r="T42" s="7"/>
      <c r="U42" s="7">
        <v>156437392981</v>
      </c>
      <c r="V42" s="7"/>
      <c r="W42" s="7">
        <v>173939863050</v>
      </c>
      <c r="Y42" s="9">
        <v>2.9649877408064402E-3</v>
      </c>
    </row>
    <row r="43" spans="1:25">
      <c r="A43" s="1" t="s">
        <v>49</v>
      </c>
      <c r="C43" s="7">
        <v>29110260</v>
      </c>
      <c r="D43" s="7"/>
      <c r="E43" s="7">
        <v>626234319051</v>
      </c>
      <c r="F43" s="7"/>
      <c r="G43" s="7">
        <v>709536562927.56006</v>
      </c>
      <c r="H43" s="7"/>
      <c r="I43" s="7">
        <v>58220520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87330780</v>
      </c>
      <c r="R43" s="7"/>
      <c r="S43" s="7">
        <v>9107</v>
      </c>
      <c r="T43" s="7"/>
      <c r="U43" s="7">
        <v>626234319051</v>
      </c>
      <c r="V43" s="7"/>
      <c r="W43" s="7">
        <v>790589251049.91296</v>
      </c>
      <c r="Y43" s="9">
        <v>1.347642453129054E-2</v>
      </c>
    </row>
    <row r="44" spans="1:25">
      <c r="A44" s="1" t="s">
        <v>50</v>
      </c>
      <c r="C44" s="7">
        <v>15580776</v>
      </c>
      <c r="D44" s="7"/>
      <c r="E44" s="7">
        <v>318995099961</v>
      </c>
      <c r="F44" s="7"/>
      <c r="G44" s="7">
        <v>1288607455848.96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15580776</v>
      </c>
      <c r="R44" s="7"/>
      <c r="S44" s="7">
        <v>87500</v>
      </c>
      <c r="T44" s="7"/>
      <c r="U44" s="7">
        <v>318995099961</v>
      </c>
      <c r="V44" s="7"/>
      <c r="W44" s="7">
        <v>1355206158495</v>
      </c>
      <c r="Y44" s="9">
        <v>2.3100913015252973E-2</v>
      </c>
    </row>
    <row r="45" spans="1:25">
      <c r="A45" s="1" t="s">
        <v>51</v>
      </c>
      <c r="C45" s="7">
        <v>21680868</v>
      </c>
      <c r="D45" s="7"/>
      <c r="E45" s="7">
        <v>322777267952</v>
      </c>
      <c r="F45" s="7"/>
      <c r="G45" s="7">
        <v>323924558536.06201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21680868</v>
      </c>
      <c r="R45" s="7"/>
      <c r="S45" s="7">
        <v>17240</v>
      </c>
      <c r="T45" s="7"/>
      <c r="U45" s="7">
        <v>322777267952</v>
      </c>
      <c r="V45" s="7"/>
      <c r="W45" s="7">
        <v>371554184242.29602</v>
      </c>
      <c r="Y45" s="9">
        <v>6.3335314976479462E-3</v>
      </c>
    </row>
    <row r="46" spans="1:25">
      <c r="A46" s="1" t="s">
        <v>52</v>
      </c>
      <c r="C46" s="7">
        <v>37540229</v>
      </c>
      <c r="D46" s="7"/>
      <c r="E46" s="7">
        <v>309417887160</v>
      </c>
      <c r="F46" s="7"/>
      <c r="G46" s="7">
        <v>1089652447413.54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37540229</v>
      </c>
      <c r="R46" s="7"/>
      <c r="S46" s="7">
        <v>30910</v>
      </c>
      <c r="T46" s="7"/>
      <c r="U46" s="7">
        <v>309417887160</v>
      </c>
      <c r="V46" s="7"/>
      <c r="W46" s="7">
        <v>1153464285943.5801</v>
      </c>
      <c r="Y46" s="9">
        <v>1.9662010808285325E-2</v>
      </c>
    </row>
    <row r="47" spans="1:25">
      <c r="A47" s="1" t="s">
        <v>53</v>
      </c>
      <c r="C47" s="7">
        <v>15893363</v>
      </c>
      <c r="D47" s="7"/>
      <c r="E47" s="7">
        <v>267464547742</v>
      </c>
      <c r="F47" s="7"/>
      <c r="G47" s="7">
        <v>254992591491.021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15893363</v>
      </c>
      <c r="R47" s="7"/>
      <c r="S47" s="7">
        <v>20030</v>
      </c>
      <c r="T47" s="7"/>
      <c r="U47" s="7">
        <v>267464547742</v>
      </c>
      <c r="V47" s="7"/>
      <c r="W47" s="7">
        <v>316449913727.70398</v>
      </c>
      <c r="Y47" s="9">
        <v>5.3942213034408734E-3</v>
      </c>
    </row>
    <row r="48" spans="1:25">
      <c r="A48" s="1" t="s">
        <v>54</v>
      </c>
      <c r="C48" s="7">
        <v>12266666</v>
      </c>
      <c r="D48" s="7"/>
      <c r="E48" s="7">
        <v>41545526551</v>
      </c>
      <c r="F48" s="7"/>
      <c r="G48" s="7">
        <v>37190721978.764999</v>
      </c>
      <c r="H48" s="7"/>
      <c r="I48" s="7">
        <v>0</v>
      </c>
      <c r="J48" s="7"/>
      <c r="K48" s="7">
        <v>0</v>
      </c>
      <c r="L48" s="7"/>
      <c r="M48" s="7">
        <v>-12266666</v>
      </c>
      <c r="N48" s="7"/>
      <c r="O48" s="7">
        <v>37413331300</v>
      </c>
      <c r="P48" s="7"/>
      <c r="Q48" s="7">
        <v>0</v>
      </c>
      <c r="R48" s="7"/>
      <c r="S48" s="7">
        <v>0</v>
      </c>
      <c r="T48" s="7"/>
      <c r="U48" s="7">
        <v>0</v>
      </c>
      <c r="V48" s="7"/>
      <c r="W48" s="7">
        <v>0</v>
      </c>
      <c r="Y48" s="9">
        <v>0</v>
      </c>
    </row>
    <row r="49" spans="1:25">
      <c r="A49" s="1" t="s">
        <v>55</v>
      </c>
      <c r="C49" s="7">
        <v>78728827</v>
      </c>
      <c r="D49" s="7"/>
      <c r="E49" s="7">
        <v>230947250900</v>
      </c>
      <c r="F49" s="7"/>
      <c r="G49" s="7">
        <v>603387610595.78796</v>
      </c>
      <c r="H49" s="7"/>
      <c r="I49" s="7">
        <v>0</v>
      </c>
      <c r="J49" s="7"/>
      <c r="K49" s="7">
        <v>0</v>
      </c>
      <c r="L49" s="7"/>
      <c r="M49" s="7">
        <v>-2487860</v>
      </c>
      <c r="N49" s="7"/>
      <c r="O49" s="7">
        <v>21415457508</v>
      </c>
      <c r="P49" s="7"/>
      <c r="Q49" s="7">
        <v>76240967</v>
      </c>
      <c r="R49" s="7"/>
      <c r="S49" s="7">
        <v>8880</v>
      </c>
      <c r="T49" s="7"/>
      <c r="U49" s="7">
        <v>223649232524</v>
      </c>
      <c r="V49" s="7"/>
      <c r="W49" s="7">
        <v>672991519227.58801</v>
      </c>
      <c r="Y49" s="9">
        <v>1.1471847621283384E-2</v>
      </c>
    </row>
    <row r="50" spans="1:25">
      <c r="A50" s="1" t="s">
        <v>56</v>
      </c>
      <c r="C50" s="7">
        <v>50414739</v>
      </c>
      <c r="D50" s="7"/>
      <c r="E50" s="7">
        <v>164593529428</v>
      </c>
      <c r="F50" s="7"/>
      <c r="G50" s="7">
        <v>231881046818.75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50414739</v>
      </c>
      <c r="R50" s="7"/>
      <c r="S50" s="7">
        <v>5340</v>
      </c>
      <c r="T50" s="7"/>
      <c r="U50" s="7">
        <v>164593529428</v>
      </c>
      <c r="V50" s="7"/>
      <c r="W50" s="7">
        <v>267612878757.75299</v>
      </c>
      <c r="Y50" s="9">
        <v>4.5617427246712888E-3</v>
      </c>
    </row>
    <row r="51" spans="1:25">
      <c r="A51" s="1" t="s">
        <v>57</v>
      </c>
      <c r="C51" s="7">
        <v>121996621</v>
      </c>
      <c r="D51" s="7"/>
      <c r="E51" s="7">
        <v>1081858168261</v>
      </c>
      <c r="F51" s="7"/>
      <c r="G51" s="7">
        <v>1845740679618.8601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121996621</v>
      </c>
      <c r="R51" s="7"/>
      <c r="S51" s="7">
        <v>18040</v>
      </c>
      <c r="T51" s="7"/>
      <c r="U51" s="7">
        <v>1081858168261</v>
      </c>
      <c r="V51" s="7"/>
      <c r="W51" s="7">
        <v>2187724169535.1001</v>
      </c>
      <c r="Y51" s="9">
        <v>3.7292057319102977E-2</v>
      </c>
    </row>
    <row r="52" spans="1:25">
      <c r="A52" s="1" t="s">
        <v>58</v>
      </c>
      <c r="C52" s="7">
        <v>200991323</v>
      </c>
      <c r="D52" s="7"/>
      <c r="E52" s="7">
        <v>2544619995701</v>
      </c>
      <c r="F52" s="7"/>
      <c r="G52" s="7">
        <v>4089812342138.23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200991323</v>
      </c>
      <c r="R52" s="7"/>
      <c r="S52" s="7">
        <v>23970</v>
      </c>
      <c r="T52" s="7"/>
      <c r="U52" s="7">
        <v>2544619995701</v>
      </c>
      <c r="V52" s="7"/>
      <c r="W52" s="7">
        <v>4789096328336.7598</v>
      </c>
      <c r="Y52" s="9">
        <v>8.1635179274447675E-2</v>
      </c>
    </row>
    <row r="53" spans="1:25">
      <c r="A53" s="1" t="s">
        <v>59</v>
      </c>
      <c r="C53" s="7">
        <v>13952434</v>
      </c>
      <c r="D53" s="7"/>
      <c r="E53" s="7">
        <v>231345018116</v>
      </c>
      <c r="F53" s="7"/>
      <c r="G53" s="7">
        <v>347706284633.73901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13952434</v>
      </c>
      <c r="R53" s="7"/>
      <c r="S53" s="7">
        <v>27910</v>
      </c>
      <c r="T53" s="7"/>
      <c r="U53" s="7">
        <v>231345018116</v>
      </c>
      <c r="V53" s="7"/>
      <c r="W53" s="7">
        <v>387095428964.00702</v>
      </c>
      <c r="Y53" s="9">
        <v>6.5984483445900421E-3</v>
      </c>
    </row>
    <row r="54" spans="1:25">
      <c r="A54" s="1" t="s">
        <v>60</v>
      </c>
      <c r="C54" s="7">
        <v>11035043</v>
      </c>
      <c r="D54" s="7"/>
      <c r="E54" s="7">
        <v>257439968939</v>
      </c>
      <c r="F54" s="7"/>
      <c r="G54" s="7">
        <v>468831493279.97101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11035043</v>
      </c>
      <c r="R54" s="7"/>
      <c r="S54" s="7">
        <v>48000</v>
      </c>
      <c r="T54" s="7"/>
      <c r="U54" s="7">
        <v>257439968939</v>
      </c>
      <c r="V54" s="7"/>
      <c r="W54" s="7">
        <v>526530455719.20001</v>
      </c>
      <c r="Y54" s="9">
        <v>8.9752648932458524E-3</v>
      </c>
    </row>
    <row r="55" spans="1:25">
      <c r="A55" s="1" t="s">
        <v>61</v>
      </c>
      <c r="C55" s="7">
        <v>2062330</v>
      </c>
      <c r="D55" s="7"/>
      <c r="E55" s="7">
        <v>70119104413</v>
      </c>
      <c r="F55" s="7"/>
      <c r="G55" s="7">
        <v>141597584558.05499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2062330</v>
      </c>
      <c r="R55" s="7"/>
      <c r="S55" s="7">
        <v>71190</v>
      </c>
      <c r="T55" s="7"/>
      <c r="U55" s="7">
        <v>70119104413</v>
      </c>
      <c r="V55" s="7"/>
      <c r="W55" s="7">
        <v>145943709927.435</v>
      </c>
      <c r="Y55" s="9">
        <v>2.4877638926176903E-3</v>
      </c>
    </row>
    <row r="56" spans="1:25">
      <c r="A56" s="1" t="s">
        <v>62</v>
      </c>
      <c r="C56" s="7">
        <v>20000000</v>
      </c>
      <c r="D56" s="7"/>
      <c r="E56" s="7">
        <v>102392186400</v>
      </c>
      <c r="F56" s="7"/>
      <c r="G56" s="7">
        <v>103778820000</v>
      </c>
      <c r="H56" s="7"/>
      <c r="I56" s="7">
        <v>10000000</v>
      </c>
      <c r="J56" s="7"/>
      <c r="K56" s="7">
        <v>57353174400</v>
      </c>
      <c r="L56" s="7"/>
      <c r="M56" s="7">
        <v>0</v>
      </c>
      <c r="N56" s="7"/>
      <c r="O56" s="7">
        <v>0</v>
      </c>
      <c r="P56" s="7"/>
      <c r="Q56" s="7">
        <v>30000000</v>
      </c>
      <c r="R56" s="7"/>
      <c r="S56" s="7">
        <v>6180</v>
      </c>
      <c r="T56" s="7"/>
      <c r="U56" s="7">
        <v>159745360800</v>
      </c>
      <c r="V56" s="7"/>
      <c r="W56" s="7">
        <v>184296870000</v>
      </c>
      <c r="Y56" s="9">
        <v>3.1415338073591649E-3</v>
      </c>
    </row>
    <row r="57" spans="1:25">
      <c r="A57" s="1" t="s">
        <v>63</v>
      </c>
      <c r="C57" s="7">
        <v>10613234</v>
      </c>
      <c r="D57" s="7"/>
      <c r="E57" s="7">
        <v>82119701719</v>
      </c>
      <c r="F57" s="7"/>
      <c r="G57" s="7">
        <v>166269343661.35199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10613234</v>
      </c>
      <c r="R57" s="7"/>
      <c r="S57" s="7">
        <v>14940</v>
      </c>
      <c r="T57" s="7"/>
      <c r="U57" s="7">
        <v>82119701719</v>
      </c>
      <c r="V57" s="7"/>
      <c r="W57" s="7">
        <v>157618273750.03799</v>
      </c>
      <c r="Y57" s="9">
        <v>2.6867691005459616E-3</v>
      </c>
    </row>
    <row r="58" spans="1:25">
      <c r="A58" s="1" t="s">
        <v>64</v>
      </c>
      <c r="C58" s="7">
        <v>18634950</v>
      </c>
      <c r="D58" s="7"/>
      <c r="E58" s="7">
        <v>342021453852</v>
      </c>
      <c r="F58" s="7"/>
      <c r="G58" s="7">
        <v>548683014046.95001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18634950</v>
      </c>
      <c r="R58" s="7"/>
      <c r="S58" s="7">
        <v>33440</v>
      </c>
      <c r="T58" s="7"/>
      <c r="U58" s="7">
        <v>342021453852</v>
      </c>
      <c r="V58" s="7"/>
      <c r="W58" s="7">
        <v>619444969268.40002</v>
      </c>
      <c r="Y58" s="9">
        <v>1.0559090410787973E-2</v>
      </c>
    </row>
    <row r="59" spans="1:25">
      <c r="A59" s="1" t="s">
        <v>65</v>
      </c>
      <c r="C59" s="7">
        <v>2971415</v>
      </c>
      <c r="D59" s="7"/>
      <c r="E59" s="7">
        <v>58638706166</v>
      </c>
      <c r="F59" s="7"/>
      <c r="G59" s="7">
        <v>84772196817.524994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2971415</v>
      </c>
      <c r="R59" s="7"/>
      <c r="S59" s="7">
        <v>31960</v>
      </c>
      <c r="T59" s="7"/>
      <c r="U59" s="7">
        <v>58638706166</v>
      </c>
      <c r="V59" s="7"/>
      <c r="W59" s="7">
        <v>94401373180.770004</v>
      </c>
      <c r="Y59" s="9">
        <v>1.6091706023467342E-3</v>
      </c>
    </row>
    <row r="60" spans="1:25">
      <c r="A60" s="1" t="s">
        <v>66</v>
      </c>
      <c r="C60" s="7">
        <v>12293626</v>
      </c>
      <c r="D60" s="7"/>
      <c r="E60" s="7">
        <v>299200954152</v>
      </c>
      <c r="F60" s="7"/>
      <c r="G60" s="7">
        <v>519125944746.74402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12293626</v>
      </c>
      <c r="R60" s="7"/>
      <c r="S60" s="7">
        <v>47510</v>
      </c>
      <c r="T60" s="7"/>
      <c r="U60" s="7">
        <v>299200954152</v>
      </c>
      <c r="V60" s="7"/>
      <c r="W60" s="7">
        <v>580594953741.00305</v>
      </c>
      <c r="Y60" s="9">
        <v>9.8968510727257143E-3</v>
      </c>
    </row>
    <row r="61" spans="1:25">
      <c r="A61" s="1" t="s">
        <v>67</v>
      </c>
      <c r="C61" s="7">
        <v>18879035</v>
      </c>
      <c r="D61" s="7"/>
      <c r="E61" s="7">
        <v>196022188675</v>
      </c>
      <c r="F61" s="7"/>
      <c r="G61" s="7">
        <v>444770902379.47498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18879035</v>
      </c>
      <c r="R61" s="7"/>
      <c r="S61" s="7">
        <v>26640</v>
      </c>
      <c r="T61" s="7"/>
      <c r="U61" s="7">
        <v>196022188675</v>
      </c>
      <c r="V61" s="7"/>
      <c r="W61" s="7">
        <v>499945014320.21997</v>
      </c>
      <c r="Y61" s="9">
        <v>8.522088108754277E-3</v>
      </c>
    </row>
    <row r="62" spans="1:25">
      <c r="A62" s="1" t="s">
        <v>68</v>
      </c>
      <c r="C62" s="7">
        <v>12644972</v>
      </c>
      <c r="D62" s="7"/>
      <c r="E62" s="7">
        <v>339701479170</v>
      </c>
      <c r="F62" s="7"/>
      <c r="G62" s="7">
        <v>702773851232.10596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12644972</v>
      </c>
      <c r="R62" s="7"/>
      <c r="S62" s="7">
        <v>63060</v>
      </c>
      <c r="T62" s="7"/>
      <c r="U62" s="7">
        <v>339701479170</v>
      </c>
      <c r="V62" s="7"/>
      <c r="W62" s="7">
        <v>792647452310.79602</v>
      </c>
      <c r="Y62" s="9">
        <v>1.351150873452966E-2</v>
      </c>
    </row>
    <row r="63" spans="1:25">
      <c r="A63" s="1" t="s">
        <v>69</v>
      </c>
      <c r="C63" s="7">
        <v>17893853</v>
      </c>
      <c r="D63" s="7"/>
      <c r="E63" s="7">
        <v>278112020721</v>
      </c>
      <c r="F63" s="7"/>
      <c r="G63" s="7">
        <v>442016506680.052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17893853</v>
      </c>
      <c r="R63" s="7"/>
      <c r="S63" s="7">
        <v>25200</v>
      </c>
      <c r="T63" s="7"/>
      <c r="U63" s="7">
        <v>278112020721</v>
      </c>
      <c r="V63" s="7"/>
      <c r="W63" s="7">
        <v>448242091281.17999</v>
      </c>
      <c r="Y63" s="9">
        <v>7.6407574563865342E-3</v>
      </c>
    </row>
    <row r="64" spans="1:25">
      <c r="A64" s="1" t="s">
        <v>70</v>
      </c>
      <c r="C64" s="7">
        <v>6686666</v>
      </c>
      <c r="D64" s="7"/>
      <c r="E64" s="7">
        <v>63846178126</v>
      </c>
      <c r="F64" s="7"/>
      <c r="G64" s="7">
        <v>92059292671.604996</v>
      </c>
      <c r="H64" s="7"/>
      <c r="I64" s="7">
        <v>0</v>
      </c>
      <c r="J64" s="7"/>
      <c r="K64" s="7">
        <v>0</v>
      </c>
      <c r="L64" s="7"/>
      <c r="M64" s="7">
        <v>-500081</v>
      </c>
      <c r="N64" s="7"/>
      <c r="O64" s="7">
        <v>7430220026</v>
      </c>
      <c r="P64" s="7"/>
      <c r="Q64" s="7">
        <v>6186585</v>
      </c>
      <c r="R64" s="7"/>
      <c r="S64" s="7">
        <v>15020</v>
      </c>
      <c r="T64" s="7"/>
      <c r="U64" s="7">
        <v>59071263301</v>
      </c>
      <c r="V64" s="7"/>
      <c r="W64" s="7">
        <v>92369617785.134995</v>
      </c>
      <c r="Y64" s="9">
        <v>1.5745371966699488E-3</v>
      </c>
    </row>
    <row r="65" spans="1:25">
      <c r="A65" s="1" t="s">
        <v>71</v>
      </c>
      <c r="C65" s="7">
        <v>13795298</v>
      </c>
      <c r="D65" s="7"/>
      <c r="E65" s="7">
        <v>161851619206</v>
      </c>
      <c r="F65" s="7"/>
      <c r="G65" s="7">
        <v>429909320875.815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13795298</v>
      </c>
      <c r="R65" s="7"/>
      <c r="S65" s="7">
        <v>29350</v>
      </c>
      <c r="T65" s="7"/>
      <c r="U65" s="7">
        <v>161851619206</v>
      </c>
      <c r="V65" s="7"/>
      <c r="W65" s="7">
        <v>402482888922.01501</v>
      </c>
      <c r="Y65" s="9">
        <v>6.8607437686385754E-3</v>
      </c>
    </row>
    <row r="66" spans="1:25">
      <c r="A66" s="1" t="s">
        <v>72</v>
      </c>
      <c r="C66" s="7">
        <v>34500965</v>
      </c>
      <c r="D66" s="7"/>
      <c r="E66" s="7">
        <v>494077076897</v>
      </c>
      <c r="F66" s="7"/>
      <c r="G66" s="7">
        <v>604975870315.53003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34500965</v>
      </c>
      <c r="R66" s="7"/>
      <c r="S66" s="7">
        <v>18090</v>
      </c>
      <c r="T66" s="7"/>
      <c r="U66" s="7">
        <v>494077076897</v>
      </c>
      <c r="V66" s="7"/>
      <c r="W66" s="7">
        <v>620408928231.74304</v>
      </c>
      <c r="Y66" s="9">
        <v>1.0575522104241307E-2</v>
      </c>
    </row>
    <row r="67" spans="1:25">
      <c r="A67" s="1" t="s">
        <v>73</v>
      </c>
      <c r="C67" s="7">
        <v>17458094</v>
      </c>
      <c r="D67" s="7"/>
      <c r="E67" s="7">
        <v>902581770471</v>
      </c>
      <c r="F67" s="7"/>
      <c r="G67" s="7">
        <v>708052108300.56006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17458094</v>
      </c>
      <c r="R67" s="7"/>
      <c r="S67" s="7">
        <v>44550</v>
      </c>
      <c r="T67" s="7"/>
      <c r="U67" s="7">
        <v>902581770471</v>
      </c>
      <c r="V67" s="7"/>
      <c r="W67" s="7">
        <v>773130427078.18506</v>
      </c>
      <c r="Y67" s="9">
        <v>1.3178820531049431E-2</v>
      </c>
    </row>
    <row r="68" spans="1:25">
      <c r="A68" s="1" t="s">
        <v>74</v>
      </c>
      <c r="C68" s="7">
        <v>3530579</v>
      </c>
      <c r="D68" s="7"/>
      <c r="E68" s="7">
        <v>197121180841</v>
      </c>
      <c r="F68" s="7"/>
      <c r="G68" s="7">
        <v>196395652195.00201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3530579</v>
      </c>
      <c r="R68" s="7"/>
      <c r="S68" s="7">
        <v>63330</v>
      </c>
      <c r="T68" s="7"/>
      <c r="U68" s="7">
        <v>197121180841</v>
      </c>
      <c r="V68" s="7"/>
      <c r="W68" s="7">
        <v>222261198239.983</v>
      </c>
      <c r="Y68" s="9">
        <v>3.7886756749317767E-3</v>
      </c>
    </row>
    <row r="69" spans="1:25">
      <c r="A69" s="1" t="s">
        <v>75</v>
      </c>
      <c r="C69" s="7">
        <v>6621989</v>
      </c>
      <c r="D69" s="7"/>
      <c r="E69" s="7">
        <v>364372143641</v>
      </c>
      <c r="F69" s="7"/>
      <c r="G69" s="7">
        <v>361713219691.47699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6621989</v>
      </c>
      <c r="R69" s="7"/>
      <c r="S69" s="7">
        <v>59990</v>
      </c>
      <c r="T69" s="7"/>
      <c r="U69" s="7">
        <v>364372143641</v>
      </c>
      <c r="V69" s="7"/>
      <c r="W69" s="7">
        <v>394889464045.34601</v>
      </c>
      <c r="Y69" s="9">
        <v>6.7313058624836972E-3</v>
      </c>
    </row>
    <row r="70" spans="1:25">
      <c r="A70" s="1" t="s">
        <v>76</v>
      </c>
      <c r="C70" s="7">
        <v>43847628</v>
      </c>
      <c r="D70" s="7"/>
      <c r="E70" s="7">
        <v>718394780108</v>
      </c>
      <c r="F70" s="7"/>
      <c r="G70" s="7">
        <v>805918723001.76599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43847628</v>
      </c>
      <c r="R70" s="7"/>
      <c r="S70" s="7">
        <v>19730</v>
      </c>
      <c r="T70" s="7"/>
      <c r="U70" s="7">
        <v>718394780108</v>
      </c>
      <c r="V70" s="7"/>
      <c r="W70" s="7">
        <v>859966273922.38196</v>
      </c>
      <c r="Y70" s="9">
        <v>1.4659028787172864E-2</v>
      </c>
    </row>
    <row r="71" spans="1:25">
      <c r="A71" s="1" t="s">
        <v>77</v>
      </c>
      <c r="C71" s="7">
        <v>13215553</v>
      </c>
      <c r="D71" s="7"/>
      <c r="E71" s="7">
        <v>226312707282</v>
      </c>
      <c r="F71" s="7"/>
      <c r="G71" s="7">
        <v>479366227572.62799</v>
      </c>
      <c r="H71" s="7"/>
      <c r="I71" s="7">
        <v>0</v>
      </c>
      <c r="J71" s="7"/>
      <c r="K71" s="7">
        <v>0</v>
      </c>
      <c r="L71" s="7"/>
      <c r="M71" s="7">
        <v>-78126</v>
      </c>
      <c r="N71" s="7"/>
      <c r="O71" s="7">
        <v>3119247500</v>
      </c>
      <c r="P71" s="7"/>
      <c r="Q71" s="7">
        <v>13137427</v>
      </c>
      <c r="R71" s="7"/>
      <c r="S71" s="7">
        <v>39270</v>
      </c>
      <c r="T71" s="7"/>
      <c r="U71" s="7">
        <v>224974821035</v>
      </c>
      <c r="V71" s="7"/>
      <c r="W71" s="7">
        <v>512837113078.17401</v>
      </c>
      <c r="Y71" s="9">
        <v>8.7418474790350951E-3</v>
      </c>
    </row>
    <row r="72" spans="1:25">
      <c r="A72" s="1" t="s">
        <v>78</v>
      </c>
      <c r="C72" s="7">
        <v>88721940</v>
      </c>
      <c r="D72" s="7"/>
      <c r="E72" s="7">
        <v>286148433700</v>
      </c>
      <c r="F72" s="7"/>
      <c r="G72" s="7">
        <v>309472901999.61298</v>
      </c>
      <c r="H72" s="7"/>
      <c r="I72" s="7">
        <v>1000000</v>
      </c>
      <c r="J72" s="7"/>
      <c r="K72" s="7">
        <v>3426938372</v>
      </c>
      <c r="L72" s="7"/>
      <c r="M72" s="7">
        <v>0</v>
      </c>
      <c r="N72" s="7"/>
      <c r="O72" s="7">
        <v>0</v>
      </c>
      <c r="P72" s="7"/>
      <c r="Q72" s="7">
        <v>89721940</v>
      </c>
      <c r="R72" s="7"/>
      <c r="S72" s="7">
        <v>3627</v>
      </c>
      <c r="T72" s="7"/>
      <c r="U72" s="7">
        <v>289575372072</v>
      </c>
      <c r="V72" s="7"/>
      <c r="W72" s="7">
        <v>323485218595.539</v>
      </c>
      <c r="Y72" s="9">
        <v>5.5141454675755232E-3</v>
      </c>
    </row>
    <row r="73" spans="1:25">
      <c r="A73" s="1" t="s">
        <v>79</v>
      </c>
      <c r="C73" s="7">
        <v>312788674</v>
      </c>
      <c r="D73" s="7"/>
      <c r="E73" s="7">
        <v>915902621152</v>
      </c>
      <c r="F73" s="7"/>
      <c r="G73" s="7">
        <v>946152630168.85706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312788674</v>
      </c>
      <c r="R73" s="7"/>
      <c r="S73" s="7">
        <v>3568</v>
      </c>
      <c r="T73" s="7"/>
      <c r="U73" s="7">
        <v>915902621152</v>
      </c>
      <c r="V73" s="7"/>
      <c r="W73" s="7">
        <v>1109389610398.45</v>
      </c>
      <c r="Y73" s="9">
        <v>1.8910711650174758E-2</v>
      </c>
    </row>
    <row r="74" spans="1:25">
      <c r="A74" s="1" t="s">
        <v>80</v>
      </c>
      <c r="C74" s="7">
        <v>12896973</v>
      </c>
      <c r="D74" s="7"/>
      <c r="E74" s="7">
        <v>147321200794</v>
      </c>
      <c r="F74" s="7"/>
      <c r="G74" s="7">
        <v>190380504758.15201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12896973</v>
      </c>
      <c r="R74" s="7"/>
      <c r="S74" s="7">
        <v>15750</v>
      </c>
      <c r="T74" s="7"/>
      <c r="U74" s="7">
        <v>147321200794</v>
      </c>
      <c r="V74" s="7"/>
      <c r="W74" s="7">
        <v>201918717167.737</v>
      </c>
      <c r="Y74" s="9">
        <v>3.4419167092801912E-3</v>
      </c>
    </row>
    <row r="75" spans="1:25">
      <c r="A75" s="1" t="s">
        <v>81</v>
      </c>
      <c r="C75" s="7">
        <v>533634210</v>
      </c>
      <c r="D75" s="7"/>
      <c r="E75" s="7">
        <v>1285591628352</v>
      </c>
      <c r="F75" s="7"/>
      <c r="G75" s="7">
        <v>2827346930781.1699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533634210</v>
      </c>
      <c r="R75" s="7"/>
      <c r="S75" s="7">
        <v>6370</v>
      </c>
      <c r="T75" s="7"/>
      <c r="U75" s="7">
        <v>1285591628352</v>
      </c>
      <c r="V75" s="7"/>
      <c r="W75" s="7">
        <v>3379024380689.6899</v>
      </c>
      <c r="Y75" s="9">
        <v>5.7599021230406819E-2</v>
      </c>
    </row>
    <row r="76" spans="1:25">
      <c r="A76" s="1" t="s">
        <v>82</v>
      </c>
      <c r="C76" s="7">
        <v>138367066</v>
      </c>
      <c r="D76" s="7"/>
      <c r="E76" s="7">
        <v>985068220005</v>
      </c>
      <c r="F76" s="7"/>
      <c r="G76" s="7">
        <v>1511606163710.73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138367066</v>
      </c>
      <c r="R76" s="7"/>
      <c r="S76" s="7">
        <v>12370</v>
      </c>
      <c r="T76" s="7"/>
      <c r="U76" s="7">
        <v>985068220005</v>
      </c>
      <c r="V76" s="7"/>
      <c r="W76" s="7">
        <v>1701416582811.8</v>
      </c>
      <c r="Y76" s="9">
        <v>2.9002433493877426E-2</v>
      </c>
    </row>
    <row r="77" spans="1:25">
      <c r="A77" s="1" t="s">
        <v>83</v>
      </c>
      <c r="C77" s="7">
        <v>23615260</v>
      </c>
      <c r="D77" s="7"/>
      <c r="E77" s="7">
        <v>193756808958</v>
      </c>
      <c r="F77" s="7"/>
      <c r="G77" s="7">
        <v>157750314644.16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23615260</v>
      </c>
      <c r="R77" s="7"/>
      <c r="S77" s="7">
        <v>7580</v>
      </c>
      <c r="T77" s="7"/>
      <c r="U77" s="7">
        <v>193756808958</v>
      </c>
      <c r="V77" s="7"/>
      <c r="W77" s="7">
        <v>177938598958.73999</v>
      </c>
      <c r="Y77" s="9">
        <v>3.033150396222171E-3</v>
      </c>
    </row>
    <row r="78" spans="1:25">
      <c r="A78" s="1" t="s">
        <v>84</v>
      </c>
      <c r="C78" s="7">
        <v>16105861</v>
      </c>
      <c r="D78" s="7"/>
      <c r="E78" s="7">
        <v>137884782149</v>
      </c>
      <c r="F78" s="7"/>
      <c r="G78" s="7">
        <v>179472448934.23001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16105861</v>
      </c>
      <c r="R78" s="7"/>
      <c r="S78" s="7">
        <v>12320</v>
      </c>
      <c r="T78" s="7"/>
      <c r="U78" s="7">
        <v>137884782149</v>
      </c>
      <c r="V78" s="7"/>
      <c r="W78" s="7">
        <v>197243583485.25601</v>
      </c>
      <c r="Y78" s="9">
        <v>3.3622241430557209E-3</v>
      </c>
    </row>
    <row r="79" spans="1:25">
      <c r="A79" s="1" t="s">
        <v>85</v>
      </c>
      <c r="C79" s="7">
        <v>40761180</v>
      </c>
      <c r="D79" s="7"/>
      <c r="E79" s="7">
        <v>244593306424</v>
      </c>
      <c r="F79" s="7"/>
      <c r="G79" s="7">
        <v>305915814891.45001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40761180</v>
      </c>
      <c r="R79" s="7"/>
      <c r="S79" s="7">
        <v>8540</v>
      </c>
      <c r="T79" s="7"/>
      <c r="U79" s="7">
        <v>244593306424</v>
      </c>
      <c r="V79" s="7"/>
      <c r="W79" s="7">
        <v>346029279360.65997</v>
      </c>
      <c r="Y79" s="9">
        <v>5.8984326725008531E-3</v>
      </c>
    </row>
    <row r="80" spans="1:25">
      <c r="A80" s="1" t="s">
        <v>86</v>
      </c>
      <c r="C80" s="7">
        <v>64081703</v>
      </c>
      <c r="D80" s="7"/>
      <c r="E80" s="7">
        <v>1169761948049</v>
      </c>
      <c r="F80" s="7"/>
      <c r="G80" s="7">
        <v>2510433428734.3799</v>
      </c>
      <c r="H80" s="7"/>
      <c r="I80" s="7">
        <v>0</v>
      </c>
      <c r="J80" s="7"/>
      <c r="K80" s="7">
        <v>0</v>
      </c>
      <c r="L80" s="7"/>
      <c r="M80" s="7">
        <v>-3702636</v>
      </c>
      <c r="N80" s="7"/>
      <c r="O80" s="7">
        <v>153104773300</v>
      </c>
      <c r="P80" s="7"/>
      <c r="Q80" s="7">
        <v>60379067</v>
      </c>
      <c r="R80" s="7"/>
      <c r="S80" s="7">
        <v>43540</v>
      </c>
      <c r="T80" s="7"/>
      <c r="U80" s="7">
        <v>1102173190304</v>
      </c>
      <c r="V80" s="7"/>
      <c r="W80" s="7">
        <v>2613262594945.7798</v>
      </c>
      <c r="Y80" s="9">
        <v>4.4545806933830763E-2</v>
      </c>
    </row>
    <row r="81" spans="1:25">
      <c r="A81" s="1" t="s">
        <v>87</v>
      </c>
      <c r="C81" s="7">
        <v>91528137</v>
      </c>
      <c r="D81" s="7"/>
      <c r="E81" s="7">
        <v>1684650984141</v>
      </c>
      <c r="F81" s="7"/>
      <c r="G81" s="7">
        <v>2134473955960.5801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91528137</v>
      </c>
      <c r="R81" s="7"/>
      <c r="S81" s="7">
        <v>8810</v>
      </c>
      <c r="T81" s="7"/>
      <c r="U81" s="7">
        <v>622741538667</v>
      </c>
      <c r="V81" s="7"/>
      <c r="W81" s="7">
        <v>801565027792.52795</v>
      </c>
      <c r="Y81" s="9">
        <v>1.3663518179158524E-2</v>
      </c>
    </row>
    <row r="82" spans="1:25">
      <c r="A82" s="1" t="s">
        <v>88</v>
      </c>
      <c r="C82" s="7">
        <v>47761929</v>
      </c>
      <c r="D82" s="7"/>
      <c r="E82" s="7">
        <v>135654617437</v>
      </c>
      <c r="F82" s="7"/>
      <c r="G82" s="7">
        <v>194801189878.612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47761929</v>
      </c>
      <c r="R82" s="7"/>
      <c r="S82" s="7">
        <v>4373</v>
      </c>
      <c r="T82" s="7"/>
      <c r="U82" s="7">
        <v>135654617437</v>
      </c>
      <c r="V82" s="7"/>
      <c r="W82" s="7">
        <v>207620181169.67401</v>
      </c>
      <c r="Y82" s="9">
        <v>3.5391041542624439E-3</v>
      </c>
    </row>
    <row r="83" spans="1:25">
      <c r="A83" s="1" t="s">
        <v>89</v>
      </c>
      <c r="C83" s="7">
        <v>5000000</v>
      </c>
      <c r="D83" s="7"/>
      <c r="E83" s="7">
        <v>50775212738</v>
      </c>
      <c r="F83" s="7"/>
      <c r="G83" s="7">
        <v>97466602500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5000000</v>
      </c>
      <c r="R83" s="7"/>
      <c r="S83" s="7">
        <v>21810</v>
      </c>
      <c r="T83" s="7"/>
      <c r="U83" s="7">
        <v>50775212738</v>
      </c>
      <c r="V83" s="7"/>
      <c r="W83" s="7">
        <v>108401152500</v>
      </c>
      <c r="Y83" s="9">
        <v>1.8478115517395735E-3</v>
      </c>
    </row>
    <row r="84" spans="1:25">
      <c r="A84" s="1" t="s">
        <v>90</v>
      </c>
      <c r="C84" s="7">
        <v>66325146</v>
      </c>
      <c r="D84" s="7"/>
      <c r="E84" s="7">
        <v>102273707310</v>
      </c>
      <c r="F84" s="7"/>
      <c r="G84" s="7">
        <v>456239138758.59601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66325146</v>
      </c>
      <c r="R84" s="7"/>
      <c r="S84" s="7">
        <v>7750</v>
      </c>
      <c r="T84" s="7"/>
      <c r="U84" s="7">
        <v>102273707310</v>
      </c>
      <c r="V84" s="7"/>
      <c r="W84" s="7">
        <v>510961463205.07501</v>
      </c>
      <c r="Y84" s="9">
        <v>8.7098750560248208E-3</v>
      </c>
    </row>
    <row r="85" spans="1:25">
      <c r="A85" s="1" t="s">
        <v>91</v>
      </c>
      <c r="C85" s="7">
        <v>3500001</v>
      </c>
      <c r="D85" s="7"/>
      <c r="E85" s="7">
        <v>22959835177</v>
      </c>
      <c r="F85" s="7"/>
      <c r="G85" s="7">
        <v>17813381089.535999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3500001</v>
      </c>
      <c r="R85" s="7"/>
      <c r="S85" s="7">
        <v>5560</v>
      </c>
      <c r="T85" s="7"/>
      <c r="U85" s="7">
        <v>22959835177</v>
      </c>
      <c r="V85" s="7"/>
      <c r="W85" s="7">
        <v>19344218526.917999</v>
      </c>
      <c r="Y85" s="9">
        <v>3.2974253159728865E-4</v>
      </c>
    </row>
    <row r="86" spans="1:25">
      <c r="A86" s="1" t="s">
        <v>92</v>
      </c>
      <c r="C86" s="7">
        <v>4000000</v>
      </c>
      <c r="D86" s="7"/>
      <c r="E86" s="7">
        <v>153616248058</v>
      </c>
      <c r="F86" s="7"/>
      <c r="G86" s="7">
        <v>300998340000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4000000</v>
      </c>
      <c r="R86" s="7"/>
      <c r="S86" s="7">
        <v>75900</v>
      </c>
      <c r="T86" s="7"/>
      <c r="U86" s="7">
        <v>153616248058</v>
      </c>
      <c r="V86" s="7"/>
      <c r="W86" s="7">
        <v>301793580000</v>
      </c>
      <c r="Y86" s="9">
        <v>5.1443886942515778E-3</v>
      </c>
    </row>
    <row r="87" spans="1:25">
      <c r="A87" s="1" t="s">
        <v>93</v>
      </c>
      <c r="C87" s="7">
        <v>131670335</v>
      </c>
      <c r="D87" s="7"/>
      <c r="E87" s="7">
        <v>474018857227</v>
      </c>
      <c r="F87" s="7"/>
      <c r="G87" s="7">
        <v>615822848064.25903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131670335</v>
      </c>
      <c r="R87" s="7"/>
      <c r="S87" s="7">
        <v>5062</v>
      </c>
      <c r="T87" s="7"/>
      <c r="U87" s="7">
        <v>474018857227</v>
      </c>
      <c r="V87" s="7"/>
      <c r="W87" s="7">
        <v>662549470117.16797</v>
      </c>
      <c r="Y87" s="9">
        <v>1.1293851921744433E-2</v>
      </c>
    </row>
    <row r="88" spans="1:25">
      <c r="A88" s="1" t="s">
        <v>94</v>
      </c>
      <c r="C88" s="7">
        <v>34643667</v>
      </c>
      <c r="D88" s="7"/>
      <c r="E88" s="7">
        <v>442876447929</v>
      </c>
      <c r="F88" s="7"/>
      <c r="G88" s="7">
        <v>789652727568.35498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34643667</v>
      </c>
      <c r="R88" s="7"/>
      <c r="S88" s="7">
        <v>22900</v>
      </c>
      <c r="T88" s="7"/>
      <c r="U88" s="7">
        <v>442876447929</v>
      </c>
      <c r="V88" s="7"/>
      <c r="W88" s="7">
        <v>788619601452.91504</v>
      </c>
      <c r="Y88" s="9">
        <v>1.344284978421198E-2</v>
      </c>
    </row>
    <row r="89" spans="1:25">
      <c r="A89" s="1" t="s">
        <v>95</v>
      </c>
      <c r="C89" s="7">
        <v>9813229</v>
      </c>
      <c r="D89" s="7"/>
      <c r="E89" s="7">
        <v>55821616476</v>
      </c>
      <c r="F89" s="7"/>
      <c r="G89" s="7">
        <v>177733190037.33899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9813229</v>
      </c>
      <c r="R89" s="7"/>
      <c r="S89" s="7">
        <v>18690</v>
      </c>
      <c r="T89" s="7"/>
      <c r="U89" s="7">
        <v>55821616476</v>
      </c>
      <c r="V89" s="7"/>
      <c r="W89" s="7">
        <v>182317964972.44</v>
      </c>
      <c r="Y89" s="9">
        <v>3.1078012917411147E-3</v>
      </c>
    </row>
    <row r="90" spans="1:25">
      <c r="A90" s="1" t="s">
        <v>96</v>
      </c>
      <c r="C90" s="7">
        <v>3008044</v>
      </c>
      <c r="D90" s="7"/>
      <c r="E90" s="7">
        <v>64250874655</v>
      </c>
      <c r="F90" s="7"/>
      <c r="G90" s="7">
        <v>84800544479.352005</v>
      </c>
      <c r="H90" s="7"/>
      <c r="I90" s="7">
        <v>0</v>
      </c>
      <c r="J90" s="7"/>
      <c r="K90" s="7">
        <v>0</v>
      </c>
      <c r="L90" s="7"/>
      <c r="M90" s="7">
        <v>-3008044</v>
      </c>
      <c r="N90" s="7"/>
      <c r="O90" s="7">
        <v>85418647358</v>
      </c>
      <c r="P90" s="7"/>
      <c r="Q90" s="7">
        <v>0</v>
      </c>
      <c r="R90" s="7"/>
      <c r="S90" s="7">
        <v>0</v>
      </c>
      <c r="T90" s="7"/>
      <c r="U90" s="7">
        <v>0</v>
      </c>
      <c r="V90" s="7"/>
      <c r="W90" s="7">
        <v>0</v>
      </c>
      <c r="Y90" s="9">
        <v>0</v>
      </c>
    </row>
    <row r="91" spans="1:25">
      <c r="A91" s="1" t="s">
        <v>97</v>
      </c>
      <c r="C91" s="7">
        <v>44554080</v>
      </c>
      <c r="D91" s="7"/>
      <c r="E91" s="7">
        <v>229930888462</v>
      </c>
      <c r="F91" s="7"/>
      <c r="G91" s="7">
        <v>301165085923.20001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44554080</v>
      </c>
      <c r="R91" s="7"/>
      <c r="S91" s="7">
        <v>7750</v>
      </c>
      <c r="T91" s="7"/>
      <c r="U91" s="7">
        <v>229930888462</v>
      </c>
      <c r="V91" s="7"/>
      <c r="W91" s="7">
        <v>343239619986</v>
      </c>
      <c r="Y91" s="9">
        <v>5.8508799970999588E-3</v>
      </c>
    </row>
    <row r="92" spans="1:25">
      <c r="A92" s="1" t="s">
        <v>98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12266666</v>
      </c>
      <c r="J92" s="7"/>
      <c r="K92" s="7">
        <v>37413331300</v>
      </c>
      <c r="L92" s="7"/>
      <c r="M92" s="7">
        <v>0</v>
      </c>
      <c r="N92" s="7"/>
      <c r="O92" s="7">
        <v>0</v>
      </c>
      <c r="P92" s="7"/>
      <c r="Q92" s="7">
        <v>12266666</v>
      </c>
      <c r="R92" s="7"/>
      <c r="S92" s="7">
        <v>3345</v>
      </c>
      <c r="T92" s="7"/>
      <c r="U92" s="7">
        <v>37413331300</v>
      </c>
      <c r="V92" s="7"/>
      <c r="W92" s="7">
        <v>40787857383.268501</v>
      </c>
      <c r="Y92" s="9">
        <v>6.9527188876990762E-4</v>
      </c>
    </row>
    <row r="93" spans="1:25">
      <c r="A93" s="1" t="s">
        <v>99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40000000</v>
      </c>
      <c r="J93" s="7"/>
      <c r="K93" s="7">
        <v>193560000000</v>
      </c>
      <c r="L93" s="7"/>
      <c r="M93" s="7">
        <v>0</v>
      </c>
      <c r="N93" s="7"/>
      <c r="O93" s="7">
        <v>0</v>
      </c>
      <c r="P93" s="7"/>
      <c r="Q93" s="7">
        <v>40000000</v>
      </c>
      <c r="R93" s="7"/>
      <c r="S93" s="7">
        <v>6580</v>
      </c>
      <c r="T93" s="7"/>
      <c r="U93" s="7">
        <v>193560000000</v>
      </c>
      <c r="V93" s="7"/>
      <c r="W93" s="7">
        <v>261633960000</v>
      </c>
      <c r="Y93" s="9">
        <v>4.4598257718281133E-3</v>
      </c>
    </row>
    <row r="94" spans="1:25">
      <c r="A94" s="1" t="s">
        <v>100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40000000</v>
      </c>
      <c r="J94" s="7"/>
      <c r="K94" s="7">
        <v>193735752400</v>
      </c>
      <c r="L94" s="7"/>
      <c r="M94" s="7">
        <v>-40000000</v>
      </c>
      <c r="N94" s="7"/>
      <c r="O94" s="7">
        <v>193560000000</v>
      </c>
      <c r="P94" s="7"/>
      <c r="Q94" s="7">
        <v>0</v>
      </c>
      <c r="R94" s="7"/>
      <c r="S94" s="7">
        <v>0</v>
      </c>
      <c r="T94" s="7"/>
      <c r="U94" s="7">
        <v>0</v>
      </c>
      <c r="V94" s="7"/>
      <c r="W94" s="7">
        <v>0</v>
      </c>
      <c r="Y94" s="9">
        <v>0</v>
      </c>
    </row>
    <row r="95" spans="1:25">
      <c r="A95" s="1" t="s">
        <v>101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183056274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183056274</v>
      </c>
      <c r="R95" s="7"/>
      <c r="S95" s="7">
        <v>7810</v>
      </c>
      <c r="T95" s="7"/>
      <c r="U95" s="7">
        <v>1061909445474</v>
      </c>
      <c r="V95" s="7"/>
      <c r="W95" s="7">
        <v>1421162966415.3601</v>
      </c>
      <c r="Y95" s="9">
        <v>2.4225216113332209E-2</v>
      </c>
    </row>
    <row r="96" spans="1:25" ht="24.75" thickBot="1">
      <c r="C96" s="7"/>
      <c r="D96" s="7"/>
      <c r="E96" s="8">
        <f>SUM(E9:E95)</f>
        <v>34355972159706</v>
      </c>
      <c r="F96" s="7"/>
      <c r="G96" s="8">
        <f>SUM(G9:G95)</f>
        <v>52186938615667.914</v>
      </c>
      <c r="H96" s="7"/>
      <c r="I96" s="7"/>
      <c r="J96" s="7"/>
      <c r="K96" s="8">
        <f>SUM(K9:K95)</f>
        <v>523123337272</v>
      </c>
      <c r="L96" s="7"/>
      <c r="M96" s="7"/>
      <c r="N96" s="7"/>
      <c r="O96" s="8">
        <f>SUM(O9:O95)</f>
        <v>526264958146</v>
      </c>
      <c r="P96" s="7"/>
      <c r="Q96" s="7"/>
      <c r="R96" s="7"/>
      <c r="S96" s="7"/>
      <c r="T96" s="7"/>
      <c r="U96" s="8">
        <f>SUM(U9:U95)</f>
        <v>34482588319756</v>
      </c>
      <c r="V96" s="7"/>
      <c r="W96" s="8">
        <f>SUM(W9:W95)</f>
        <v>57176579518045.352</v>
      </c>
      <c r="Y96" s="10">
        <f>SUM(Y9:Y95)</f>
        <v>0.97463487874264565</v>
      </c>
    </row>
    <row r="97" spans="3:25" ht="24.75" thickTop="1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5">
      <c r="W98" s="3"/>
      <c r="Y98" s="3"/>
    </row>
    <row r="99" spans="3:25">
      <c r="W99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4"/>
  <sheetViews>
    <sheetView rightToLeft="1" workbookViewId="0">
      <selection activeCell="A54" sqref="A54:XFD54"/>
    </sheetView>
  </sheetViews>
  <sheetFormatPr defaultRowHeight="24"/>
  <cols>
    <col min="1" max="1" width="35.140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172</v>
      </c>
      <c r="C6" s="17" t="s">
        <v>170</v>
      </c>
      <c r="D6" s="17" t="s">
        <v>170</v>
      </c>
      <c r="E6" s="17" t="s">
        <v>170</v>
      </c>
      <c r="F6" s="17" t="s">
        <v>170</v>
      </c>
      <c r="G6" s="17" t="s">
        <v>170</v>
      </c>
      <c r="H6" s="17" t="s">
        <v>170</v>
      </c>
      <c r="I6" s="17" t="s">
        <v>170</v>
      </c>
      <c r="K6" s="17" t="s">
        <v>171</v>
      </c>
      <c r="L6" s="17" t="s">
        <v>171</v>
      </c>
      <c r="M6" s="17" t="s">
        <v>171</v>
      </c>
      <c r="N6" s="17" t="s">
        <v>171</v>
      </c>
      <c r="O6" s="17" t="s">
        <v>171</v>
      </c>
      <c r="P6" s="17" t="s">
        <v>171</v>
      </c>
      <c r="Q6" s="17" t="s">
        <v>171</v>
      </c>
    </row>
    <row r="7" spans="1:17" ht="24.75">
      <c r="A7" s="17" t="s">
        <v>172</v>
      </c>
      <c r="C7" s="17" t="s">
        <v>287</v>
      </c>
      <c r="E7" s="17" t="s">
        <v>284</v>
      </c>
      <c r="G7" s="17" t="s">
        <v>285</v>
      </c>
      <c r="I7" s="17" t="s">
        <v>288</v>
      </c>
      <c r="K7" s="17" t="s">
        <v>287</v>
      </c>
      <c r="M7" s="17" t="s">
        <v>284</v>
      </c>
      <c r="O7" s="17" t="s">
        <v>285</v>
      </c>
      <c r="Q7" s="18" t="s">
        <v>288</v>
      </c>
    </row>
    <row r="8" spans="1:17">
      <c r="A8" s="1" t="s">
        <v>118</v>
      </c>
      <c r="C8" s="7">
        <v>0</v>
      </c>
      <c r="D8" s="7"/>
      <c r="E8" s="7">
        <v>0</v>
      </c>
      <c r="F8" s="7"/>
      <c r="G8" s="7">
        <v>11357070</v>
      </c>
      <c r="H8" s="7"/>
      <c r="I8" s="7">
        <f>C8+E8+G8</f>
        <v>11357070</v>
      </c>
      <c r="J8" s="7"/>
      <c r="K8" s="7">
        <v>0</v>
      </c>
      <c r="L8" s="7"/>
      <c r="M8" s="7">
        <v>0</v>
      </c>
      <c r="N8" s="7"/>
      <c r="O8" s="7">
        <v>11357070</v>
      </c>
      <c r="P8" s="7"/>
      <c r="Q8" s="7">
        <f>K8+M8+O8</f>
        <v>11357070</v>
      </c>
    </row>
    <row r="9" spans="1:17">
      <c r="A9" s="1" t="s">
        <v>125</v>
      </c>
      <c r="C9" s="7">
        <v>0</v>
      </c>
      <c r="D9" s="7"/>
      <c r="E9" s="7">
        <v>-1580398556</v>
      </c>
      <c r="F9" s="7"/>
      <c r="G9" s="7">
        <v>4947656228</v>
      </c>
      <c r="H9" s="7"/>
      <c r="I9" s="7">
        <f t="shared" ref="I9:I52" si="0">C9+E9+G9</f>
        <v>3367257672</v>
      </c>
      <c r="J9" s="7"/>
      <c r="K9" s="7">
        <v>0</v>
      </c>
      <c r="L9" s="7"/>
      <c r="M9" s="7">
        <v>28539646141</v>
      </c>
      <c r="N9" s="7"/>
      <c r="O9" s="7">
        <v>4947656228</v>
      </c>
      <c r="P9" s="7"/>
      <c r="Q9" s="7">
        <f t="shared" ref="Q9:Q52" si="1">K9+M9+O9</f>
        <v>33487302369</v>
      </c>
    </row>
    <row r="10" spans="1:17">
      <c r="A10" s="1" t="s">
        <v>120</v>
      </c>
      <c r="C10" s="7">
        <v>0</v>
      </c>
      <c r="D10" s="7"/>
      <c r="E10" s="7">
        <v>-8927773987</v>
      </c>
      <c r="F10" s="7"/>
      <c r="G10" s="7">
        <v>10860431263</v>
      </c>
      <c r="H10" s="7"/>
      <c r="I10" s="7">
        <f t="shared" si="0"/>
        <v>1932657276</v>
      </c>
      <c r="J10" s="7"/>
      <c r="K10" s="7">
        <v>0</v>
      </c>
      <c r="L10" s="7"/>
      <c r="M10" s="7">
        <v>2213231579</v>
      </c>
      <c r="N10" s="7"/>
      <c r="O10" s="7">
        <v>33011511443</v>
      </c>
      <c r="P10" s="7"/>
      <c r="Q10" s="7">
        <f t="shared" si="1"/>
        <v>35224743022</v>
      </c>
    </row>
    <row r="11" spans="1:17">
      <c r="A11" s="1" t="s">
        <v>144</v>
      </c>
      <c r="C11" s="7">
        <v>0</v>
      </c>
      <c r="D11" s="7"/>
      <c r="E11" s="7">
        <v>0</v>
      </c>
      <c r="F11" s="7"/>
      <c r="G11" s="7">
        <v>679172038</v>
      </c>
      <c r="H11" s="7"/>
      <c r="I11" s="7">
        <f t="shared" si="0"/>
        <v>679172038</v>
      </c>
      <c r="J11" s="7"/>
      <c r="K11" s="7">
        <v>0</v>
      </c>
      <c r="L11" s="7"/>
      <c r="M11" s="7">
        <v>0</v>
      </c>
      <c r="N11" s="7"/>
      <c r="O11" s="7">
        <v>5356294932</v>
      </c>
      <c r="P11" s="7"/>
      <c r="Q11" s="7">
        <f t="shared" si="1"/>
        <v>5356294932</v>
      </c>
    </row>
    <row r="12" spans="1:17">
      <c r="A12" s="1" t="s">
        <v>111</v>
      </c>
      <c r="C12" s="7">
        <v>0</v>
      </c>
      <c r="D12" s="7"/>
      <c r="E12" s="7">
        <v>0</v>
      </c>
      <c r="F12" s="7"/>
      <c r="G12" s="7">
        <v>5359434</v>
      </c>
      <c r="H12" s="7"/>
      <c r="I12" s="7">
        <f t="shared" si="0"/>
        <v>5359434</v>
      </c>
      <c r="J12" s="7"/>
      <c r="K12" s="7">
        <v>0</v>
      </c>
      <c r="L12" s="7"/>
      <c r="M12" s="7">
        <v>0</v>
      </c>
      <c r="N12" s="7"/>
      <c r="O12" s="7">
        <v>1899899197</v>
      </c>
      <c r="P12" s="7"/>
      <c r="Q12" s="7">
        <f t="shared" si="1"/>
        <v>1899899197</v>
      </c>
    </row>
    <row r="13" spans="1:17">
      <c r="A13" s="1" t="s">
        <v>261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6002535637</v>
      </c>
      <c r="P13" s="7"/>
      <c r="Q13" s="7">
        <f t="shared" si="1"/>
        <v>6002535637</v>
      </c>
    </row>
    <row r="14" spans="1:17">
      <c r="A14" s="1" t="s">
        <v>262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1181371</v>
      </c>
      <c r="P14" s="7"/>
      <c r="Q14" s="7">
        <f t="shared" si="1"/>
        <v>1181371</v>
      </c>
    </row>
    <row r="15" spans="1:17">
      <c r="A15" s="1" t="s">
        <v>263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13446331075</v>
      </c>
      <c r="P15" s="7"/>
      <c r="Q15" s="7">
        <f t="shared" si="1"/>
        <v>13446331075</v>
      </c>
    </row>
    <row r="16" spans="1:17">
      <c r="A16" s="1" t="s">
        <v>264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2020602443</v>
      </c>
      <c r="P16" s="7"/>
      <c r="Q16" s="7">
        <f t="shared" si="1"/>
        <v>2020602443</v>
      </c>
    </row>
    <row r="17" spans="1:17">
      <c r="A17" s="1" t="s">
        <v>188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5928993899</v>
      </c>
      <c r="L17" s="7"/>
      <c r="M17" s="7">
        <v>0</v>
      </c>
      <c r="N17" s="7"/>
      <c r="O17" s="7">
        <v>22685298879</v>
      </c>
      <c r="P17" s="7"/>
      <c r="Q17" s="7">
        <f t="shared" si="1"/>
        <v>28614292778</v>
      </c>
    </row>
    <row r="18" spans="1:17">
      <c r="A18" s="1" t="s">
        <v>265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882107386</v>
      </c>
      <c r="P18" s="7"/>
      <c r="Q18" s="7">
        <f t="shared" si="1"/>
        <v>882107386</v>
      </c>
    </row>
    <row r="19" spans="1:17">
      <c r="A19" s="1" t="s">
        <v>186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5037825637</v>
      </c>
      <c r="L19" s="7"/>
      <c r="M19" s="7">
        <v>0</v>
      </c>
      <c r="N19" s="7"/>
      <c r="O19" s="7">
        <v>3803429746</v>
      </c>
      <c r="P19" s="7"/>
      <c r="Q19" s="7">
        <f t="shared" si="1"/>
        <v>8841255383</v>
      </c>
    </row>
    <row r="20" spans="1:17">
      <c r="A20" s="1" t="s">
        <v>266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38746143744</v>
      </c>
      <c r="P20" s="7"/>
      <c r="Q20" s="7">
        <f t="shared" si="1"/>
        <v>38746143744</v>
      </c>
    </row>
    <row r="21" spans="1:17">
      <c r="A21" s="1" t="s">
        <v>184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1835506187</v>
      </c>
      <c r="L21" s="7"/>
      <c r="M21" s="7">
        <v>0</v>
      </c>
      <c r="N21" s="7"/>
      <c r="O21" s="7">
        <v>708058684</v>
      </c>
      <c r="P21" s="7"/>
      <c r="Q21" s="7">
        <f t="shared" si="1"/>
        <v>2543564871</v>
      </c>
    </row>
    <row r="22" spans="1:17">
      <c r="A22" s="1" t="s">
        <v>267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6950680340</v>
      </c>
      <c r="P22" s="7"/>
      <c r="Q22" s="7">
        <f t="shared" si="1"/>
        <v>6950680340</v>
      </c>
    </row>
    <row r="23" spans="1:17">
      <c r="A23" s="1" t="s">
        <v>268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4603408371</v>
      </c>
      <c r="P23" s="7"/>
      <c r="Q23" s="7">
        <f t="shared" si="1"/>
        <v>4603408371</v>
      </c>
    </row>
    <row r="24" spans="1:17">
      <c r="A24" s="1" t="s">
        <v>127</v>
      </c>
      <c r="C24" s="7">
        <v>0</v>
      </c>
      <c r="D24" s="7"/>
      <c r="E24" s="7">
        <v>1688114974</v>
      </c>
      <c r="F24" s="7"/>
      <c r="G24" s="7">
        <v>0</v>
      </c>
      <c r="H24" s="7"/>
      <c r="I24" s="7">
        <f t="shared" si="0"/>
        <v>1688114974</v>
      </c>
      <c r="J24" s="7"/>
      <c r="K24" s="7">
        <v>0</v>
      </c>
      <c r="L24" s="7"/>
      <c r="M24" s="7">
        <v>7012143863</v>
      </c>
      <c r="N24" s="7"/>
      <c r="O24" s="7">
        <v>257943924</v>
      </c>
      <c r="P24" s="7"/>
      <c r="Q24" s="7">
        <f t="shared" si="1"/>
        <v>7270087787</v>
      </c>
    </row>
    <row r="25" spans="1:17">
      <c r="A25" s="1" t="s">
        <v>269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10210386587</v>
      </c>
      <c r="P25" s="7"/>
      <c r="Q25" s="7">
        <f t="shared" si="1"/>
        <v>10210386587</v>
      </c>
    </row>
    <row r="26" spans="1:17">
      <c r="A26" s="1" t="s">
        <v>196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5911858072</v>
      </c>
      <c r="L26" s="7"/>
      <c r="M26" s="7">
        <v>0</v>
      </c>
      <c r="N26" s="7"/>
      <c r="O26" s="7">
        <v>1796431625</v>
      </c>
      <c r="P26" s="7"/>
      <c r="Q26" s="7">
        <f t="shared" si="1"/>
        <v>7708289697</v>
      </c>
    </row>
    <row r="27" spans="1:17">
      <c r="A27" s="1" t="s">
        <v>270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1508326245</v>
      </c>
      <c r="P27" s="7"/>
      <c r="Q27" s="7">
        <f t="shared" si="1"/>
        <v>1508326245</v>
      </c>
    </row>
    <row r="28" spans="1:17">
      <c r="A28" s="1" t="s">
        <v>271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5048623845</v>
      </c>
      <c r="P28" s="7"/>
      <c r="Q28" s="7">
        <f t="shared" si="1"/>
        <v>5048623845</v>
      </c>
    </row>
    <row r="29" spans="1:17">
      <c r="A29" s="1" t="s">
        <v>182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4782974343</v>
      </c>
      <c r="L29" s="7"/>
      <c r="M29" s="7">
        <v>0</v>
      </c>
      <c r="N29" s="7"/>
      <c r="O29" s="7">
        <v>1875309188</v>
      </c>
      <c r="P29" s="7"/>
      <c r="Q29" s="7">
        <f t="shared" si="1"/>
        <v>6658283531</v>
      </c>
    </row>
    <row r="30" spans="1:17">
      <c r="A30" s="1" t="s">
        <v>272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25797860527</v>
      </c>
      <c r="P30" s="7"/>
      <c r="Q30" s="7">
        <f t="shared" si="1"/>
        <v>25797860527</v>
      </c>
    </row>
    <row r="31" spans="1:17">
      <c r="A31" s="1" t="s">
        <v>273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7176016729</v>
      </c>
      <c r="P31" s="7"/>
      <c r="Q31" s="7">
        <f t="shared" si="1"/>
        <v>7176016729</v>
      </c>
    </row>
    <row r="32" spans="1:17">
      <c r="A32" s="1" t="s">
        <v>177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5570618564</v>
      </c>
      <c r="L32" s="7"/>
      <c r="M32" s="7">
        <v>0</v>
      </c>
      <c r="N32" s="7"/>
      <c r="O32" s="7">
        <v>-1256085905</v>
      </c>
      <c r="P32" s="7"/>
      <c r="Q32" s="7">
        <f t="shared" si="1"/>
        <v>4314532659</v>
      </c>
    </row>
    <row r="33" spans="1:17">
      <c r="A33" s="1" t="s">
        <v>194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1520957893</v>
      </c>
      <c r="L33" s="7"/>
      <c r="M33" s="7">
        <v>0</v>
      </c>
      <c r="N33" s="7"/>
      <c r="O33" s="7">
        <v>575334188</v>
      </c>
      <c r="P33" s="7"/>
      <c r="Q33" s="7">
        <f t="shared" si="1"/>
        <v>2096292081</v>
      </c>
    </row>
    <row r="34" spans="1:17">
      <c r="A34" s="1" t="s">
        <v>123</v>
      </c>
      <c r="C34" s="7">
        <v>0</v>
      </c>
      <c r="D34" s="7"/>
      <c r="E34" s="7">
        <v>1116088423</v>
      </c>
      <c r="F34" s="7"/>
      <c r="G34" s="7">
        <v>0</v>
      </c>
      <c r="H34" s="7"/>
      <c r="I34" s="7">
        <f t="shared" si="0"/>
        <v>1116088423</v>
      </c>
      <c r="J34" s="7"/>
      <c r="K34" s="7">
        <v>0</v>
      </c>
      <c r="L34" s="7"/>
      <c r="M34" s="7">
        <v>10252786567</v>
      </c>
      <c r="N34" s="7"/>
      <c r="O34" s="7">
        <v>14063807513</v>
      </c>
      <c r="P34" s="7"/>
      <c r="Q34" s="7">
        <f t="shared" si="1"/>
        <v>24316594080</v>
      </c>
    </row>
    <row r="35" spans="1:17">
      <c r="A35" s="1" t="s">
        <v>180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114636256</v>
      </c>
      <c r="L35" s="7"/>
      <c r="M35" s="7">
        <v>0</v>
      </c>
      <c r="N35" s="7"/>
      <c r="O35" s="7">
        <v>29258706</v>
      </c>
      <c r="P35" s="7"/>
      <c r="Q35" s="7">
        <f t="shared" si="1"/>
        <v>143894962</v>
      </c>
    </row>
    <row r="36" spans="1:17">
      <c r="A36" s="1" t="s">
        <v>274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10393277812</v>
      </c>
      <c r="P36" s="7"/>
      <c r="Q36" s="7">
        <f t="shared" si="1"/>
        <v>10393277812</v>
      </c>
    </row>
    <row r="37" spans="1:17">
      <c r="A37" s="1" t="s">
        <v>275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0</v>
      </c>
      <c r="L37" s="7"/>
      <c r="M37" s="7">
        <v>0</v>
      </c>
      <c r="N37" s="7"/>
      <c r="O37" s="7">
        <v>22369681232</v>
      </c>
      <c r="P37" s="7"/>
      <c r="Q37" s="7">
        <f t="shared" si="1"/>
        <v>22369681232</v>
      </c>
    </row>
    <row r="38" spans="1:17">
      <c r="A38" s="1" t="s">
        <v>190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118940813</v>
      </c>
      <c r="L38" s="7"/>
      <c r="M38" s="7">
        <v>0</v>
      </c>
      <c r="N38" s="7"/>
      <c r="O38" s="7">
        <v>-45038753</v>
      </c>
      <c r="P38" s="7"/>
      <c r="Q38" s="7">
        <f t="shared" si="1"/>
        <v>73902060</v>
      </c>
    </row>
    <row r="39" spans="1:17">
      <c r="A39" s="1" t="s">
        <v>115</v>
      </c>
      <c r="C39" s="7">
        <v>0</v>
      </c>
      <c r="D39" s="7"/>
      <c r="E39" s="7">
        <v>2025534735</v>
      </c>
      <c r="F39" s="7"/>
      <c r="G39" s="7">
        <v>0</v>
      </c>
      <c r="H39" s="7"/>
      <c r="I39" s="7">
        <f t="shared" si="0"/>
        <v>2025534735</v>
      </c>
      <c r="J39" s="7"/>
      <c r="K39" s="7">
        <v>0</v>
      </c>
      <c r="L39" s="7"/>
      <c r="M39" s="7">
        <v>21905620506</v>
      </c>
      <c r="N39" s="7"/>
      <c r="O39" s="7">
        <v>24005249602</v>
      </c>
      <c r="P39" s="7"/>
      <c r="Q39" s="7">
        <f t="shared" si="1"/>
        <v>45910870108</v>
      </c>
    </row>
    <row r="40" spans="1:17">
      <c r="A40" s="1" t="s">
        <v>276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2596993528</v>
      </c>
      <c r="P40" s="7"/>
      <c r="Q40" s="7">
        <f t="shared" si="1"/>
        <v>2596993528</v>
      </c>
    </row>
    <row r="41" spans="1:17">
      <c r="A41" s="1" t="s">
        <v>277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0</v>
      </c>
      <c r="L41" s="7"/>
      <c r="M41" s="7">
        <v>0</v>
      </c>
      <c r="N41" s="7"/>
      <c r="O41" s="7">
        <v>2210987489</v>
      </c>
      <c r="P41" s="7"/>
      <c r="Q41" s="7">
        <f t="shared" si="1"/>
        <v>2210987489</v>
      </c>
    </row>
    <row r="42" spans="1:17">
      <c r="A42" s="1" t="s">
        <v>278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0</v>
      </c>
      <c r="L42" s="7"/>
      <c r="M42" s="7">
        <v>0</v>
      </c>
      <c r="N42" s="7"/>
      <c r="O42" s="7">
        <v>7279123219</v>
      </c>
      <c r="P42" s="7"/>
      <c r="Q42" s="7">
        <f t="shared" si="1"/>
        <v>7279123219</v>
      </c>
    </row>
    <row r="43" spans="1:17">
      <c r="A43" s="1" t="s">
        <v>279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0</v>
      </c>
      <c r="L43" s="7"/>
      <c r="M43" s="7">
        <v>0</v>
      </c>
      <c r="N43" s="7"/>
      <c r="O43" s="7">
        <v>1028850371</v>
      </c>
      <c r="P43" s="7"/>
      <c r="Q43" s="7">
        <f t="shared" si="1"/>
        <v>1028850371</v>
      </c>
    </row>
    <row r="44" spans="1:17">
      <c r="A44" s="1" t="s">
        <v>280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0</v>
      </c>
      <c r="L44" s="7"/>
      <c r="M44" s="7">
        <v>0</v>
      </c>
      <c r="N44" s="7"/>
      <c r="O44" s="7">
        <v>743700567</v>
      </c>
      <c r="P44" s="7"/>
      <c r="Q44" s="7">
        <f t="shared" si="1"/>
        <v>743700567</v>
      </c>
    </row>
    <row r="45" spans="1:17">
      <c r="A45" s="1" t="s">
        <v>132</v>
      </c>
      <c r="C45" s="7">
        <v>0</v>
      </c>
      <c r="D45" s="7"/>
      <c r="E45" s="7">
        <v>202463297</v>
      </c>
      <c r="F45" s="7"/>
      <c r="G45" s="7">
        <v>0</v>
      </c>
      <c r="H45" s="7"/>
      <c r="I45" s="7">
        <f t="shared" si="0"/>
        <v>202463297</v>
      </c>
      <c r="J45" s="7"/>
      <c r="K45" s="7">
        <v>0</v>
      </c>
      <c r="L45" s="7"/>
      <c r="M45" s="7">
        <v>1218006424</v>
      </c>
      <c r="N45" s="7"/>
      <c r="O45" s="7">
        <v>12368386830</v>
      </c>
      <c r="P45" s="7"/>
      <c r="Q45" s="7">
        <f t="shared" si="1"/>
        <v>13586393254</v>
      </c>
    </row>
    <row r="46" spans="1:17">
      <c r="A46" s="1" t="s">
        <v>281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0</v>
      </c>
      <c r="L46" s="7"/>
      <c r="M46" s="7">
        <v>0</v>
      </c>
      <c r="N46" s="7"/>
      <c r="O46" s="7">
        <v>23568434619</v>
      </c>
      <c r="P46" s="7"/>
      <c r="Q46" s="7">
        <f t="shared" si="1"/>
        <v>23568434619</v>
      </c>
    </row>
    <row r="47" spans="1:17">
      <c r="A47" s="1" t="s">
        <v>135</v>
      </c>
      <c r="C47" s="7">
        <v>332149747</v>
      </c>
      <c r="D47" s="7"/>
      <c r="E47" s="7">
        <v>0</v>
      </c>
      <c r="F47" s="7"/>
      <c r="G47" s="7">
        <v>0</v>
      </c>
      <c r="H47" s="7"/>
      <c r="I47" s="7">
        <f t="shared" si="0"/>
        <v>332149747</v>
      </c>
      <c r="J47" s="7"/>
      <c r="K47" s="7">
        <v>1996603222</v>
      </c>
      <c r="L47" s="7"/>
      <c r="M47" s="7">
        <v>853611672</v>
      </c>
      <c r="N47" s="7"/>
      <c r="O47" s="7">
        <v>21849348</v>
      </c>
      <c r="P47" s="7"/>
      <c r="Q47" s="7">
        <f t="shared" si="1"/>
        <v>2872064242</v>
      </c>
    </row>
    <row r="48" spans="1:17">
      <c r="A48" s="1" t="s">
        <v>192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2433440571</v>
      </c>
      <c r="L48" s="7"/>
      <c r="M48" s="7">
        <v>0</v>
      </c>
      <c r="N48" s="7"/>
      <c r="O48" s="7">
        <v>1356903601</v>
      </c>
      <c r="P48" s="7"/>
      <c r="Q48" s="7">
        <f t="shared" si="1"/>
        <v>3790344172</v>
      </c>
    </row>
    <row r="49" spans="1:17">
      <c r="A49" s="1" t="s">
        <v>282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0</v>
      </c>
      <c r="L49" s="7"/>
      <c r="M49" s="7">
        <v>0</v>
      </c>
      <c r="N49" s="7"/>
      <c r="O49" s="7">
        <v>42533284211</v>
      </c>
      <c r="P49" s="7"/>
      <c r="Q49" s="7">
        <f t="shared" si="1"/>
        <v>42533284211</v>
      </c>
    </row>
    <row r="50" spans="1:17">
      <c r="A50" s="1" t="s">
        <v>138</v>
      </c>
      <c r="C50" s="7">
        <v>73417808</v>
      </c>
      <c r="D50" s="7"/>
      <c r="E50" s="7">
        <v>849843</v>
      </c>
      <c r="F50" s="7"/>
      <c r="G50" s="7">
        <v>0</v>
      </c>
      <c r="H50" s="7"/>
      <c r="I50" s="7">
        <f t="shared" si="0"/>
        <v>74267651</v>
      </c>
      <c r="J50" s="7"/>
      <c r="K50" s="7">
        <v>473655588</v>
      </c>
      <c r="L50" s="7"/>
      <c r="M50" s="7">
        <v>500378507</v>
      </c>
      <c r="N50" s="7"/>
      <c r="O50" s="7">
        <v>0</v>
      </c>
      <c r="P50" s="7"/>
      <c r="Q50" s="7">
        <f t="shared" si="1"/>
        <v>974034095</v>
      </c>
    </row>
    <row r="51" spans="1:17">
      <c r="A51" s="1" t="s">
        <v>141</v>
      </c>
      <c r="C51" s="7">
        <v>0</v>
      </c>
      <c r="D51" s="7"/>
      <c r="E51" s="7">
        <v>-264733724</v>
      </c>
      <c r="F51" s="7"/>
      <c r="G51" s="7">
        <v>0</v>
      </c>
      <c r="H51" s="7"/>
      <c r="I51" s="7">
        <f t="shared" si="0"/>
        <v>-264733724</v>
      </c>
      <c r="J51" s="7"/>
      <c r="K51" s="7">
        <v>0</v>
      </c>
      <c r="L51" s="7"/>
      <c r="M51" s="7">
        <v>-264733724</v>
      </c>
      <c r="N51" s="7"/>
      <c r="O51" s="7">
        <v>0</v>
      </c>
      <c r="P51" s="7"/>
      <c r="Q51" s="7">
        <f t="shared" si="1"/>
        <v>-264733724</v>
      </c>
    </row>
    <row r="52" spans="1:17">
      <c r="A52" s="1" t="s">
        <v>130</v>
      </c>
      <c r="C52" s="7">
        <v>0</v>
      </c>
      <c r="D52" s="7"/>
      <c r="E52" s="7">
        <v>74138560</v>
      </c>
      <c r="F52" s="7"/>
      <c r="G52" s="7">
        <v>0</v>
      </c>
      <c r="H52" s="7"/>
      <c r="I52" s="7">
        <f t="shared" si="0"/>
        <v>74138560</v>
      </c>
      <c r="J52" s="7"/>
      <c r="K52" s="7">
        <v>0</v>
      </c>
      <c r="L52" s="7"/>
      <c r="M52" s="7">
        <v>250728894</v>
      </c>
      <c r="N52" s="7"/>
      <c r="O52" s="7">
        <v>0</v>
      </c>
      <c r="P52" s="7"/>
      <c r="Q52" s="7">
        <f t="shared" si="1"/>
        <v>250728894</v>
      </c>
    </row>
    <row r="53" spans="1:17" ht="24.75" thickBot="1">
      <c r="C53" s="8">
        <f>SUM(C8:C52)</f>
        <v>405567555</v>
      </c>
      <c r="D53" s="7"/>
      <c r="E53" s="8">
        <f>SUM(E8:E52)</f>
        <v>-5665716435</v>
      </c>
      <c r="F53" s="7"/>
      <c r="G53" s="8">
        <f>SUM(G8:G52)</f>
        <v>16503976033</v>
      </c>
      <c r="H53" s="7"/>
      <c r="I53" s="8">
        <f>SUM(I8:I52)</f>
        <v>11243827153</v>
      </c>
      <c r="J53" s="7"/>
      <c r="K53" s="8">
        <f>SUM(K8:K52)</f>
        <v>35726011045</v>
      </c>
      <c r="L53" s="7"/>
      <c r="M53" s="8">
        <f>SUM(M8:M52)</f>
        <v>72481420429</v>
      </c>
      <c r="N53" s="7"/>
      <c r="O53" s="8">
        <f>SUM(O8:O52)</f>
        <v>362591393394</v>
      </c>
      <c r="P53" s="7"/>
      <c r="Q53" s="8">
        <f>SUM(Q8:Q52)</f>
        <v>470798824868</v>
      </c>
    </row>
    <row r="54" spans="1:17" ht="24.75" thickTop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19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6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6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6" ht="24.75">
      <c r="A6" s="17" t="s">
        <v>289</v>
      </c>
      <c r="B6" s="17" t="s">
        <v>289</v>
      </c>
      <c r="C6" s="17" t="s">
        <v>289</v>
      </c>
      <c r="E6" s="17" t="s">
        <v>170</v>
      </c>
      <c r="F6" s="17" t="s">
        <v>170</v>
      </c>
      <c r="G6" s="17" t="s">
        <v>170</v>
      </c>
      <c r="I6" s="17" t="s">
        <v>171</v>
      </c>
      <c r="J6" s="17" t="s">
        <v>171</v>
      </c>
      <c r="K6" s="17" t="s">
        <v>171</v>
      </c>
    </row>
    <row r="7" spans="1:16" ht="24.75">
      <c r="A7" s="17" t="s">
        <v>290</v>
      </c>
      <c r="C7" s="17" t="s">
        <v>149</v>
      </c>
      <c r="E7" s="17" t="s">
        <v>291</v>
      </c>
      <c r="G7" s="17" t="s">
        <v>292</v>
      </c>
      <c r="I7" s="17" t="s">
        <v>291</v>
      </c>
      <c r="K7" s="17" t="s">
        <v>292</v>
      </c>
    </row>
    <row r="8" spans="1:16">
      <c r="A8" s="1" t="s">
        <v>155</v>
      </c>
      <c r="C8" s="4" t="s">
        <v>156</v>
      </c>
      <c r="D8" s="4"/>
      <c r="E8" s="6">
        <v>314141</v>
      </c>
      <c r="F8" s="4"/>
      <c r="G8" s="9">
        <f>E8/$E$12</f>
        <v>1.9014863838576258E-4</v>
      </c>
      <c r="H8" s="4"/>
      <c r="I8" s="6">
        <v>512164291</v>
      </c>
      <c r="J8" s="4"/>
      <c r="K8" s="9">
        <f>I8/$I$12</f>
        <v>4.8181942489411773E-2</v>
      </c>
      <c r="L8" s="4"/>
      <c r="M8" s="4"/>
      <c r="N8" s="4"/>
      <c r="O8" s="4"/>
      <c r="P8" s="4"/>
    </row>
    <row r="9" spans="1:16">
      <c r="A9" s="1" t="s">
        <v>159</v>
      </c>
      <c r="C9" s="4" t="s">
        <v>160</v>
      </c>
      <c r="D9" s="4"/>
      <c r="E9" s="6">
        <v>1029973</v>
      </c>
      <c r="F9" s="4"/>
      <c r="G9" s="9">
        <f t="shared" ref="G9:G11" si="0">E9/$E$12</f>
        <v>6.2343967684606297E-4</v>
      </c>
      <c r="H9" s="4"/>
      <c r="I9" s="6">
        <v>4708043867</v>
      </c>
      <c r="J9" s="4"/>
      <c r="K9" s="9">
        <f t="shared" ref="K9:K11" si="1">I9/$I$12</f>
        <v>0.44291002481745023</v>
      </c>
      <c r="L9" s="4"/>
      <c r="M9" s="4"/>
      <c r="N9" s="4"/>
      <c r="O9" s="4"/>
      <c r="P9" s="4"/>
    </row>
    <row r="10" spans="1:16">
      <c r="A10" s="1" t="s">
        <v>162</v>
      </c>
      <c r="C10" s="4" t="s">
        <v>163</v>
      </c>
      <c r="D10" s="4"/>
      <c r="E10" s="6">
        <v>4338802</v>
      </c>
      <c r="F10" s="4"/>
      <c r="G10" s="9">
        <f t="shared" si="0"/>
        <v>2.6262642970049229E-3</v>
      </c>
      <c r="H10" s="4"/>
      <c r="I10" s="6">
        <v>30575697</v>
      </c>
      <c r="J10" s="4"/>
      <c r="K10" s="9">
        <f t="shared" si="1"/>
        <v>2.8764138779594846E-3</v>
      </c>
      <c r="L10" s="4"/>
      <c r="M10" s="4"/>
      <c r="N10" s="4"/>
      <c r="O10" s="4"/>
      <c r="P10" s="4"/>
    </row>
    <row r="11" spans="1:16">
      <c r="A11" s="1" t="s">
        <v>165</v>
      </c>
      <c r="C11" s="4" t="s">
        <v>166</v>
      </c>
      <c r="D11" s="4"/>
      <c r="E11" s="6">
        <v>1646398333</v>
      </c>
      <c r="F11" s="4"/>
      <c r="G11" s="9">
        <f t="shared" si="0"/>
        <v>0.99656014738776322</v>
      </c>
      <c r="H11" s="4"/>
      <c r="I11" s="6">
        <v>5379013628</v>
      </c>
      <c r="J11" s="4"/>
      <c r="K11" s="9">
        <f t="shared" si="1"/>
        <v>0.50603161881517855</v>
      </c>
      <c r="L11" s="4"/>
      <c r="M11" s="4"/>
      <c r="N11" s="4"/>
      <c r="O11" s="4"/>
      <c r="P11" s="4"/>
    </row>
    <row r="12" spans="1:16" ht="24.75" thickBot="1">
      <c r="C12" s="4"/>
      <c r="D12" s="4"/>
      <c r="E12" s="11">
        <f>SUM(E8:E11)</f>
        <v>1652081249</v>
      </c>
      <c r="F12" s="4"/>
      <c r="G12" s="10">
        <f>SUM(G8:G11)</f>
        <v>1</v>
      </c>
      <c r="H12" s="4"/>
      <c r="I12" s="11">
        <f>SUM(I8:I11)</f>
        <v>10629797483</v>
      </c>
      <c r="J12" s="4"/>
      <c r="K12" s="10">
        <f>SUM(K8:K11)</f>
        <v>1</v>
      </c>
      <c r="L12" s="4"/>
      <c r="M12" s="4"/>
      <c r="N12" s="4"/>
      <c r="O12" s="4"/>
      <c r="P12" s="4"/>
    </row>
    <row r="13" spans="1:16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3:16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3:16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3:16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4" sqref="E14"/>
    </sheetView>
  </sheetViews>
  <sheetFormatPr defaultRowHeight="24"/>
  <cols>
    <col min="1" max="1" width="34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168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170</v>
      </c>
      <c r="D5" s="2"/>
      <c r="E5" s="2" t="s">
        <v>300</v>
      </c>
    </row>
    <row r="6" spans="1:5" ht="24.75">
      <c r="A6" s="16" t="s">
        <v>293</v>
      </c>
      <c r="C6" s="17"/>
      <c r="D6" s="2"/>
      <c r="E6" s="5" t="s">
        <v>301</v>
      </c>
    </row>
    <row r="7" spans="1:5" ht="24.75">
      <c r="A7" s="17" t="s">
        <v>293</v>
      </c>
      <c r="C7" s="17" t="s">
        <v>152</v>
      </c>
      <c r="E7" s="17" t="s">
        <v>152</v>
      </c>
    </row>
    <row r="8" spans="1:5">
      <c r="A8" s="1" t="s">
        <v>294</v>
      </c>
      <c r="C8" s="3">
        <v>383286172</v>
      </c>
      <c r="E8" s="3">
        <v>29410500081</v>
      </c>
    </row>
    <row r="9" spans="1:5" ht="25.5" thickBot="1">
      <c r="A9" s="2" t="s">
        <v>178</v>
      </c>
      <c r="C9" s="15">
        <v>383286172</v>
      </c>
      <c r="E9" s="15">
        <v>29410500081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3"/>
  <sheetViews>
    <sheetView rightToLeft="1" topLeftCell="J4" workbookViewId="0">
      <selection activeCell="AK13" sqref="AK13"/>
    </sheetView>
  </sheetViews>
  <sheetFormatPr defaultRowHeight="24"/>
  <cols>
    <col min="1" max="1" width="33.28515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103</v>
      </c>
      <c r="B6" s="17" t="s">
        <v>103</v>
      </c>
      <c r="C6" s="17" t="s">
        <v>103</v>
      </c>
      <c r="D6" s="17" t="s">
        <v>103</v>
      </c>
      <c r="E6" s="17" t="s">
        <v>103</v>
      </c>
      <c r="F6" s="17" t="s">
        <v>103</v>
      </c>
      <c r="G6" s="17" t="s">
        <v>103</v>
      </c>
      <c r="H6" s="17" t="s">
        <v>103</v>
      </c>
      <c r="I6" s="17" t="s">
        <v>103</v>
      </c>
      <c r="J6" s="17" t="s">
        <v>103</v>
      </c>
      <c r="K6" s="17" t="s">
        <v>103</v>
      </c>
      <c r="L6" s="17" t="s">
        <v>103</v>
      </c>
      <c r="M6" s="17" t="s">
        <v>103</v>
      </c>
      <c r="O6" s="17" t="s">
        <v>298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104</v>
      </c>
      <c r="C7" s="16" t="s">
        <v>105</v>
      </c>
      <c r="E7" s="16" t="s">
        <v>106</v>
      </c>
      <c r="G7" s="16" t="s">
        <v>107</v>
      </c>
      <c r="I7" s="16" t="s">
        <v>108</v>
      </c>
      <c r="K7" s="16" t="s">
        <v>109</v>
      </c>
      <c r="M7" s="16" t="s">
        <v>102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110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104</v>
      </c>
      <c r="C8" s="17" t="s">
        <v>105</v>
      </c>
      <c r="E8" s="17" t="s">
        <v>106</v>
      </c>
      <c r="G8" s="17" t="s">
        <v>107</v>
      </c>
      <c r="I8" s="17" t="s">
        <v>108</v>
      </c>
      <c r="K8" s="17" t="s">
        <v>109</v>
      </c>
      <c r="M8" s="17" t="s">
        <v>102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110</v>
      </c>
      <c r="AG8" s="17" t="s">
        <v>8</v>
      </c>
      <c r="AI8" s="17" t="s">
        <v>9</v>
      </c>
      <c r="AK8" s="17" t="s">
        <v>13</v>
      </c>
    </row>
    <row r="9" spans="1:37">
      <c r="A9" s="1" t="s">
        <v>111</v>
      </c>
      <c r="C9" s="4" t="s">
        <v>112</v>
      </c>
      <c r="D9" s="4"/>
      <c r="E9" s="4" t="s">
        <v>112</v>
      </c>
      <c r="F9" s="4"/>
      <c r="G9" s="4" t="s">
        <v>113</v>
      </c>
      <c r="H9" s="4"/>
      <c r="I9" s="4" t="s">
        <v>114</v>
      </c>
      <c r="J9" s="4"/>
      <c r="K9" s="6">
        <v>0</v>
      </c>
      <c r="L9" s="4"/>
      <c r="M9" s="6">
        <v>0</v>
      </c>
      <c r="N9" s="4"/>
      <c r="O9" s="6">
        <v>54</v>
      </c>
      <c r="P9" s="4"/>
      <c r="Q9" s="6">
        <v>48627427</v>
      </c>
      <c r="R9" s="4"/>
      <c r="S9" s="6">
        <v>53535614</v>
      </c>
      <c r="T9" s="4"/>
      <c r="U9" s="6">
        <v>0</v>
      </c>
      <c r="V9" s="4"/>
      <c r="W9" s="6">
        <v>0</v>
      </c>
      <c r="X9" s="4"/>
      <c r="Y9" s="6">
        <v>54</v>
      </c>
      <c r="Z9" s="4"/>
      <c r="AA9" s="6">
        <v>54000000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9">
        <v>0</v>
      </c>
    </row>
    <row r="10" spans="1:37">
      <c r="A10" s="1" t="s">
        <v>115</v>
      </c>
      <c r="C10" s="4" t="s">
        <v>112</v>
      </c>
      <c r="D10" s="4"/>
      <c r="E10" s="4" t="s">
        <v>112</v>
      </c>
      <c r="F10" s="4"/>
      <c r="G10" s="4" t="s">
        <v>116</v>
      </c>
      <c r="H10" s="4"/>
      <c r="I10" s="4" t="s">
        <v>117</v>
      </c>
      <c r="J10" s="4"/>
      <c r="K10" s="6">
        <v>0</v>
      </c>
      <c r="L10" s="4"/>
      <c r="M10" s="6">
        <v>0</v>
      </c>
      <c r="N10" s="4"/>
      <c r="O10" s="6">
        <v>219491</v>
      </c>
      <c r="P10" s="4"/>
      <c r="Q10" s="6">
        <v>154260366730</v>
      </c>
      <c r="R10" s="4"/>
      <c r="S10" s="6">
        <v>175574140878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219491</v>
      </c>
      <c r="AD10" s="4"/>
      <c r="AE10" s="6">
        <v>809290</v>
      </c>
      <c r="AF10" s="4"/>
      <c r="AG10" s="6">
        <v>154260366730</v>
      </c>
      <c r="AH10" s="4"/>
      <c r="AI10" s="6">
        <v>177599675613</v>
      </c>
      <c r="AJ10" s="4"/>
      <c r="AK10" s="9">
        <v>3.0273730916551135E-3</v>
      </c>
    </row>
    <row r="11" spans="1:37">
      <c r="A11" s="1" t="s">
        <v>118</v>
      </c>
      <c r="C11" s="4" t="s">
        <v>112</v>
      </c>
      <c r="D11" s="4"/>
      <c r="E11" s="4" t="s">
        <v>112</v>
      </c>
      <c r="F11" s="4"/>
      <c r="G11" s="4" t="s">
        <v>119</v>
      </c>
      <c r="H11" s="4"/>
      <c r="I11" s="4" t="s">
        <v>114</v>
      </c>
      <c r="J11" s="4"/>
      <c r="K11" s="6">
        <v>0</v>
      </c>
      <c r="L11" s="4"/>
      <c r="M11" s="6">
        <v>0</v>
      </c>
      <c r="N11" s="4"/>
      <c r="O11" s="6">
        <v>100</v>
      </c>
      <c r="P11" s="4"/>
      <c r="Q11" s="6">
        <v>79380383</v>
      </c>
      <c r="R11" s="4"/>
      <c r="S11" s="6">
        <v>99089036</v>
      </c>
      <c r="T11" s="4"/>
      <c r="U11" s="6">
        <v>0</v>
      </c>
      <c r="V11" s="4"/>
      <c r="W11" s="6">
        <v>0</v>
      </c>
      <c r="X11" s="4"/>
      <c r="Y11" s="6">
        <v>100</v>
      </c>
      <c r="Z11" s="4"/>
      <c r="AA11" s="6">
        <v>100000000</v>
      </c>
      <c r="AB11" s="4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J11" s="4"/>
      <c r="AK11" s="9">
        <v>0</v>
      </c>
    </row>
    <row r="12" spans="1:37">
      <c r="A12" s="1" t="s">
        <v>120</v>
      </c>
      <c r="C12" s="4" t="s">
        <v>112</v>
      </c>
      <c r="D12" s="4"/>
      <c r="E12" s="4" t="s">
        <v>112</v>
      </c>
      <c r="F12" s="4"/>
      <c r="G12" s="4" t="s">
        <v>121</v>
      </c>
      <c r="H12" s="4"/>
      <c r="I12" s="4" t="s">
        <v>122</v>
      </c>
      <c r="J12" s="4"/>
      <c r="K12" s="6">
        <v>0</v>
      </c>
      <c r="L12" s="4"/>
      <c r="M12" s="6">
        <v>0</v>
      </c>
      <c r="N12" s="4"/>
      <c r="O12" s="6">
        <v>120844</v>
      </c>
      <c r="P12" s="4"/>
      <c r="Q12" s="6">
        <v>89892150130</v>
      </c>
      <c r="R12" s="4"/>
      <c r="S12" s="6">
        <v>101924312829</v>
      </c>
      <c r="T12" s="4"/>
      <c r="U12" s="6">
        <v>0</v>
      </c>
      <c r="V12" s="4"/>
      <c r="W12" s="6">
        <v>0</v>
      </c>
      <c r="X12" s="4"/>
      <c r="Y12" s="6">
        <v>100000</v>
      </c>
      <c r="Z12" s="4"/>
      <c r="AA12" s="6">
        <v>85984812500</v>
      </c>
      <c r="AB12" s="4"/>
      <c r="AC12" s="6">
        <v>20844</v>
      </c>
      <c r="AD12" s="4"/>
      <c r="AE12" s="6">
        <v>857580</v>
      </c>
      <c r="AF12" s="4"/>
      <c r="AG12" s="6">
        <v>15505213145</v>
      </c>
      <c r="AH12" s="4"/>
      <c r="AI12" s="6">
        <v>17872157604</v>
      </c>
      <c r="AJ12" s="4"/>
      <c r="AK12" s="9">
        <v>3.0464970633205636E-4</v>
      </c>
    </row>
    <row r="13" spans="1:37">
      <c r="A13" s="1" t="s">
        <v>123</v>
      </c>
      <c r="C13" s="4" t="s">
        <v>112</v>
      </c>
      <c r="D13" s="4"/>
      <c r="E13" s="4" t="s">
        <v>112</v>
      </c>
      <c r="F13" s="4"/>
      <c r="G13" s="4" t="s">
        <v>116</v>
      </c>
      <c r="H13" s="4"/>
      <c r="I13" s="4" t="s">
        <v>124</v>
      </c>
      <c r="J13" s="4"/>
      <c r="K13" s="6">
        <v>0</v>
      </c>
      <c r="L13" s="4"/>
      <c r="M13" s="6">
        <v>0</v>
      </c>
      <c r="N13" s="4"/>
      <c r="O13" s="6">
        <v>103841</v>
      </c>
      <c r="P13" s="4"/>
      <c r="Q13" s="6">
        <v>76598780555</v>
      </c>
      <c r="R13" s="4"/>
      <c r="S13" s="6">
        <v>86004216489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103841</v>
      </c>
      <c r="AD13" s="4"/>
      <c r="AE13" s="6">
        <v>839130</v>
      </c>
      <c r="AF13" s="4"/>
      <c r="AG13" s="6">
        <v>76598780555</v>
      </c>
      <c r="AH13" s="4"/>
      <c r="AI13" s="6">
        <v>87120304912</v>
      </c>
      <c r="AJ13" s="4"/>
      <c r="AK13" s="9">
        <v>1.4850571427962218E-3</v>
      </c>
    </row>
    <row r="14" spans="1:37">
      <c r="A14" s="1" t="s">
        <v>125</v>
      </c>
      <c r="C14" s="4" t="s">
        <v>112</v>
      </c>
      <c r="D14" s="4"/>
      <c r="E14" s="4" t="s">
        <v>112</v>
      </c>
      <c r="F14" s="4"/>
      <c r="G14" s="4" t="s">
        <v>116</v>
      </c>
      <c r="H14" s="4"/>
      <c r="I14" s="4" t="s">
        <v>126</v>
      </c>
      <c r="J14" s="4"/>
      <c r="K14" s="6">
        <v>0</v>
      </c>
      <c r="L14" s="4"/>
      <c r="M14" s="6">
        <v>0</v>
      </c>
      <c r="N14" s="4"/>
      <c r="O14" s="6">
        <v>378200</v>
      </c>
      <c r="P14" s="4"/>
      <c r="Q14" s="6">
        <v>275925636829</v>
      </c>
      <c r="R14" s="4"/>
      <c r="S14" s="6">
        <v>307810345261</v>
      </c>
      <c r="T14" s="4"/>
      <c r="U14" s="6">
        <v>30600</v>
      </c>
      <c r="V14" s="4"/>
      <c r="W14" s="6">
        <v>25069921098</v>
      </c>
      <c r="X14" s="4"/>
      <c r="Y14" s="6">
        <v>61347</v>
      </c>
      <c r="Z14" s="4"/>
      <c r="AA14" s="6">
        <v>49991196336</v>
      </c>
      <c r="AB14" s="4"/>
      <c r="AC14" s="6">
        <v>347453</v>
      </c>
      <c r="AD14" s="4"/>
      <c r="AE14" s="6">
        <v>824020</v>
      </c>
      <c r="AF14" s="4"/>
      <c r="AG14" s="6">
        <v>256238260088</v>
      </c>
      <c r="AH14" s="4"/>
      <c r="AI14" s="6">
        <v>286256327694</v>
      </c>
      <c r="AJ14" s="4"/>
      <c r="AK14" s="9">
        <v>4.8795399022304861E-3</v>
      </c>
    </row>
    <row r="15" spans="1:37">
      <c r="A15" s="1" t="s">
        <v>127</v>
      </c>
      <c r="C15" s="4" t="s">
        <v>112</v>
      </c>
      <c r="D15" s="4"/>
      <c r="E15" s="4" t="s">
        <v>112</v>
      </c>
      <c r="F15" s="4"/>
      <c r="G15" s="4" t="s">
        <v>128</v>
      </c>
      <c r="H15" s="4"/>
      <c r="I15" s="4" t="s">
        <v>129</v>
      </c>
      <c r="J15" s="4"/>
      <c r="K15" s="6">
        <v>0</v>
      </c>
      <c r="L15" s="4"/>
      <c r="M15" s="6">
        <v>0</v>
      </c>
      <c r="N15" s="4"/>
      <c r="O15" s="6">
        <v>151700</v>
      </c>
      <c r="P15" s="4"/>
      <c r="Q15" s="6">
        <v>116356754470</v>
      </c>
      <c r="R15" s="4"/>
      <c r="S15" s="6">
        <v>121680783359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151700</v>
      </c>
      <c r="AD15" s="4"/>
      <c r="AE15" s="6">
        <v>813390</v>
      </c>
      <c r="AF15" s="4"/>
      <c r="AG15" s="6">
        <v>116356754470</v>
      </c>
      <c r="AH15" s="4"/>
      <c r="AI15" s="6">
        <v>123368898333</v>
      </c>
      <c r="AJ15" s="4"/>
      <c r="AK15" s="9">
        <v>2.1029525074938884E-3</v>
      </c>
    </row>
    <row r="16" spans="1:37">
      <c r="A16" s="1" t="s">
        <v>130</v>
      </c>
      <c r="C16" s="4" t="s">
        <v>112</v>
      </c>
      <c r="D16" s="4"/>
      <c r="E16" s="4" t="s">
        <v>112</v>
      </c>
      <c r="F16" s="4"/>
      <c r="G16" s="4" t="s">
        <v>128</v>
      </c>
      <c r="H16" s="4"/>
      <c r="I16" s="4" t="s">
        <v>131</v>
      </c>
      <c r="J16" s="4"/>
      <c r="K16" s="6">
        <v>0</v>
      </c>
      <c r="L16" s="4"/>
      <c r="M16" s="6">
        <v>0</v>
      </c>
      <c r="N16" s="4"/>
      <c r="O16" s="6">
        <v>10400</v>
      </c>
      <c r="P16" s="4"/>
      <c r="Q16" s="6">
        <v>6514908610</v>
      </c>
      <c r="R16" s="4"/>
      <c r="S16" s="6">
        <v>6691498945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10400</v>
      </c>
      <c r="AD16" s="4"/>
      <c r="AE16" s="6">
        <v>650660</v>
      </c>
      <c r="AF16" s="4"/>
      <c r="AG16" s="6">
        <v>6514908610</v>
      </c>
      <c r="AH16" s="4"/>
      <c r="AI16" s="6">
        <v>6765637505</v>
      </c>
      <c r="AJ16" s="4"/>
      <c r="AK16" s="9">
        <v>1.1532740057004013E-4</v>
      </c>
    </row>
    <row r="17" spans="1:37">
      <c r="A17" s="1" t="s">
        <v>132</v>
      </c>
      <c r="C17" s="4" t="s">
        <v>112</v>
      </c>
      <c r="D17" s="4"/>
      <c r="E17" s="4" t="s">
        <v>112</v>
      </c>
      <c r="F17" s="4"/>
      <c r="G17" s="4" t="s">
        <v>133</v>
      </c>
      <c r="H17" s="4"/>
      <c r="I17" s="4" t="s">
        <v>134</v>
      </c>
      <c r="J17" s="4"/>
      <c r="K17" s="6">
        <v>0</v>
      </c>
      <c r="L17" s="4"/>
      <c r="M17" s="6">
        <v>0</v>
      </c>
      <c r="N17" s="4"/>
      <c r="O17" s="6">
        <v>25000</v>
      </c>
      <c r="P17" s="4"/>
      <c r="Q17" s="6">
        <v>14966559591</v>
      </c>
      <c r="R17" s="4"/>
      <c r="S17" s="6">
        <v>15982102718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25000</v>
      </c>
      <c r="AD17" s="4"/>
      <c r="AE17" s="6">
        <v>647500</v>
      </c>
      <c r="AF17" s="4"/>
      <c r="AG17" s="6">
        <v>14966559591</v>
      </c>
      <c r="AH17" s="4"/>
      <c r="AI17" s="6">
        <v>16184566015</v>
      </c>
      <c r="AJ17" s="4"/>
      <c r="AK17" s="9">
        <v>2.7588293438493393E-4</v>
      </c>
    </row>
    <row r="18" spans="1:37">
      <c r="A18" s="1" t="s">
        <v>135</v>
      </c>
      <c r="C18" s="4" t="s">
        <v>112</v>
      </c>
      <c r="D18" s="4"/>
      <c r="E18" s="4" t="s">
        <v>112</v>
      </c>
      <c r="F18" s="4"/>
      <c r="G18" s="4" t="s">
        <v>136</v>
      </c>
      <c r="H18" s="4"/>
      <c r="I18" s="4" t="s">
        <v>137</v>
      </c>
      <c r="J18" s="4"/>
      <c r="K18" s="6">
        <v>20</v>
      </c>
      <c r="L18" s="4"/>
      <c r="M18" s="6">
        <v>20</v>
      </c>
      <c r="N18" s="4"/>
      <c r="O18" s="6">
        <v>20435</v>
      </c>
      <c r="P18" s="4"/>
      <c r="Q18" s="6">
        <v>19526606243</v>
      </c>
      <c r="R18" s="4"/>
      <c r="S18" s="6">
        <v>20380217915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20435</v>
      </c>
      <c r="AD18" s="4"/>
      <c r="AE18" s="6">
        <v>997500</v>
      </c>
      <c r="AF18" s="4"/>
      <c r="AG18" s="6">
        <v>19526606243</v>
      </c>
      <c r="AH18" s="4"/>
      <c r="AI18" s="6">
        <v>20380217915</v>
      </c>
      <c r="AJ18" s="4"/>
      <c r="AK18" s="9">
        <v>3.4740222979000898E-4</v>
      </c>
    </row>
    <row r="19" spans="1:37">
      <c r="A19" s="1" t="s">
        <v>138</v>
      </c>
      <c r="C19" s="4" t="s">
        <v>112</v>
      </c>
      <c r="D19" s="4"/>
      <c r="E19" s="4" t="s">
        <v>112</v>
      </c>
      <c r="F19" s="4"/>
      <c r="G19" s="4" t="s">
        <v>139</v>
      </c>
      <c r="H19" s="4"/>
      <c r="I19" s="4" t="s">
        <v>140</v>
      </c>
      <c r="J19" s="4"/>
      <c r="K19" s="6">
        <v>18</v>
      </c>
      <c r="L19" s="4"/>
      <c r="M19" s="6">
        <v>18</v>
      </c>
      <c r="N19" s="4"/>
      <c r="O19" s="6">
        <v>5000</v>
      </c>
      <c r="P19" s="4"/>
      <c r="Q19" s="6">
        <v>4498715243</v>
      </c>
      <c r="R19" s="4"/>
      <c r="S19" s="6">
        <v>4998243904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5000</v>
      </c>
      <c r="AD19" s="4"/>
      <c r="AE19" s="6">
        <v>1000000</v>
      </c>
      <c r="AF19" s="4"/>
      <c r="AG19" s="6">
        <v>4498715243</v>
      </c>
      <c r="AH19" s="4"/>
      <c r="AI19" s="6">
        <v>4999093750</v>
      </c>
      <c r="AJ19" s="4"/>
      <c r="AK19" s="9">
        <v>8.5214805990915124E-5</v>
      </c>
    </row>
    <row r="20" spans="1:37">
      <c r="A20" s="1" t="s">
        <v>141</v>
      </c>
      <c r="C20" s="4" t="s">
        <v>112</v>
      </c>
      <c r="D20" s="4"/>
      <c r="E20" s="4" t="s">
        <v>112</v>
      </c>
      <c r="F20" s="4"/>
      <c r="G20" s="4" t="s">
        <v>142</v>
      </c>
      <c r="H20" s="4"/>
      <c r="I20" s="4" t="s">
        <v>143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0</v>
      </c>
      <c r="R20" s="4"/>
      <c r="S20" s="6">
        <v>0</v>
      </c>
      <c r="T20" s="4"/>
      <c r="U20" s="6">
        <v>105155</v>
      </c>
      <c r="V20" s="4"/>
      <c r="W20" s="6">
        <v>100015926908</v>
      </c>
      <c r="X20" s="4"/>
      <c r="Y20" s="6">
        <v>0</v>
      </c>
      <c r="Z20" s="4"/>
      <c r="AA20" s="6">
        <v>0</v>
      </c>
      <c r="AB20" s="4"/>
      <c r="AC20" s="6">
        <v>105155</v>
      </c>
      <c r="AD20" s="4"/>
      <c r="AE20" s="6">
        <v>948783</v>
      </c>
      <c r="AF20" s="4"/>
      <c r="AG20" s="6">
        <v>100015926908</v>
      </c>
      <c r="AH20" s="4"/>
      <c r="AI20" s="6">
        <v>99751193183</v>
      </c>
      <c r="AJ20" s="4"/>
      <c r="AK20" s="9">
        <v>1.700363905848263E-3</v>
      </c>
    </row>
    <row r="21" spans="1:37">
      <c r="A21" s="1" t="s">
        <v>144</v>
      </c>
      <c r="C21" s="4" t="s">
        <v>112</v>
      </c>
      <c r="D21" s="4"/>
      <c r="E21" s="4" t="s">
        <v>112</v>
      </c>
      <c r="F21" s="4"/>
      <c r="G21" s="4" t="s">
        <v>145</v>
      </c>
      <c r="H21" s="4"/>
      <c r="I21" s="4" t="s">
        <v>6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120000</v>
      </c>
      <c r="V21" s="4"/>
      <c r="W21" s="6">
        <v>118507802862</v>
      </c>
      <c r="X21" s="4"/>
      <c r="Y21" s="6">
        <v>120000</v>
      </c>
      <c r="Z21" s="4"/>
      <c r="AA21" s="6">
        <v>119186974900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J21" s="4"/>
      <c r="AK21" s="9">
        <v>0</v>
      </c>
    </row>
    <row r="22" spans="1:37" ht="24.75" thickBo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>
        <f>SUM(Q9:Q21)</f>
        <v>758668486211</v>
      </c>
      <c r="R22" s="4"/>
      <c r="S22" s="11">
        <f>SUM(S9:S21)</f>
        <v>841198486948</v>
      </c>
      <c r="T22" s="4"/>
      <c r="U22" s="4"/>
      <c r="V22" s="4"/>
      <c r="W22" s="11">
        <f>SUM(W9:W21)</f>
        <v>243593650868</v>
      </c>
      <c r="X22" s="4"/>
      <c r="Y22" s="4"/>
      <c r="Z22" s="4"/>
      <c r="AA22" s="11">
        <f>SUM(AA9:AA21)</f>
        <v>255316983736</v>
      </c>
      <c r="AB22" s="4"/>
      <c r="AC22" s="4"/>
      <c r="AD22" s="4"/>
      <c r="AE22" s="4"/>
      <c r="AF22" s="4"/>
      <c r="AG22" s="11">
        <f>SUM(AG9:AG21)</f>
        <v>764482091583</v>
      </c>
      <c r="AH22" s="4"/>
      <c r="AI22" s="11">
        <f>SUM(AI9:AI21)</f>
        <v>840298072524</v>
      </c>
      <c r="AJ22" s="4"/>
      <c r="AK22" s="12">
        <f>SUM(AK9:AK21)</f>
        <v>1.4323763627091927E-2</v>
      </c>
    </row>
    <row r="23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17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4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4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4" ht="24.75">
      <c r="A6" s="16" t="s">
        <v>147</v>
      </c>
      <c r="C6" s="17" t="s">
        <v>148</v>
      </c>
      <c r="D6" s="17" t="s">
        <v>148</v>
      </c>
      <c r="E6" s="17" t="s">
        <v>148</v>
      </c>
      <c r="F6" s="17" t="s">
        <v>148</v>
      </c>
      <c r="G6" s="17" t="s">
        <v>148</v>
      </c>
      <c r="H6" s="17" t="s">
        <v>148</v>
      </c>
      <c r="I6" s="17" t="s">
        <v>148</v>
      </c>
      <c r="K6" s="17" t="s">
        <v>298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4" ht="24.75">
      <c r="A7" s="17" t="s">
        <v>147</v>
      </c>
      <c r="C7" s="17" t="s">
        <v>149</v>
      </c>
      <c r="E7" s="17" t="s">
        <v>150</v>
      </c>
      <c r="G7" s="17" t="s">
        <v>151</v>
      </c>
      <c r="I7" s="17" t="s">
        <v>109</v>
      </c>
      <c r="K7" s="17" t="s">
        <v>152</v>
      </c>
      <c r="M7" s="17" t="s">
        <v>153</v>
      </c>
      <c r="O7" s="17" t="s">
        <v>154</v>
      </c>
      <c r="Q7" s="17" t="s">
        <v>152</v>
      </c>
      <c r="S7" s="17" t="s">
        <v>146</v>
      </c>
    </row>
    <row r="8" spans="1:24">
      <c r="A8" s="1" t="s">
        <v>155</v>
      </c>
      <c r="C8" s="4" t="s">
        <v>156</v>
      </c>
      <c r="D8" s="4"/>
      <c r="E8" s="4" t="s">
        <v>157</v>
      </c>
      <c r="F8" s="4"/>
      <c r="G8" s="4" t="s">
        <v>158</v>
      </c>
      <c r="H8" s="4"/>
      <c r="I8" s="6">
        <v>5</v>
      </c>
      <c r="J8" s="4"/>
      <c r="K8" s="6">
        <v>1676726474</v>
      </c>
      <c r="L8" s="4"/>
      <c r="M8" s="6">
        <v>17319266757</v>
      </c>
      <c r="N8" s="4"/>
      <c r="O8" s="6">
        <v>7751209512</v>
      </c>
      <c r="P8" s="4"/>
      <c r="Q8" s="6">
        <v>11244783719</v>
      </c>
      <c r="R8" s="4"/>
      <c r="S8" s="9">
        <v>1.9167915445162157E-4</v>
      </c>
      <c r="T8" s="4"/>
      <c r="U8" s="4"/>
      <c r="V8" s="4"/>
      <c r="W8" s="4"/>
      <c r="X8" s="4"/>
    </row>
    <row r="9" spans="1:24">
      <c r="A9" s="1" t="s">
        <v>159</v>
      </c>
      <c r="C9" s="4" t="s">
        <v>160</v>
      </c>
      <c r="D9" s="4"/>
      <c r="E9" s="4" t="s">
        <v>157</v>
      </c>
      <c r="F9" s="4"/>
      <c r="G9" s="4" t="s">
        <v>161</v>
      </c>
      <c r="H9" s="4"/>
      <c r="I9" s="6">
        <v>5</v>
      </c>
      <c r="J9" s="4"/>
      <c r="K9" s="6">
        <v>535591913</v>
      </c>
      <c r="L9" s="4"/>
      <c r="M9" s="6">
        <v>34667549128</v>
      </c>
      <c r="N9" s="4"/>
      <c r="O9" s="6">
        <v>29959923222</v>
      </c>
      <c r="P9" s="4"/>
      <c r="Q9" s="6">
        <v>5243217819</v>
      </c>
      <c r="R9" s="4"/>
      <c r="S9" s="9">
        <v>8.9376157271344256E-5</v>
      </c>
      <c r="T9" s="4"/>
      <c r="U9" s="4"/>
      <c r="V9" s="4"/>
      <c r="W9" s="4"/>
      <c r="X9" s="4"/>
    </row>
    <row r="10" spans="1:24">
      <c r="A10" s="1" t="s">
        <v>162</v>
      </c>
      <c r="C10" s="4" t="s">
        <v>163</v>
      </c>
      <c r="D10" s="4"/>
      <c r="E10" s="4" t="s">
        <v>157</v>
      </c>
      <c r="F10" s="4"/>
      <c r="G10" s="4" t="s">
        <v>164</v>
      </c>
      <c r="H10" s="4"/>
      <c r="I10" s="6">
        <v>5</v>
      </c>
      <c r="J10" s="4"/>
      <c r="K10" s="6">
        <v>1056279172</v>
      </c>
      <c r="L10" s="4"/>
      <c r="M10" s="6">
        <v>4338802</v>
      </c>
      <c r="N10" s="4"/>
      <c r="O10" s="6">
        <v>504000</v>
      </c>
      <c r="P10" s="4"/>
      <c r="Q10" s="6">
        <v>1060113974</v>
      </c>
      <c r="R10" s="4"/>
      <c r="S10" s="9">
        <v>1.8070756649176272E-5</v>
      </c>
      <c r="T10" s="4"/>
      <c r="U10" s="4"/>
      <c r="V10" s="4"/>
      <c r="W10" s="4"/>
      <c r="X10" s="4"/>
    </row>
    <row r="11" spans="1:24">
      <c r="A11" s="1" t="s">
        <v>165</v>
      </c>
      <c r="C11" s="4" t="s">
        <v>166</v>
      </c>
      <c r="D11" s="4"/>
      <c r="E11" s="4" t="s">
        <v>157</v>
      </c>
      <c r="F11" s="4"/>
      <c r="G11" s="4" t="s">
        <v>167</v>
      </c>
      <c r="H11" s="4"/>
      <c r="I11" s="6">
        <v>5</v>
      </c>
      <c r="J11" s="4"/>
      <c r="K11" s="6">
        <v>386487888028</v>
      </c>
      <c r="L11" s="4"/>
      <c r="M11" s="6">
        <v>1658638992775</v>
      </c>
      <c r="N11" s="4"/>
      <c r="O11" s="6">
        <v>1951771541127</v>
      </c>
      <c r="P11" s="4"/>
      <c r="Q11" s="6">
        <v>93355339676</v>
      </c>
      <c r="R11" s="4"/>
      <c r="S11" s="9">
        <v>1.5913398620912682E-3</v>
      </c>
      <c r="T11" s="4"/>
      <c r="U11" s="4"/>
      <c r="V11" s="4"/>
      <c r="W11" s="4"/>
      <c r="X11" s="4"/>
    </row>
    <row r="12" spans="1:24" ht="24.75" thickBot="1">
      <c r="C12" s="4"/>
      <c r="D12" s="4"/>
      <c r="E12" s="4"/>
      <c r="F12" s="4"/>
      <c r="G12" s="4"/>
      <c r="H12" s="4"/>
      <c r="I12" s="4"/>
      <c r="J12" s="4"/>
      <c r="K12" s="11">
        <f>SUM(K8:K11)</f>
        <v>389756485587</v>
      </c>
      <c r="L12" s="4"/>
      <c r="M12" s="11">
        <f>SUM(M8:M11)</f>
        <v>1710630147462</v>
      </c>
      <c r="N12" s="4"/>
      <c r="O12" s="11">
        <f>SUM(O8:O11)</f>
        <v>1989483177861</v>
      </c>
      <c r="P12" s="4"/>
      <c r="Q12" s="11">
        <f>SUM(Q8:Q11)</f>
        <v>110903455188</v>
      </c>
      <c r="R12" s="4"/>
      <c r="S12" s="12">
        <f>SUM(S8:S11)</f>
        <v>1.8904659304634103E-3</v>
      </c>
      <c r="T12" s="4"/>
      <c r="U12" s="4"/>
      <c r="V12" s="4"/>
      <c r="W12" s="4"/>
      <c r="X12" s="4"/>
    </row>
    <row r="13" spans="1:24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3:2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168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172</v>
      </c>
      <c r="C6" s="17" t="s">
        <v>152</v>
      </c>
      <c r="E6" s="17" t="s">
        <v>286</v>
      </c>
      <c r="G6" s="17" t="s">
        <v>13</v>
      </c>
    </row>
    <row r="7" spans="1:7">
      <c r="A7" s="1" t="s">
        <v>295</v>
      </c>
      <c r="C7" s="6">
        <f>'سرمایه‌گذاری در سهام'!I114</f>
        <v>4983641271511</v>
      </c>
      <c r="D7" s="4"/>
      <c r="E7" s="9">
        <f>C7/$C$11</f>
        <v>0.99734252432790793</v>
      </c>
      <c r="F7" s="4"/>
      <c r="G7" s="9">
        <v>8.4951402257684688E-2</v>
      </c>
    </row>
    <row r="8" spans="1:7">
      <c r="A8" s="1" t="s">
        <v>296</v>
      </c>
      <c r="C8" s="6">
        <f>'سرمایه‌گذاری در اوراق بهادار'!I53</f>
        <v>11243827153</v>
      </c>
      <c r="D8" s="4"/>
      <c r="E8" s="9">
        <f t="shared" ref="E8:E10" si="0">C8/$C$11</f>
        <v>2.2501513140571043E-3</v>
      </c>
      <c r="F8" s="4"/>
      <c r="G8" s="9">
        <v>1.916628487789969E-4</v>
      </c>
    </row>
    <row r="9" spans="1:7">
      <c r="A9" s="1" t="s">
        <v>297</v>
      </c>
      <c r="C9" s="6">
        <f>'درآمد سپرده بانکی'!E12</f>
        <v>1652081249</v>
      </c>
      <c r="D9" s="4"/>
      <c r="E9" s="9">
        <f t="shared" si="0"/>
        <v>3.3061988082719611E-4</v>
      </c>
      <c r="F9" s="4"/>
      <c r="G9" s="9">
        <v>2.8161460887738649E-5</v>
      </c>
    </row>
    <row r="10" spans="1:7">
      <c r="A10" s="1" t="s">
        <v>293</v>
      </c>
      <c r="C10" s="6">
        <f>'سایر درآمدها'!C9</f>
        <v>383286172</v>
      </c>
      <c r="D10" s="4"/>
      <c r="E10" s="9">
        <f t="shared" si="0"/>
        <v>7.6704477207798752E-5</v>
      </c>
      <c r="F10" s="4"/>
      <c r="G10" s="9">
        <v>6.533515556890791E-6</v>
      </c>
    </row>
    <row r="11" spans="1:7" ht="24.75" thickBot="1">
      <c r="C11" s="11">
        <f>SUM(C7:C10)</f>
        <v>4996920466085</v>
      </c>
      <c r="D11" s="4"/>
      <c r="E11" s="10">
        <f>SUM(E7:E10)</f>
        <v>1</v>
      </c>
      <c r="F11" s="4"/>
      <c r="G11" s="10">
        <f>SUM(G7:G10)</f>
        <v>8.5177760082908324E-2</v>
      </c>
    </row>
    <row r="12" spans="1:7" ht="24.75" thickTop="1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32"/>
  <sheetViews>
    <sheetView rightToLeft="1" topLeftCell="A16" workbookViewId="0">
      <selection activeCell="I35" sqref="I35"/>
    </sheetView>
  </sheetViews>
  <sheetFormatPr defaultRowHeight="24"/>
  <cols>
    <col min="1" max="1" width="35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8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8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8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8" ht="24.75">
      <c r="A6" s="17" t="s">
        <v>169</v>
      </c>
      <c r="B6" s="17" t="s">
        <v>169</v>
      </c>
      <c r="C6" s="17" t="s">
        <v>169</v>
      </c>
      <c r="D6" s="17" t="s">
        <v>169</v>
      </c>
      <c r="E6" s="17" t="s">
        <v>169</v>
      </c>
      <c r="F6" s="17" t="s">
        <v>169</v>
      </c>
      <c r="G6" s="17" t="s">
        <v>169</v>
      </c>
      <c r="I6" s="17" t="s">
        <v>170</v>
      </c>
      <c r="J6" s="17" t="s">
        <v>170</v>
      </c>
      <c r="K6" s="17" t="s">
        <v>170</v>
      </c>
      <c r="L6" s="17" t="s">
        <v>170</v>
      </c>
      <c r="M6" s="17" t="s">
        <v>170</v>
      </c>
      <c r="O6" s="17" t="s">
        <v>171</v>
      </c>
      <c r="P6" s="17" t="s">
        <v>171</v>
      </c>
      <c r="Q6" s="17" t="s">
        <v>171</v>
      </c>
      <c r="R6" s="17" t="s">
        <v>171</v>
      </c>
      <c r="S6" s="17" t="s">
        <v>171</v>
      </c>
    </row>
    <row r="7" spans="1:28" ht="24.75">
      <c r="A7" s="17" t="s">
        <v>172</v>
      </c>
      <c r="C7" s="17" t="s">
        <v>173</v>
      </c>
      <c r="E7" s="17" t="s">
        <v>108</v>
      </c>
      <c r="G7" s="17" t="s">
        <v>109</v>
      </c>
      <c r="I7" s="17" t="s">
        <v>174</v>
      </c>
      <c r="K7" s="17" t="s">
        <v>175</v>
      </c>
      <c r="M7" s="17" t="s">
        <v>176</v>
      </c>
      <c r="O7" s="17" t="s">
        <v>174</v>
      </c>
      <c r="Q7" s="17" t="s">
        <v>175</v>
      </c>
      <c r="S7" s="17" t="s">
        <v>176</v>
      </c>
    </row>
    <row r="8" spans="1:28">
      <c r="A8" s="1" t="s">
        <v>177</v>
      </c>
      <c r="C8" s="4" t="s">
        <v>299</v>
      </c>
      <c r="D8" s="4"/>
      <c r="E8" s="4" t="s">
        <v>179</v>
      </c>
      <c r="F8" s="4"/>
      <c r="G8" s="6">
        <v>20.5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5570618564</v>
      </c>
      <c r="P8" s="4"/>
      <c r="Q8" s="6">
        <v>0</v>
      </c>
      <c r="R8" s="4"/>
      <c r="S8" s="6">
        <v>5570618564</v>
      </c>
      <c r="T8" s="4"/>
      <c r="U8" s="4"/>
      <c r="V8" s="4"/>
      <c r="W8" s="4"/>
      <c r="X8" s="4"/>
      <c r="Y8" s="4"/>
      <c r="Z8" s="4"/>
      <c r="AA8" s="4"/>
      <c r="AB8" s="4"/>
    </row>
    <row r="9" spans="1:28">
      <c r="A9" s="1" t="s">
        <v>138</v>
      </c>
      <c r="C9" s="4" t="s">
        <v>299</v>
      </c>
      <c r="D9" s="4"/>
      <c r="E9" s="4" t="s">
        <v>140</v>
      </c>
      <c r="F9" s="4"/>
      <c r="G9" s="6">
        <v>18</v>
      </c>
      <c r="H9" s="4"/>
      <c r="I9" s="6">
        <v>73417808</v>
      </c>
      <c r="J9" s="4"/>
      <c r="K9" s="6">
        <v>0</v>
      </c>
      <c r="L9" s="4"/>
      <c r="M9" s="6">
        <v>73417808</v>
      </c>
      <c r="N9" s="4"/>
      <c r="O9" s="6">
        <v>473655588</v>
      </c>
      <c r="P9" s="4"/>
      <c r="Q9" s="6">
        <v>0</v>
      </c>
      <c r="R9" s="4"/>
      <c r="S9" s="6">
        <v>473655588</v>
      </c>
      <c r="T9" s="4"/>
      <c r="U9" s="4"/>
      <c r="V9" s="4"/>
      <c r="W9" s="4"/>
      <c r="X9" s="4"/>
      <c r="Y9" s="4"/>
      <c r="Z9" s="4"/>
      <c r="AA9" s="4"/>
      <c r="AB9" s="4"/>
    </row>
    <row r="10" spans="1:28">
      <c r="A10" s="1" t="s">
        <v>180</v>
      </c>
      <c r="C10" s="4" t="s">
        <v>299</v>
      </c>
      <c r="D10" s="4"/>
      <c r="E10" s="4" t="s">
        <v>181</v>
      </c>
      <c r="F10" s="4"/>
      <c r="G10" s="6">
        <v>18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114636256</v>
      </c>
      <c r="P10" s="4"/>
      <c r="Q10" s="6">
        <v>0</v>
      </c>
      <c r="R10" s="4"/>
      <c r="S10" s="6">
        <v>114636256</v>
      </c>
      <c r="T10" s="4"/>
      <c r="U10" s="4"/>
      <c r="V10" s="4"/>
      <c r="W10" s="4"/>
      <c r="X10" s="4"/>
      <c r="Y10" s="4"/>
      <c r="Z10" s="4"/>
      <c r="AA10" s="4"/>
      <c r="AB10" s="4"/>
    </row>
    <row r="11" spans="1:28">
      <c r="A11" s="1" t="s">
        <v>182</v>
      </c>
      <c r="C11" s="4" t="s">
        <v>299</v>
      </c>
      <c r="D11" s="4"/>
      <c r="E11" s="4" t="s">
        <v>183</v>
      </c>
      <c r="F11" s="4"/>
      <c r="G11" s="6">
        <v>16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4782974343</v>
      </c>
      <c r="P11" s="4"/>
      <c r="Q11" s="6">
        <v>0</v>
      </c>
      <c r="R11" s="4"/>
      <c r="S11" s="6">
        <v>4782974343</v>
      </c>
      <c r="T11" s="4"/>
      <c r="U11" s="4"/>
      <c r="V11" s="4"/>
      <c r="W11" s="4"/>
      <c r="X11" s="4"/>
      <c r="Y11" s="4"/>
      <c r="Z11" s="4"/>
      <c r="AA11" s="4"/>
      <c r="AB11" s="4"/>
    </row>
    <row r="12" spans="1:28">
      <c r="A12" s="1" t="s">
        <v>184</v>
      </c>
      <c r="C12" s="4" t="s">
        <v>299</v>
      </c>
      <c r="D12" s="4"/>
      <c r="E12" s="4" t="s">
        <v>185</v>
      </c>
      <c r="F12" s="4"/>
      <c r="G12" s="6">
        <v>17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1835506187</v>
      </c>
      <c r="P12" s="4"/>
      <c r="Q12" s="6">
        <v>0</v>
      </c>
      <c r="R12" s="4"/>
      <c r="S12" s="6">
        <v>1835506187</v>
      </c>
      <c r="T12" s="4"/>
      <c r="U12" s="4"/>
      <c r="V12" s="4"/>
      <c r="W12" s="4"/>
      <c r="X12" s="4"/>
      <c r="Y12" s="4"/>
      <c r="Z12" s="4"/>
      <c r="AA12" s="4"/>
      <c r="AB12" s="4"/>
    </row>
    <row r="13" spans="1:28">
      <c r="A13" s="1" t="s">
        <v>186</v>
      </c>
      <c r="C13" s="4" t="s">
        <v>299</v>
      </c>
      <c r="D13" s="4"/>
      <c r="E13" s="4" t="s">
        <v>187</v>
      </c>
      <c r="F13" s="4"/>
      <c r="G13" s="6">
        <v>15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5037825637</v>
      </c>
      <c r="P13" s="4"/>
      <c r="Q13" s="6">
        <v>0</v>
      </c>
      <c r="R13" s="4"/>
      <c r="S13" s="6">
        <v>5037825637</v>
      </c>
      <c r="T13" s="4"/>
      <c r="U13" s="4"/>
      <c r="V13" s="4"/>
      <c r="W13" s="4"/>
      <c r="X13" s="4"/>
      <c r="Y13" s="4"/>
      <c r="Z13" s="4"/>
      <c r="AA13" s="4"/>
      <c r="AB13" s="4"/>
    </row>
    <row r="14" spans="1:28">
      <c r="A14" s="1" t="s">
        <v>188</v>
      </c>
      <c r="C14" s="4" t="s">
        <v>299</v>
      </c>
      <c r="D14" s="4"/>
      <c r="E14" s="4" t="s">
        <v>189</v>
      </c>
      <c r="F14" s="4"/>
      <c r="G14" s="6">
        <v>16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5928993899</v>
      </c>
      <c r="P14" s="4"/>
      <c r="Q14" s="6">
        <v>0</v>
      </c>
      <c r="R14" s="4"/>
      <c r="S14" s="6">
        <v>5928993899</v>
      </c>
      <c r="T14" s="4"/>
      <c r="U14" s="4"/>
      <c r="V14" s="4"/>
      <c r="W14" s="4"/>
      <c r="X14" s="4"/>
      <c r="Y14" s="4"/>
      <c r="Z14" s="4"/>
      <c r="AA14" s="4"/>
      <c r="AB14" s="4"/>
    </row>
    <row r="15" spans="1:28">
      <c r="A15" s="1" t="s">
        <v>190</v>
      </c>
      <c r="C15" s="4" t="s">
        <v>299</v>
      </c>
      <c r="D15" s="4"/>
      <c r="E15" s="4" t="s">
        <v>191</v>
      </c>
      <c r="F15" s="4"/>
      <c r="G15" s="6">
        <v>18.5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118940813</v>
      </c>
      <c r="P15" s="4"/>
      <c r="Q15" s="6">
        <v>0</v>
      </c>
      <c r="R15" s="4"/>
      <c r="S15" s="6">
        <v>118940813</v>
      </c>
      <c r="T15" s="4"/>
      <c r="U15" s="4"/>
      <c r="V15" s="4"/>
      <c r="W15" s="4"/>
      <c r="X15" s="4"/>
      <c r="Y15" s="4"/>
      <c r="Z15" s="4"/>
      <c r="AA15" s="4"/>
      <c r="AB15" s="4"/>
    </row>
    <row r="16" spans="1:28">
      <c r="A16" s="1" t="s">
        <v>192</v>
      </c>
      <c r="C16" s="4" t="s">
        <v>299</v>
      </c>
      <c r="D16" s="4"/>
      <c r="E16" s="4" t="s">
        <v>193</v>
      </c>
      <c r="F16" s="4"/>
      <c r="G16" s="6">
        <v>17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2433440571</v>
      </c>
      <c r="P16" s="4"/>
      <c r="Q16" s="6">
        <v>0</v>
      </c>
      <c r="R16" s="4"/>
      <c r="S16" s="6">
        <v>2433440571</v>
      </c>
      <c r="T16" s="4"/>
      <c r="U16" s="4"/>
      <c r="V16" s="4"/>
      <c r="W16" s="4"/>
      <c r="X16" s="4"/>
      <c r="Y16" s="4"/>
      <c r="Z16" s="4"/>
      <c r="AA16" s="4"/>
      <c r="AB16" s="4"/>
    </row>
    <row r="17" spans="1:28">
      <c r="A17" s="1" t="s">
        <v>135</v>
      </c>
      <c r="C17" s="4" t="s">
        <v>299</v>
      </c>
      <c r="D17" s="4"/>
      <c r="E17" s="4" t="s">
        <v>137</v>
      </c>
      <c r="F17" s="4"/>
      <c r="G17" s="6">
        <v>20</v>
      </c>
      <c r="H17" s="4"/>
      <c r="I17" s="6">
        <v>332149747</v>
      </c>
      <c r="J17" s="4"/>
      <c r="K17" s="6">
        <v>0</v>
      </c>
      <c r="L17" s="4"/>
      <c r="M17" s="6">
        <v>332149747</v>
      </c>
      <c r="N17" s="4"/>
      <c r="O17" s="6">
        <v>1996603222</v>
      </c>
      <c r="P17" s="4"/>
      <c r="Q17" s="6">
        <v>0</v>
      </c>
      <c r="R17" s="4"/>
      <c r="S17" s="6">
        <v>1996603222</v>
      </c>
      <c r="T17" s="4"/>
      <c r="U17" s="4"/>
      <c r="V17" s="4"/>
      <c r="W17" s="4"/>
      <c r="X17" s="4"/>
      <c r="Y17" s="4"/>
      <c r="Z17" s="4"/>
      <c r="AA17" s="4"/>
      <c r="AB17" s="4"/>
    </row>
    <row r="18" spans="1:28">
      <c r="A18" s="1" t="s">
        <v>194</v>
      </c>
      <c r="C18" s="4" t="s">
        <v>299</v>
      </c>
      <c r="D18" s="4"/>
      <c r="E18" s="4" t="s">
        <v>195</v>
      </c>
      <c r="F18" s="4"/>
      <c r="G18" s="6">
        <v>17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1520957893</v>
      </c>
      <c r="P18" s="4"/>
      <c r="Q18" s="6">
        <v>0</v>
      </c>
      <c r="R18" s="4"/>
      <c r="S18" s="6">
        <v>1520957893</v>
      </c>
      <c r="T18" s="4"/>
      <c r="U18" s="4"/>
      <c r="V18" s="4"/>
      <c r="W18" s="4"/>
      <c r="X18" s="4"/>
      <c r="Y18" s="4"/>
      <c r="Z18" s="4"/>
      <c r="AA18" s="4"/>
      <c r="AB18" s="4"/>
    </row>
    <row r="19" spans="1:28">
      <c r="A19" s="1" t="s">
        <v>196</v>
      </c>
      <c r="C19" s="4" t="s">
        <v>299</v>
      </c>
      <c r="D19" s="4"/>
      <c r="E19" s="4" t="s">
        <v>197</v>
      </c>
      <c r="F19" s="4"/>
      <c r="G19" s="6">
        <v>18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5911858072</v>
      </c>
      <c r="P19" s="4"/>
      <c r="Q19" s="6">
        <v>0</v>
      </c>
      <c r="R19" s="4"/>
      <c r="S19" s="6">
        <v>5911858072</v>
      </c>
      <c r="T19" s="4"/>
      <c r="U19" s="4"/>
      <c r="V19" s="4"/>
      <c r="W19" s="4"/>
      <c r="X19" s="4"/>
      <c r="Y19" s="4"/>
      <c r="Z19" s="4"/>
      <c r="AA19" s="4"/>
      <c r="AB19" s="4"/>
    </row>
    <row r="20" spans="1:28">
      <c r="A20" s="1" t="s">
        <v>155</v>
      </c>
      <c r="C20" s="6">
        <v>1</v>
      </c>
      <c r="D20" s="4"/>
      <c r="E20" s="4" t="s">
        <v>299</v>
      </c>
      <c r="F20" s="4"/>
      <c r="G20" s="4">
        <v>5</v>
      </c>
      <c r="H20" s="4"/>
      <c r="I20" s="6">
        <v>314141</v>
      </c>
      <c r="J20" s="4"/>
      <c r="K20" s="6">
        <v>0</v>
      </c>
      <c r="L20" s="4"/>
      <c r="M20" s="6">
        <v>314141</v>
      </c>
      <c r="N20" s="4"/>
      <c r="O20" s="6">
        <v>512164291</v>
      </c>
      <c r="P20" s="4"/>
      <c r="Q20" s="6">
        <v>0</v>
      </c>
      <c r="R20" s="4"/>
      <c r="S20" s="6">
        <v>512164291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>
      <c r="A21" s="1" t="s">
        <v>159</v>
      </c>
      <c r="C21" s="6">
        <v>17</v>
      </c>
      <c r="D21" s="4"/>
      <c r="E21" s="4" t="s">
        <v>299</v>
      </c>
      <c r="F21" s="4"/>
      <c r="G21" s="4">
        <v>5</v>
      </c>
      <c r="H21" s="4"/>
      <c r="I21" s="6">
        <v>1029973</v>
      </c>
      <c r="J21" s="4"/>
      <c r="K21" s="6">
        <v>0</v>
      </c>
      <c r="L21" s="4"/>
      <c r="M21" s="6">
        <v>1029973</v>
      </c>
      <c r="N21" s="4"/>
      <c r="O21" s="6">
        <v>4708043867</v>
      </c>
      <c r="P21" s="4"/>
      <c r="Q21" s="6">
        <v>0</v>
      </c>
      <c r="R21" s="4"/>
      <c r="S21" s="6">
        <v>4708043867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>
      <c r="A22" s="1" t="s">
        <v>162</v>
      </c>
      <c r="C22" s="6">
        <v>17</v>
      </c>
      <c r="D22" s="4"/>
      <c r="E22" s="4" t="s">
        <v>299</v>
      </c>
      <c r="F22" s="4"/>
      <c r="G22" s="4">
        <v>5</v>
      </c>
      <c r="H22" s="4"/>
      <c r="I22" s="6">
        <v>4338802</v>
      </c>
      <c r="J22" s="4"/>
      <c r="K22" s="6">
        <v>0</v>
      </c>
      <c r="L22" s="4"/>
      <c r="M22" s="6">
        <v>4338802</v>
      </c>
      <c r="N22" s="4"/>
      <c r="O22" s="6">
        <v>30575697</v>
      </c>
      <c r="P22" s="4"/>
      <c r="Q22" s="6">
        <v>0</v>
      </c>
      <c r="R22" s="4"/>
      <c r="S22" s="6">
        <v>30575697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>
      <c r="A23" s="1" t="s">
        <v>165</v>
      </c>
      <c r="C23" s="6">
        <v>1</v>
      </c>
      <c r="D23" s="4"/>
      <c r="E23" s="4" t="s">
        <v>299</v>
      </c>
      <c r="F23" s="4"/>
      <c r="G23" s="4">
        <v>5</v>
      </c>
      <c r="H23" s="4"/>
      <c r="I23" s="6">
        <v>1646398333</v>
      </c>
      <c r="J23" s="4"/>
      <c r="K23" s="6">
        <v>0</v>
      </c>
      <c r="L23" s="4"/>
      <c r="M23" s="6">
        <v>1646398333</v>
      </c>
      <c r="N23" s="4"/>
      <c r="O23" s="6">
        <v>5379013628</v>
      </c>
      <c r="P23" s="4"/>
      <c r="Q23" s="6">
        <v>0</v>
      </c>
      <c r="R23" s="4"/>
      <c r="S23" s="6">
        <v>5379013628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ht="24.75" thickBot="1">
      <c r="C24" s="4"/>
      <c r="D24" s="4"/>
      <c r="E24" s="4"/>
      <c r="F24" s="4"/>
      <c r="G24" s="4"/>
      <c r="H24" s="4"/>
      <c r="I24" s="11">
        <f>SUM(I8:I23)</f>
        <v>2057648804</v>
      </c>
      <c r="J24" s="4"/>
      <c r="K24" s="11">
        <f>SUM(K8:K23)</f>
        <v>0</v>
      </c>
      <c r="L24" s="4"/>
      <c r="M24" s="11">
        <f>SUM(M8:M23)</f>
        <v>2057648804</v>
      </c>
      <c r="N24" s="4"/>
      <c r="O24" s="11">
        <f>SUM(O8:O23)</f>
        <v>46355808528</v>
      </c>
      <c r="P24" s="4"/>
      <c r="Q24" s="11">
        <f>SUM(Q8:Q23)</f>
        <v>0</v>
      </c>
      <c r="R24" s="4"/>
      <c r="S24" s="11">
        <f>SUM(S8:S23)</f>
        <v>46355808528</v>
      </c>
      <c r="T24" s="4"/>
      <c r="U24" s="4"/>
      <c r="V24" s="4"/>
      <c r="W24" s="4"/>
      <c r="X24" s="4"/>
      <c r="Y24" s="4"/>
      <c r="Z24" s="4"/>
      <c r="AA24" s="4"/>
      <c r="AB24" s="4"/>
    </row>
    <row r="25" spans="1:28" ht="24.75" thickTop="1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  <c r="O25" s="6"/>
      <c r="P25" s="6"/>
      <c r="Q25" s="6"/>
      <c r="R25" s="6"/>
      <c r="S25" s="6"/>
      <c r="T25" s="4"/>
      <c r="U25" s="4"/>
      <c r="V25" s="4"/>
      <c r="W25" s="4"/>
      <c r="X25" s="4"/>
      <c r="Y25" s="4"/>
      <c r="Z25" s="4"/>
      <c r="AA25" s="4"/>
      <c r="AB25" s="4"/>
    </row>
    <row r="26" spans="1:28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4"/>
      <c r="U26" s="4"/>
      <c r="V26" s="4"/>
      <c r="W26" s="4"/>
      <c r="X26" s="4"/>
      <c r="Y26" s="4"/>
      <c r="Z26" s="4"/>
      <c r="AA26" s="4"/>
      <c r="AB26" s="4"/>
    </row>
    <row r="27" spans="1:28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6"/>
      <c r="O27" s="6"/>
      <c r="P27" s="6"/>
      <c r="Q27" s="6"/>
      <c r="R27" s="6"/>
      <c r="S27" s="6"/>
      <c r="T27" s="4"/>
      <c r="U27" s="4"/>
      <c r="V27" s="4"/>
      <c r="W27" s="4"/>
      <c r="X27" s="4"/>
      <c r="Y27" s="4"/>
      <c r="Z27" s="4"/>
      <c r="AA27" s="4"/>
      <c r="AB27" s="4"/>
    </row>
    <row r="28" spans="1:28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6"/>
      <c r="P30" s="6"/>
      <c r="Q30" s="6"/>
      <c r="R30" s="6"/>
      <c r="S30" s="6"/>
      <c r="T30" s="4"/>
      <c r="U30" s="4"/>
      <c r="V30" s="4"/>
      <c r="W30" s="4"/>
      <c r="X30" s="4"/>
      <c r="Y30" s="4"/>
      <c r="Z30" s="4"/>
      <c r="AA30" s="4"/>
      <c r="AB30" s="4"/>
    </row>
    <row r="31" spans="1:28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workbookViewId="0">
      <selection activeCell="G18" sqref="A17:G18"/>
    </sheetView>
  </sheetViews>
  <sheetFormatPr defaultRowHeight="24"/>
  <cols>
    <col min="1" max="1" width="30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198</v>
      </c>
      <c r="D6" s="17" t="s">
        <v>198</v>
      </c>
      <c r="E6" s="17" t="s">
        <v>198</v>
      </c>
      <c r="F6" s="17" t="s">
        <v>198</v>
      </c>
      <c r="G6" s="17" t="s">
        <v>198</v>
      </c>
      <c r="I6" s="17" t="s">
        <v>170</v>
      </c>
      <c r="J6" s="17" t="s">
        <v>170</v>
      </c>
      <c r="K6" s="17" t="s">
        <v>170</v>
      </c>
      <c r="L6" s="17" t="s">
        <v>170</v>
      </c>
      <c r="M6" s="17" t="s">
        <v>170</v>
      </c>
      <c r="O6" s="17" t="s">
        <v>171</v>
      </c>
      <c r="P6" s="17" t="s">
        <v>171</v>
      </c>
      <c r="Q6" s="17" t="s">
        <v>171</v>
      </c>
      <c r="R6" s="17" t="s">
        <v>171</v>
      </c>
      <c r="S6" s="17" t="s">
        <v>171</v>
      </c>
    </row>
    <row r="7" spans="1:19" ht="24.75">
      <c r="A7" s="17" t="s">
        <v>3</v>
      </c>
      <c r="C7" s="17" t="s">
        <v>199</v>
      </c>
      <c r="E7" s="17" t="s">
        <v>200</v>
      </c>
      <c r="G7" s="17" t="s">
        <v>201</v>
      </c>
      <c r="I7" s="17" t="s">
        <v>202</v>
      </c>
      <c r="K7" s="17" t="s">
        <v>175</v>
      </c>
      <c r="M7" s="17" t="s">
        <v>203</v>
      </c>
      <c r="O7" s="17" t="s">
        <v>202</v>
      </c>
      <c r="Q7" s="17" t="s">
        <v>175</v>
      </c>
      <c r="S7" s="17" t="s">
        <v>203</v>
      </c>
    </row>
    <row r="8" spans="1:19">
      <c r="A8" s="1" t="s">
        <v>94</v>
      </c>
      <c r="C8" s="4" t="s">
        <v>204</v>
      </c>
      <c r="D8" s="4"/>
      <c r="E8" s="6">
        <v>35643667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108713184350</v>
      </c>
      <c r="P8" s="4"/>
      <c r="Q8" s="6">
        <v>0</v>
      </c>
      <c r="R8" s="4"/>
      <c r="S8" s="6">
        <v>108713184350</v>
      </c>
    </row>
    <row r="9" spans="1:19">
      <c r="A9" s="1" t="s">
        <v>88</v>
      </c>
      <c r="C9" s="4" t="s">
        <v>205</v>
      </c>
      <c r="D9" s="4"/>
      <c r="E9" s="6">
        <v>47761929</v>
      </c>
      <c r="F9" s="4"/>
      <c r="G9" s="6">
        <v>565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26985489885</v>
      </c>
      <c r="P9" s="4"/>
      <c r="Q9" s="6">
        <v>0</v>
      </c>
      <c r="R9" s="4"/>
      <c r="S9" s="6">
        <v>26985489885</v>
      </c>
    </row>
    <row r="10" spans="1:19">
      <c r="A10" s="1" t="s">
        <v>206</v>
      </c>
      <c r="C10" s="4" t="s">
        <v>207</v>
      </c>
      <c r="D10" s="4"/>
      <c r="E10" s="6">
        <v>4146001</v>
      </c>
      <c r="F10" s="4"/>
      <c r="G10" s="6">
        <v>180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746280180</v>
      </c>
      <c r="P10" s="4"/>
      <c r="Q10" s="6">
        <v>42878590</v>
      </c>
      <c r="R10" s="4"/>
      <c r="S10" s="6">
        <v>703401590</v>
      </c>
    </row>
    <row r="11" spans="1:19">
      <c r="A11" s="1" t="s">
        <v>57</v>
      </c>
      <c r="C11" s="4" t="s">
        <v>208</v>
      </c>
      <c r="D11" s="4"/>
      <c r="E11" s="6">
        <v>121996621</v>
      </c>
      <c r="F11" s="4"/>
      <c r="G11" s="6">
        <v>2350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286692059350</v>
      </c>
      <c r="P11" s="4"/>
      <c r="Q11" s="6">
        <v>0</v>
      </c>
      <c r="R11" s="4"/>
      <c r="S11" s="6">
        <v>286692059350</v>
      </c>
    </row>
    <row r="12" spans="1:19">
      <c r="A12" s="1" t="s">
        <v>85</v>
      </c>
      <c r="C12" s="4" t="s">
        <v>209</v>
      </c>
      <c r="D12" s="4"/>
      <c r="E12" s="6">
        <v>36503208</v>
      </c>
      <c r="F12" s="4"/>
      <c r="G12" s="6">
        <v>750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27377406000</v>
      </c>
      <c r="P12" s="4"/>
      <c r="Q12" s="6">
        <v>0</v>
      </c>
      <c r="R12" s="4"/>
      <c r="S12" s="6">
        <v>27377406000</v>
      </c>
    </row>
    <row r="13" spans="1:19">
      <c r="A13" s="1" t="s">
        <v>78</v>
      </c>
      <c r="C13" s="4" t="s">
        <v>210</v>
      </c>
      <c r="D13" s="4"/>
      <c r="E13" s="6">
        <v>47577959</v>
      </c>
      <c r="F13" s="4"/>
      <c r="G13" s="6">
        <v>640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30449893760</v>
      </c>
      <c r="P13" s="4"/>
      <c r="Q13" s="6">
        <v>330080149</v>
      </c>
      <c r="R13" s="4"/>
      <c r="S13" s="6">
        <v>30119813611</v>
      </c>
    </row>
    <row r="14" spans="1:19">
      <c r="A14" s="1" t="s">
        <v>90</v>
      </c>
      <c r="C14" s="4" t="s">
        <v>208</v>
      </c>
      <c r="D14" s="4"/>
      <c r="E14" s="6">
        <v>66325146</v>
      </c>
      <c r="F14" s="4"/>
      <c r="G14" s="6">
        <v>480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31836070080</v>
      </c>
      <c r="P14" s="4"/>
      <c r="Q14" s="6">
        <v>0</v>
      </c>
      <c r="R14" s="4"/>
      <c r="S14" s="6">
        <v>31836070080</v>
      </c>
    </row>
    <row r="15" spans="1:19">
      <c r="A15" s="1" t="s">
        <v>32</v>
      </c>
      <c r="C15" s="4" t="s">
        <v>211</v>
      </c>
      <c r="D15" s="4"/>
      <c r="E15" s="6">
        <v>61362326</v>
      </c>
      <c r="F15" s="4"/>
      <c r="G15" s="6">
        <v>360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22090437360</v>
      </c>
      <c r="P15" s="4"/>
      <c r="Q15" s="6">
        <v>0</v>
      </c>
      <c r="R15" s="4"/>
      <c r="S15" s="6">
        <v>22090437360</v>
      </c>
    </row>
    <row r="16" spans="1:19">
      <c r="A16" s="1" t="s">
        <v>25</v>
      </c>
      <c r="C16" s="4" t="s">
        <v>212</v>
      </c>
      <c r="D16" s="4"/>
      <c r="E16" s="6">
        <v>15595336</v>
      </c>
      <c r="F16" s="4"/>
      <c r="G16" s="6">
        <v>4500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70179012000</v>
      </c>
      <c r="P16" s="4"/>
      <c r="Q16" s="6">
        <v>0</v>
      </c>
      <c r="R16" s="4"/>
      <c r="S16" s="6">
        <v>70179012000</v>
      </c>
    </row>
    <row r="17" spans="1:19">
      <c r="A17" s="1" t="s">
        <v>77</v>
      </c>
      <c r="C17" s="4" t="s">
        <v>213</v>
      </c>
      <c r="D17" s="4"/>
      <c r="E17" s="6">
        <v>13215553</v>
      </c>
      <c r="F17" s="4"/>
      <c r="G17" s="6">
        <v>3400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44932880200</v>
      </c>
      <c r="P17" s="4"/>
      <c r="Q17" s="6">
        <v>0</v>
      </c>
      <c r="R17" s="4"/>
      <c r="S17" s="6">
        <v>44932880200</v>
      </c>
    </row>
    <row r="18" spans="1:19">
      <c r="A18" s="1" t="s">
        <v>45</v>
      </c>
      <c r="C18" s="4" t="s">
        <v>214</v>
      </c>
      <c r="D18" s="4"/>
      <c r="E18" s="6">
        <v>1857472</v>
      </c>
      <c r="F18" s="4"/>
      <c r="G18" s="6">
        <v>3460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6426853120</v>
      </c>
      <c r="P18" s="4"/>
      <c r="Q18" s="6">
        <v>0</v>
      </c>
      <c r="R18" s="4"/>
      <c r="S18" s="6">
        <v>6426853120</v>
      </c>
    </row>
    <row r="19" spans="1:19">
      <c r="A19" s="1" t="s">
        <v>40</v>
      </c>
      <c r="C19" s="4" t="s">
        <v>215</v>
      </c>
      <c r="D19" s="4"/>
      <c r="E19" s="6">
        <v>12630550</v>
      </c>
      <c r="F19" s="4"/>
      <c r="G19" s="6">
        <v>6452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81492308600</v>
      </c>
      <c r="P19" s="4"/>
      <c r="Q19" s="6">
        <v>1640784737</v>
      </c>
      <c r="R19" s="4"/>
      <c r="S19" s="6">
        <v>79851523863</v>
      </c>
    </row>
    <row r="20" spans="1:19">
      <c r="A20" s="1" t="s">
        <v>96</v>
      </c>
      <c r="C20" s="4" t="s">
        <v>216</v>
      </c>
      <c r="D20" s="4"/>
      <c r="E20" s="6">
        <v>3008044</v>
      </c>
      <c r="F20" s="4"/>
      <c r="G20" s="6">
        <v>3135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9430217940</v>
      </c>
      <c r="P20" s="4"/>
      <c r="Q20" s="6">
        <v>0</v>
      </c>
      <c r="R20" s="4"/>
      <c r="S20" s="6">
        <v>9430217940</v>
      </c>
    </row>
    <row r="21" spans="1:19">
      <c r="A21" s="1" t="s">
        <v>63</v>
      </c>
      <c r="C21" s="4" t="s">
        <v>217</v>
      </c>
      <c r="D21" s="4"/>
      <c r="E21" s="6">
        <v>10613234</v>
      </c>
      <c r="F21" s="4"/>
      <c r="G21" s="6">
        <v>1880</v>
      </c>
      <c r="H21" s="4"/>
      <c r="I21" s="6">
        <v>19952879920</v>
      </c>
      <c r="J21" s="4"/>
      <c r="K21" s="6">
        <v>1326789969</v>
      </c>
      <c r="L21" s="4"/>
      <c r="M21" s="6">
        <v>18626089951</v>
      </c>
      <c r="N21" s="4"/>
      <c r="O21" s="6">
        <v>19952879920</v>
      </c>
      <c r="P21" s="4"/>
      <c r="Q21" s="6">
        <v>1326789969</v>
      </c>
      <c r="R21" s="4"/>
      <c r="S21" s="6">
        <v>18626089951</v>
      </c>
    </row>
    <row r="22" spans="1:19">
      <c r="A22" s="1" t="s">
        <v>218</v>
      </c>
      <c r="C22" s="4" t="s">
        <v>209</v>
      </c>
      <c r="D22" s="4"/>
      <c r="E22" s="6">
        <v>1000000</v>
      </c>
      <c r="F22" s="4"/>
      <c r="G22" s="6">
        <v>78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78000000</v>
      </c>
      <c r="P22" s="4"/>
      <c r="Q22" s="6">
        <v>0</v>
      </c>
      <c r="R22" s="4"/>
      <c r="S22" s="6">
        <v>78000000</v>
      </c>
    </row>
    <row r="23" spans="1:19">
      <c r="A23" s="1" t="s">
        <v>219</v>
      </c>
      <c r="C23" s="4" t="s">
        <v>220</v>
      </c>
      <c r="D23" s="4"/>
      <c r="E23" s="6">
        <v>2200000</v>
      </c>
      <c r="F23" s="4"/>
      <c r="G23" s="6">
        <v>2270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4994000000</v>
      </c>
      <c r="P23" s="4"/>
      <c r="Q23" s="6">
        <v>0</v>
      </c>
      <c r="R23" s="4"/>
      <c r="S23" s="6">
        <v>4994000000</v>
      </c>
    </row>
    <row r="24" spans="1:19">
      <c r="A24" s="1" t="s">
        <v>19</v>
      </c>
      <c r="C24" s="4" t="s">
        <v>221</v>
      </c>
      <c r="D24" s="4"/>
      <c r="E24" s="6">
        <v>177949002</v>
      </c>
      <c r="F24" s="4"/>
      <c r="G24" s="6">
        <v>900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160154101800</v>
      </c>
      <c r="P24" s="4"/>
      <c r="Q24" s="6">
        <v>0</v>
      </c>
      <c r="R24" s="4"/>
      <c r="S24" s="6">
        <v>160154101800</v>
      </c>
    </row>
    <row r="25" spans="1:19">
      <c r="A25" s="1" t="s">
        <v>81</v>
      </c>
      <c r="C25" s="4" t="s">
        <v>207</v>
      </c>
      <c r="D25" s="4"/>
      <c r="E25" s="6">
        <v>533634210</v>
      </c>
      <c r="F25" s="4"/>
      <c r="G25" s="6">
        <v>500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266817105000</v>
      </c>
      <c r="P25" s="4"/>
      <c r="Q25" s="6">
        <v>0</v>
      </c>
      <c r="R25" s="4"/>
      <c r="S25" s="6">
        <v>266817105000</v>
      </c>
    </row>
    <row r="26" spans="1:19">
      <c r="A26" s="1" t="s">
        <v>79</v>
      </c>
      <c r="C26" s="4" t="s">
        <v>209</v>
      </c>
      <c r="D26" s="4"/>
      <c r="E26" s="6">
        <v>312788674</v>
      </c>
      <c r="F26" s="4"/>
      <c r="G26" s="6">
        <v>250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78197168500</v>
      </c>
      <c r="P26" s="4"/>
      <c r="Q26" s="6">
        <v>0</v>
      </c>
      <c r="R26" s="4"/>
      <c r="S26" s="6">
        <v>78197168500</v>
      </c>
    </row>
    <row r="27" spans="1:19">
      <c r="A27" s="1" t="s">
        <v>75</v>
      </c>
      <c r="C27" s="4" t="s">
        <v>222</v>
      </c>
      <c r="D27" s="4"/>
      <c r="E27" s="6">
        <v>3406574</v>
      </c>
      <c r="F27" s="4"/>
      <c r="G27" s="6">
        <v>6200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21120758800</v>
      </c>
      <c r="P27" s="4"/>
      <c r="Q27" s="6">
        <v>0</v>
      </c>
      <c r="R27" s="4"/>
      <c r="S27" s="6">
        <v>21120758800</v>
      </c>
    </row>
    <row r="28" spans="1:19">
      <c r="A28" s="1" t="s">
        <v>84</v>
      </c>
      <c r="C28" s="4" t="s">
        <v>223</v>
      </c>
      <c r="D28" s="4"/>
      <c r="E28" s="6">
        <v>3204578</v>
      </c>
      <c r="F28" s="4"/>
      <c r="G28" s="6">
        <v>1000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3204578000</v>
      </c>
      <c r="P28" s="4"/>
      <c r="Q28" s="6">
        <v>0</v>
      </c>
      <c r="R28" s="4"/>
      <c r="S28" s="6">
        <v>3204578000</v>
      </c>
    </row>
    <row r="29" spans="1:19">
      <c r="A29" s="1" t="s">
        <v>59</v>
      </c>
      <c r="C29" s="4" t="s">
        <v>224</v>
      </c>
      <c r="D29" s="4"/>
      <c r="E29" s="6">
        <v>13952434</v>
      </c>
      <c r="F29" s="4"/>
      <c r="G29" s="6">
        <v>2400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33485841600</v>
      </c>
      <c r="P29" s="4"/>
      <c r="Q29" s="6">
        <v>0</v>
      </c>
      <c r="R29" s="4"/>
      <c r="S29" s="6">
        <v>33485841600</v>
      </c>
    </row>
    <row r="30" spans="1:19">
      <c r="A30" s="1" t="s">
        <v>44</v>
      </c>
      <c r="C30" s="4" t="s">
        <v>225</v>
      </c>
      <c r="D30" s="4"/>
      <c r="E30" s="6">
        <v>609512</v>
      </c>
      <c r="F30" s="4"/>
      <c r="G30" s="6">
        <v>2489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1517075368</v>
      </c>
      <c r="P30" s="4"/>
      <c r="Q30" s="6">
        <v>59884554</v>
      </c>
      <c r="R30" s="4"/>
      <c r="S30" s="6">
        <v>1457190814</v>
      </c>
    </row>
    <row r="31" spans="1:19">
      <c r="A31" s="1" t="s">
        <v>39</v>
      </c>
      <c r="C31" s="4" t="s">
        <v>225</v>
      </c>
      <c r="D31" s="4"/>
      <c r="E31" s="6">
        <v>23895000</v>
      </c>
      <c r="F31" s="4"/>
      <c r="G31" s="6">
        <v>70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1672650000</v>
      </c>
      <c r="P31" s="4"/>
      <c r="Q31" s="6">
        <v>0</v>
      </c>
      <c r="R31" s="4"/>
      <c r="S31" s="6">
        <v>1672650000</v>
      </c>
    </row>
    <row r="32" spans="1:19">
      <c r="A32" s="1" t="s">
        <v>80</v>
      </c>
      <c r="C32" s="4" t="s">
        <v>226</v>
      </c>
      <c r="D32" s="4"/>
      <c r="E32" s="6">
        <v>12896973</v>
      </c>
      <c r="F32" s="4"/>
      <c r="G32" s="6">
        <v>1800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23214551400</v>
      </c>
      <c r="P32" s="4"/>
      <c r="Q32" s="6">
        <v>0</v>
      </c>
      <c r="R32" s="4"/>
      <c r="S32" s="6">
        <v>23214551400</v>
      </c>
    </row>
    <row r="33" spans="1:19">
      <c r="A33" s="1" t="s">
        <v>72</v>
      </c>
      <c r="C33" s="4" t="s">
        <v>227</v>
      </c>
      <c r="D33" s="4"/>
      <c r="E33" s="6">
        <v>11833655</v>
      </c>
      <c r="F33" s="4"/>
      <c r="G33" s="6">
        <v>8300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98219336500</v>
      </c>
      <c r="P33" s="4"/>
      <c r="Q33" s="6">
        <v>0</v>
      </c>
      <c r="R33" s="4"/>
      <c r="S33" s="6">
        <v>98219336500</v>
      </c>
    </row>
    <row r="34" spans="1:19">
      <c r="A34" s="1" t="s">
        <v>92</v>
      </c>
      <c r="C34" s="4" t="s">
        <v>228</v>
      </c>
      <c r="D34" s="4"/>
      <c r="E34" s="6">
        <v>4000000</v>
      </c>
      <c r="F34" s="4"/>
      <c r="G34" s="6">
        <v>11120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44480000000</v>
      </c>
      <c r="P34" s="4"/>
      <c r="Q34" s="6">
        <v>0</v>
      </c>
      <c r="R34" s="4"/>
      <c r="S34" s="6">
        <v>44480000000</v>
      </c>
    </row>
    <row r="35" spans="1:19">
      <c r="A35" s="1" t="s">
        <v>34</v>
      </c>
      <c r="C35" s="4" t="s">
        <v>229</v>
      </c>
      <c r="D35" s="4"/>
      <c r="E35" s="6">
        <v>30689473</v>
      </c>
      <c r="F35" s="4"/>
      <c r="G35" s="6">
        <v>1710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52478998830</v>
      </c>
      <c r="P35" s="4"/>
      <c r="Q35" s="6">
        <v>0</v>
      </c>
      <c r="R35" s="4"/>
      <c r="S35" s="6">
        <v>52478998830</v>
      </c>
    </row>
    <row r="36" spans="1:19">
      <c r="A36" s="1" t="s">
        <v>52</v>
      </c>
      <c r="C36" s="4" t="s">
        <v>230</v>
      </c>
      <c r="D36" s="4"/>
      <c r="E36" s="6">
        <v>37540229</v>
      </c>
      <c r="F36" s="4"/>
      <c r="G36" s="6">
        <v>3860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144905283940</v>
      </c>
      <c r="P36" s="4"/>
      <c r="Q36" s="6">
        <v>0</v>
      </c>
      <c r="R36" s="4"/>
      <c r="S36" s="6">
        <v>144905283940</v>
      </c>
    </row>
    <row r="37" spans="1:19">
      <c r="A37" s="1" t="s">
        <v>71</v>
      </c>
      <c r="C37" s="4" t="s">
        <v>207</v>
      </c>
      <c r="D37" s="4"/>
      <c r="E37" s="6">
        <v>13500000</v>
      </c>
      <c r="F37" s="4"/>
      <c r="G37" s="6">
        <v>3500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47250000000</v>
      </c>
      <c r="P37" s="4"/>
      <c r="Q37" s="6">
        <v>2714816010</v>
      </c>
      <c r="R37" s="4"/>
      <c r="S37" s="6">
        <v>44535183990</v>
      </c>
    </row>
    <row r="38" spans="1:19">
      <c r="A38" s="1" t="s">
        <v>93</v>
      </c>
      <c r="C38" s="4" t="s">
        <v>212</v>
      </c>
      <c r="D38" s="4"/>
      <c r="E38" s="6">
        <v>127515190</v>
      </c>
      <c r="F38" s="4"/>
      <c r="G38" s="6">
        <v>600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76509114000</v>
      </c>
      <c r="P38" s="4"/>
      <c r="Q38" s="6">
        <v>0</v>
      </c>
      <c r="R38" s="4"/>
      <c r="S38" s="6">
        <v>76509114000</v>
      </c>
    </row>
    <row r="39" spans="1:19">
      <c r="A39" s="1" t="s">
        <v>69</v>
      </c>
      <c r="C39" s="4" t="s">
        <v>181</v>
      </c>
      <c r="D39" s="4"/>
      <c r="E39" s="6">
        <v>17893853</v>
      </c>
      <c r="F39" s="4"/>
      <c r="G39" s="6">
        <v>2640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47239771920</v>
      </c>
      <c r="P39" s="4"/>
      <c r="Q39" s="6">
        <v>0</v>
      </c>
      <c r="R39" s="4"/>
      <c r="S39" s="6">
        <v>47239771920</v>
      </c>
    </row>
    <row r="40" spans="1:19">
      <c r="A40" s="1" t="s">
        <v>60</v>
      </c>
      <c r="C40" s="4" t="s">
        <v>224</v>
      </c>
      <c r="D40" s="4"/>
      <c r="E40" s="6">
        <v>11035043</v>
      </c>
      <c r="F40" s="4"/>
      <c r="G40" s="6">
        <v>6830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75369343690</v>
      </c>
      <c r="P40" s="4"/>
      <c r="Q40" s="6">
        <v>0</v>
      </c>
      <c r="R40" s="4"/>
      <c r="S40" s="6">
        <v>75369343690</v>
      </c>
    </row>
    <row r="41" spans="1:19">
      <c r="A41" s="1" t="s">
        <v>36</v>
      </c>
      <c r="C41" s="4" t="s">
        <v>231</v>
      </c>
      <c r="D41" s="4"/>
      <c r="E41" s="6">
        <v>91028165</v>
      </c>
      <c r="F41" s="4"/>
      <c r="G41" s="6">
        <v>1800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163850697000</v>
      </c>
      <c r="P41" s="4"/>
      <c r="Q41" s="6">
        <v>0</v>
      </c>
      <c r="R41" s="4"/>
      <c r="S41" s="6">
        <v>163850697000</v>
      </c>
    </row>
    <row r="42" spans="1:19">
      <c r="A42" s="1" t="s">
        <v>83</v>
      </c>
      <c r="C42" s="4" t="s">
        <v>181</v>
      </c>
      <c r="D42" s="4"/>
      <c r="E42" s="6">
        <v>10000000</v>
      </c>
      <c r="F42" s="4"/>
      <c r="G42" s="6">
        <v>677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6770000000</v>
      </c>
      <c r="P42" s="4"/>
      <c r="Q42" s="6">
        <v>0</v>
      </c>
      <c r="R42" s="4"/>
      <c r="S42" s="6">
        <v>6770000000</v>
      </c>
    </row>
    <row r="43" spans="1:19">
      <c r="A43" s="1" t="s">
        <v>82</v>
      </c>
      <c r="C43" s="4" t="s">
        <v>232</v>
      </c>
      <c r="D43" s="4"/>
      <c r="E43" s="6">
        <v>130493068</v>
      </c>
      <c r="F43" s="4"/>
      <c r="G43" s="6">
        <v>690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90040216920</v>
      </c>
      <c r="P43" s="4"/>
      <c r="Q43" s="6">
        <v>0</v>
      </c>
      <c r="R43" s="4"/>
      <c r="S43" s="6">
        <v>90040216920</v>
      </c>
    </row>
    <row r="44" spans="1:19">
      <c r="A44" s="1" t="s">
        <v>87</v>
      </c>
      <c r="C44" s="4" t="s">
        <v>204</v>
      </c>
      <c r="D44" s="4"/>
      <c r="E44" s="6">
        <v>91528137</v>
      </c>
      <c r="F44" s="4"/>
      <c r="G44" s="6">
        <v>4290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392655707730</v>
      </c>
      <c r="P44" s="4"/>
      <c r="Q44" s="6">
        <v>0</v>
      </c>
      <c r="R44" s="4"/>
      <c r="S44" s="6">
        <v>392655707730</v>
      </c>
    </row>
    <row r="45" spans="1:19">
      <c r="A45" s="1" t="s">
        <v>16</v>
      </c>
      <c r="C45" s="4" t="s">
        <v>208</v>
      </c>
      <c r="D45" s="4"/>
      <c r="E45" s="6">
        <v>135740061</v>
      </c>
      <c r="F45" s="4"/>
      <c r="G45" s="6">
        <v>200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27148012200</v>
      </c>
      <c r="P45" s="4"/>
      <c r="Q45" s="6">
        <v>0</v>
      </c>
      <c r="R45" s="4"/>
      <c r="S45" s="6">
        <v>27148012200</v>
      </c>
    </row>
    <row r="46" spans="1:19">
      <c r="A46" s="1" t="s">
        <v>23</v>
      </c>
      <c r="C46" s="4" t="s">
        <v>227</v>
      </c>
      <c r="D46" s="4"/>
      <c r="E46" s="6">
        <v>47515414</v>
      </c>
      <c r="F46" s="4"/>
      <c r="G46" s="6">
        <v>5300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251831694200</v>
      </c>
      <c r="P46" s="4"/>
      <c r="Q46" s="6">
        <v>0</v>
      </c>
      <c r="R46" s="4"/>
      <c r="S46" s="6">
        <v>251831694200</v>
      </c>
    </row>
    <row r="47" spans="1:19">
      <c r="A47" s="1" t="s">
        <v>76</v>
      </c>
      <c r="C47" s="4" t="s">
        <v>209</v>
      </c>
      <c r="D47" s="4"/>
      <c r="E47" s="6">
        <v>43847628</v>
      </c>
      <c r="F47" s="4"/>
      <c r="G47" s="6">
        <v>3300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144697172400</v>
      </c>
      <c r="P47" s="4"/>
      <c r="Q47" s="6">
        <v>0</v>
      </c>
      <c r="R47" s="4"/>
      <c r="S47" s="6">
        <v>144697172400</v>
      </c>
    </row>
    <row r="48" spans="1:19">
      <c r="A48" s="1" t="s">
        <v>42</v>
      </c>
      <c r="C48" s="4" t="s">
        <v>233</v>
      </c>
      <c r="D48" s="4"/>
      <c r="E48" s="6">
        <v>13099211</v>
      </c>
      <c r="F48" s="4"/>
      <c r="G48" s="6">
        <v>2592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33953154912</v>
      </c>
      <c r="P48" s="4"/>
      <c r="Q48" s="6">
        <v>683620569</v>
      </c>
      <c r="R48" s="4"/>
      <c r="S48" s="6">
        <v>33269534343</v>
      </c>
    </row>
    <row r="49" spans="1:19">
      <c r="A49" s="1" t="s">
        <v>95</v>
      </c>
      <c r="C49" s="4" t="s">
        <v>234</v>
      </c>
      <c r="D49" s="4"/>
      <c r="E49" s="6">
        <v>9813229</v>
      </c>
      <c r="F49" s="4"/>
      <c r="G49" s="6">
        <v>800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7850583200</v>
      </c>
      <c r="P49" s="4"/>
      <c r="Q49" s="6">
        <v>0</v>
      </c>
      <c r="R49" s="4"/>
      <c r="S49" s="6">
        <v>7850583200</v>
      </c>
    </row>
    <row r="50" spans="1:19">
      <c r="A50" s="1" t="s">
        <v>29</v>
      </c>
      <c r="C50" s="4" t="s">
        <v>181</v>
      </c>
      <c r="D50" s="4"/>
      <c r="E50" s="6">
        <v>29334685</v>
      </c>
      <c r="F50" s="4"/>
      <c r="G50" s="6">
        <v>572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16779439820</v>
      </c>
      <c r="P50" s="4"/>
      <c r="Q50" s="6">
        <v>0</v>
      </c>
      <c r="R50" s="4"/>
      <c r="S50" s="6">
        <v>16779439820</v>
      </c>
    </row>
    <row r="51" spans="1:19">
      <c r="A51" s="1" t="s">
        <v>55</v>
      </c>
      <c r="C51" s="4" t="s">
        <v>235</v>
      </c>
      <c r="D51" s="4"/>
      <c r="E51" s="6">
        <v>37075461</v>
      </c>
      <c r="F51" s="4"/>
      <c r="G51" s="6">
        <v>2250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83419787250</v>
      </c>
      <c r="P51" s="4"/>
      <c r="Q51" s="6">
        <v>0</v>
      </c>
      <c r="R51" s="4"/>
      <c r="S51" s="6">
        <v>83419787250</v>
      </c>
    </row>
    <row r="52" spans="1:19">
      <c r="A52" s="1" t="s">
        <v>22</v>
      </c>
      <c r="C52" s="4" t="s">
        <v>234</v>
      </c>
      <c r="D52" s="4"/>
      <c r="E52" s="6">
        <v>107723752</v>
      </c>
      <c r="F52" s="4"/>
      <c r="G52" s="6">
        <v>1300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140040877600</v>
      </c>
      <c r="P52" s="4"/>
      <c r="Q52" s="6">
        <v>0</v>
      </c>
      <c r="R52" s="4"/>
      <c r="S52" s="6">
        <v>140040877600</v>
      </c>
    </row>
    <row r="53" spans="1:19">
      <c r="A53" s="1" t="s">
        <v>54</v>
      </c>
      <c r="C53" s="4" t="s">
        <v>236</v>
      </c>
      <c r="D53" s="4"/>
      <c r="E53" s="6">
        <v>9920000</v>
      </c>
      <c r="F53" s="4"/>
      <c r="G53" s="6">
        <v>550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5456000000</v>
      </c>
      <c r="P53" s="4"/>
      <c r="Q53" s="6">
        <v>0</v>
      </c>
      <c r="R53" s="4"/>
      <c r="S53" s="6">
        <v>5456000000</v>
      </c>
    </row>
    <row r="54" spans="1:19">
      <c r="A54" s="1" t="s">
        <v>53</v>
      </c>
      <c r="C54" s="4" t="s">
        <v>237</v>
      </c>
      <c r="D54" s="4"/>
      <c r="E54" s="6">
        <v>15893363</v>
      </c>
      <c r="F54" s="4"/>
      <c r="G54" s="6">
        <v>2400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38144071200</v>
      </c>
      <c r="P54" s="4"/>
      <c r="Q54" s="6">
        <v>0</v>
      </c>
      <c r="R54" s="4"/>
      <c r="S54" s="6">
        <v>38144071200</v>
      </c>
    </row>
    <row r="55" spans="1:19">
      <c r="A55" s="1" t="s">
        <v>49</v>
      </c>
      <c r="C55" s="4" t="s">
        <v>238</v>
      </c>
      <c r="D55" s="4"/>
      <c r="E55" s="6">
        <v>18011617</v>
      </c>
      <c r="F55" s="4"/>
      <c r="G55" s="6">
        <v>1000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18011617000</v>
      </c>
      <c r="P55" s="4"/>
      <c r="Q55" s="6">
        <v>0</v>
      </c>
      <c r="R55" s="4"/>
      <c r="S55" s="6">
        <v>18011617000</v>
      </c>
    </row>
    <row r="56" spans="1:19">
      <c r="A56" s="1" t="s">
        <v>50</v>
      </c>
      <c r="C56" s="4" t="s">
        <v>239</v>
      </c>
      <c r="D56" s="4"/>
      <c r="E56" s="6">
        <v>15280357</v>
      </c>
      <c r="F56" s="4"/>
      <c r="G56" s="6">
        <v>3000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45841071000</v>
      </c>
      <c r="P56" s="4"/>
      <c r="Q56" s="6">
        <v>0</v>
      </c>
      <c r="R56" s="4"/>
      <c r="S56" s="6">
        <v>45841071000</v>
      </c>
    </row>
    <row r="57" spans="1:19">
      <c r="A57" s="1" t="s">
        <v>47</v>
      </c>
      <c r="C57" s="4" t="s">
        <v>240</v>
      </c>
      <c r="D57" s="4"/>
      <c r="E57" s="6">
        <v>14863088</v>
      </c>
      <c r="F57" s="4"/>
      <c r="G57" s="6">
        <v>2550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37900874400</v>
      </c>
      <c r="P57" s="4"/>
      <c r="Q57" s="6">
        <v>0</v>
      </c>
      <c r="R57" s="4"/>
      <c r="S57" s="6">
        <v>37900874400</v>
      </c>
    </row>
    <row r="58" spans="1:19">
      <c r="A58" s="1" t="s">
        <v>15</v>
      </c>
      <c r="C58" s="4" t="s">
        <v>240</v>
      </c>
      <c r="D58" s="4"/>
      <c r="E58" s="6">
        <v>40301183</v>
      </c>
      <c r="F58" s="4"/>
      <c r="G58" s="6">
        <v>900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36271064700</v>
      </c>
      <c r="P58" s="4"/>
      <c r="Q58" s="6">
        <v>0</v>
      </c>
      <c r="R58" s="4"/>
      <c r="S58" s="6">
        <v>36271064700</v>
      </c>
    </row>
    <row r="59" spans="1:19">
      <c r="A59" s="1" t="s">
        <v>24</v>
      </c>
      <c r="C59" s="4" t="s">
        <v>222</v>
      </c>
      <c r="D59" s="4"/>
      <c r="E59" s="6">
        <v>8579300</v>
      </c>
      <c r="F59" s="4"/>
      <c r="G59" s="6">
        <v>9300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79787490000</v>
      </c>
      <c r="P59" s="4"/>
      <c r="Q59" s="6">
        <v>0</v>
      </c>
      <c r="R59" s="4"/>
      <c r="S59" s="6">
        <v>79787490000</v>
      </c>
    </row>
    <row r="60" spans="1:19">
      <c r="A60" s="1" t="s">
        <v>73</v>
      </c>
      <c r="C60" s="4" t="s">
        <v>227</v>
      </c>
      <c r="D60" s="4"/>
      <c r="E60" s="6">
        <v>17458094</v>
      </c>
      <c r="F60" s="4"/>
      <c r="G60" s="6">
        <v>4327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75541174988</v>
      </c>
      <c r="P60" s="4"/>
      <c r="Q60" s="6">
        <v>0</v>
      </c>
      <c r="R60" s="4"/>
      <c r="S60" s="6">
        <v>75541172738</v>
      </c>
    </row>
    <row r="61" spans="1:19">
      <c r="A61" s="1" t="s">
        <v>241</v>
      </c>
      <c r="C61" s="4" t="s">
        <v>208</v>
      </c>
      <c r="D61" s="4"/>
      <c r="E61" s="6">
        <v>1000000</v>
      </c>
      <c r="F61" s="4"/>
      <c r="G61" s="6">
        <v>1000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1000000000</v>
      </c>
      <c r="P61" s="4"/>
      <c r="Q61" s="6">
        <v>0</v>
      </c>
      <c r="R61" s="4"/>
      <c r="S61" s="6">
        <v>1000000000</v>
      </c>
    </row>
    <row r="62" spans="1:19">
      <c r="A62" s="1" t="s">
        <v>20</v>
      </c>
      <c r="C62" s="4" t="s">
        <v>225</v>
      </c>
      <c r="D62" s="4"/>
      <c r="E62" s="6">
        <v>48931692</v>
      </c>
      <c r="F62" s="4"/>
      <c r="G62" s="6">
        <v>2940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143859174480</v>
      </c>
      <c r="P62" s="4"/>
      <c r="Q62" s="6">
        <v>0</v>
      </c>
      <c r="R62" s="4"/>
      <c r="S62" s="6">
        <v>143859174480</v>
      </c>
    </row>
    <row r="63" spans="1:19" ht="24.75" thickBot="1">
      <c r="C63" s="4"/>
      <c r="D63" s="4"/>
      <c r="E63" s="4"/>
      <c r="F63" s="4"/>
      <c r="G63" s="4"/>
      <c r="H63" s="4"/>
      <c r="I63" s="11">
        <f>SUM(I8:I62)</f>
        <v>19952879920</v>
      </c>
      <c r="J63" s="4"/>
      <c r="K63" s="11">
        <f>SUM(K8:K62)</f>
        <v>1326789969</v>
      </c>
      <c r="L63" s="4"/>
      <c r="M63" s="11">
        <f>SUM(M8:M62)</f>
        <v>18626089951</v>
      </c>
      <c r="N63" s="4"/>
      <c r="O63" s="11">
        <f>SUM(O8:O62)</f>
        <v>3789062533093</v>
      </c>
      <c r="P63" s="4"/>
      <c r="Q63" s="11">
        <f>SUM(Q8:Q62)</f>
        <v>6798854578</v>
      </c>
      <c r="R63" s="4"/>
      <c r="S63" s="11">
        <f>SUM(S8:S62)</f>
        <v>3782263676265</v>
      </c>
    </row>
    <row r="64" spans="1:19" ht="24.75" thickTop="1">
      <c r="O64" s="3"/>
    </row>
    <row r="65" spans="15:15">
      <c r="O65" s="3"/>
    </row>
    <row r="67" spans="15:15">
      <c r="O6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9"/>
  <sheetViews>
    <sheetView rightToLeft="1" workbookViewId="0">
      <selection activeCell="I101" sqref="I101:Q106"/>
    </sheetView>
  </sheetViews>
  <sheetFormatPr defaultRowHeight="24"/>
  <cols>
    <col min="1" max="1" width="33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170</v>
      </c>
      <c r="D6" s="17" t="s">
        <v>170</v>
      </c>
      <c r="E6" s="17" t="s">
        <v>170</v>
      </c>
      <c r="F6" s="17" t="s">
        <v>170</v>
      </c>
      <c r="G6" s="17" t="s">
        <v>170</v>
      </c>
      <c r="H6" s="17" t="s">
        <v>170</v>
      </c>
      <c r="I6" s="17" t="s">
        <v>170</v>
      </c>
      <c r="K6" s="17" t="s">
        <v>171</v>
      </c>
      <c r="L6" s="17" t="s">
        <v>171</v>
      </c>
      <c r="M6" s="17" t="s">
        <v>171</v>
      </c>
      <c r="N6" s="17" t="s">
        <v>171</v>
      </c>
      <c r="O6" s="17" t="s">
        <v>171</v>
      </c>
      <c r="P6" s="17" t="s">
        <v>171</v>
      </c>
      <c r="Q6" s="17" t="s">
        <v>171</v>
      </c>
    </row>
    <row r="7" spans="1:17" ht="24.75">
      <c r="A7" s="17" t="s">
        <v>3</v>
      </c>
      <c r="C7" s="17" t="s">
        <v>7</v>
      </c>
      <c r="E7" s="17" t="s">
        <v>242</v>
      </c>
      <c r="G7" s="17" t="s">
        <v>243</v>
      </c>
      <c r="I7" s="17" t="s">
        <v>244</v>
      </c>
      <c r="K7" s="17" t="s">
        <v>7</v>
      </c>
      <c r="M7" s="17" t="s">
        <v>242</v>
      </c>
      <c r="O7" s="17" t="s">
        <v>243</v>
      </c>
      <c r="Q7" s="17" t="s">
        <v>244</v>
      </c>
    </row>
    <row r="8" spans="1:17">
      <c r="A8" s="1" t="s">
        <v>47</v>
      </c>
      <c r="C8" s="7">
        <v>14363088</v>
      </c>
      <c r="D8" s="7"/>
      <c r="E8" s="7">
        <v>319818858831</v>
      </c>
      <c r="F8" s="7"/>
      <c r="G8" s="7">
        <v>290549722197</v>
      </c>
      <c r="H8" s="7"/>
      <c r="I8" s="7">
        <f>E8-G8</f>
        <v>29269136634</v>
      </c>
      <c r="J8" s="7"/>
      <c r="K8" s="7">
        <v>14363088</v>
      </c>
      <c r="L8" s="7"/>
      <c r="M8" s="7">
        <v>319818858831</v>
      </c>
      <c r="N8" s="7"/>
      <c r="O8" s="7">
        <v>387637590157</v>
      </c>
      <c r="P8" s="7"/>
      <c r="Q8" s="7">
        <f>M8-O8</f>
        <v>-67818731326</v>
      </c>
    </row>
    <row r="9" spans="1:17">
      <c r="A9" s="1" t="s">
        <v>73</v>
      </c>
      <c r="C9" s="7">
        <v>17458094</v>
      </c>
      <c r="D9" s="7"/>
      <c r="E9" s="7">
        <v>773130427078</v>
      </c>
      <c r="F9" s="7"/>
      <c r="G9" s="7">
        <v>708052108300</v>
      </c>
      <c r="H9" s="7"/>
      <c r="I9" s="7">
        <f t="shared" ref="I9:I72" si="0">E9-G9</f>
        <v>65078318778</v>
      </c>
      <c r="J9" s="7"/>
      <c r="K9" s="7">
        <v>17458094</v>
      </c>
      <c r="L9" s="7"/>
      <c r="M9" s="7">
        <v>773130427078</v>
      </c>
      <c r="N9" s="7"/>
      <c r="O9" s="7">
        <v>1090124671703</v>
      </c>
      <c r="P9" s="7"/>
      <c r="Q9" s="7">
        <f t="shared" ref="Q9:Q72" si="1">M9-O9</f>
        <v>-316994244625</v>
      </c>
    </row>
    <row r="10" spans="1:17">
      <c r="A10" s="1" t="s">
        <v>41</v>
      </c>
      <c r="C10" s="7">
        <v>3854943</v>
      </c>
      <c r="D10" s="7"/>
      <c r="E10" s="7">
        <v>201180319680</v>
      </c>
      <c r="F10" s="7"/>
      <c r="G10" s="7">
        <v>191983505066</v>
      </c>
      <c r="H10" s="7"/>
      <c r="I10" s="7">
        <f t="shared" si="0"/>
        <v>9196814614</v>
      </c>
      <c r="J10" s="7"/>
      <c r="K10" s="7">
        <v>3854943</v>
      </c>
      <c r="L10" s="7"/>
      <c r="M10" s="7">
        <v>201180319680</v>
      </c>
      <c r="N10" s="7"/>
      <c r="O10" s="7">
        <v>184702693497</v>
      </c>
      <c r="P10" s="7"/>
      <c r="Q10" s="7">
        <f t="shared" si="1"/>
        <v>16477626183</v>
      </c>
    </row>
    <row r="11" spans="1:17">
      <c r="A11" s="1" t="s">
        <v>57</v>
      </c>
      <c r="C11" s="7">
        <v>121996621</v>
      </c>
      <c r="D11" s="7"/>
      <c r="E11" s="7">
        <v>2187724169535</v>
      </c>
      <c r="F11" s="7"/>
      <c r="G11" s="7">
        <v>1845740679618</v>
      </c>
      <c r="H11" s="7"/>
      <c r="I11" s="7">
        <f t="shared" si="0"/>
        <v>341983489917</v>
      </c>
      <c r="J11" s="7"/>
      <c r="K11" s="7">
        <v>121996621</v>
      </c>
      <c r="L11" s="7"/>
      <c r="M11" s="7">
        <v>2187724169535</v>
      </c>
      <c r="N11" s="7"/>
      <c r="O11" s="7">
        <v>2653403815378</v>
      </c>
      <c r="P11" s="7"/>
      <c r="Q11" s="7">
        <f t="shared" si="1"/>
        <v>-465679645843</v>
      </c>
    </row>
    <row r="12" spans="1:17">
      <c r="A12" s="1" t="s">
        <v>40</v>
      </c>
      <c r="C12" s="7">
        <v>31727273</v>
      </c>
      <c r="D12" s="7"/>
      <c r="E12" s="7">
        <v>627616064940</v>
      </c>
      <c r="F12" s="7"/>
      <c r="G12" s="7">
        <v>605223732975</v>
      </c>
      <c r="H12" s="7"/>
      <c r="I12" s="7">
        <f t="shared" si="0"/>
        <v>22392331965</v>
      </c>
      <c r="J12" s="7"/>
      <c r="K12" s="7">
        <v>31727273</v>
      </c>
      <c r="L12" s="7"/>
      <c r="M12" s="7">
        <v>627616064940</v>
      </c>
      <c r="N12" s="7"/>
      <c r="O12" s="7">
        <v>733443269178</v>
      </c>
      <c r="P12" s="7"/>
      <c r="Q12" s="7">
        <f t="shared" si="1"/>
        <v>-105827204238</v>
      </c>
    </row>
    <row r="13" spans="1:17">
      <c r="A13" s="1" t="s">
        <v>56</v>
      </c>
      <c r="C13" s="7">
        <v>50414739</v>
      </c>
      <c r="D13" s="7"/>
      <c r="E13" s="7">
        <v>267612878757</v>
      </c>
      <c r="F13" s="7"/>
      <c r="G13" s="7">
        <v>231881046818</v>
      </c>
      <c r="H13" s="7"/>
      <c r="I13" s="7">
        <f t="shared" si="0"/>
        <v>35731831939</v>
      </c>
      <c r="J13" s="7"/>
      <c r="K13" s="7">
        <v>50414739</v>
      </c>
      <c r="L13" s="7"/>
      <c r="M13" s="7">
        <v>267612878757</v>
      </c>
      <c r="N13" s="7"/>
      <c r="O13" s="7">
        <v>237929625947</v>
      </c>
      <c r="P13" s="7"/>
      <c r="Q13" s="7">
        <f t="shared" si="1"/>
        <v>29683252810</v>
      </c>
    </row>
    <row r="14" spans="1:17">
      <c r="A14" s="1" t="s">
        <v>97</v>
      </c>
      <c r="C14" s="7">
        <v>44554080</v>
      </c>
      <c r="D14" s="7"/>
      <c r="E14" s="7">
        <v>343239619986</v>
      </c>
      <c r="F14" s="7"/>
      <c r="G14" s="7">
        <v>301165085923</v>
      </c>
      <c r="H14" s="7"/>
      <c r="I14" s="7">
        <f t="shared" si="0"/>
        <v>42074534063</v>
      </c>
      <c r="J14" s="7"/>
      <c r="K14" s="7">
        <v>44554080</v>
      </c>
      <c r="L14" s="7"/>
      <c r="M14" s="7">
        <v>343239619986</v>
      </c>
      <c r="N14" s="7"/>
      <c r="O14" s="7">
        <v>277997939294</v>
      </c>
      <c r="P14" s="7"/>
      <c r="Q14" s="7">
        <f t="shared" si="1"/>
        <v>65241680692</v>
      </c>
    </row>
    <row r="15" spans="1:17">
      <c r="A15" s="1" t="s">
        <v>27</v>
      </c>
      <c r="C15" s="7">
        <v>3593753</v>
      </c>
      <c r="D15" s="7"/>
      <c r="E15" s="7">
        <v>657244663812</v>
      </c>
      <c r="F15" s="7"/>
      <c r="G15" s="7">
        <v>649671239052</v>
      </c>
      <c r="H15" s="7"/>
      <c r="I15" s="7">
        <f t="shared" si="0"/>
        <v>7573424760</v>
      </c>
      <c r="J15" s="7"/>
      <c r="K15" s="7">
        <v>3593753</v>
      </c>
      <c r="L15" s="7"/>
      <c r="M15" s="7">
        <v>657244663812</v>
      </c>
      <c r="N15" s="7"/>
      <c r="O15" s="7">
        <v>669462169792</v>
      </c>
      <c r="P15" s="7"/>
      <c r="Q15" s="7">
        <f t="shared" si="1"/>
        <v>-12217505980</v>
      </c>
    </row>
    <row r="16" spans="1:17">
      <c r="A16" s="1" t="s">
        <v>84</v>
      </c>
      <c r="C16" s="7">
        <v>16105861</v>
      </c>
      <c r="D16" s="7"/>
      <c r="E16" s="7">
        <v>197243583485</v>
      </c>
      <c r="F16" s="7"/>
      <c r="G16" s="7">
        <v>179472448934</v>
      </c>
      <c r="H16" s="7"/>
      <c r="I16" s="7">
        <f t="shared" si="0"/>
        <v>17771134551</v>
      </c>
      <c r="J16" s="7"/>
      <c r="K16" s="7">
        <v>16105861</v>
      </c>
      <c r="L16" s="7"/>
      <c r="M16" s="7">
        <v>197243583485</v>
      </c>
      <c r="N16" s="7"/>
      <c r="O16" s="7">
        <v>158436480278</v>
      </c>
      <c r="P16" s="7"/>
      <c r="Q16" s="7">
        <f t="shared" si="1"/>
        <v>38807103207</v>
      </c>
    </row>
    <row r="17" spans="1:17">
      <c r="A17" s="1" t="s">
        <v>83</v>
      </c>
      <c r="C17" s="7">
        <v>23615260</v>
      </c>
      <c r="D17" s="7"/>
      <c r="E17" s="7">
        <v>177938598958</v>
      </c>
      <c r="F17" s="7"/>
      <c r="G17" s="7">
        <v>157750314644</v>
      </c>
      <c r="H17" s="7"/>
      <c r="I17" s="7">
        <f t="shared" si="0"/>
        <v>20188284314</v>
      </c>
      <c r="J17" s="7"/>
      <c r="K17" s="7">
        <v>23615260</v>
      </c>
      <c r="L17" s="7"/>
      <c r="M17" s="7">
        <v>177938598958</v>
      </c>
      <c r="N17" s="7"/>
      <c r="O17" s="7">
        <v>200660078958</v>
      </c>
      <c r="P17" s="7"/>
      <c r="Q17" s="7">
        <f t="shared" si="1"/>
        <v>-22721480000</v>
      </c>
    </row>
    <row r="18" spans="1:17">
      <c r="A18" s="1" t="s">
        <v>88</v>
      </c>
      <c r="C18" s="7">
        <v>47761929</v>
      </c>
      <c r="D18" s="7"/>
      <c r="E18" s="7">
        <v>207620181169</v>
      </c>
      <c r="F18" s="7"/>
      <c r="G18" s="7">
        <v>194801189878</v>
      </c>
      <c r="H18" s="7"/>
      <c r="I18" s="7">
        <f t="shared" si="0"/>
        <v>12818991291</v>
      </c>
      <c r="J18" s="7"/>
      <c r="K18" s="7">
        <v>47761929</v>
      </c>
      <c r="L18" s="7"/>
      <c r="M18" s="7">
        <v>207620181169</v>
      </c>
      <c r="N18" s="7"/>
      <c r="O18" s="7">
        <v>266824929836</v>
      </c>
      <c r="P18" s="7"/>
      <c r="Q18" s="7">
        <f t="shared" si="1"/>
        <v>-59204748667</v>
      </c>
    </row>
    <row r="19" spans="1:17">
      <c r="A19" s="1" t="s">
        <v>38</v>
      </c>
      <c r="C19" s="7">
        <v>11973340</v>
      </c>
      <c r="D19" s="7"/>
      <c r="E19" s="7">
        <v>14913329579</v>
      </c>
      <c r="F19" s="7"/>
      <c r="G19" s="7">
        <v>13128014785</v>
      </c>
      <c r="H19" s="7"/>
      <c r="I19" s="7">
        <f t="shared" si="0"/>
        <v>1785314794</v>
      </c>
      <c r="J19" s="7"/>
      <c r="K19" s="7">
        <v>11973340</v>
      </c>
      <c r="L19" s="7"/>
      <c r="M19" s="7">
        <v>14913329579</v>
      </c>
      <c r="N19" s="7"/>
      <c r="O19" s="7">
        <v>18858010500</v>
      </c>
      <c r="P19" s="7"/>
      <c r="Q19" s="7">
        <f t="shared" si="1"/>
        <v>-3944680921</v>
      </c>
    </row>
    <row r="20" spans="1:17">
      <c r="A20" s="1" t="s">
        <v>75</v>
      </c>
      <c r="C20" s="7">
        <v>6621989</v>
      </c>
      <c r="D20" s="7"/>
      <c r="E20" s="7">
        <v>394889464045</v>
      </c>
      <c r="F20" s="7"/>
      <c r="G20" s="7">
        <v>361713219691</v>
      </c>
      <c r="H20" s="7"/>
      <c r="I20" s="7">
        <f t="shared" si="0"/>
        <v>33176244354</v>
      </c>
      <c r="J20" s="7"/>
      <c r="K20" s="7">
        <v>6621989</v>
      </c>
      <c r="L20" s="7"/>
      <c r="M20" s="7">
        <v>394889464045</v>
      </c>
      <c r="N20" s="7"/>
      <c r="O20" s="7">
        <v>464987799546</v>
      </c>
      <c r="P20" s="7"/>
      <c r="Q20" s="7">
        <f t="shared" si="1"/>
        <v>-70098335501</v>
      </c>
    </row>
    <row r="21" spans="1:17">
      <c r="A21" s="1" t="s">
        <v>76</v>
      </c>
      <c r="C21" s="7">
        <v>43847628</v>
      </c>
      <c r="D21" s="7"/>
      <c r="E21" s="7">
        <v>859966273922</v>
      </c>
      <c r="F21" s="7"/>
      <c r="G21" s="7">
        <v>805918723001</v>
      </c>
      <c r="H21" s="7"/>
      <c r="I21" s="7">
        <f t="shared" si="0"/>
        <v>54047550921</v>
      </c>
      <c r="J21" s="7"/>
      <c r="K21" s="7">
        <v>43847628</v>
      </c>
      <c r="L21" s="7"/>
      <c r="M21" s="7">
        <v>859966273922</v>
      </c>
      <c r="N21" s="7"/>
      <c r="O21" s="7">
        <v>1091864643840</v>
      </c>
      <c r="P21" s="7"/>
      <c r="Q21" s="7">
        <f t="shared" si="1"/>
        <v>-231898369918</v>
      </c>
    </row>
    <row r="22" spans="1:17">
      <c r="A22" s="1" t="s">
        <v>50</v>
      </c>
      <c r="C22" s="7">
        <v>15580776</v>
      </c>
      <c r="D22" s="7"/>
      <c r="E22" s="7">
        <v>1355206158495</v>
      </c>
      <c r="F22" s="7"/>
      <c r="G22" s="7">
        <v>1288607455848</v>
      </c>
      <c r="H22" s="7"/>
      <c r="I22" s="7">
        <f t="shared" si="0"/>
        <v>66598702647</v>
      </c>
      <c r="J22" s="7"/>
      <c r="K22" s="7">
        <v>15580776</v>
      </c>
      <c r="L22" s="7"/>
      <c r="M22" s="7">
        <v>1355206158495</v>
      </c>
      <c r="N22" s="7"/>
      <c r="O22" s="7">
        <v>1079449565096</v>
      </c>
      <c r="P22" s="7"/>
      <c r="Q22" s="7">
        <f t="shared" si="1"/>
        <v>275756593399</v>
      </c>
    </row>
    <row r="23" spans="1:17">
      <c r="A23" s="1" t="s">
        <v>85</v>
      </c>
      <c r="C23" s="7">
        <v>40761180</v>
      </c>
      <c r="D23" s="7"/>
      <c r="E23" s="7">
        <v>346029279360</v>
      </c>
      <c r="F23" s="7"/>
      <c r="G23" s="7">
        <v>305915814891</v>
      </c>
      <c r="H23" s="7"/>
      <c r="I23" s="7">
        <f t="shared" si="0"/>
        <v>40113464469</v>
      </c>
      <c r="J23" s="7"/>
      <c r="K23" s="7">
        <v>40761180</v>
      </c>
      <c r="L23" s="7"/>
      <c r="M23" s="7">
        <v>346029279360</v>
      </c>
      <c r="N23" s="7"/>
      <c r="O23" s="7">
        <v>340436814843</v>
      </c>
      <c r="P23" s="7"/>
      <c r="Q23" s="7">
        <f t="shared" si="1"/>
        <v>5592464517</v>
      </c>
    </row>
    <row r="24" spans="1:17">
      <c r="A24" s="1" t="s">
        <v>78</v>
      </c>
      <c r="C24" s="7">
        <v>89721940</v>
      </c>
      <c r="D24" s="7"/>
      <c r="E24" s="7">
        <v>323485218595</v>
      </c>
      <c r="F24" s="7"/>
      <c r="G24" s="7">
        <v>312899840371</v>
      </c>
      <c r="H24" s="7"/>
      <c r="I24" s="7">
        <f t="shared" si="0"/>
        <v>10585378224</v>
      </c>
      <c r="J24" s="7"/>
      <c r="K24" s="7">
        <v>89721940</v>
      </c>
      <c r="L24" s="7"/>
      <c r="M24" s="7">
        <v>323485218595</v>
      </c>
      <c r="N24" s="7"/>
      <c r="O24" s="7">
        <v>393520138145</v>
      </c>
      <c r="P24" s="7"/>
      <c r="Q24" s="7">
        <f t="shared" si="1"/>
        <v>-70034919550</v>
      </c>
    </row>
    <row r="25" spans="1:17">
      <c r="A25" s="1" t="s">
        <v>61</v>
      </c>
      <c r="C25" s="7">
        <v>2062330</v>
      </c>
      <c r="D25" s="7"/>
      <c r="E25" s="7">
        <v>145943709927</v>
      </c>
      <c r="F25" s="7"/>
      <c r="G25" s="7">
        <v>141597584558</v>
      </c>
      <c r="H25" s="7"/>
      <c r="I25" s="7">
        <f t="shared" si="0"/>
        <v>4346125369</v>
      </c>
      <c r="J25" s="7"/>
      <c r="K25" s="7">
        <v>2062330</v>
      </c>
      <c r="L25" s="7"/>
      <c r="M25" s="7">
        <v>145943709927</v>
      </c>
      <c r="N25" s="7"/>
      <c r="O25" s="7">
        <v>98484840900</v>
      </c>
      <c r="P25" s="7"/>
      <c r="Q25" s="7">
        <f t="shared" si="1"/>
        <v>47458869027</v>
      </c>
    </row>
    <row r="26" spans="1:17">
      <c r="A26" s="1" t="s">
        <v>36</v>
      </c>
      <c r="C26" s="7">
        <v>91028165</v>
      </c>
      <c r="D26" s="7"/>
      <c r="E26" s="7">
        <v>1681240051031</v>
      </c>
      <c r="F26" s="7"/>
      <c r="G26" s="7">
        <v>1677620589134</v>
      </c>
      <c r="H26" s="7"/>
      <c r="I26" s="7">
        <f t="shared" si="0"/>
        <v>3619461897</v>
      </c>
      <c r="J26" s="7"/>
      <c r="K26" s="7">
        <v>91028165</v>
      </c>
      <c r="L26" s="7"/>
      <c r="M26" s="7">
        <v>1681240051031</v>
      </c>
      <c r="N26" s="7"/>
      <c r="O26" s="7">
        <v>2186154985624</v>
      </c>
      <c r="P26" s="7"/>
      <c r="Q26" s="7">
        <f t="shared" si="1"/>
        <v>-504914934593</v>
      </c>
    </row>
    <row r="27" spans="1:17">
      <c r="A27" s="1" t="s">
        <v>24</v>
      </c>
      <c r="C27" s="7">
        <v>8697985</v>
      </c>
      <c r="D27" s="7"/>
      <c r="E27" s="7">
        <v>591142881105</v>
      </c>
      <c r="F27" s="7"/>
      <c r="G27" s="7">
        <v>557941350266</v>
      </c>
      <c r="H27" s="7"/>
      <c r="I27" s="7">
        <f t="shared" si="0"/>
        <v>33201530839</v>
      </c>
      <c r="J27" s="7"/>
      <c r="K27" s="7">
        <v>8697985</v>
      </c>
      <c r="L27" s="7"/>
      <c r="M27" s="7">
        <v>591142881105</v>
      </c>
      <c r="N27" s="7"/>
      <c r="O27" s="7">
        <v>757475992256</v>
      </c>
      <c r="P27" s="7"/>
      <c r="Q27" s="7">
        <f t="shared" si="1"/>
        <v>-166333111151</v>
      </c>
    </row>
    <row r="28" spans="1:17">
      <c r="A28" s="1" t="s">
        <v>53</v>
      </c>
      <c r="C28" s="7">
        <v>15893363</v>
      </c>
      <c r="D28" s="7"/>
      <c r="E28" s="7">
        <v>316449913727</v>
      </c>
      <c r="F28" s="7"/>
      <c r="G28" s="7">
        <v>254992591491</v>
      </c>
      <c r="H28" s="7"/>
      <c r="I28" s="7">
        <f t="shared" si="0"/>
        <v>61457322236</v>
      </c>
      <c r="J28" s="7"/>
      <c r="K28" s="7">
        <v>15893363</v>
      </c>
      <c r="L28" s="7"/>
      <c r="M28" s="7">
        <v>316449913727</v>
      </c>
      <c r="N28" s="7"/>
      <c r="O28" s="7">
        <v>265261809859</v>
      </c>
      <c r="P28" s="7"/>
      <c r="Q28" s="7">
        <f t="shared" si="1"/>
        <v>51188103868</v>
      </c>
    </row>
    <row r="29" spans="1:17">
      <c r="A29" s="1" t="s">
        <v>60</v>
      </c>
      <c r="C29" s="7">
        <v>11035043</v>
      </c>
      <c r="D29" s="7"/>
      <c r="E29" s="7">
        <v>526530455719</v>
      </c>
      <c r="F29" s="7"/>
      <c r="G29" s="7">
        <v>468831493279</v>
      </c>
      <c r="H29" s="7"/>
      <c r="I29" s="7">
        <f t="shared" si="0"/>
        <v>57698962440</v>
      </c>
      <c r="J29" s="7"/>
      <c r="K29" s="7">
        <v>11035043</v>
      </c>
      <c r="L29" s="7"/>
      <c r="M29" s="7">
        <v>526530455719</v>
      </c>
      <c r="N29" s="7"/>
      <c r="O29" s="7">
        <v>665731944949</v>
      </c>
      <c r="P29" s="7"/>
      <c r="Q29" s="7">
        <f t="shared" si="1"/>
        <v>-139201489230</v>
      </c>
    </row>
    <row r="30" spans="1:17">
      <c r="A30" s="1" t="s">
        <v>34</v>
      </c>
      <c r="C30" s="7">
        <v>38398185</v>
      </c>
      <c r="D30" s="7"/>
      <c r="E30" s="7">
        <v>1036307783949</v>
      </c>
      <c r="F30" s="7"/>
      <c r="G30" s="7">
        <v>952334409191</v>
      </c>
      <c r="H30" s="7"/>
      <c r="I30" s="7">
        <f t="shared" si="0"/>
        <v>83973374758</v>
      </c>
      <c r="J30" s="7"/>
      <c r="K30" s="7">
        <v>38398185</v>
      </c>
      <c r="L30" s="7"/>
      <c r="M30" s="7">
        <v>1036307783949</v>
      </c>
      <c r="N30" s="7"/>
      <c r="O30" s="7">
        <v>743095722977</v>
      </c>
      <c r="P30" s="7"/>
      <c r="Q30" s="7">
        <f t="shared" si="1"/>
        <v>293212060972</v>
      </c>
    </row>
    <row r="31" spans="1:17">
      <c r="A31" s="1" t="s">
        <v>26</v>
      </c>
      <c r="C31" s="7">
        <v>3600000</v>
      </c>
      <c r="D31" s="7"/>
      <c r="E31" s="7">
        <v>19216974600</v>
      </c>
      <c r="F31" s="7"/>
      <c r="G31" s="7">
        <v>17642399400</v>
      </c>
      <c r="H31" s="7"/>
      <c r="I31" s="7">
        <f t="shared" si="0"/>
        <v>1574575200</v>
      </c>
      <c r="J31" s="7"/>
      <c r="K31" s="7">
        <v>3600000</v>
      </c>
      <c r="L31" s="7"/>
      <c r="M31" s="7">
        <v>19216974600</v>
      </c>
      <c r="N31" s="7"/>
      <c r="O31" s="7">
        <v>17908245936</v>
      </c>
      <c r="P31" s="7"/>
      <c r="Q31" s="7">
        <f t="shared" si="1"/>
        <v>1308728664</v>
      </c>
    </row>
    <row r="32" spans="1:17">
      <c r="A32" s="1" t="s">
        <v>21</v>
      </c>
      <c r="C32" s="7">
        <v>15438018</v>
      </c>
      <c r="D32" s="7"/>
      <c r="E32" s="7">
        <v>2677751771243</v>
      </c>
      <c r="F32" s="7"/>
      <c r="G32" s="7">
        <v>2511092454172</v>
      </c>
      <c r="H32" s="7"/>
      <c r="I32" s="7">
        <f t="shared" si="0"/>
        <v>166659317071</v>
      </c>
      <c r="J32" s="7"/>
      <c r="K32" s="7">
        <v>15438018</v>
      </c>
      <c r="L32" s="7"/>
      <c r="M32" s="7">
        <v>2677751771243</v>
      </c>
      <c r="N32" s="7"/>
      <c r="O32" s="7">
        <v>2706602559112</v>
      </c>
      <c r="P32" s="7"/>
      <c r="Q32" s="7">
        <f t="shared" si="1"/>
        <v>-28850787869</v>
      </c>
    </row>
    <row r="33" spans="1:17">
      <c r="A33" s="1" t="s">
        <v>32</v>
      </c>
      <c r="C33" s="7">
        <v>60742962</v>
      </c>
      <c r="D33" s="7"/>
      <c r="E33" s="7">
        <v>561548334797</v>
      </c>
      <c r="F33" s="7"/>
      <c r="G33" s="7">
        <v>456339858153</v>
      </c>
      <c r="H33" s="7"/>
      <c r="I33" s="7">
        <f t="shared" si="0"/>
        <v>105208476644</v>
      </c>
      <c r="J33" s="7"/>
      <c r="K33" s="7">
        <v>60742962</v>
      </c>
      <c r="L33" s="7"/>
      <c r="M33" s="7">
        <v>561548334797</v>
      </c>
      <c r="N33" s="7"/>
      <c r="O33" s="7">
        <v>726237032238</v>
      </c>
      <c r="P33" s="7"/>
      <c r="Q33" s="7">
        <f t="shared" si="1"/>
        <v>-164688697441</v>
      </c>
    </row>
    <row r="34" spans="1:17">
      <c r="A34" s="1" t="s">
        <v>72</v>
      </c>
      <c r="C34" s="7">
        <v>34500965</v>
      </c>
      <c r="D34" s="7"/>
      <c r="E34" s="7">
        <v>620408928231</v>
      </c>
      <c r="F34" s="7"/>
      <c r="G34" s="7">
        <v>604975870315</v>
      </c>
      <c r="H34" s="7"/>
      <c r="I34" s="7">
        <f t="shared" si="0"/>
        <v>15433057916</v>
      </c>
      <c r="J34" s="7"/>
      <c r="K34" s="7">
        <v>34500965</v>
      </c>
      <c r="L34" s="7"/>
      <c r="M34" s="7">
        <v>620408928231</v>
      </c>
      <c r="N34" s="7"/>
      <c r="O34" s="7">
        <v>906206298466</v>
      </c>
      <c r="P34" s="7"/>
      <c r="Q34" s="7">
        <f t="shared" si="1"/>
        <v>-285797370235</v>
      </c>
    </row>
    <row r="35" spans="1:17">
      <c r="A35" s="1" t="s">
        <v>64</v>
      </c>
      <c r="C35" s="7">
        <v>18634950</v>
      </c>
      <c r="D35" s="7"/>
      <c r="E35" s="7">
        <v>619444969268</v>
      </c>
      <c r="F35" s="7"/>
      <c r="G35" s="7">
        <v>548683014046</v>
      </c>
      <c r="H35" s="7"/>
      <c r="I35" s="7">
        <f t="shared" si="0"/>
        <v>70761955222</v>
      </c>
      <c r="J35" s="7"/>
      <c r="K35" s="7">
        <v>18634950</v>
      </c>
      <c r="L35" s="7"/>
      <c r="M35" s="7">
        <v>619444969268</v>
      </c>
      <c r="N35" s="7"/>
      <c r="O35" s="7">
        <v>592214583358</v>
      </c>
      <c r="P35" s="7"/>
      <c r="Q35" s="7">
        <f t="shared" si="1"/>
        <v>27230385910</v>
      </c>
    </row>
    <row r="36" spans="1:17">
      <c r="A36" s="1" t="s">
        <v>48</v>
      </c>
      <c r="C36" s="7">
        <v>21900000</v>
      </c>
      <c r="D36" s="7"/>
      <c r="E36" s="7">
        <v>173939863050</v>
      </c>
      <c r="F36" s="7"/>
      <c r="G36" s="7">
        <v>159136470450</v>
      </c>
      <c r="H36" s="7"/>
      <c r="I36" s="7">
        <f t="shared" si="0"/>
        <v>14803392600</v>
      </c>
      <c r="J36" s="7"/>
      <c r="K36" s="7">
        <v>21900000</v>
      </c>
      <c r="L36" s="7"/>
      <c r="M36" s="7">
        <v>173939863050</v>
      </c>
      <c r="N36" s="7"/>
      <c r="O36" s="7">
        <v>156437392981</v>
      </c>
      <c r="P36" s="7"/>
      <c r="Q36" s="7">
        <f t="shared" si="1"/>
        <v>17502470069</v>
      </c>
    </row>
    <row r="37" spans="1:17">
      <c r="A37" s="1" t="s">
        <v>74</v>
      </c>
      <c r="C37" s="7">
        <v>3530579</v>
      </c>
      <c r="D37" s="7"/>
      <c r="E37" s="7">
        <v>222261198239</v>
      </c>
      <c r="F37" s="7"/>
      <c r="G37" s="7">
        <v>196395652195</v>
      </c>
      <c r="H37" s="7"/>
      <c r="I37" s="7">
        <f t="shared" si="0"/>
        <v>25865546044</v>
      </c>
      <c r="J37" s="7"/>
      <c r="K37" s="7">
        <v>3530579</v>
      </c>
      <c r="L37" s="7"/>
      <c r="M37" s="7">
        <v>222261198239</v>
      </c>
      <c r="N37" s="7"/>
      <c r="O37" s="7">
        <v>197121180841</v>
      </c>
      <c r="P37" s="7"/>
      <c r="Q37" s="7">
        <f t="shared" si="1"/>
        <v>25140017398</v>
      </c>
    </row>
    <row r="38" spans="1:17">
      <c r="A38" s="1" t="s">
        <v>19</v>
      </c>
      <c r="C38" s="7">
        <v>165949002</v>
      </c>
      <c r="D38" s="7"/>
      <c r="E38" s="7">
        <v>1445063663637</v>
      </c>
      <c r="F38" s="7"/>
      <c r="G38" s="7">
        <v>1355984396701</v>
      </c>
      <c r="H38" s="7"/>
      <c r="I38" s="7">
        <f t="shared" si="0"/>
        <v>89079266936</v>
      </c>
      <c r="J38" s="7"/>
      <c r="K38" s="7">
        <v>165949002</v>
      </c>
      <c r="L38" s="7"/>
      <c r="M38" s="7">
        <v>1445063663637</v>
      </c>
      <c r="N38" s="7"/>
      <c r="O38" s="7">
        <v>1581981796773</v>
      </c>
      <c r="P38" s="7"/>
      <c r="Q38" s="7">
        <f t="shared" si="1"/>
        <v>-136918133136</v>
      </c>
    </row>
    <row r="39" spans="1:17">
      <c r="A39" s="1" t="s">
        <v>51</v>
      </c>
      <c r="C39" s="7">
        <v>21680868</v>
      </c>
      <c r="D39" s="7"/>
      <c r="E39" s="7">
        <v>371554184242</v>
      </c>
      <c r="F39" s="7"/>
      <c r="G39" s="7">
        <v>323924558536</v>
      </c>
      <c r="H39" s="7"/>
      <c r="I39" s="7">
        <f t="shared" si="0"/>
        <v>47629625706</v>
      </c>
      <c r="J39" s="7"/>
      <c r="K39" s="7">
        <v>21680868</v>
      </c>
      <c r="L39" s="7"/>
      <c r="M39" s="7">
        <v>371554184242</v>
      </c>
      <c r="N39" s="7"/>
      <c r="O39" s="7">
        <v>322777267952</v>
      </c>
      <c r="P39" s="7"/>
      <c r="Q39" s="7">
        <f t="shared" si="1"/>
        <v>48776916290</v>
      </c>
    </row>
    <row r="40" spans="1:17">
      <c r="A40" s="1" t="s">
        <v>65</v>
      </c>
      <c r="C40" s="7">
        <v>2971415</v>
      </c>
      <c r="D40" s="7"/>
      <c r="E40" s="7">
        <v>94401373180</v>
      </c>
      <c r="F40" s="7"/>
      <c r="G40" s="7">
        <v>84772196817</v>
      </c>
      <c r="H40" s="7"/>
      <c r="I40" s="7">
        <f t="shared" si="0"/>
        <v>9629176363</v>
      </c>
      <c r="J40" s="7"/>
      <c r="K40" s="7">
        <v>2971415</v>
      </c>
      <c r="L40" s="7"/>
      <c r="M40" s="7">
        <v>94401373180</v>
      </c>
      <c r="N40" s="7"/>
      <c r="O40" s="7">
        <v>75024871051</v>
      </c>
      <c r="P40" s="7"/>
      <c r="Q40" s="7">
        <f t="shared" si="1"/>
        <v>19376502129</v>
      </c>
    </row>
    <row r="41" spans="1:17">
      <c r="A41" s="1" t="s">
        <v>15</v>
      </c>
      <c r="C41" s="7">
        <v>60451774</v>
      </c>
      <c r="D41" s="7"/>
      <c r="E41" s="7">
        <v>668824916564</v>
      </c>
      <c r="F41" s="7"/>
      <c r="G41" s="7">
        <v>608131909760</v>
      </c>
      <c r="H41" s="7"/>
      <c r="I41" s="7">
        <f t="shared" si="0"/>
        <v>60693006804</v>
      </c>
      <c r="J41" s="7"/>
      <c r="K41" s="7">
        <v>60451774</v>
      </c>
      <c r="L41" s="7"/>
      <c r="M41" s="7">
        <v>668824916564</v>
      </c>
      <c r="N41" s="7"/>
      <c r="O41" s="7">
        <v>623355233044</v>
      </c>
      <c r="P41" s="7"/>
      <c r="Q41" s="7">
        <f t="shared" si="1"/>
        <v>45469683520</v>
      </c>
    </row>
    <row r="42" spans="1:17">
      <c r="A42" s="1" t="s">
        <v>46</v>
      </c>
      <c r="C42" s="7">
        <v>3115123</v>
      </c>
      <c r="D42" s="7"/>
      <c r="E42" s="7">
        <v>50257623534</v>
      </c>
      <c r="F42" s="7"/>
      <c r="G42" s="7">
        <v>45798536788</v>
      </c>
      <c r="H42" s="7"/>
      <c r="I42" s="7">
        <f t="shared" si="0"/>
        <v>4459086746</v>
      </c>
      <c r="J42" s="7"/>
      <c r="K42" s="7">
        <v>3115123</v>
      </c>
      <c r="L42" s="7"/>
      <c r="M42" s="7">
        <v>50257623534</v>
      </c>
      <c r="N42" s="7"/>
      <c r="O42" s="7">
        <v>43340523602</v>
      </c>
      <c r="P42" s="7"/>
      <c r="Q42" s="7">
        <f t="shared" si="1"/>
        <v>6917099932</v>
      </c>
    </row>
    <row r="43" spans="1:17">
      <c r="A43" s="1" t="s">
        <v>90</v>
      </c>
      <c r="C43" s="7">
        <v>66325146</v>
      </c>
      <c r="D43" s="7"/>
      <c r="E43" s="7">
        <v>510961463205</v>
      </c>
      <c r="F43" s="7"/>
      <c r="G43" s="7">
        <v>456239138758</v>
      </c>
      <c r="H43" s="7"/>
      <c r="I43" s="7">
        <f t="shared" si="0"/>
        <v>54722324447</v>
      </c>
      <c r="J43" s="7"/>
      <c r="K43" s="7">
        <v>66325146</v>
      </c>
      <c r="L43" s="7"/>
      <c r="M43" s="7">
        <v>510961463205</v>
      </c>
      <c r="N43" s="7"/>
      <c r="O43" s="7">
        <v>515576599001</v>
      </c>
      <c r="P43" s="7"/>
      <c r="Q43" s="7">
        <f t="shared" si="1"/>
        <v>-4615135796</v>
      </c>
    </row>
    <row r="44" spans="1:17">
      <c r="A44" s="1" t="s">
        <v>58</v>
      </c>
      <c r="C44" s="7">
        <v>200991323</v>
      </c>
      <c r="D44" s="7"/>
      <c r="E44" s="7">
        <v>4789096328336</v>
      </c>
      <c r="F44" s="7"/>
      <c r="G44" s="7">
        <v>4089812342138</v>
      </c>
      <c r="H44" s="7"/>
      <c r="I44" s="7">
        <f t="shared" si="0"/>
        <v>699283986198</v>
      </c>
      <c r="J44" s="7"/>
      <c r="K44" s="7">
        <v>200991323</v>
      </c>
      <c r="L44" s="7"/>
      <c r="M44" s="7">
        <v>4789096328336</v>
      </c>
      <c r="N44" s="7"/>
      <c r="O44" s="7">
        <v>4805079963042</v>
      </c>
      <c r="P44" s="7"/>
      <c r="Q44" s="7">
        <f t="shared" si="1"/>
        <v>-15983634706</v>
      </c>
    </row>
    <row r="45" spans="1:17">
      <c r="A45" s="1" t="s">
        <v>33</v>
      </c>
      <c r="C45" s="7">
        <v>5294184</v>
      </c>
      <c r="D45" s="7"/>
      <c r="E45" s="7">
        <v>332338469668</v>
      </c>
      <c r="F45" s="7"/>
      <c r="G45" s="7">
        <v>323655041719</v>
      </c>
      <c r="H45" s="7"/>
      <c r="I45" s="7">
        <f t="shared" si="0"/>
        <v>8683427949</v>
      </c>
      <c r="J45" s="7"/>
      <c r="K45" s="7">
        <v>5294184</v>
      </c>
      <c r="L45" s="7"/>
      <c r="M45" s="7">
        <v>332338469668</v>
      </c>
      <c r="N45" s="7"/>
      <c r="O45" s="7">
        <v>418383346632</v>
      </c>
      <c r="P45" s="7"/>
      <c r="Q45" s="7">
        <f t="shared" si="1"/>
        <v>-86044876964</v>
      </c>
    </row>
    <row r="46" spans="1:17">
      <c r="A46" s="1" t="s">
        <v>67</v>
      </c>
      <c r="C46" s="7">
        <v>18879035</v>
      </c>
      <c r="D46" s="7"/>
      <c r="E46" s="7">
        <v>499945014320</v>
      </c>
      <c r="F46" s="7"/>
      <c r="G46" s="7">
        <v>444770902379</v>
      </c>
      <c r="H46" s="7"/>
      <c r="I46" s="7">
        <f t="shared" si="0"/>
        <v>55174111941</v>
      </c>
      <c r="J46" s="7"/>
      <c r="K46" s="7">
        <v>18879035</v>
      </c>
      <c r="L46" s="7"/>
      <c r="M46" s="7">
        <v>499945014320</v>
      </c>
      <c r="N46" s="7"/>
      <c r="O46" s="7">
        <v>425441196495</v>
      </c>
      <c r="P46" s="7"/>
      <c r="Q46" s="7">
        <f t="shared" si="1"/>
        <v>74503817825</v>
      </c>
    </row>
    <row r="47" spans="1:17">
      <c r="A47" s="1" t="s">
        <v>45</v>
      </c>
      <c r="C47" s="7">
        <v>9601633</v>
      </c>
      <c r="D47" s="7"/>
      <c r="E47" s="7">
        <v>315254943458</v>
      </c>
      <c r="F47" s="7"/>
      <c r="G47" s="7">
        <v>301701748796</v>
      </c>
      <c r="H47" s="7"/>
      <c r="I47" s="7">
        <f t="shared" si="0"/>
        <v>13553194662</v>
      </c>
      <c r="J47" s="7"/>
      <c r="K47" s="7">
        <v>9601633</v>
      </c>
      <c r="L47" s="7"/>
      <c r="M47" s="7">
        <v>315254943458</v>
      </c>
      <c r="N47" s="7"/>
      <c r="O47" s="7">
        <v>280749496412</v>
      </c>
      <c r="P47" s="7"/>
      <c r="Q47" s="7">
        <f t="shared" si="1"/>
        <v>34505447046</v>
      </c>
    </row>
    <row r="48" spans="1:17">
      <c r="A48" s="1" t="s">
        <v>55</v>
      </c>
      <c r="C48" s="7">
        <v>76240967</v>
      </c>
      <c r="D48" s="7"/>
      <c r="E48" s="7">
        <v>672991519227</v>
      </c>
      <c r="F48" s="7"/>
      <c r="G48" s="7">
        <v>584988573419</v>
      </c>
      <c r="H48" s="7"/>
      <c r="I48" s="7">
        <f t="shared" si="0"/>
        <v>88002945808</v>
      </c>
      <c r="J48" s="7"/>
      <c r="K48" s="7">
        <v>76240967</v>
      </c>
      <c r="L48" s="7"/>
      <c r="M48" s="7">
        <v>672991519227</v>
      </c>
      <c r="N48" s="7"/>
      <c r="O48" s="7">
        <v>563842173610</v>
      </c>
      <c r="P48" s="7"/>
      <c r="Q48" s="7">
        <f t="shared" si="1"/>
        <v>109149345617</v>
      </c>
    </row>
    <row r="49" spans="1:17">
      <c r="A49" s="1" t="s">
        <v>28</v>
      </c>
      <c r="C49" s="7">
        <v>6347731</v>
      </c>
      <c r="D49" s="7"/>
      <c r="E49" s="7">
        <v>519625370745</v>
      </c>
      <c r="F49" s="7"/>
      <c r="G49" s="7">
        <v>471985157641</v>
      </c>
      <c r="H49" s="7"/>
      <c r="I49" s="7">
        <f t="shared" si="0"/>
        <v>47640213104</v>
      </c>
      <c r="J49" s="7"/>
      <c r="K49" s="7">
        <v>6347731</v>
      </c>
      <c r="L49" s="7"/>
      <c r="M49" s="7">
        <v>519625370745</v>
      </c>
      <c r="N49" s="7"/>
      <c r="O49" s="7">
        <v>589981447051</v>
      </c>
      <c r="P49" s="7"/>
      <c r="Q49" s="7">
        <f t="shared" si="1"/>
        <v>-70356076306</v>
      </c>
    </row>
    <row r="50" spans="1:17">
      <c r="A50" s="1" t="s">
        <v>99</v>
      </c>
      <c r="C50" s="7">
        <v>40000000</v>
      </c>
      <c r="D50" s="7"/>
      <c r="E50" s="7">
        <v>261633960000</v>
      </c>
      <c r="F50" s="7"/>
      <c r="G50" s="7">
        <v>193560000000</v>
      </c>
      <c r="H50" s="7"/>
      <c r="I50" s="7">
        <f t="shared" si="0"/>
        <v>68073960000</v>
      </c>
      <c r="J50" s="7"/>
      <c r="K50" s="7">
        <v>40000000</v>
      </c>
      <c r="L50" s="7"/>
      <c r="M50" s="7">
        <v>261633960000</v>
      </c>
      <c r="N50" s="7"/>
      <c r="O50" s="7">
        <v>193560000000</v>
      </c>
      <c r="P50" s="7"/>
      <c r="Q50" s="7">
        <f t="shared" si="1"/>
        <v>68073960000</v>
      </c>
    </row>
    <row r="51" spans="1:17">
      <c r="A51" s="1" t="s">
        <v>39</v>
      </c>
      <c r="C51" s="7">
        <v>47057542</v>
      </c>
      <c r="D51" s="7"/>
      <c r="E51" s="7">
        <v>316216235465</v>
      </c>
      <c r="F51" s="7"/>
      <c r="G51" s="7">
        <v>306860725540</v>
      </c>
      <c r="H51" s="7"/>
      <c r="I51" s="7">
        <f t="shared" si="0"/>
        <v>9355509925</v>
      </c>
      <c r="J51" s="7"/>
      <c r="K51" s="7">
        <v>47057542</v>
      </c>
      <c r="L51" s="7"/>
      <c r="M51" s="7">
        <v>316216235465</v>
      </c>
      <c r="N51" s="7"/>
      <c r="O51" s="7">
        <v>274347955227</v>
      </c>
      <c r="P51" s="7"/>
      <c r="Q51" s="7">
        <f t="shared" si="1"/>
        <v>41868280238</v>
      </c>
    </row>
    <row r="52" spans="1:17">
      <c r="A52" s="1" t="s">
        <v>101</v>
      </c>
      <c r="C52" s="7">
        <v>183056274</v>
      </c>
      <c r="D52" s="7"/>
      <c r="E52" s="7">
        <v>1421162966415</v>
      </c>
      <c r="F52" s="7"/>
      <c r="G52" s="7">
        <v>1061909445474</v>
      </c>
      <c r="H52" s="7"/>
      <c r="I52" s="7">
        <f t="shared" si="0"/>
        <v>359253520941</v>
      </c>
      <c r="J52" s="7"/>
      <c r="K52" s="7">
        <v>183056274</v>
      </c>
      <c r="L52" s="7"/>
      <c r="M52" s="7">
        <v>1421162966415</v>
      </c>
      <c r="N52" s="7"/>
      <c r="O52" s="7">
        <v>1061909445474</v>
      </c>
      <c r="P52" s="7"/>
      <c r="Q52" s="7">
        <f t="shared" si="1"/>
        <v>359253520941</v>
      </c>
    </row>
    <row r="53" spans="1:17">
      <c r="A53" s="1" t="s">
        <v>37</v>
      </c>
      <c r="C53" s="7">
        <v>4173794</v>
      </c>
      <c r="D53" s="7"/>
      <c r="E53" s="7">
        <v>349964769732</v>
      </c>
      <c r="F53" s="7"/>
      <c r="G53" s="7">
        <v>340422161903</v>
      </c>
      <c r="H53" s="7"/>
      <c r="I53" s="7">
        <f t="shared" si="0"/>
        <v>9542607829</v>
      </c>
      <c r="J53" s="7"/>
      <c r="K53" s="7">
        <v>4173794</v>
      </c>
      <c r="L53" s="7"/>
      <c r="M53" s="7">
        <v>349964769732</v>
      </c>
      <c r="N53" s="7"/>
      <c r="O53" s="7">
        <v>306193242516</v>
      </c>
      <c r="P53" s="7"/>
      <c r="Q53" s="7">
        <f t="shared" si="1"/>
        <v>43771527216</v>
      </c>
    </row>
    <row r="54" spans="1:17">
      <c r="A54" s="1" t="s">
        <v>59</v>
      </c>
      <c r="C54" s="7">
        <v>13952434</v>
      </c>
      <c r="D54" s="7"/>
      <c r="E54" s="7">
        <v>387095428964</v>
      </c>
      <c r="F54" s="7"/>
      <c r="G54" s="7">
        <v>347706284633</v>
      </c>
      <c r="H54" s="7"/>
      <c r="I54" s="7">
        <f t="shared" si="0"/>
        <v>39389144331</v>
      </c>
      <c r="J54" s="7"/>
      <c r="K54" s="7">
        <v>13952434</v>
      </c>
      <c r="L54" s="7"/>
      <c r="M54" s="7">
        <v>387095428964</v>
      </c>
      <c r="N54" s="7"/>
      <c r="O54" s="7">
        <v>302491985156</v>
      </c>
      <c r="P54" s="7"/>
      <c r="Q54" s="7">
        <f t="shared" si="1"/>
        <v>84603443808</v>
      </c>
    </row>
    <row r="55" spans="1:17">
      <c r="A55" s="1" t="s">
        <v>79</v>
      </c>
      <c r="C55" s="7">
        <v>312788674</v>
      </c>
      <c r="D55" s="7"/>
      <c r="E55" s="7">
        <v>1109389610398</v>
      </c>
      <c r="F55" s="7"/>
      <c r="G55" s="7">
        <v>946152630168</v>
      </c>
      <c r="H55" s="7"/>
      <c r="I55" s="7">
        <f t="shared" si="0"/>
        <v>163236980230</v>
      </c>
      <c r="J55" s="7"/>
      <c r="K55" s="7">
        <v>312788674</v>
      </c>
      <c r="L55" s="7"/>
      <c r="M55" s="7">
        <v>1109389610398</v>
      </c>
      <c r="N55" s="7"/>
      <c r="O55" s="7">
        <v>1374610837323</v>
      </c>
      <c r="P55" s="7"/>
      <c r="Q55" s="7">
        <f t="shared" si="1"/>
        <v>-265221226925</v>
      </c>
    </row>
    <row r="56" spans="1:17">
      <c r="A56" s="1" t="s">
        <v>66</v>
      </c>
      <c r="C56" s="7">
        <v>12293626</v>
      </c>
      <c r="D56" s="7"/>
      <c r="E56" s="7">
        <v>580594953741</v>
      </c>
      <c r="F56" s="7"/>
      <c r="G56" s="7">
        <v>519125944746</v>
      </c>
      <c r="H56" s="7"/>
      <c r="I56" s="7">
        <f t="shared" si="0"/>
        <v>61469008995</v>
      </c>
      <c r="J56" s="7"/>
      <c r="K56" s="7">
        <v>12293626</v>
      </c>
      <c r="L56" s="7"/>
      <c r="M56" s="7">
        <v>580594953741</v>
      </c>
      <c r="N56" s="7"/>
      <c r="O56" s="7">
        <v>551632418688</v>
      </c>
      <c r="P56" s="7"/>
      <c r="Q56" s="7">
        <f t="shared" si="1"/>
        <v>28962535053</v>
      </c>
    </row>
    <row r="57" spans="1:17">
      <c r="A57" s="1" t="s">
        <v>16</v>
      </c>
      <c r="C57" s="7">
        <v>225176911</v>
      </c>
      <c r="D57" s="7"/>
      <c r="E57" s="7">
        <v>832226368955</v>
      </c>
      <c r="F57" s="7"/>
      <c r="G57" s="7">
        <v>840956016181</v>
      </c>
      <c r="H57" s="7"/>
      <c r="I57" s="7">
        <f t="shared" si="0"/>
        <v>-8729647226</v>
      </c>
      <c r="J57" s="7"/>
      <c r="K57" s="7">
        <v>225176911</v>
      </c>
      <c r="L57" s="7"/>
      <c r="M57" s="7">
        <v>832226368955</v>
      </c>
      <c r="N57" s="7"/>
      <c r="O57" s="7">
        <v>829817554956</v>
      </c>
      <c r="P57" s="7"/>
      <c r="Q57" s="7">
        <f t="shared" si="1"/>
        <v>2408813999</v>
      </c>
    </row>
    <row r="58" spans="1:17">
      <c r="A58" s="1" t="s">
        <v>89</v>
      </c>
      <c r="C58" s="7">
        <v>5000000</v>
      </c>
      <c r="D58" s="7"/>
      <c r="E58" s="7">
        <v>108401152500</v>
      </c>
      <c r="F58" s="7"/>
      <c r="G58" s="7">
        <v>97466602500</v>
      </c>
      <c r="H58" s="7"/>
      <c r="I58" s="7">
        <f t="shared" si="0"/>
        <v>10934550000</v>
      </c>
      <c r="J58" s="7"/>
      <c r="K58" s="7">
        <v>5000000</v>
      </c>
      <c r="L58" s="7"/>
      <c r="M58" s="7">
        <v>108401152500</v>
      </c>
      <c r="N58" s="7"/>
      <c r="O58" s="7">
        <v>97367197513</v>
      </c>
      <c r="P58" s="7"/>
      <c r="Q58" s="7">
        <f t="shared" si="1"/>
        <v>11033954987</v>
      </c>
    </row>
    <row r="59" spans="1:17">
      <c r="A59" s="1" t="s">
        <v>52</v>
      </c>
      <c r="C59" s="7">
        <v>37540229</v>
      </c>
      <c r="D59" s="7"/>
      <c r="E59" s="7">
        <v>1153464285943</v>
      </c>
      <c r="F59" s="7"/>
      <c r="G59" s="7">
        <v>1089652447413</v>
      </c>
      <c r="H59" s="7"/>
      <c r="I59" s="7">
        <f t="shared" si="0"/>
        <v>63811838530</v>
      </c>
      <c r="J59" s="7"/>
      <c r="K59" s="7">
        <v>37540229</v>
      </c>
      <c r="L59" s="7"/>
      <c r="M59" s="7">
        <v>1153464285943</v>
      </c>
      <c r="N59" s="7"/>
      <c r="O59" s="7">
        <v>1177720247957</v>
      </c>
      <c r="P59" s="7"/>
      <c r="Q59" s="7">
        <f t="shared" si="1"/>
        <v>-24255962014</v>
      </c>
    </row>
    <row r="60" spans="1:17">
      <c r="A60" s="1" t="s">
        <v>23</v>
      </c>
      <c r="C60" s="7">
        <v>47515414</v>
      </c>
      <c r="D60" s="7"/>
      <c r="E60" s="7">
        <v>2024865732680</v>
      </c>
      <c r="F60" s="7"/>
      <c r="G60" s="7">
        <v>1958267629506</v>
      </c>
      <c r="H60" s="7"/>
      <c r="I60" s="7">
        <f t="shared" si="0"/>
        <v>66598103174</v>
      </c>
      <c r="J60" s="7"/>
      <c r="K60" s="7">
        <v>47515414</v>
      </c>
      <c r="L60" s="7"/>
      <c r="M60" s="7">
        <v>2024865732680</v>
      </c>
      <c r="N60" s="7"/>
      <c r="O60" s="7">
        <v>2943069367934</v>
      </c>
      <c r="P60" s="7"/>
      <c r="Q60" s="7">
        <f t="shared" si="1"/>
        <v>-918203635254</v>
      </c>
    </row>
    <row r="61" spans="1:17">
      <c r="A61" s="1" t="s">
        <v>17</v>
      </c>
      <c r="C61" s="7">
        <v>111400000</v>
      </c>
      <c r="D61" s="7"/>
      <c r="E61" s="7">
        <v>528105563730</v>
      </c>
      <c r="F61" s="7"/>
      <c r="G61" s="7">
        <v>495327361410</v>
      </c>
      <c r="H61" s="7"/>
      <c r="I61" s="7">
        <f t="shared" si="0"/>
        <v>32778202320</v>
      </c>
      <c r="J61" s="7"/>
      <c r="K61" s="7">
        <v>111400000</v>
      </c>
      <c r="L61" s="7"/>
      <c r="M61" s="7">
        <v>528105563730</v>
      </c>
      <c r="N61" s="7"/>
      <c r="O61" s="7">
        <v>520103259334</v>
      </c>
      <c r="P61" s="7"/>
      <c r="Q61" s="7">
        <f t="shared" si="1"/>
        <v>8002304396</v>
      </c>
    </row>
    <row r="62" spans="1:17">
      <c r="A62" s="1" t="s">
        <v>63</v>
      </c>
      <c r="C62" s="7">
        <v>10613234</v>
      </c>
      <c r="D62" s="7"/>
      <c r="E62" s="7">
        <v>157618273750</v>
      </c>
      <c r="F62" s="7"/>
      <c r="G62" s="7">
        <v>166269343661</v>
      </c>
      <c r="H62" s="7"/>
      <c r="I62" s="7">
        <f t="shared" si="0"/>
        <v>-8651069911</v>
      </c>
      <c r="J62" s="7"/>
      <c r="K62" s="7">
        <v>10613234</v>
      </c>
      <c r="L62" s="7"/>
      <c r="M62" s="7">
        <v>157618273750</v>
      </c>
      <c r="N62" s="7"/>
      <c r="O62" s="7">
        <v>147173689344</v>
      </c>
      <c r="P62" s="7"/>
      <c r="Q62" s="7">
        <f t="shared" si="1"/>
        <v>10444584406</v>
      </c>
    </row>
    <row r="63" spans="1:17">
      <c r="A63" s="1" t="s">
        <v>62</v>
      </c>
      <c r="C63" s="7">
        <v>30000000</v>
      </c>
      <c r="D63" s="7"/>
      <c r="E63" s="7">
        <v>184296870000</v>
      </c>
      <c r="F63" s="7"/>
      <c r="G63" s="7">
        <v>161131994400</v>
      </c>
      <c r="H63" s="7"/>
      <c r="I63" s="7">
        <f t="shared" si="0"/>
        <v>23164875600</v>
      </c>
      <c r="J63" s="7"/>
      <c r="K63" s="7">
        <v>30000000</v>
      </c>
      <c r="L63" s="7"/>
      <c r="M63" s="7">
        <v>184296870000</v>
      </c>
      <c r="N63" s="7"/>
      <c r="O63" s="7">
        <v>159745360800</v>
      </c>
      <c r="P63" s="7"/>
      <c r="Q63" s="7">
        <f t="shared" si="1"/>
        <v>24551509200</v>
      </c>
    </row>
    <row r="64" spans="1:17">
      <c r="A64" s="1" t="s">
        <v>22</v>
      </c>
      <c r="C64" s="7">
        <v>116863082</v>
      </c>
      <c r="D64" s="7"/>
      <c r="E64" s="7">
        <v>2029450534186</v>
      </c>
      <c r="F64" s="7"/>
      <c r="G64" s="7">
        <v>1784336588729</v>
      </c>
      <c r="H64" s="7"/>
      <c r="I64" s="7">
        <f t="shared" si="0"/>
        <v>245113945457</v>
      </c>
      <c r="J64" s="7"/>
      <c r="K64" s="7">
        <v>116863082</v>
      </c>
      <c r="L64" s="7"/>
      <c r="M64" s="7">
        <v>2029450534186</v>
      </c>
      <c r="N64" s="7"/>
      <c r="O64" s="7">
        <v>2157822267548</v>
      </c>
      <c r="P64" s="7"/>
      <c r="Q64" s="7">
        <f t="shared" si="1"/>
        <v>-128371733362</v>
      </c>
    </row>
    <row r="65" spans="1:17">
      <c r="A65" s="1" t="s">
        <v>98</v>
      </c>
      <c r="C65" s="7">
        <v>12266666</v>
      </c>
      <c r="D65" s="7"/>
      <c r="E65" s="7">
        <v>40787857383</v>
      </c>
      <c r="F65" s="7"/>
      <c r="G65" s="7">
        <v>37413331300</v>
      </c>
      <c r="H65" s="7"/>
      <c r="I65" s="7">
        <f t="shared" si="0"/>
        <v>3374526083</v>
      </c>
      <c r="J65" s="7"/>
      <c r="K65" s="7">
        <v>12266666</v>
      </c>
      <c r="L65" s="7"/>
      <c r="M65" s="7">
        <v>40787857383</v>
      </c>
      <c r="N65" s="7"/>
      <c r="O65" s="7">
        <v>37413331300</v>
      </c>
      <c r="P65" s="7"/>
      <c r="Q65" s="7">
        <f t="shared" si="1"/>
        <v>3374526083</v>
      </c>
    </row>
    <row r="66" spans="1:17">
      <c r="A66" s="1" t="s">
        <v>81</v>
      </c>
      <c r="C66" s="7">
        <v>533634210</v>
      </c>
      <c r="D66" s="7"/>
      <c r="E66" s="7">
        <v>3379024380689</v>
      </c>
      <c r="F66" s="7"/>
      <c r="G66" s="7">
        <v>2827346930781</v>
      </c>
      <c r="H66" s="7"/>
      <c r="I66" s="7">
        <f t="shared" si="0"/>
        <v>551677449908</v>
      </c>
      <c r="J66" s="7"/>
      <c r="K66" s="7">
        <v>533634210</v>
      </c>
      <c r="L66" s="7"/>
      <c r="M66" s="7">
        <v>3379024380689</v>
      </c>
      <c r="N66" s="7"/>
      <c r="O66" s="7">
        <v>3416156516741</v>
      </c>
      <c r="P66" s="7"/>
      <c r="Q66" s="7">
        <f t="shared" si="1"/>
        <v>-37132136052</v>
      </c>
    </row>
    <row r="67" spans="1:17">
      <c r="A67" s="1" t="s">
        <v>86</v>
      </c>
      <c r="C67" s="7">
        <v>60379067</v>
      </c>
      <c r="D67" s="7"/>
      <c r="E67" s="7">
        <v>2613262594945</v>
      </c>
      <c r="F67" s="7"/>
      <c r="G67" s="7">
        <v>2365049518750</v>
      </c>
      <c r="H67" s="7"/>
      <c r="I67" s="7">
        <f t="shared" si="0"/>
        <v>248213076195</v>
      </c>
      <c r="J67" s="7"/>
      <c r="K67" s="7">
        <v>60379067</v>
      </c>
      <c r="L67" s="7"/>
      <c r="M67" s="7">
        <v>2613262594945</v>
      </c>
      <c r="N67" s="7"/>
      <c r="O67" s="7">
        <v>2370782556603</v>
      </c>
      <c r="P67" s="7"/>
      <c r="Q67" s="7">
        <f t="shared" si="1"/>
        <v>242480038342</v>
      </c>
    </row>
    <row r="68" spans="1:17">
      <c r="A68" s="1" t="s">
        <v>31</v>
      </c>
      <c r="C68" s="7">
        <v>68693503</v>
      </c>
      <c r="D68" s="7"/>
      <c r="E68" s="7">
        <v>381711901513</v>
      </c>
      <c r="F68" s="7"/>
      <c r="G68" s="7">
        <v>322577284928</v>
      </c>
      <c r="H68" s="7"/>
      <c r="I68" s="7">
        <f t="shared" si="0"/>
        <v>59134616585</v>
      </c>
      <c r="J68" s="7"/>
      <c r="K68" s="7">
        <v>68693503</v>
      </c>
      <c r="L68" s="7"/>
      <c r="M68" s="7">
        <v>381711901513</v>
      </c>
      <c r="N68" s="7"/>
      <c r="O68" s="7">
        <v>276848154357</v>
      </c>
      <c r="P68" s="7"/>
      <c r="Q68" s="7">
        <f t="shared" si="1"/>
        <v>104863747156</v>
      </c>
    </row>
    <row r="69" spans="1:17">
      <c r="A69" s="1" t="s">
        <v>80</v>
      </c>
      <c r="C69" s="7">
        <v>12896973</v>
      </c>
      <c r="D69" s="7"/>
      <c r="E69" s="7">
        <v>201918717167</v>
      </c>
      <c r="F69" s="7"/>
      <c r="G69" s="7">
        <v>190380504758</v>
      </c>
      <c r="H69" s="7"/>
      <c r="I69" s="7">
        <f t="shared" si="0"/>
        <v>11538212409</v>
      </c>
      <c r="J69" s="7"/>
      <c r="K69" s="7">
        <v>12896973</v>
      </c>
      <c r="L69" s="7"/>
      <c r="M69" s="7">
        <v>201918717167</v>
      </c>
      <c r="N69" s="7"/>
      <c r="O69" s="7">
        <v>248327971527</v>
      </c>
      <c r="P69" s="7"/>
      <c r="Q69" s="7">
        <f t="shared" si="1"/>
        <v>-46409254360</v>
      </c>
    </row>
    <row r="70" spans="1:17">
      <c r="A70" s="1" t="s">
        <v>18</v>
      </c>
      <c r="C70" s="7">
        <v>77220072</v>
      </c>
      <c r="D70" s="7"/>
      <c r="E70" s="7">
        <v>1119169731293</v>
      </c>
      <c r="F70" s="7"/>
      <c r="G70" s="7">
        <v>1049317573853</v>
      </c>
      <c r="H70" s="7"/>
      <c r="I70" s="7">
        <f t="shared" si="0"/>
        <v>69852157440</v>
      </c>
      <c r="J70" s="7"/>
      <c r="K70" s="7">
        <v>77220072</v>
      </c>
      <c r="L70" s="7"/>
      <c r="M70" s="7">
        <v>1119169731293</v>
      </c>
      <c r="N70" s="7"/>
      <c r="O70" s="7">
        <v>1028270085801</v>
      </c>
      <c r="P70" s="7"/>
      <c r="Q70" s="7">
        <f t="shared" si="1"/>
        <v>90899645492</v>
      </c>
    </row>
    <row r="71" spans="1:17">
      <c r="A71" s="1" t="s">
        <v>30</v>
      </c>
      <c r="C71" s="7">
        <v>58392572</v>
      </c>
      <c r="D71" s="7"/>
      <c r="E71" s="7">
        <v>159275853723</v>
      </c>
      <c r="F71" s="7"/>
      <c r="G71" s="7">
        <v>148154406192</v>
      </c>
      <c r="H71" s="7"/>
      <c r="I71" s="7">
        <f t="shared" si="0"/>
        <v>11121447531</v>
      </c>
      <c r="J71" s="7"/>
      <c r="K71" s="7">
        <v>58392572</v>
      </c>
      <c r="L71" s="7"/>
      <c r="M71" s="7">
        <v>159275853723</v>
      </c>
      <c r="N71" s="7"/>
      <c r="O71" s="7">
        <v>154340299410</v>
      </c>
      <c r="P71" s="7"/>
      <c r="Q71" s="7">
        <f t="shared" si="1"/>
        <v>4935554313</v>
      </c>
    </row>
    <row r="72" spans="1:17">
      <c r="A72" s="1" t="s">
        <v>92</v>
      </c>
      <c r="C72" s="7">
        <v>4000000</v>
      </c>
      <c r="D72" s="7"/>
      <c r="E72" s="7">
        <v>301793580000</v>
      </c>
      <c r="F72" s="7"/>
      <c r="G72" s="7">
        <v>300998340000</v>
      </c>
      <c r="H72" s="7"/>
      <c r="I72" s="7">
        <f t="shared" si="0"/>
        <v>795240000</v>
      </c>
      <c r="J72" s="7"/>
      <c r="K72" s="7">
        <v>4000000</v>
      </c>
      <c r="L72" s="7"/>
      <c r="M72" s="7">
        <v>301793580000</v>
      </c>
      <c r="N72" s="7"/>
      <c r="O72" s="7">
        <v>361038960000</v>
      </c>
      <c r="P72" s="7"/>
      <c r="Q72" s="7">
        <f t="shared" si="1"/>
        <v>-59245380000</v>
      </c>
    </row>
    <row r="73" spans="1:17">
      <c r="A73" s="1" t="s">
        <v>94</v>
      </c>
      <c r="C73" s="7">
        <v>34643667</v>
      </c>
      <c r="D73" s="7"/>
      <c r="E73" s="7">
        <v>788619601452</v>
      </c>
      <c r="F73" s="7"/>
      <c r="G73" s="7">
        <v>789652727568</v>
      </c>
      <c r="H73" s="7"/>
      <c r="I73" s="7">
        <f t="shared" ref="I73:I99" si="2">E73-G73</f>
        <v>-1033126116</v>
      </c>
      <c r="J73" s="7"/>
      <c r="K73" s="7">
        <v>34643667</v>
      </c>
      <c r="L73" s="7"/>
      <c r="M73" s="7">
        <v>788619601452</v>
      </c>
      <c r="N73" s="7"/>
      <c r="O73" s="7">
        <v>952886653865</v>
      </c>
      <c r="P73" s="7"/>
      <c r="Q73" s="7">
        <f t="shared" ref="Q73:Q99" si="3">M73-O73</f>
        <v>-164267052413</v>
      </c>
    </row>
    <row r="74" spans="1:17">
      <c r="A74" s="1" t="s">
        <v>29</v>
      </c>
      <c r="C74" s="7">
        <v>34124021</v>
      </c>
      <c r="D74" s="7"/>
      <c r="E74" s="7">
        <v>76423974868</v>
      </c>
      <c r="F74" s="7"/>
      <c r="G74" s="7">
        <v>77000631580</v>
      </c>
      <c r="H74" s="7"/>
      <c r="I74" s="7">
        <f t="shared" si="2"/>
        <v>-576656712</v>
      </c>
      <c r="J74" s="7"/>
      <c r="K74" s="7">
        <v>34124021</v>
      </c>
      <c r="L74" s="7"/>
      <c r="M74" s="7">
        <v>76423974868</v>
      </c>
      <c r="N74" s="7"/>
      <c r="O74" s="7">
        <v>128692316238</v>
      </c>
      <c r="P74" s="7"/>
      <c r="Q74" s="7">
        <f t="shared" si="3"/>
        <v>-52268341370</v>
      </c>
    </row>
    <row r="75" spans="1:17">
      <c r="A75" s="1" t="s">
        <v>82</v>
      </c>
      <c r="C75" s="7">
        <v>138367066</v>
      </c>
      <c r="D75" s="7"/>
      <c r="E75" s="7">
        <v>1701416582811</v>
      </c>
      <c r="F75" s="7"/>
      <c r="G75" s="7">
        <v>1511606163710</v>
      </c>
      <c r="H75" s="7"/>
      <c r="I75" s="7">
        <f t="shared" si="2"/>
        <v>189810419101</v>
      </c>
      <c r="J75" s="7"/>
      <c r="K75" s="7">
        <v>138367066</v>
      </c>
      <c r="L75" s="7"/>
      <c r="M75" s="7">
        <v>1701416582811</v>
      </c>
      <c r="N75" s="7"/>
      <c r="O75" s="7">
        <v>1733588181364</v>
      </c>
      <c r="P75" s="7"/>
      <c r="Q75" s="7">
        <f t="shared" si="3"/>
        <v>-32171598553</v>
      </c>
    </row>
    <row r="76" spans="1:17">
      <c r="A76" s="1" t="s">
        <v>25</v>
      </c>
      <c r="C76" s="7">
        <v>13283336</v>
      </c>
      <c r="D76" s="7"/>
      <c r="E76" s="7">
        <v>307528150512</v>
      </c>
      <c r="F76" s="7"/>
      <c r="G76" s="7">
        <v>285476969260</v>
      </c>
      <c r="H76" s="7"/>
      <c r="I76" s="7">
        <f t="shared" si="2"/>
        <v>22051181252</v>
      </c>
      <c r="J76" s="7"/>
      <c r="K76" s="7">
        <v>13283336</v>
      </c>
      <c r="L76" s="7"/>
      <c r="M76" s="7">
        <v>307528150512</v>
      </c>
      <c r="N76" s="7"/>
      <c r="O76" s="7">
        <v>466111797049</v>
      </c>
      <c r="P76" s="7"/>
      <c r="Q76" s="7">
        <f t="shared" si="3"/>
        <v>-158583646537</v>
      </c>
    </row>
    <row r="77" spans="1:17">
      <c r="A77" s="1" t="s">
        <v>91</v>
      </c>
      <c r="C77" s="7">
        <v>3500001</v>
      </c>
      <c r="D77" s="7"/>
      <c r="E77" s="7">
        <v>19344218526</v>
      </c>
      <c r="F77" s="7"/>
      <c r="G77" s="7">
        <v>17813381089</v>
      </c>
      <c r="H77" s="7"/>
      <c r="I77" s="7">
        <f t="shared" si="2"/>
        <v>1530837437</v>
      </c>
      <c r="J77" s="7"/>
      <c r="K77" s="7">
        <v>3500001</v>
      </c>
      <c r="L77" s="7"/>
      <c r="M77" s="7">
        <v>19344218526</v>
      </c>
      <c r="N77" s="7"/>
      <c r="O77" s="7">
        <v>22959835177</v>
      </c>
      <c r="P77" s="7"/>
      <c r="Q77" s="7">
        <f t="shared" si="3"/>
        <v>-3615616651</v>
      </c>
    </row>
    <row r="78" spans="1:17">
      <c r="A78" s="1" t="s">
        <v>49</v>
      </c>
      <c r="C78" s="7">
        <v>87330780</v>
      </c>
      <c r="D78" s="7"/>
      <c r="E78" s="7">
        <v>790589251049</v>
      </c>
      <c r="F78" s="7"/>
      <c r="G78" s="7">
        <v>709536562927</v>
      </c>
      <c r="H78" s="7"/>
      <c r="I78" s="7">
        <f t="shared" si="2"/>
        <v>81052688122</v>
      </c>
      <c r="J78" s="7"/>
      <c r="K78" s="7">
        <v>87330780</v>
      </c>
      <c r="L78" s="7"/>
      <c r="M78" s="7">
        <v>790589251049</v>
      </c>
      <c r="N78" s="7"/>
      <c r="O78" s="7">
        <v>795129342986</v>
      </c>
      <c r="P78" s="7"/>
      <c r="Q78" s="7">
        <f t="shared" si="3"/>
        <v>-4540091937</v>
      </c>
    </row>
    <row r="79" spans="1:17">
      <c r="A79" s="1" t="s">
        <v>70</v>
      </c>
      <c r="C79" s="7">
        <v>6186585</v>
      </c>
      <c r="D79" s="7"/>
      <c r="E79" s="7">
        <v>92369617785</v>
      </c>
      <c r="F79" s="7"/>
      <c r="G79" s="7">
        <v>85293686572</v>
      </c>
      <c r="H79" s="7"/>
      <c r="I79" s="7">
        <f t="shared" si="2"/>
        <v>7075931213</v>
      </c>
      <c r="J79" s="7"/>
      <c r="K79" s="7">
        <v>6186585</v>
      </c>
      <c r="L79" s="7"/>
      <c r="M79" s="7">
        <v>92369617785</v>
      </c>
      <c r="N79" s="7"/>
      <c r="O79" s="7">
        <v>83698435284</v>
      </c>
      <c r="P79" s="7"/>
      <c r="Q79" s="7">
        <f t="shared" si="3"/>
        <v>8671182501</v>
      </c>
    </row>
    <row r="80" spans="1:17">
      <c r="A80" s="1" t="s">
        <v>71</v>
      </c>
      <c r="C80" s="7">
        <v>13795298</v>
      </c>
      <c r="D80" s="7"/>
      <c r="E80" s="7">
        <v>402482888922</v>
      </c>
      <c r="F80" s="7"/>
      <c r="G80" s="7">
        <v>429909320875</v>
      </c>
      <c r="H80" s="7"/>
      <c r="I80" s="7">
        <f t="shared" si="2"/>
        <v>-27426431953</v>
      </c>
      <c r="J80" s="7"/>
      <c r="K80" s="7">
        <v>13795298</v>
      </c>
      <c r="L80" s="7"/>
      <c r="M80" s="7">
        <v>402482888922</v>
      </c>
      <c r="N80" s="7"/>
      <c r="O80" s="7">
        <v>394015357000</v>
      </c>
      <c r="P80" s="7"/>
      <c r="Q80" s="7">
        <f t="shared" si="3"/>
        <v>8467531922</v>
      </c>
    </row>
    <row r="81" spans="1:17">
      <c r="A81" s="1" t="s">
        <v>43</v>
      </c>
      <c r="C81" s="7">
        <v>9854984</v>
      </c>
      <c r="D81" s="7"/>
      <c r="E81" s="7">
        <v>197788242804</v>
      </c>
      <c r="F81" s="7"/>
      <c r="G81" s="7">
        <v>179119573635</v>
      </c>
      <c r="H81" s="7"/>
      <c r="I81" s="7">
        <f t="shared" si="2"/>
        <v>18668669169</v>
      </c>
      <c r="J81" s="7"/>
      <c r="K81" s="7">
        <v>9854984</v>
      </c>
      <c r="L81" s="7"/>
      <c r="M81" s="7">
        <v>197788242804</v>
      </c>
      <c r="N81" s="7"/>
      <c r="O81" s="7">
        <v>182862809522</v>
      </c>
      <c r="P81" s="7"/>
      <c r="Q81" s="7">
        <f t="shared" si="3"/>
        <v>14925433282</v>
      </c>
    </row>
    <row r="82" spans="1:17">
      <c r="A82" s="1" t="s">
        <v>68</v>
      </c>
      <c r="C82" s="7">
        <v>12644972</v>
      </c>
      <c r="D82" s="7"/>
      <c r="E82" s="7">
        <v>792647452310</v>
      </c>
      <c r="F82" s="7"/>
      <c r="G82" s="7">
        <v>702773851232</v>
      </c>
      <c r="H82" s="7"/>
      <c r="I82" s="7">
        <f t="shared" si="2"/>
        <v>89873601078</v>
      </c>
      <c r="J82" s="7"/>
      <c r="K82" s="7">
        <v>12644972</v>
      </c>
      <c r="L82" s="7"/>
      <c r="M82" s="7">
        <v>792647452310</v>
      </c>
      <c r="N82" s="7"/>
      <c r="O82" s="7">
        <v>631886334693</v>
      </c>
      <c r="P82" s="7"/>
      <c r="Q82" s="7">
        <f t="shared" si="3"/>
        <v>160761117617</v>
      </c>
    </row>
    <row r="83" spans="1:17">
      <c r="A83" s="1" t="s">
        <v>42</v>
      </c>
      <c r="C83" s="7">
        <v>14306779</v>
      </c>
      <c r="D83" s="7"/>
      <c r="E83" s="7">
        <v>360518920406</v>
      </c>
      <c r="F83" s="7"/>
      <c r="G83" s="7">
        <v>327809116977</v>
      </c>
      <c r="H83" s="7"/>
      <c r="I83" s="7">
        <f t="shared" si="2"/>
        <v>32709803429</v>
      </c>
      <c r="J83" s="7"/>
      <c r="K83" s="7">
        <v>14306779</v>
      </c>
      <c r="L83" s="7"/>
      <c r="M83" s="7">
        <v>360518920406</v>
      </c>
      <c r="N83" s="7"/>
      <c r="O83" s="7">
        <v>352389945077</v>
      </c>
      <c r="P83" s="7"/>
      <c r="Q83" s="7">
        <f t="shared" si="3"/>
        <v>8128975329</v>
      </c>
    </row>
    <row r="84" spans="1:17">
      <c r="A84" s="1" t="s">
        <v>87</v>
      </c>
      <c r="C84" s="7">
        <v>91528137</v>
      </c>
      <c r="D84" s="7"/>
      <c r="E84" s="7">
        <v>801565027792</v>
      </c>
      <c r="F84" s="7"/>
      <c r="G84" s="7">
        <v>1072564510486</v>
      </c>
      <c r="H84" s="7"/>
      <c r="I84" s="7">
        <f t="shared" si="2"/>
        <v>-270999482694</v>
      </c>
      <c r="J84" s="7"/>
      <c r="K84" s="7">
        <v>91528137</v>
      </c>
      <c r="L84" s="7"/>
      <c r="M84" s="7">
        <v>801565027792</v>
      </c>
      <c r="N84" s="7"/>
      <c r="O84" s="7">
        <v>2480079945214</v>
      </c>
      <c r="P84" s="7"/>
      <c r="Q84" s="7">
        <f t="shared" si="3"/>
        <v>-1678514917422</v>
      </c>
    </row>
    <row r="85" spans="1:17">
      <c r="A85" s="1" t="s">
        <v>69</v>
      </c>
      <c r="C85" s="7">
        <v>17893853</v>
      </c>
      <c r="D85" s="7"/>
      <c r="E85" s="7">
        <v>448242091281</v>
      </c>
      <c r="F85" s="7"/>
      <c r="G85" s="7">
        <v>442016506680</v>
      </c>
      <c r="H85" s="7"/>
      <c r="I85" s="7">
        <f t="shared" si="2"/>
        <v>6225584601</v>
      </c>
      <c r="J85" s="7"/>
      <c r="K85" s="7">
        <v>17893853</v>
      </c>
      <c r="L85" s="7"/>
      <c r="M85" s="7">
        <v>448242091281</v>
      </c>
      <c r="N85" s="7"/>
      <c r="O85" s="7">
        <v>504272352691</v>
      </c>
      <c r="P85" s="7"/>
      <c r="Q85" s="7">
        <f t="shared" si="3"/>
        <v>-56030261410</v>
      </c>
    </row>
    <row r="86" spans="1:17">
      <c r="A86" s="1" t="s">
        <v>20</v>
      </c>
      <c r="C86" s="7">
        <v>48831692</v>
      </c>
      <c r="D86" s="7"/>
      <c r="E86" s="7">
        <v>680546830925</v>
      </c>
      <c r="F86" s="7"/>
      <c r="G86" s="7">
        <v>659674139249</v>
      </c>
      <c r="H86" s="7"/>
      <c r="I86" s="7">
        <f t="shared" si="2"/>
        <v>20872691676</v>
      </c>
      <c r="J86" s="7"/>
      <c r="K86" s="7">
        <v>48831692</v>
      </c>
      <c r="L86" s="7"/>
      <c r="M86" s="7">
        <v>680546830925</v>
      </c>
      <c r="N86" s="7"/>
      <c r="O86" s="7">
        <v>861879363800</v>
      </c>
      <c r="P86" s="7"/>
      <c r="Q86" s="7">
        <f t="shared" si="3"/>
        <v>-181332532875</v>
      </c>
    </row>
    <row r="87" spans="1:17">
      <c r="A87" s="1" t="s">
        <v>95</v>
      </c>
      <c r="C87" s="7">
        <v>9813229</v>
      </c>
      <c r="D87" s="7"/>
      <c r="E87" s="7">
        <v>182317964972</v>
      </c>
      <c r="F87" s="7"/>
      <c r="G87" s="7">
        <v>177733190037</v>
      </c>
      <c r="H87" s="7"/>
      <c r="I87" s="7">
        <f t="shared" si="2"/>
        <v>4584774935</v>
      </c>
      <c r="J87" s="7"/>
      <c r="K87" s="7">
        <v>9813229</v>
      </c>
      <c r="L87" s="7"/>
      <c r="M87" s="7">
        <v>182317964972</v>
      </c>
      <c r="N87" s="7"/>
      <c r="O87" s="7">
        <v>136665312427</v>
      </c>
      <c r="P87" s="7"/>
      <c r="Q87" s="7">
        <f t="shared" si="3"/>
        <v>45652652545</v>
      </c>
    </row>
    <row r="88" spans="1:17">
      <c r="A88" s="1" t="s">
        <v>77</v>
      </c>
      <c r="C88" s="7">
        <v>13137427</v>
      </c>
      <c r="D88" s="7"/>
      <c r="E88" s="7">
        <v>512837113078</v>
      </c>
      <c r="F88" s="7"/>
      <c r="G88" s="7">
        <v>476808845881</v>
      </c>
      <c r="H88" s="7"/>
      <c r="I88" s="7">
        <f t="shared" si="2"/>
        <v>36028267197</v>
      </c>
      <c r="J88" s="7"/>
      <c r="K88" s="7">
        <v>13137427</v>
      </c>
      <c r="L88" s="7"/>
      <c r="M88" s="7">
        <v>512837113078</v>
      </c>
      <c r="N88" s="7"/>
      <c r="O88" s="7">
        <v>430041409045</v>
      </c>
      <c r="P88" s="7"/>
      <c r="Q88" s="7">
        <f t="shared" si="3"/>
        <v>82795704033</v>
      </c>
    </row>
    <row r="89" spans="1:17">
      <c r="A89" s="1" t="s">
        <v>93</v>
      </c>
      <c r="C89" s="7">
        <v>131670335</v>
      </c>
      <c r="D89" s="7"/>
      <c r="E89" s="7">
        <v>662549470117</v>
      </c>
      <c r="F89" s="7"/>
      <c r="G89" s="7">
        <v>615822848064</v>
      </c>
      <c r="H89" s="7"/>
      <c r="I89" s="7">
        <f t="shared" si="2"/>
        <v>46726622053</v>
      </c>
      <c r="J89" s="7"/>
      <c r="K89" s="7">
        <v>131670335</v>
      </c>
      <c r="L89" s="7"/>
      <c r="M89" s="7">
        <v>662549470117</v>
      </c>
      <c r="N89" s="7"/>
      <c r="O89" s="7">
        <v>800948694682</v>
      </c>
      <c r="P89" s="7"/>
      <c r="Q89" s="7">
        <f t="shared" si="3"/>
        <v>-138399224565</v>
      </c>
    </row>
    <row r="90" spans="1:17">
      <c r="A90" s="1" t="s">
        <v>135</v>
      </c>
      <c r="C90" s="7">
        <v>20435</v>
      </c>
      <c r="D90" s="7"/>
      <c r="E90" s="7">
        <v>20380217915</v>
      </c>
      <c r="F90" s="7"/>
      <c r="G90" s="7">
        <v>20380217915</v>
      </c>
      <c r="H90" s="7"/>
      <c r="I90" s="7">
        <f t="shared" si="2"/>
        <v>0</v>
      </c>
      <c r="J90" s="7"/>
      <c r="K90" s="7">
        <v>20435</v>
      </c>
      <c r="L90" s="7"/>
      <c r="M90" s="7">
        <v>20380217915</v>
      </c>
      <c r="N90" s="7"/>
      <c r="O90" s="7">
        <v>19526606243</v>
      </c>
      <c r="P90" s="7"/>
      <c r="Q90" s="7">
        <f t="shared" si="3"/>
        <v>853611672</v>
      </c>
    </row>
    <row r="91" spans="1:17">
      <c r="A91" s="1" t="s">
        <v>115</v>
      </c>
      <c r="C91" s="7">
        <v>219491</v>
      </c>
      <c r="D91" s="7"/>
      <c r="E91" s="7">
        <v>177599675613</v>
      </c>
      <c r="F91" s="7"/>
      <c r="G91" s="7">
        <v>175574140878</v>
      </c>
      <c r="H91" s="7"/>
      <c r="I91" s="7">
        <f t="shared" si="2"/>
        <v>2025534735</v>
      </c>
      <c r="J91" s="7"/>
      <c r="K91" s="7">
        <v>219491</v>
      </c>
      <c r="L91" s="7"/>
      <c r="M91" s="7">
        <v>177599675613</v>
      </c>
      <c r="N91" s="7"/>
      <c r="O91" s="7">
        <v>155694055107</v>
      </c>
      <c r="P91" s="7"/>
      <c r="Q91" s="7">
        <f t="shared" si="3"/>
        <v>21905620506</v>
      </c>
    </row>
    <row r="92" spans="1:17">
      <c r="A92" s="1" t="s">
        <v>141</v>
      </c>
      <c r="C92" s="7">
        <v>105155</v>
      </c>
      <c r="D92" s="7"/>
      <c r="E92" s="7">
        <v>99751193183</v>
      </c>
      <c r="F92" s="7"/>
      <c r="G92" s="7">
        <v>100015926908</v>
      </c>
      <c r="H92" s="7"/>
      <c r="I92" s="7">
        <f t="shared" si="2"/>
        <v>-264733725</v>
      </c>
      <c r="J92" s="7"/>
      <c r="K92" s="7">
        <v>105155</v>
      </c>
      <c r="L92" s="7"/>
      <c r="M92" s="7">
        <v>99751193183</v>
      </c>
      <c r="N92" s="7"/>
      <c r="O92" s="7">
        <v>100015926908</v>
      </c>
      <c r="P92" s="7"/>
      <c r="Q92" s="7">
        <f t="shared" si="3"/>
        <v>-264733725</v>
      </c>
    </row>
    <row r="93" spans="1:17">
      <c r="A93" s="1" t="s">
        <v>127</v>
      </c>
      <c r="C93" s="7">
        <v>151700</v>
      </c>
      <c r="D93" s="7"/>
      <c r="E93" s="7">
        <v>123368898333</v>
      </c>
      <c r="F93" s="7"/>
      <c r="G93" s="7">
        <v>121680783359</v>
      </c>
      <c r="H93" s="7"/>
      <c r="I93" s="7">
        <f t="shared" si="2"/>
        <v>1688114974</v>
      </c>
      <c r="J93" s="7"/>
      <c r="K93" s="7">
        <v>151700</v>
      </c>
      <c r="L93" s="7"/>
      <c r="M93" s="7">
        <v>123368898333</v>
      </c>
      <c r="N93" s="7"/>
      <c r="O93" s="7">
        <v>116356754470</v>
      </c>
      <c r="P93" s="7"/>
      <c r="Q93" s="7">
        <f t="shared" si="3"/>
        <v>7012143863</v>
      </c>
    </row>
    <row r="94" spans="1:17">
      <c r="A94" s="1" t="s">
        <v>132</v>
      </c>
      <c r="C94" s="7">
        <v>25000</v>
      </c>
      <c r="D94" s="7"/>
      <c r="E94" s="7">
        <v>16184566015</v>
      </c>
      <c r="F94" s="7"/>
      <c r="G94" s="7">
        <v>15982102718</v>
      </c>
      <c r="H94" s="7"/>
      <c r="I94" s="7">
        <f t="shared" si="2"/>
        <v>202463297</v>
      </c>
      <c r="J94" s="7"/>
      <c r="K94" s="7">
        <v>25000</v>
      </c>
      <c r="L94" s="7"/>
      <c r="M94" s="7">
        <v>16184566015</v>
      </c>
      <c r="N94" s="7"/>
      <c r="O94" s="7">
        <v>14966559591</v>
      </c>
      <c r="P94" s="7"/>
      <c r="Q94" s="7">
        <f t="shared" si="3"/>
        <v>1218006424</v>
      </c>
    </row>
    <row r="95" spans="1:17">
      <c r="A95" s="1" t="s">
        <v>130</v>
      </c>
      <c r="C95" s="7">
        <v>10400</v>
      </c>
      <c r="D95" s="7"/>
      <c r="E95" s="7">
        <v>6765637505</v>
      </c>
      <c r="F95" s="7"/>
      <c r="G95" s="7">
        <v>6691498945</v>
      </c>
      <c r="H95" s="7"/>
      <c r="I95" s="7">
        <f t="shared" si="2"/>
        <v>74138560</v>
      </c>
      <c r="J95" s="7"/>
      <c r="K95" s="7">
        <v>10400</v>
      </c>
      <c r="L95" s="7"/>
      <c r="M95" s="7">
        <v>6765637505</v>
      </c>
      <c r="N95" s="7"/>
      <c r="O95" s="7">
        <v>6514908610</v>
      </c>
      <c r="P95" s="7"/>
      <c r="Q95" s="7">
        <f t="shared" si="3"/>
        <v>250728895</v>
      </c>
    </row>
    <row r="96" spans="1:17">
      <c r="A96" s="1" t="s">
        <v>120</v>
      </c>
      <c r="C96" s="7">
        <v>20844</v>
      </c>
      <c r="D96" s="7"/>
      <c r="E96" s="7">
        <v>17872157604</v>
      </c>
      <c r="F96" s="7"/>
      <c r="G96" s="7">
        <v>26799931592</v>
      </c>
      <c r="H96" s="7"/>
      <c r="I96" s="7">
        <f t="shared" si="2"/>
        <v>-8927773988</v>
      </c>
      <c r="J96" s="7"/>
      <c r="K96" s="7">
        <v>20844</v>
      </c>
      <c r="L96" s="7"/>
      <c r="M96" s="7">
        <v>17872157604</v>
      </c>
      <c r="N96" s="7"/>
      <c r="O96" s="7">
        <v>15658926025</v>
      </c>
      <c r="P96" s="7"/>
      <c r="Q96" s="7">
        <f t="shared" si="3"/>
        <v>2213231579</v>
      </c>
    </row>
    <row r="97" spans="1:17">
      <c r="A97" s="1" t="s">
        <v>138</v>
      </c>
      <c r="C97" s="7">
        <v>5000</v>
      </c>
      <c r="D97" s="7"/>
      <c r="E97" s="7">
        <v>4999093750</v>
      </c>
      <c r="F97" s="7"/>
      <c r="G97" s="7">
        <v>4998243904</v>
      </c>
      <c r="H97" s="7"/>
      <c r="I97" s="7">
        <f t="shared" si="2"/>
        <v>849846</v>
      </c>
      <c r="J97" s="7"/>
      <c r="K97" s="7">
        <v>5000</v>
      </c>
      <c r="L97" s="7"/>
      <c r="M97" s="7">
        <v>4999093750</v>
      </c>
      <c r="N97" s="7"/>
      <c r="O97" s="7">
        <v>4498715243</v>
      </c>
      <c r="P97" s="7"/>
      <c r="Q97" s="7">
        <f t="shared" si="3"/>
        <v>500378507</v>
      </c>
    </row>
    <row r="98" spans="1:17">
      <c r="A98" s="1" t="s">
        <v>123</v>
      </c>
      <c r="C98" s="7">
        <v>103841</v>
      </c>
      <c r="D98" s="7"/>
      <c r="E98" s="7">
        <v>87120304912</v>
      </c>
      <c r="F98" s="7"/>
      <c r="G98" s="7">
        <v>86004216489</v>
      </c>
      <c r="H98" s="7"/>
      <c r="I98" s="7">
        <f t="shared" si="2"/>
        <v>1116088423</v>
      </c>
      <c r="J98" s="7"/>
      <c r="K98" s="7">
        <v>103841</v>
      </c>
      <c r="L98" s="7"/>
      <c r="M98" s="7">
        <v>87120304912</v>
      </c>
      <c r="N98" s="7"/>
      <c r="O98" s="7">
        <v>76867518345</v>
      </c>
      <c r="P98" s="7"/>
      <c r="Q98" s="7">
        <f t="shared" si="3"/>
        <v>10252786567</v>
      </c>
    </row>
    <row r="99" spans="1:17">
      <c r="A99" s="1" t="s">
        <v>125</v>
      </c>
      <c r="C99" s="7">
        <v>347453</v>
      </c>
      <c r="D99" s="7"/>
      <c r="E99" s="7">
        <v>286256327694</v>
      </c>
      <c r="F99" s="7"/>
      <c r="G99" s="7">
        <v>287836726251</v>
      </c>
      <c r="H99" s="7"/>
      <c r="I99" s="7">
        <f t="shared" si="2"/>
        <v>-1580398557</v>
      </c>
      <c r="J99" s="7"/>
      <c r="K99" s="7">
        <v>347453</v>
      </c>
      <c r="L99" s="7"/>
      <c r="M99" s="7">
        <v>286256327694</v>
      </c>
      <c r="N99" s="7"/>
      <c r="O99" s="7">
        <v>257716681553</v>
      </c>
      <c r="P99" s="7"/>
      <c r="Q99" s="7">
        <f t="shared" si="3"/>
        <v>28539646141</v>
      </c>
    </row>
    <row r="100" spans="1:17" ht="24.75" thickBot="1">
      <c r="C100" s="7"/>
      <c r="D100" s="7"/>
      <c r="E100" s="8">
        <f>SUM(E8:E99)</f>
        <v>58016877590535</v>
      </c>
      <c r="F100" s="7"/>
      <c r="G100" s="8">
        <f>SUM(G8:G99)</f>
        <v>53040781263701</v>
      </c>
      <c r="H100" s="7"/>
      <c r="I100" s="8">
        <f>SUM(I8:I99)</f>
        <v>4976096326834</v>
      </c>
      <c r="J100" s="7"/>
      <c r="K100" s="7"/>
      <c r="L100" s="7"/>
      <c r="M100" s="8">
        <f>SUM(M8:M99)</f>
        <v>58016877590535</v>
      </c>
      <c r="N100" s="7"/>
      <c r="O100" s="8">
        <f>SUM(O8:O99)</f>
        <v>62230874183868</v>
      </c>
      <c r="P100" s="7"/>
      <c r="Q100" s="8">
        <f>SUM(Q8:Q99)</f>
        <v>-4213996593333</v>
      </c>
    </row>
    <row r="101" spans="1:17" ht="24.75" thickTop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>
      <c r="I104" s="4"/>
      <c r="J104" s="4"/>
      <c r="K104" s="4"/>
      <c r="L104" s="4"/>
      <c r="M104" s="4"/>
      <c r="N104" s="4"/>
      <c r="O104" s="4"/>
      <c r="P104" s="4"/>
      <c r="Q104" s="4"/>
    </row>
    <row r="105" spans="1:17"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I107" s="4"/>
      <c r="J107" s="4"/>
      <c r="K107" s="4"/>
      <c r="L107" s="4"/>
      <c r="M107" s="4"/>
      <c r="N107" s="4"/>
      <c r="O107" s="4"/>
      <c r="P107" s="4"/>
      <c r="Q107" s="4"/>
    </row>
    <row r="108" spans="1:17">
      <c r="I108" s="4"/>
      <c r="J108" s="4"/>
      <c r="K108" s="4"/>
      <c r="L108" s="4"/>
      <c r="M108" s="4"/>
      <c r="N108" s="4"/>
      <c r="O108" s="4"/>
      <c r="P108" s="4"/>
      <c r="Q108" s="4"/>
    </row>
    <row r="109" spans="1:17">
      <c r="I109" s="4"/>
      <c r="J109" s="4"/>
      <c r="K109" s="4"/>
      <c r="L109" s="4"/>
      <c r="M109" s="4"/>
      <c r="N109" s="4"/>
      <c r="O109" s="4"/>
      <c r="P109" s="4"/>
      <c r="Q10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8"/>
  <sheetViews>
    <sheetView rightToLeft="1" workbookViewId="0">
      <selection activeCell="I110" sqref="A105:I110"/>
    </sheetView>
  </sheetViews>
  <sheetFormatPr defaultRowHeight="24"/>
  <cols>
    <col min="1" max="1" width="35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170</v>
      </c>
      <c r="D6" s="17" t="s">
        <v>170</v>
      </c>
      <c r="E6" s="17" t="s">
        <v>170</v>
      </c>
      <c r="F6" s="17" t="s">
        <v>170</v>
      </c>
      <c r="G6" s="17" t="s">
        <v>170</v>
      </c>
      <c r="H6" s="17" t="s">
        <v>170</v>
      </c>
      <c r="I6" s="17" t="s">
        <v>170</v>
      </c>
      <c r="K6" s="17" t="s">
        <v>171</v>
      </c>
      <c r="L6" s="17" t="s">
        <v>171</v>
      </c>
      <c r="M6" s="17" t="s">
        <v>171</v>
      </c>
      <c r="N6" s="17" t="s">
        <v>171</v>
      </c>
      <c r="O6" s="17" t="s">
        <v>171</v>
      </c>
      <c r="P6" s="17" t="s">
        <v>171</v>
      </c>
      <c r="Q6" s="17" t="s">
        <v>171</v>
      </c>
    </row>
    <row r="7" spans="1:17" ht="24.75">
      <c r="A7" s="17" t="s">
        <v>3</v>
      </c>
      <c r="C7" s="17" t="s">
        <v>7</v>
      </c>
      <c r="E7" s="17" t="s">
        <v>242</v>
      </c>
      <c r="G7" s="17" t="s">
        <v>243</v>
      </c>
      <c r="I7" s="17" t="s">
        <v>245</v>
      </c>
      <c r="K7" s="17" t="s">
        <v>7</v>
      </c>
      <c r="M7" s="17" t="s">
        <v>242</v>
      </c>
      <c r="O7" s="17" t="s">
        <v>243</v>
      </c>
      <c r="Q7" s="17" t="s">
        <v>245</v>
      </c>
    </row>
    <row r="8" spans="1:17">
      <c r="A8" s="1" t="s">
        <v>35</v>
      </c>
      <c r="C8" s="7">
        <v>885000</v>
      </c>
      <c r="D8" s="7"/>
      <c r="E8" s="7">
        <v>6707498221</v>
      </c>
      <c r="F8" s="7"/>
      <c r="G8" s="7">
        <v>5944627823</v>
      </c>
      <c r="H8" s="7"/>
      <c r="I8" s="7">
        <f>E8-G8</f>
        <v>762870398</v>
      </c>
      <c r="J8" s="7"/>
      <c r="K8" s="7">
        <v>885000</v>
      </c>
      <c r="L8" s="7"/>
      <c r="M8" s="7">
        <v>6707498221</v>
      </c>
      <c r="N8" s="7"/>
      <c r="O8" s="7">
        <v>5944627823</v>
      </c>
      <c r="P8" s="7"/>
      <c r="Q8" s="7">
        <f>M8-O8</f>
        <v>762870398</v>
      </c>
    </row>
    <row r="9" spans="1:17">
      <c r="A9" s="1" t="s">
        <v>32</v>
      </c>
      <c r="C9" s="7">
        <v>1000000</v>
      </c>
      <c r="D9" s="7"/>
      <c r="E9" s="7">
        <v>9597605747</v>
      </c>
      <c r="F9" s="7"/>
      <c r="G9" s="7">
        <v>11955904046</v>
      </c>
      <c r="H9" s="7"/>
      <c r="I9" s="7">
        <f t="shared" ref="I9:I72" si="0">E9-G9</f>
        <v>-2358298299</v>
      </c>
      <c r="J9" s="7"/>
      <c r="K9" s="7">
        <v>3853420</v>
      </c>
      <c r="L9" s="7"/>
      <c r="M9" s="7">
        <v>41935120852</v>
      </c>
      <c r="N9" s="7"/>
      <c r="O9" s="7">
        <v>46191760581</v>
      </c>
      <c r="P9" s="7"/>
      <c r="Q9" s="7">
        <f t="shared" ref="Q9:Q72" si="1">M9-O9</f>
        <v>-4256639729</v>
      </c>
    </row>
    <row r="10" spans="1:17">
      <c r="A10" s="1" t="s">
        <v>54</v>
      </c>
      <c r="C10" s="7">
        <v>12266666</v>
      </c>
      <c r="D10" s="7"/>
      <c r="E10" s="7">
        <v>37413331300</v>
      </c>
      <c r="F10" s="7"/>
      <c r="G10" s="7">
        <v>51612102096</v>
      </c>
      <c r="H10" s="7"/>
      <c r="I10" s="7">
        <f t="shared" si="0"/>
        <v>-14198770796</v>
      </c>
      <c r="J10" s="7"/>
      <c r="K10" s="7">
        <v>12266666</v>
      </c>
      <c r="L10" s="7"/>
      <c r="M10" s="7">
        <v>37413331300</v>
      </c>
      <c r="N10" s="7"/>
      <c r="O10" s="7">
        <v>51612102096</v>
      </c>
      <c r="P10" s="7"/>
      <c r="Q10" s="7">
        <f t="shared" si="1"/>
        <v>-14198770796</v>
      </c>
    </row>
    <row r="11" spans="1:17">
      <c r="A11" s="1" t="s">
        <v>100</v>
      </c>
      <c r="C11" s="7">
        <v>40000000</v>
      </c>
      <c r="D11" s="7"/>
      <c r="E11" s="7">
        <v>193560000000</v>
      </c>
      <c r="F11" s="7"/>
      <c r="G11" s="7">
        <v>193735752400</v>
      </c>
      <c r="H11" s="7"/>
      <c r="I11" s="7">
        <f t="shared" si="0"/>
        <v>-175752400</v>
      </c>
      <c r="J11" s="7"/>
      <c r="K11" s="7">
        <v>40000000</v>
      </c>
      <c r="L11" s="7"/>
      <c r="M11" s="7">
        <v>193560000000</v>
      </c>
      <c r="N11" s="7"/>
      <c r="O11" s="7">
        <v>193735752400</v>
      </c>
      <c r="P11" s="7"/>
      <c r="Q11" s="7">
        <f t="shared" si="1"/>
        <v>-175752400</v>
      </c>
    </row>
    <row r="12" spans="1:17">
      <c r="A12" s="1" t="s">
        <v>70</v>
      </c>
      <c r="C12" s="7">
        <v>500081</v>
      </c>
      <c r="D12" s="7"/>
      <c r="E12" s="7">
        <v>7430220026</v>
      </c>
      <c r="F12" s="7"/>
      <c r="G12" s="7">
        <v>6765606099</v>
      </c>
      <c r="H12" s="7"/>
      <c r="I12" s="7">
        <f t="shared" si="0"/>
        <v>664613927</v>
      </c>
      <c r="J12" s="7"/>
      <c r="K12" s="7">
        <v>2813415</v>
      </c>
      <c r="L12" s="7"/>
      <c r="M12" s="7">
        <v>41712648039</v>
      </c>
      <c r="N12" s="7"/>
      <c r="O12" s="7">
        <v>38062749216</v>
      </c>
      <c r="P12" s="7"/>
      <c r="Q12" s="7">
        <f t="shared" si="1"/>
        <v>3649898823</v>
      </c>
    </row>
    <row r="13" spans="1:17">
      <c r="A13" s="1" t="s">
        <v>55</v>
      </c>
      <c r="C13" s="7">
        <v>2487860</v>
      </c>
      <c r="D13" s="7"/>
      <c r="E13" s="7">
        <v>21415457508</v>
      </c>
      <c r="F13" s="7"/>
      <c r="G13" s="7">
        <v>18399037176</v>
      </c>
      <c r="H13" s="7"/>
      <c r="I13" s="7">
        <f t="shared" si="0"/>
        <v>3016420332</v>
      </c>
      <c r="J13" s="7"/>
      <c r="K13" s="7">
        <v>4487861</v>
      </c>
      <c r="L13" s="7"/>
      <c r="M13" s="7">
        <v>37181090577</v>
      </c>
      <c r="N13" s="7"/>
      <c r="O13" s="7">
        <v>33190101594</v>
      </c>
      <c r="P13" s="7"/>
      <c r="Q13" s="7">
        <f t="shared" si="1"/>
        <v>3990988983</v>
      </c>
    </row>
    <row r="14" spans="1:17">
      <c r="A14" s="1" t="s">
        <v>96</v>
      </c>
      <c r="C14" s="7">
        <v>3008044</v>
      </c>
      <c r="D14" s="7"/>
      <c r="E14" s="7">
        <v>85418647358</v>
      </c>
      <c r="F14" s="7"/>
      <c r="G14" s="7">
        <v>91976895211</v>
      </c>
      <c r="H14" s="7"/>
      <c r="I14" s="7">
        <f t="shared" si="0"/>
        <v>-6558247853</v>
      </c>
      <c r="J14" s="7"/>
      <c r="K14" s="7">
        <v>3008044</v>
      </c>
      <c r="L14" s="7"/>
      <c r="M14" s="7">
        <v>85418647358</v>
      </c>
      <c r="N14" s="7"/>
      <c r="O14" s="7">
        <v>91976895211</v>
      </c>
      <c r="P14" s="7"/>
      <c r="Q14" s="7">
        <f t="shared" si="1"/>
        <v>-6558247853</v>
      </c>
    </row>
    <row r="15" spans="1:17">
      <c r="A15" s="1" t="s">
        <v>44</v>
      </c>
      <c r="C15" s="7">
        <v>609512</v>
      </c>
      <c r="D15" s="7"/>
      <c r="E15" s="7">
        <v>8498177186</v>
      </c>
      <c r="F15" s="7"/>
      <c r="G15" s="7">
        <v>14680603329</v>
      </c>
      <c r="H15" s="7"/>
      <c r="I15" s="7">
        <f t="shared" si="0"/>
        <v>-6182426143</v>
      </c>
      <c r="J15" s="7"/>
      <c r="K15" s="7">
        <v>609512</v>
      </c>
      <c r="L15" s="7"/>
      <c r="M15" s="7">
        <v>8498177186</v>
      </c>
      <c r="N15" s="7"/>
      <c r="O15" s="7">
        <v>14680603329</v>
      </c>
      <c r="P15" s="7"/>
      <c r="Q15" s="7">
        <f t="shared" si="1"/>
        <v>-6182426143</v>
      </c>
    </row>
    <row r="16" spans="1:17">
      <c r="A16" s="1" t="s">
        <v>77</v>
      </c>
      <c r="C16" s="7">
        <v>78126</v>
      </c>
      <c r="D16" s="7"/>
      <c r="E16" s="7">
        <v>3119247500</v>
      </c>
      <c r="F16" s="7"/>
      <c r="G16" s="7">
        <v>2557381691</v>
      </c>
      <c r="H16" s="7"/>
      <c r="I16" s="7">
        <f t="shared" si="0"/>
        <v>561865809</v>
      </c>
      <c r="J16" s="7"/>
      <c r="K16" s="7">
        <v>78126</v>
      </c>
      <c r="L16" s="7"/>
      <c r="M16" s="7">
        <v>3119247500</v>
      </c>
      <c r="N16" s="7"/>
      <c r="O16" s="7">
        <v>2557381691</v>
      </c>
      <c r="P16" s="7"/>
      <c r="Q16" s="7">
        <f t="shared" si="1"/>
        <v>561865809</v>
      </c>
    </row>
    <row r="17" spans="1:17">
      <c r="A17" s="1" t="s">
        <v>86</v>
      </c>
      <c r="C17" s="7">
        <v>3702636</v>
      </c>
      <c r="D17" s="7"/>
      <c r="E17" s="7">
        <v>153104773300</v>
      </c>
      <c r="F17" s="7"/>
      <c r="G17" s="7">
        <v>145383909984</v>
      </c>
      <c r="H17" s="7"/>
      <c r="I17" s="7">
        <f t="shared" si="0"/>
        <v>7720863316</v>
      </c>
      <c r="J17" s="7"/>
      <c r="K17" s="7">
        <v>4446276</v>
      </c>
      <c r="L17" s="7"/>
      <c r="M17" s="7">
        <v>181363897771</v>
      </c>
      <c r="N17" s="7"/>
      <c r="O17" s="7">
        <v>174582915658</v>
      </c>
      <c r="P17" s="7"/>
      <c r="Q17" s="7">
        <f t="shared" si="1"/>
        <v>6780982113</v>
      </c>
    </row>
    <row r="18" spans="1:17">
      <c r="A18" s="1" t="s">
        <v>218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12166201</v>
      </c>
      <c r="L18" s="7"/>
      <c r="M18" s="7">
        <v>93042109797</v>
      </c>
      <c r="N18" s="7"/>
      <c r="O18" s="7">
        <v>102192712279</v>
      </c>
      <c r="P18" s="7"/>
      <c r="Q18" s="7">
        <f t="shared" si="1"/>
        <v>-9150602482</v>
      </c>
    </row>
    <row r="19" spans="1:17">
      <c r="A19" s="1" t="s">
        <v>19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12000000</v>
      </c>
      <c r="L19" s="7"/>
      <c r="M19" s="7">
        <v>101268798499</v>
      </c>
      <c r="N19" s="7"/>
      <c r="O19" s="7">
        <v>114395273378</v>
      </c>
      <c r="P19" s="7"/>
      <c r="Q19" s="7">
        <f t="shared" si="1"/>
        <v>-13126474879</v>
      </c>
    </row>
    <row r="20" spans="1:17">
      <c r="A20" s="1" t="s">
        <v>246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23919652</v>
      </c>
      <c r="L20" s="7"/>
      <c r="M20" s="7">
        <v>46236687316</v>
      </c>
      <c r="N20" s="7"/>
      <c r="O20" s="7">
        <v>198065159488</v>
      </c>
      <c r="P20" s="7"/>
      <c r="Q20" s="7">
        <f t="shared" si="1"/>
        <v>-151828472172</v>
      </c>
    </row>
    <row r="21" spans="1:17">
      <c r="A21" s="1" t="s">
        <v>247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17215132</v>
      </c>
      <c r="L21" s="7"/>
      <c r="M21" s="7">
        <v>109632184784</v>
      </c>
      <c r="N21" s="7"/>
      <c r="O21" s="7">
        <v>107981149396</v>
      </c>
      <c r="P21" s="7"/>
      <c r="Q21" s="7">
        <f t="shared" si="1"/>
        <v>1651035388</v>
      </c>
    </row>
    <row r="22" spans="1:17">
      <c r="A22" s="1" t="s">
        <v>61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663991</v>
      </c>
      <c r="L22" s="7"/>
      <c r="M22" s="7">
        <v>46741257296</v>
      </c>
      <c r="N22" s="7"/>
      <c r="O22" s="7">
        <v>31708333798</v>
      </c>
      <c r="P22" s="7"/>
      <c r="Q22" s="7">
        <f t="shared" si="1"/>
        <v>15032923498</v>
      </c>
    </row>
    <row r="23" spans="1:17">
      <c r="A23" s="1" t="s">
        <v>89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7521707</v>
      </c>
      <c r="L23" s="7"/>
      <c r="M23" s="7">
        <v>154626155926</v>
      </c>
      <c r="N23" s="7"/>
      <c r="O23" s="7">
        <v>146473506188</v>
      </c>
      <c r="P23" s="7"/>
      <c r="Q23" s="7">
        <f t="shared" si="1"/>
        <v>8152649738</v>
      </c>
    </row>
    <row r="24" spans="1:17">
      <c r="A24" s="1" t="s">
        <v>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49431692</v>
      </c>
      <c r="L24" s="7"/>
      <c r="M24" s="7">
        <v>872469363800</v>
      </c>
      <c r="N24" s="7"/>
      <c r="O24" s="7">
        <v>899217593816</v>
      </c>
      <c r="P24" s="7"/>
      <c r="Q24" s="7">
        <f t="shared" si="1"/>
        <v>-26748230016</v>
      </c>
    </row>
    <row r="25" spans="1:17">
      <c r="A25" s="1" t="s">
        <v>31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</v>
      </c>
      <c r="L25" s="7"/>
      <c r="M25" s="7">
        <v>1</v>
      </c>
      <c r="N25" s="7"/>
      <c r="O25" s="7">
        <v>4030</v>
      </c>
      <c r="P25" s="7"/>
      <c r="Q25" s="7">
        <f t="shared" si="1"/>
        <v>-4029</v>
      </c>
    </row>
    <row r="26" spans="1:17">
      <c r="A26" s="1" t="s">
        <v>206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8494219</v>
      </c>
      <c r="L26" s="7"/>
      <c r="M26" s="7">
        <v>63334821898</v>
      </c>
      <c r="N26" s="7"/>
      <c r="O26" s="7">
        <v>70926898534</v>
      </c>
      <c r="P26" s="7"/>
      <c r="Q26" s="7">
        <f t="shared" si="1"/>
        <v>-7592076636</v>
      </c>
    </row>
    <row r="27" spans="1:17">
      <c r="A27" s="1" t="s">
        <v>248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9950277</v>
      </c>
      <c r="L27" s="7"/>
      <c r="M27" s="7">
        <v>22527427128</v>
      </c>
      <c r="N27" s="7"/>
      <c r="O27" s="7">
        <v>22527427128</v>
      </c>
      <c r="P27" s="7"/>
      <c r="Q27" s="7">
        <f t="shared" si="1"/>
        <v>0</v>
      </c>
    </row>
    <row r="28" spans="1:17">
      <c r="A28" s="1" t="s">
        <v>249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2507547</v>
      </c>
      <c r="L28" s="7"/>
      <c r="M28" s="7">
        <v>65234164294</v>
      </c>
      <c r="N28" s="7"/>
      <c r="O28" s="7">
        <v>52694136795</v>
      </c>
      <c r="P28" s="7"/>
      <c r="Q28" s="7">
        <f t="shared" si="1"/>
        <v>12540027499</v>
      </c>
    </row>
    <row r="29" spans="1:17">
      <c r="A29" s="1" t="s">
        <v>21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4167799</v>
      </c>
      <c r="L29" s="7"/>
      <c r="M29" s="7">
        <v>625911038908</v>
      </c>
      <c r="N29" s="7"/>
      <c r="O29" s="7">
        <v>730701011409</v>
      </c>
      <c r="P29" s="7"/>
      <c r="Q29" s="7">
        <f t="shared" si="1"/>
        <v>-104789972501</v>
      </c>
    </row>
    <row r="30" spans="1:17">
      <c r="A30" s="1" t="s">
        <v>15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</v>
      </c>
      <c r="L30" s="7"/>
      <c r="M30" s="7">
        <v>1</v>
      </c>
      <c r="N30" s="7"/>
      <c r="O30" s="7">
        <v>10311</v>
      </c>
      <c r="P30" s="7"/>
      <c r="Q30" s="7">
        <f t="shared" si="1"/>
        <v>-10310</v>
      </c>
    </row>
    <row r="31" spans="1:17">
      <c r="A31" s="1" t="s">
        <v>250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625000</v>
      </c>
      <c r="L31" s="7"/>
      <c r="M31" s="7">
        <v>14600109520</v>
      </c>
      <c r="N31" s="7"/>
      <c r="O31" s="7">
        <v>8176061250</v>
      </c>
      <c r="P31" s="7"/>
      <c r="Q31" s="7">
        <f t="shared" si="1"/>
        <v>6424048270</v>
      </c>
    </row>
    <row r="32" spans="1:17">
      <c r="A32" s="1" t="s">
        <v>251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12000000</v>
      </c>
      <c r="L32" s="7"/>
      <c r="M32" s="7">
        <v>33239044485</v>
      </c>
      <c r="N32" s="7"/>
      <c r="O32" s="7">
        <v>24862554720</v>
      </c>
      <c r="P32" s="7"/>
      <c r="Q32" s="7">
        <f t="shared" si="1"/>
        <v>8376489765</v>
      </c>
    </row>
    <row r="33" spans="1:17">
      <c r="A33" s="1" t="s">
        <v>78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6716989</v>
      </c>
      <c r="L33" s="7"/>
      <c r="M33" s="7">
        <v>29357220567</v>
      </c>
      <c r="N33" s="7"/>
      <c r="O33" s="7">
        <v>32692829692</v>
      </c>
      <c r="P33" s="7"/>
      <c r="Q33" s="7">
        <f t="shared" si="1"/>
        <v>-3335609125</v>
      </c>
    </row>
    <row r="34" spans="1:17">
      <c r="A34" s="1" t="s">
        <v>25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15124936</v>
      </c>
      <c r="L34" s="7"/>
      <c r="M34" s="7">
        <v>415351572901</v>
      </c>
      <c r="N34" s="7"/>
      <c r="O34" s="7">
        <v>530733473141</v>
      </c>
      <c r="P34" s="7"/>
      <c r="Q34" s="7">
        <f t="shared" si="1"/>
        <v>-115381900240</v>
      </c>
    </row>
    <row r="35" spans="1:17">
      <c r="A35" s="1" t="s">
        <v>72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2899710</v>
      </c>
      <c r="L35" s="7"/>
      <c r="M35" s="7">
        <v>151791507335</v>
      </c>
      <c r="N35" s="7"/>
      <c r="O35" s="7">
        <v>175960114214</v>
      </c>
      <c r="P35" s="7"/>
      <c r="Q35" s="7">
        <f t="shared" si="1"/>
        <v>-24168606879</v>
      </c>
    </row>
    <row r="36" spans="1:17">
      <c r="A36" s="1" t="s">
        <v>252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</v>
      </c>
      <c r="L36" s="7"/>
      <c r="M36" s="7">
        <v>388050</v>
      </c>
      <c r="N36" s="7"/>
      <c r="O36" s="7">
        <v>389638</v>
      </c>
      <c r="P36" s="7"/>
      <c r="Q36" s="7">
        <f t="shared" si="1"/>
        <v>-1588</v>
      </c>
    </row>
    <row r="37" spans="1:17">
      <c r="A37" s="1" t="s">
        <v>93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9119022</v>
      </c>
      <c r="L37" s="7"/>
      <c r="M37" s="7">
        <v>50323899937</v>
      </c>
      <c r="N37" s="7"/>
      <c r="O37" s="7">
        <v>55770598015</v>
      </c>
      <c r="P37" s="7"/>
      <c r="Q37" s="7">
        <f t="shared" si="1"/>
        <v>-5446698078</v>
      </c>
    </row>
    <row r="38" spans="1:17">
      <c r="A38" s="1" t="s">
        <v>94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1000000</v>
      </c>
      <c r="L38" s="7"/>
      <c r="M38" s="7">
        <v>26783050517</v>
      </c>
      <c r="N38" s="7"/>
      <c r="O38" s="7">
        <v>27505363442</v>
      </c>
      <c r="P38" s="7"/>
      <c r="Q38" s="7">
        <f t="shared" si="1"/>
        <v>-722312925</v>
      </c>
    </row>
    <row r="39" spans="1:17">
      <c r="A39" s="1" t="s">
        <v>58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6147901</v>
      </c>
      <c r="L39" s="7"/>
      <c r="M39" s="7">
        <v>128285200988</v>
      </c>
      <c r="N39" s="7"/>
      <c r="O39" s="7">
        <v>146977269051</v>
      </c>
      <c r="P39" s="7"/>
      <c r="Q39" s="7">
        <f t="shared" si="1"/>
        <v>-18692068063</v>
      </c>
    </row>
    <row r="40" spans="1:17">
      <c r="A40" s="1" t="s">
        <v>71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2000000</v>
      </c>
      <c r="L40" s="7"/>
      <c r="M40" s="7">
        <v>59444190075</v>
      </c>
      <c r="N40" s="7"/>
      <c r="O40" s="7">
        <v>57257279998</v>
      </c>
      <c r="P40" s="7"/>
      <c r="Q40" s="7">
        <f t="shared" si="1"/>
        <v>2186910077</v>
      </c>
    </row>
    <row r="41" spans="1:17">
      <c r="A41" s="1" t="s">
        <v>16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</v>
      </c>
      <c r="L41" s="7"/>
      <c r="M41" s="7">
        <v>2</v>
      </c>
      <c r="N41" s="7"/>
      <c r="O41" s="7">
        <v>7351</v>
      </c>
      <c r="P41" s="7"/>
      <c r="Q41" s="7">
        <f t="shared" si="1"/>
        <v>-7349</v>
      </c>
    </row>
    <row r="42" spans="1:17">
      <c r="A42" s="1" t="s">
        <v>42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13813675</v>
      </c>
      <c r="L42" s="7"/>
      <c r="M42" s="7">
        <v>340507088750</v>
      </c>
      <c r="N42" s="7"/>
      <c r="O42" s="7">
        <v>332746982110</v>
      </c>
      <c r="P42" s="7"/>
      <c r="Q42" s="7">
        <f t="shared" si="1"/>
        <v>7760106640</v>
      </c>
    </row>
    <row r="43" spans="1:17">
      <c r="A43" s="1" t="s">
        <v>253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1429000</v>
      </c>
      <c r="L43" s="7"/>
      <c r="M43" s="7">
        <v>40768277180</v>
      </c>
      <c r="N43" s="7"/>
      <c r="O43" s="7">
        <v>24629723494</v>
      </c>
      <c r="P43" s="7"/>
      <c r="Q43" s="7">
        <f t="shared" si="1"/>
        <v>16138553686</v>
      </c>
    </row>
    <row r="44" spans="1:17">
      <c r="A44" s="1" t="s">
        <v>91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3499999</v>
      </c>
      <c r="L44" s="7"/>
      <c r="M44" s="7">
        <v>27086026208</v>
      </c>
      <c r="N44" s="7"/>
      <c r="O44" s="7">
        <v>22959822047</v>
      </c>
      <c r="P44" s="7"/>
      <c r="Q44" s="7">
        <f t="shared" si="1"/>
        <v>4126204161</v>
      </c>
    </row>
    <row r="45" spans="1:17">
      <c r="A45" s="1" t="s">
        <v>254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18622019</v>
      </c>
      <c r="L45" s="7"/>
      <c r="M45" s="7">
        <v>293054697267</v>
      </c>
      <c r="N45" s="7"/>
      <c r="O45" s="7">
        <v>293054713003</v>
      </c>
      <c r="P45" s="7"/>
      <c r="Q45" s="7">
        <f t="shared" si="1"/>
        <v>-15736</v>
      </c>
    </row>
    <row r="46" spans="1:17">
      <c r="A46" s="1" t="s">
        <v>40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1000000</v>
      </c>
      <c r="L46" s="7"/>
      <c r="M46" s="7">
        <v>30437811163</v>
      </c>
      <c r="N46" s="7"/>
      <c r="O46" s="7">
        <v>32685820370</v>
      </c>
      <c r="P46" s="7"/>
      <c r="Q46" s="7">
        <f t="shared" si="1"/>
        <v>-2248009207</v>
      </c>
    </row>
    <row r="47" spans="1:17">
      <c r="A47" s="1" t="s">
        <v>80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2620000</v>
      </c>
      <c r="L47" s="7"/>
      <c r="M47" s="7">
        <v>49561941331</v>
      </c>
      <c r="N47" s="7"/>
      <c r="O47" s="7">
        <v>50447441069</v>
      </c>
      <c r="P47" s="7"/>
      <c r="Q47" s="7">
        <f t="shared" si="1"/>
        <v>-885499738</v>
      </c>
    </row>
    <row r="48" spans="1:17">
      <c r="A48" s="1" t="s">
        <v>255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</v>
      </c>
      <c r="L48" s="7"/>
      <c r="M48" s="7">
        <v>1</v>
      </c>
      <c r="N48" s="7"/>
      <c r="O48" s="7">
        <v>8787</v>
      </c>
      <c r="P48" s="7"/>
      <c r="Q48" s="7">
        <f t="shared" si="1"/>
        <v>-8786</v>
      </c>
    </row>
    <row r="49" spans="1:17">
      <c r="A49" s="1" t="s">
        <v>20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600000</v>
      </c>
      <c r="L49" s="7"/>
      <c r="M49" s="7">
        <v>9869679877</v>
      </c>
      <c r="N49" s="7"/>
      <c r="O49" s="7">
        <v>10590000000</v>
      </c>
      <c r="P49" s="7"/>
      <c r="Q49" s="7">
        <f t="shared" si="1"/>
        <v>-720320123</v>
      </c>
    </row>
    <row r="50" spans="1:17">
      <c r="A50" s="1" t="s">
        <v>56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</v>
      </c>
      <c r="L50" s="7"/>
      <c r="M50" s="7">
        <v>1</v>
      </c>
      <c r="N50" s="7"/>
      <c r="O50" s="7">
        <v>5077</v>
      </c>
      <c r="P50" s="7"/>
      <c r="Q50" s="7">
        <f t="shared" si="1"/>
        <v>-5076</v>
      </c>
    </row>
    <row r="51" spans="1:17">
      <c r="A51" s="1" t="s">
        <v>256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3850401</v>
      </c>
      <c r="L51" s="7"/>
      <c r="M51" s="7">
        <v>188629426902</v>
      </c>
      <c r="N51" s="7"/>
      <c r="O51" s="7">
        <v>191565930258</v>
      </c>
      <c r="P51" s="7"/>
      <c r="Q51" s="7">
        <f t="shared" si="1"/>
        <v>-2936503356</v>
      </c>
    </row>
    <row r="52" spans="1:17">
      <c r="A52" s="1" t="s">
        <v>257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2346666</v>
      </c>
      <c r="L52" s="7"/>
      <c r="M52" s="7">
        <v>5599145076</v>
      </c>
      <c r="N52" s="7"/>
      <c r="O52" s="7">
        <v>5599145076</v>
      </c>
      <c r="P52" s="7"/>
      <c r="Q52" s="7">
        <f t="shared" si="1"/>
        <v>0</v>
      </c>
    </row>
    <row r="53" spans="1:17">
      <c r="A53" s="1" t="s">
        <v>258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2250000</v>
      </c>
      <c r="L53" s="7"/>
      <c r="M53" s="7">
        <v>25614604565</v>
      </c>
      <c r="N53" s="7"/>
      <c r="O53" s="7">
        <v>24119380530</v>
      </c>
      <c r="P53" s="7"/>
      <c r="Q53" s="7">
        <f t="shared" si="1"/>
        <v>1495224035</v>
      </c>
    </row>
    <row r="54" spans="1:17">
      <c r="A54" s="1" t="s">
        <v>219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2200000</v>
      </c>
      <c r="L54" s="7"/>
      <c r="M54" s="7">
        <v>27923249914</v>
      </c>
      <c r="N54" s="7"/>
      <c r="O54" s="7">
        <v>43169603400</v>
      </c>
      <c r="P54" s="7"/>
      <c r="Q54" s="7">
        <f t="shared" si="1"/>
        <v>-15246353486</v>
      </c>
    </row>
    <row r="55" spans="1:17">
      <c r="A55" s="1" t="s">
        <v>259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979795</v>
      </c>
      <c r="L55" s="7"/>
      <c r="M55" s="7">
        <v>4701056410</v>
      </c>
      <c r="N55" s="7"/>
      <c r="O55" s="7">
        <v>5308110447</v>
      </c>
      <c r="P55" s="7"/>
      <c r="Q55" s="7">
        <f t="shared" si="1"/>
        <v>-607054037</v>
      </c>
    </row>
    <row r="56" spans="1:17">
      <c r="A56" s="1" t="s">
        <v>48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1000000</v>
      </c>
      <c r="L56" s="7"/>
      <c r="M56" s="7">
        <v>7957626059</v>
      </c>
      <c r="N56" s="7"/>
      <c r="O56" s="7">
        <v>7143259955</v>
      </c>
      <c r="P56" s="7"/>
      <c r="Q56" s="7">
        <f t="shared" si="1"/>
        <v>814366104</v>
      </c>
    </row>
    <row r="57" spans="1:17">
      <c r="A57" s="1" t="s">
        <v>33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140779</v>
      </c>
      <c r="L57" s="7"/>
      <c r="M57" s="7">
        <v>11036678251</v>
      </c>
      <c r="N57" s="7"/>
      <c r="O57" s="7">
        <v>11125338494</v>
      </c>
      <c r="P57" s="7"/>
      <c r="Q57" s="7">
        <f t="shared" si="1"/>
        <v>-88660243</v>
      </c>
    </row>
    <row r="58" spans="1:17">
      <c r="A58" s="1" t="s">
        <v>47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500000</v>
      </c>
      <c r="L58" s="7"/>
      <c r="M58" s="7">
        <v>10916217342</v>
      </c>
      <c r="N58" s="7"/>
      <c r="O58" s="7">
        <v>13494228649</v>
      </c>
      <c r="P58" s="7"/>
      <c r="Q58" s="7">
        <f t="shared" si="1"/>
        <v>-2578011307</v>
      </c>
    </row>
    <row r="59" spans="1:17">
      <c r="A59" s="1" t="s">
        <v>260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9497167</v>
      </c>
      <c r="L59" s="7"/>
      <c r="M59" s="7">
        <v>85745541246</v>
      </c>
      <c r="N59" s="7"/>
      <c r="O59" s="7">
        <v>62969194571</v>
      </c>
      <c r="P59" s="7"/>
      <c r="Q59" s="7">
        <f t="shared" si="1"/>
        <v>22776346675</v>
      </c>
    </row>
    <row r="60" spans="1:17">
      <c r="A60" s="1" t="s">
        <v>241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1000000</v>
      </c>
      <c r="L60" s="7"/>
      <c r="M60" s="7">
        <v>54473940651</v>
      </c>
      <c r="N60" s="7"/>
      <c r="O60" s="7">
        <v>42808835155</v>
      </c>
      <c r="P60" s="7"/>
      <c r="Q60" s="7">
        <f t="shared" si="1"/>
        <v>11665105496</v>
      </c>
    </row>
    <row r="61" spans="1:17">
      <c r="A61" s="1" t="s">
        <v>118</v>
      </c>
      <c r="C61" s="7">
        <v>100</v>
      </c>
      <c r="D61" s="7"/>
      <c r="E61" s="7">
        <v>100000000</v>
      </c>
      <c r="F61" s="7"/>
      <c r="G61" s="7">
        <v>88642930</v>
      </c>
      <c r="H61" s="7"/>
      <c r="I61" s="7">
        <f t="shared" si="0"/>
        <v>11357070</v>
      </c>
      <c r="J61" s="7"/>
      <c r="K61" s="7">
        <v>100</v>
      </c>
      <c r="L61" s="7"/>
      <c r="M61" s="7">
        <v>100000000</v>
      </c>
      <c r="N61" s="7"/>
      <c r="O61" s="7">
        <v>88642930</v>
      </c>
      <c r="P61" s="7"/>
      <c r="Q61" s="7">
        <f t="shared" si="1"/>
        <v>11357070</v>
      </c>
    </row>
    <row r="62" spans="1:17">
      <c r="A62" s="1" t="s">
        <v>125</v>
      </c>
      <c r="C62" s="7">
        <v>61347</v>
      </c>
      <c r="D62" s="7"/>
      <c r="E62" s="7">
        <v>49991196336</v>
      </c>
      <c r="F62" s="7"/>
      <c r="G62" s="7">
        <v>45043540108</v>
      </c>
      <c r="H62" s="7"/>
      <c r="I62" s="7">
        <f t="shared" si="0"/>
        <v>4947656228</v>
      </c>
      <c r="J62" s="7"/>
      <c r="K62" s="7">
        <v>61347</v>
      </c>
      <c r="L62" s="7"/>
      <c r="M62" s="7">
        <v>49991196336</v>
      </c>
      <c r="N62" s="7"/>
      <c r="O62" s="7">
        <v>45043540108</v>
      </c>
      <c r="P62" s="7"/>
      <c r="Q62" s="7">
        <f t="shared" si="1"/>
        <v>4947656228</v>
      </c>
    </row>
    <row r="63" spans="1:17">
      <c r="A63" s="1" t="s">
        <v>120</v>
      </c>
      <c r="C63" s="7">
        <v>100000</v>
      </c>
      <c r="D63" s="7"/>
      <c r="E63" s="7">
        <v>85984812500</v>
      </c>
      <c r="F63" s="7"/>
      <c r="G63" s="7">
        <v>75124381237</v>
      </c>
      <c r="H63" s="7"/>
      <c r="I63" s="7">
        <f t="shared" si="0"/>
        <v>10860431263</v>
      </c>
      <c r="J63" s="7"/>
      <c r="K63" s="7">
        <v>483175</v>
      </c>
      <c r="L63" s="7"/>
      <c r="M63" s="7">
        <v>395993740487</v>
      </c>
      <c r="N63" s="7"/>
      <c r="O63" s="7">
        <v>362982229044</v>
      </c>
      <c r="P63" s="7"/>
      <c r="Q63" s="7">
        <f t="shared" si="1"/>
        <v>33011511443</v>
      </c>
    </row>
    <row r="64" spans="1:17">
      <c r="A64" s="1" t="s">
        <v>144</v>
      </c>
      <c r="C64" s="7">
        <v>120000</v>
      </c>
      <c r="D64" s="7"/>
      <c r="E64" s="7">
        <v>119186974900</v>
      </c>
      <c r="F64" s="7"/>
      <c r="G64" s="7">
        <v>118507802862</v>
      </c>
      <c r="H64" s="7"/>
      <c r="I64" s="7">
        <f t="shared" si="0"/>
        <v>679172038</v>
      </c>
      <c r="J64" s="7"/>
      <c r="K64" s="7">
        <v>220000</v>
      </c>
      <c r="L64" s="7"/>
      <c r="M64" s="7">
        <v>208975668525</v>
      </c>
      <c r="N64" s="7"/>
      <c r="O64" s="7">
        <v>203619373593</v>
      </c>
      <c r="P64" s="7"/>
      <c r="Q64" s="7">
        <f t="shared" si="1"/>
        <v>5356294932</v>
      </c>
    </row>
    <row r="65" spans="1:17">
      <c r="A65" s="1" t="s">
        <v>111</v>
      </c>
      <c r="C65" s="7">
        <v>54</v>
      </c>
      <c r="D65" s="7"/>
      <c r="E65" s="7">
        <v>54000000</v>
      </c>
      <c r="F65" s="7"/>
      <c r="G65" s="7">
        <v>48640566</v>
      </c>
      <c r="H65" s="7"/>
      <c r="I65" s="7">
        <f t="shared" si="0"/>
        <v>5359434</v>
      </c>
      <c r="J65" s="7"/>
      <c r="K65" s="7">
        <v>100100</v>
      </c>
      <c r="L65" s="7"/>
      <c r="M65" s="7">
        <v>92065097508</v>
      </c>
      <c r="N65" s="7"/>
      <c r="O65" s="7">
        <v>90165198311</v>
      </c>
      <c r="P65" s="7"/>
      <c r="Q65" s="7">
        <f t="shared" si="1"/>
        <v>1899899197</v>
      </c>
    </row>
    <row r="66" spans="1:17">
      <c r="A66" s="1" t="s">
        <v>261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62200</v>
      </c>
      <c r="L66" s="7"/>
      <c r="M66" s="7">
        <v>62200000000</v>
      </c>
      <c r="N66" s="7"/>
      <c r="O66" s="7">
        <v>56197464363</v>
      </c>
      <c r="P66" s="7"/>
      <c r="Q66" s="7">
        <f t="shared" si="1"/>
        <v>6002535637</v>
      </c>
    </row>
    <row r="67" spans="1:17">
      <c r="A67" s="1" t="s">
        <v>262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97</v>
      </c>
      <c r="L67" s="7"/>
      <c r="M67" s="7">
        <v>97000000</v>
      </c>
      <c r="N67" s="7"/>
      <c r="O67" s="7">
        <v>95818629</v>
      </c>
      <c r="P67" s="7"/>
      <c r="Q67" s="7">
        <f t="shared" si="1"/>
        <v>1181371</v>
      </c>
    </row>
    <row r="68" spans="1:17">
      <c r="A68" s="1" t="s">
        <v>263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168486</v>
      </c>
      <c r="L68" s="7"/>
      <c r="M68" s="7">
        <v>168486000000</v>
      </c>
      <c r="N68" s="7"/>
      <c r="O68" s="7">
        <v>155039668925</v>
      </c>
      <c r="P68" s="7"/>
      <c r="Q68" s="7">
        <f t="shared" si="1"/>
        <v>13446331075</v>
      </c>
    </row>
    <row r="69" spans="1:17">
      <c r="A69" s="1" t="s">
        <v>264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169811</v>
      </c>
      <c r="L69" s="7"/>
      <c r="M69" s="7">
        <v>169811000000</v>
      </c>
      <c r="N69" s="7"/>
      <c r="O69" s="7">
        <v>167790397557</v>
      </c>
      <c r="P69" s="7"/>
      <c r="Q69" s="7">
        <f t="shared" si="1"/>
        <v>2020602443</v>
      </c>
    </row>
    <row r="70" spans="1:17">
      <c r="A70" s="1" t="s">
        <v>188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383000</v>
      </c>
      <c r="L70" s="7"/>
      <c r="M70" s="7">
        <v>383000000000</v>
      </c>
      <c r="N70" s="7"/>
      <c r="O70" s="7">
        <v>360314701121</v>
      </c>
      <c r="P70" s="7"/>
      <c r="Q70" s="7">
        <f t="shared" si="1"/>
        <v>22685298879</v>
      </c>
    </row>
    <row r="71" spans="1:17">
      <c r="A71" s="1" t="s">
        <v>265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40890</v>
      </c>
      <c r="L71" s="7"/>
      <c r="M71" s="7">
        <v>40890000000</v>
      </c>
      <c r="N71" s="7"/>
      <c r="O71" s="7">
        <v>40007892614</v>
      </c>
      <c r="P71" s="7"/>
      <c r="Q71" s="7">
        <f t="shared" si="1"/>
        <v>882107386</v>
      </c>
    </row>
    <row r="72" spans="1:17">
      <c r="A72" s="1" t="s">
        <v>186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366087</v>
      </c>
      <c r="L72" s="7"/>
      <c r="M72" s="7">
        <v>351552965675</v>
      </c>
      <c r="N72" s="7"/>
      <c r="O72" s="7">
        <v>347749535929</v>
      </c>
      <c r="P72" s="7"/>
      <c r="Q72" s="7">
        <f t="shared" si="1"/>
        <v>3803429746</v>
      </c>
    </row>
    <row r="73" spans="1:17">
      <c r="A73" s="1" t="s">
        <v>266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02" si="2">E73-G73</f>
        <v>0</v>
      </c>
      <c r="J73" s="7"/>
      <c r="K73" s="7">
        <v>472788</v>
      </c>
      <c r="L73" s="7"/>
      <c r="M73" s="7">
        <v>465468697500</v>
      </c>
      <c r="N73" s="7"/>
      <c r="O73" s="7">
        <v>426722553756</v>
      </c>
      <c r="P73" s="7"/>
      <c r="Q73" s="7">
        <f t="shared" ref="Q73:Q102" si="3">M73-O73</f>
        <v>38746143744</v>
      </c>
    </row>
    <row r="74" spans="1:17">
      <c r="A74" s="1" t="s">
        <v>184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105000</v>
      </c>
      <c r="L74" s="7"/>
      <c r="M74" s="7">
        <v>98615117792</v>
      </c>
      <c r="N74" s="7"/>
      <c r="O74" s="7">
        <v>97907059108</v>
      </c>
      <c r="P74" s="7"/>
      <c r="Q74" s="7">
        <f t="shared" si="3"/>
        <v>708058684</v>
      </c>
    </row>
    <row r="75" spans="1:17">
      <c r="A75" s="1" t="s">
        <v>267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321800</v>
      </c>
      <c r="L75" s="7"/>
      <c r="M75" s="7">
        <v>220411029923</v>
      </c>
      <c r="N75" s="7"/>
      <c r="O75" s="7">
        <v>213460349583</v>
      </c>
      <c r="P75" s="7"/>
      <c r="Q75" s="7">
        <f t="shared" si="3"/>
        <v>6950680340</v>
      </c>
    </row>
    <row r="76" spans="1:17">
      <c r="A76" s="1" t="s">
        <v>268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100000</v>
      </c>
      <c r="L76" s="7"/>
      <c r="M76" s="7">
        <v>94036115109</v>
      </c>
      <c r="N76" s="7"/>
      <c r="O76" s="7">
        <v>89432706738</v>
      </c>
      <c r="P76" s="7"/>
      <c r="Q76" s="7">
        <f t="shared" si="3"/>
        <v>4603408371</v>
      </c>
    </row>
    <row r="77" spans="1:17">
      <c r="A77" s="1" t="s">
        <v>127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15300</v>
      </c>
      <c r="L77" s="7"/>
      <c r="M77" s="7">
        <v>11993331817</v>
      </c>
      <c r="N77" s="7"/>
      <c r="O77" s="7">
        <v>11735387893</v>
      </c>
      <c r="P77" s="7"/>
      <c r="Q77" s="7">
        <f t="shared" si="3"/>
        <v>257943924</v>
      </c>
    </row>
    <row r="78" spans="1:17">
      <c r="A78" s="1" t="s">
        <v>269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269130</v>
      </c>
      <c r="L78" s="7"/>
      <c r="M78" s="7">
        <v>249237172480</v>
      </c>
      <c r="N78" s="7"/>
      <c r="O78" s="7">
        <v>239026785893</v>
      </c>
      <c r="P78" s="7"/>
      <c r="Q78" s="7">
        <f t="shared" si="3"/>
        <v>10210386587</v>
      </c>
    </row>
    <row r="79" spans="1:17">
      <c r="A79" s="1" t="s">
        <v>196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100000</v>
      </c>
      <c r="L79" s="7"/>
      <c r="M79" s="7">
        <v>100000000000</v>
      </c>
      <c r="N79" s="7"/>
      <c r="O79" s="7">
        <v>98203568375</v>
      </c>
      <c r="P79" s="7"/>
      <c r="Q79" s="7">
        <f t="shared" si="3"/>
        <v>1796431625</v>
      </c>
    </row>
    <row r="80" spans="1:17">
      <c r="A80" s="1" t="s">
        <v>270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28600</v>
      </c>
      <c r="L80" s="7"/>
      <c r="M80" s="7">
        <v>21575434747</v>
      </c>
      <c r="N80" s="7"/>
      <c r="O80" s="7">
        <v>20067108502</v>
      </c>
      <c r="P80" s="7"/>
      <c r="Q80" s="7">
        <f t="shared" si="3"/>
        <v>1508326245</v>
      </c>
    </row>
    <row r="81" spans="1:17">
      <c r="A81" s="1" t="s">
        <v>271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264100</v>
      </c>
      <c r="L81" s="7"/>
      <c r="M81" s="7">
        <v>159175384239</v>
      </c>
      <c r="N81" s="7"/>
      <c r="O81" s="7">
        <v>154126760394</v>
      </c>
      <c r="P81" s="7"/>
      <c r="Q81" s="7">
        <f t="shared" si="3"/>
        <v>5048623845</v>
      </c>
    </row>
    <row r="82" spans="1:17">
      <c r="A82" s="1" t="s">
        <v>182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200000</v>
      </c>
      <c r="L82" s="7"/>
      <c r="M82" s="7">
        <v>200000000000</v>
      </c>
      <c r="N82" s="7"/>
      <c r="O82" s="7">
        <v>198124690812</v>
      </c>
      <c r="P82" s="7"/>
      <c r="Q82" s="7">
        <f t="shared" si="3"/>
        <v>1875309188</v>
      </c>
    </row>
    <row r="83" spans="1:17">
      <c r="A83" s="1" t="s">
        <v>272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650000</v>
      </c>
      <c r="L83" s="7"/>
      <c r="M83" s="7">
        <v>629134609782</v>
      </c>
      <c r="N83" s="7"/>
      <c r="O83" s="7">
        <v>603336749255</v>
      </c>
      <c r="P83" s="7"/>
      <c r="Q83" s="7">
        <f t="shared" si="3"/>
        <v>25797860527</v>
      </c>
    </row>
    <row r="84" spans="1:17">
      <c r="A84" s="1" t="s">
        <v>273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181700</v>
      </c>
      <c r="L84" s="7"/>
      <c r="M84" s="7">
        <v>112719742008</v>
      </c>
      <c r="N84" s="7"/>
      <c r="O84" s="7">
        <v>105543725279</v>
      </c>
      <c r="P84" s="7"/>
      <c r="Q84" s="7">
        <f t="shared" si="3"/>
        <v>7176016729</v>
      </c>
    </row>
    <row r="85" spans="1:17">
      <c r="A85" s="1" t="s">
        <v>177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200000</v>
      </c>
      <c r="L85" s="7"/>
      <c r="M85" s="7">
        <v>186783914095</v>
      </c>
      <c r="N85" s="7"/>
      <c r="O85" s="7">
        <v>188040000000</v>
      </c>
      <c r="P85" s="7"/>
      <c r="Q85" s="7">
        <f t="shared" si="3"/>
        <v>-1256085905</v>
      </c>
    </row>
    <row r="86" spans="1:17">
      <c r="A86" s="1" t="s">
        <v>194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30000</v>
      </c>
      <c r="L86" s="7"/>
      <c r="M86" s="7">
        <v>30000000000</v>
      </c>
      <c r="N86" s="7"/>
      <c r="O86" s="7">
        <v>29424665812</v>
      </c>
      <c r="P86" s="7"/>
      <c r="Q86" s="7">
        <f t="shared" si="3"/>
        <v>575334188</v>
      </c>
    </row>
    <row r="87" spans="1:17">
      <c r="A87" s="1" t="s">
        <v>123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170000</v>
      </c>
      <c r="L87" s="7"/>
      <c r="M87" s="7">
        <v>139905027442</v>
      </c>
      <c r="N87" s="7"/>
      <c r="O87" s="7">
        <v>125841219929</v>
      </c>
      <c r="P87" s="7"/>
      <c r="Q87" s="7">
        <f t="shared" si="3"/>
        <v>14063807513</v>
      </c>
    </row>
    <row r="88" spans="1:17">
      <c r="A88" s="1" t="s">
        <v>180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71153</v>
      </c>
      <c r="L88" s="7"/>
      <c r="M88" s="7">
        <v>71153000000</v>
      </c>
      <c r="N88" s="7"/>
      <c r="O88" s="7">
        <v>71123741294</v>
      </c>
      <c r="P88" s="7"/>
      <c r="Q88" s="7">
        <f t="shared" si="3"/>
        <v>29258706</v>
      </c>
    </row>
    <row r="89" spans="1:17">
      <c r="A89" s="1" t="s">
        <v>274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128464</v>
      </c>
      <c r="L89" s="7"/>
      <c r="M89" s="7">
        <v>110409134337</v>
      </c>
      <c r="N89" s="7"/>
      <c r="O89" s="7">
        <v>100015856525</v>
      </c>
      <c r="P89" s="7"/>
      <c r="Q89" s="7">
        <f t="shared" si="3"/>
        <v>10393277812</v>
      </c>
    </row>
    <row r="90" spans="1:17">
      <c r="A90" s="1" t="s">
        <v>275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620971</v>
      </c>
      <c r="L90" s="7"/>
      <c r="M90" s="7">
        <v>571972188946</v>
      </c>
      <c r="N90" s="7"/>
      <c r="O90" s="7">
        <v>549602507714</v>
      </c>
      <c r="P90" s="7"/>
      <c r="Q90" s="7">
        <f t="shared" si="3"/>
        <v>22369681232</v>
      </c>
    </row>
    <row r="91" spans="1:17">
      <c r="A91" s="1" t="s">
        <v>190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5000</v>
      </c>
      <c r="L91" s="7"/>
      <c r="M91" s="7">
        <v>4525779555</v>
      </c>
      <c r="N91" s="7"/>
      <c r="O91" s="7">
        <v>4570818308</v>
      </c>
      <c r="P91" s="7"/>
      <c r="Q91" s="7">
        <f t="shared" si="3"/>
        <v>-45038753</v>
      </c>
    </row>
    <row r="92" spans="1:17">
      <c r="A92" s="1" t="s">
        <v>115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278538</v>
      </c>
      <c r="L92" s="7"/>
      <c r="M92" s="7">
        <v>221583786859</v>
      </c>
      <c r="N92" s="7"/>
      <c r="O92" s="7">
        <v>197578537257</v>
      </c>
      <c r="P92" s="7"/>
      <c r="Q92" s="7">
        <f t="shared" si="3"/>
        <v>24005249602</v>
      </c>
    </row>
    <row r="93" spans="1:17">
      <c r="A93" s="1" t="s">
        <v>276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181051</v>
      </c>
      <c r="L93" s="7"/>
      <c r="M93" s="7">
        <v>175844082652</v>
      </c>
      <c r="N93" s="7"/>
      <c r="O93" s="7">
        <v>173247089124</v>
      </c>
      <c r="P93" s="7"/>
      <c r="Q93" s="7">
        <f t="shared" si="3"/>
        <v>2596993528</v>
      </c>
    </row>
    <row r="94" spans="1:17">
      <c r="A94" s="1" t="s">
        <v>277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61200</v>
      </c>
      <c r="L94" s="7"/>
      <c r="M94" s="7">
        <v>40905396560</v>
      </c>
      <c r="N94" s="7"/>
      <c r="O94" s="7">
        <v>38694409071</v>
      </c>
      <c r="P94" s="7"/>
      <c r="Q94" s="7">
        <f t="shared" si="3"/>
        <v>2210987489</v>
      </c>
    </row>
    <row r="95" spans="1:17">
      <c r="A95" s="1" t="s">
        <v>278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360000</v>
      </c>
      <c r="L95" s="7"/>
      <c r="M95" s="7">
        <v>348126823593</v>
      </c>
      <c r="N95" s="7"/>
      <c r="O95" s="7">
        <v>340847700374</v>
      </c>
      <c r="P95" s="7"/>
      <c r="Q95" s="7">
        <f t="shared" si="3"/>
        <v>7279123219</v>
      </c>
    </row>
    <row r="96" spans="1:17">
      <c r="A96" s="1" t="s">
        <v>279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215000</v>
      </c>
      <c r="L96" s="7"/>
      <c r="M96" s="7">
        <v>204484921853</v>
      </c>
      <c r="N96" s="7"/>
      <c r="O96" s="7">
        <v>203456071482</v>
      </c>
      <c r="P96" s="7"/>
      <c r="Q96" s="7">
        <f t="shared" si="3"/>
        <v>1028850371</v>
      </c>
    </row>
    <row r="97" spans="1:17">
      <c r="A97" s="1" t="s">
        <v>280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28500</v>
      </c>
      <c r="L97" s="7"/>
      <c r="M97" s="7">
        <v>26577132025</v>
      </c>
      <c r="N97" s="7"/>
      <c r="O97" s="7">
        <v>25833431458</v>
      </c>
      <c r="P97" s="7"/>
      <c r="Q97" s="7">
        <f t="shared" si="3"/>
        <v>743700567</v>
      </c>
    </row>
    <row r="98" spans="1:17">
      <c r="A98" s="1" t="s">
        <v>132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313300</v>
      </c>
      <c r="L98" s="7"/>
      <c r="M98" s="7">
        <v>199929311624</v>
      </c>
      <c r="N98" s="7"/>
      <c r="O98" s="7">
        <v>187560924794</v>
      </c>
      <c r="P98" s="7"/>
      <c r="Q98" s="7">
        <f t="shared" si="3"/>
        <v>12368386830</v>
      </c>
    </row>
    <row r="99" spans="1:17">
      <c r="A99" s="1" t="s">
        <v>281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379646</v>
      </c>
      <c r="L99" s="7"/>
      <c r="M99" s="7">
        <v>379646000000</v>
      </c>
      <c r="N99" s="7"/>
      <c r="O99" s="7">
        <v>356077565381</v>
      </c>
      <c r="P99" s="7"/>
      <c r="Q99" s="7">
        <f t="shared" si="3"/>
        <v>23568434619</v>
      </c>
    </row>
    <row r="100" spans="1:17">
      <c r="A100" s="1" t="s">
        <v>135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500</v>
      </c>
      <c r="L100" s="7"/>
      <c r="M100" s="7">
        <v>499622929</v>
      </c>
      <c r="N100" s="7"/>
      <c r="O100" s="7">
        <v>477773581</v>
      </c>
      <c r="P100" s="7"/>
      <c r="Q100" s="7">
        <f t="shared" si="3"/>
        <v>21849348</v>
      </c>
    </row>
    <row r="101" spans="1:17">
      <c r="A101" s="1" t="s">
        <v>192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85577</v>
      </c>
      <c r="L101" s="7"/>
      <c r="M101" s="7">
        <v>83015077633</v>
      </c>
      <c r="N101" s="7"/>
      <c r="O101" s="7">
        <v>81658174032</v>
      </c>
      <c r="P101" s="7"/>
      <c r="Q101" s="7">
        <f t="shared" si="3"/>
        <v>1356903601</v>
      </c>
    </row>
    <row r="102" spans="1:17">
      <c r="A102" s="1" t="s">
        <v>282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740000</v>
      </c>
      <c r="L102" s="7"/>
      <c r="M102" s="7">
        <v>695163560170</v>
      </c>
      <c r="N102" s="7"/>
      <c r="O102" s="7">
        <v>652630275959</v>
      </c>
      <c r="P102" s="7"/>
      <c r="Q102" s="7">
        <f t="shared" si="3"/>
        <v>42533284211</v>
      </c>
    </row>
    <row r="103" spans="1:17" ht="24.75" thickBot="1">
      <c r="C103" s="7"/>
      <c r="D103" s="7"/>
      <c r="E103" s="8">
        <f>SUM(E8:E102)</f>
        <v>781581941882</v>
      </c>
      <c r="F103" s="7"/>
      <c r="G103" s="8">
        <f>SUM(G8:G102)</f>
        <v>781824827558</v>
      </c>
      <c r="H103" s="7"/>
      <c r="I103" s="8">
        <f>SUM(I8:I102)</f>
        <v>-242885676</v>
      </c>
      <c r="J103" s="7"/>
      <c r="K103" s="7"/>
      <c r="L103" s="7"/>
      <c r="M103" s="8">
        <f>SUM(M8:M102)</f>
        <v>12737046925224</v>
      </c>
      <c r="N103" s="7"/>
      <c r="O103" s="8">
        <f>SUM(O8:O102)</f>
        <v>12777234259960</v>
      </c>
      <c r="P103" s="7"/>
      <c r="Q103" s="8">
        <f>SUM(Q8:Q102)</f>
        <v>-40187334736</v>
      </c>
    </row>
    <row r="104" spans="1:17" ht="24.75" thickTop="1">
      <c r="I104" s="14"/>
      <c r="J104" s="14"/>
      <c r="K104" s="14"/>
      <c r="L104" s="14"/>
      <c r="M104" s="14"/>
      <c r="N104" s="14"/>
      <c r="O104" s="14"/>
      <c r="P104" s="14"/>
      <c r="Q104" s="14"/>
    </row>
    <row r="108" spans="1:17">
      <c r="I108" s="14"/>
      <c r="J108" s="14"/>
      <c r="K108" s="14"/>
      <c r="L108" s="14"/>
      <c r="M108" s="14"/>
      <c r="N108" s="14"/>
      <c r="O108" s="14"/>
      <c r="P108" s="14"/>
      <c r="Q108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6"/>
  <sheetViews>
    <sheetView rightToLeft="1" topLeftCell="A103" workbookViewId="0">
      <selection activeCell="O116" sqref="O116"/>
    </sheetView>
  </sheetViews>
  <sheetFormatPr defaultRowHeight="24"/>
  <cols>
    <col min="1" max="1" width="39.5703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1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170</v>
      </c>
      <c r="D6" s="17" t="s">
        <v>170</v>
      </c>
      <c r="E6" s="17" t="s">
        <v>170</v>
      </c>
      <c r="F6" s="17" t="s">
        <v>170</v>
      </c>
      <c r="G6" s="17" t="s">
        <v>170</v>
      </c>
      <c r="H6" s="17" t="s">
        <v>170</v>
      </c>
      <c r="I6" s="17" t="s">
        <v>170</v>
      </c>
      <c r="J6" s="17" t="s">
        <v>170</v>
      </c>
      <c r="K6" s="17" t="s">
        <v>170</v>
      </c>
      <c r="M6" s="17" t="s">
        <v>171</v>
      </c>
      <c r="N6" s="17" t="s">
        <v>171</v>
      </c>
      <c r="O6" s="17" t="s">
        <v>171</v>
      </c>
      <c r="P6" s="17" t="s">
        <v>171</v>
      </c>
      <c r="Q6" s="17" t="s">
        <v>171</v>
      </c>
      <c r="R6" s="17" t="s">
        <v>171</v>
      </c>
      <c r="S6" s="17" t="s">
        <v>171</v>
      </c>
      <c r="T6" s="17" t="s">
        <v>171</v>
      </c>
      <c r="U6" s="17" t="s">
        <v>171</v>
      </c>
    </row>
    <row r="7" spans="1:21" ht="24.75">
      <c r="A7" s="17" t="s">
        <v>3</v>
      </c>
      <c r="C7" s="17" t="s">
        <v>283</v>
      </c>
      <c r="E7" s="17" t="s">
        <v>284</v>
      </c>
      <c r="G7" s="17" t="s">
        <v>285</v>
      </c>
      <c r="I7" s="17" t="s">
        <v>152</v>
      </c>
      <c r="K7" s="17" t="s">
        <v>286</v>
      </c>
      <c r="M7" s="17" t="s">
        <v>283</v>
      </c>
      <c r="O7" s="17" t="s">
        <v>284</v>
      </c>
      <c r="Q7" s="17" t="s">
        <v>285</v>
      </c>
      <c r="S7" s="17" t="s">
        <v>152</v>
      </c>
      <c r="U7" s="17" t="s">
        <v>286</v>
      </c>
    </row>
    <row r="8" spans="1:21">
      <c r="A8" s="1" t="s">
        <v>35</v>
      </c>
      <c r="C8" s="7">
        <v>0</v>
      </c>
      <c r="D8" s="7"/>
      <c r="E8" s="7">
        <v>0</v>
      </c>
      <c r="F8" s="7"/>
      <c r="G8" s="7">
        <v>762870398</v>
      </c>
      <c r="H8" s="7"/>
      <c r="I8" s="7">
        <f>C8+E8+G8</f>
        <v>762870398</v>
      </c>
      <c r="K8" s="9">
        <f>I8/$I$114</f>
        <v>1.5307490175124581E-4</v>
      </c>
      <c r="L8" s="7"/>
      <c r="M8" s="7">
        <v>0</v>
      </c>
      <c r="N8" s="7"/>
      <c r="O8" s="7">
        <v>0</v>
      </c>
      <c r="P8" s="7"/>
      <c r="Q8" s="7">
        <v>762870398</v>
      </c>
      <c r="R8" s="7"/>
      <c r="S8" s="7">
        <f>M8+O8+Q8</f>
        <v>762870398</v>
      </c>
      <c r="U8" s="9">
        <f>S8/$S$114</f>
        <v>-8.4109837984769277E-4</v>
      </c>
    </row>
    <row r="9" spans="1:21">
      <c r="A9" s="1" t="s">
        <v>32</v>
      </c>
      <c r="C9" s="7">
        <v>0</v>
      </c>
      <c r="D9" s="7"/>
      <c r="E9" s="7">
        <v>105208476644</v>
      </c>
      <c r="F9" s="7"/>
      <c r="G9" s="7">
        <v>-2358298299</v>
      </c>
      <c r="H9" s="7"/>
      <c r="I9" s="7">
        <f t="shared" ref="I9:I70" si="0">C9+E9+G9</f>
        <v>102850178345</v>
      </c>
      <c r="K9" s="9">
        <f t="shared" ref="K9:K72" si="1">I9/$I$114</f>
        <v>2.0637556505710662E-2</v>
      </c>
      <c r="L9" s="7"/>
      <c r="M9" s="7">
        <v>22090437360</v>
      </c>
      <c r="N9" s="7"/>
      <c r="O9" s="7">
        <v>-164688697440</v>
      </c>
      <c r="P9" s="7"/>
      <c r="Q9" s="7">
        <v>-4256639729</v>
      </c>
      <c r="R9" s="7"/>
      <c r="S9" s="7">
        <f t="shared" ref="S9:S70" si="2">M9+O9+Q9</f>
        <v>-146854899809</v>
      </c>
      <c r="U9" s="9">
        <f t="shared" ref="U9:U72" si="3">S9/$S$114</f>
        <v>0.16191402710850125</v>
      </c>
    </row>
    <row r="10" spans="1:21">
      <c r="A10" s="1" t="s">
        <v>54</v>
      </c>
      <c r="C10" s="7">
        <v>0</v>
      </c>
      <c r="D10" s="7"/>
      <c r="E10" s="7">
        <v>0</v>
      </c>
      <c r="F10" s="7"/>
      <c r="G10" s="7">
        <v>-14198770796</v>
      </c>
      <c r="H10" s="7"/>
      <c r="I10" s="7">
        <f t="shared" si="0"/>
        <v>-14198770796</v>
      </c>
      <c r="K10" s="9">
        <f t="shared" si="1"/>
        <v>-2.8490756100699533E-3</v>
      </c>
      <c r="L10" s="7"/>
      <c r="M10" s="7">
        <v>5456000000</v>
      </c>
      <c r="N10" s="7"/>
      <c r="O10" s="7">
        <v>0</v>
      </c>
      <c r="P10" s="7"/>
      <c r="Q10" s="7">
        <v>-14198770796</v>
      </c>
      <c r="R10" s="7"/>
      <c r="S10" s="7">
        <f t="shared" si="2"/>
        <v>-8742770796</v>
      </c>
      <c r="U10" s="9">
        <f t="shared" si="3"/>
        <v>9.6392917737716747E-3</v>
      </c>
    </row>
    <row r="11" spans="1:21">
      <c r="A11" s="1" t="s">
        <v>100</v>
      </c>
      <c r="C11" s="7">
        <v>0</v>
      </c>
      <c r="D11" s="7"/>
      <c r="E11" s="7">
        <v>0</v>
      </c>
      <c r="F11" s="7"/>
      <c r="G11" s="7">
        <v>-175752400</v>
      </c>
      <c r="H11" s="7"/>
      <c r="I11" s="7">
        <f t="shared" si="0"/>
        <v>-175752400</v>
      </c>
      <c r="K11" s="9">
        <f t="shared" si="1"/>
        <v>-3.5265860928772929E-5</v>
      </c>
      <c r="L11" s="7"/>
      <c r="M11" s="7">
        <v>0</v>
      </c>
      <c r="N11" s="7"/>
      <c r="O11" s="7">
        <v>0</v>
      </c>
      <c r="P11" s="7"/>
      <c r="Q11" s="7">
        <v>-175752400</v>
      </c>
      <c r="R11" s="7"/>
      <c r="S11" s="7">
        <f t="shared" si="2"/>
        <v>-175752400</v>
      </c>
      <c r="U11" s="9">
        <f t="shared" si="3"/>
        <v>1.9377480012580542E-4</v>
      </c>
    </row>
    <row r="12" spans="1:21">
      <c r="A12" s="1" t="s">
        <v>70</v>
      </c>
      <c r="C12" s="7">
        <v>0</v>
      </c>
      <c r="D12" s="7"/>
      <c r="E12" s="7">
        <v>7075931213</v>
      </c>
      <c r="F12" s="7"/>
      <c r="G12" s="7">
        <v>664613927</v>
      </c>
      <c r="H12" s="7"/>
      <c r="I12" s="7">
        <f t="shared" si="0"/>
        <v>7740545140</v>
      </c>
      <c r="K12" s="9">
        <f t="shared" si="1"/>
        <v>1.55319067290193E-3</v>
      </c>
      <c r="L12" s="7"/>
      <c r="M12" s="7">
        <v>0</v>
      </c>
      <c r="N12" s="7"/>
      <c r="O12" s="7">
        <v>8671182501</v>
      </c>
      <c r="P12" s="7"/>
      <c r="Q12" s="7">
        <v>3649898823</v>
      </c>
      <c r="R12" s="7"/>
      <c r="S12" s="7">
        <f t="shared" si="2"/>
        <v>12321081324</v>
      </c>
      <c r="U12" s="9">
        <f t="shared" si="3"/>
        <v>-1.3584537513524106E-2</v>
      </c>
    </row>
    <row r="13" spans="1:21">
      <c r="A13" s="1" t="s">
        <v>55</v>
      </c>
      <c r="C13" s="7">
        <v>0</v>
      </c>
      <c r="D13" s="7"/>
      <c r="E13" s="7">
        <v>88002945808</v>
      </c>
      <c r="F13" s="7"/>
      <c r="G13" s="7">
        <v>3016420332</v>
      </c>
      <c r="H13" s="7"/>
      <c r="I13" s="7">
        <f t="shared" si="0"/>
        <v>91019366140</v>
      </c>
      <c r="K13" s="9">
        <f t="shared" si="1"/>
        <v>1.8263627171624986E-2</v>
      </c>
      <c r="L13" s="7"/>
      <c r="M13" s="7">
        <v>83419787250</v>
      </c>
      <c r="N13" s="7"/>
      <c r="O13" s="7">
        <v>109149345617</v>
      </c>
      <c r="P13" s="7"/>
      <c r="Q13" s="7">
        <v>3990988983</v>
      </c>
      <c r="R13" s="7"/>
      <c r="S13" s="7">
        <f t="shared" si="2"/>
        <v>196560121850</v>
      </c>
      <c r="U13" s="9">
        <f t="shared" si="3"/>
        <v>-0.21671623445362742</v>
      </c>
    </row>
    <row r="14" spans="1:21">
      <c r="A14" s="1" t="s">
        <v>96</v>
      </c>
      <c r="C14" s="7">
        <v>0</v>
      </c>
      <c r="D14" s="7"/>
      <c r="E14" s="7">
        <v>0</v>
      </c>
      <c r="F14" s="7"/>
      <c r="G14" s="7">
        <v>-6558247853</v>
      </c>
      <c r="H14" s="7"/>
      <c r="I14" s="7">
        <f t="shared" si="0"/>
        <v>-6558247853</v>
      </c>
      <c r="K14" s="9">
        <f t="shared" si="1"/>
        <v>-1.3159550408433775E-3</v>
      </c>
      <c r="L14" s="7"/>
      <c r="M14" s="7">
        <v>9430217940</v>
      </c>
      <c r="N14" s="7"/>
      <c r="O14" s="7">
        <v>0</v>
      </c>
      <c r="P14" s="7"/>
      <c r="Q14" s="7">
        <v>-6558247853</v>
      </c>
      <c r="R14" s="7"/>
      <c r="S14" s="7">
        <f t="shared" si="2"/>
        <v>2871970087</v>
      </c>
      <c r="U14" s="9">
        <f t="shared" si="3"/>
        <v>-3.1664741396175357E-3</v>
      </c>
    </row>
    <row r="15" spans="1:21">
      <c r="A15" s="1" t="s">
        <v>44</v>
      </c>
      <c r="C15" s="7">
        <v>0</v>
      </c>
      <c r="D15" s="7"/>
      <c r="E15" s="7">
        <v>0</v>
      </c>
      <c r="F15" s="7"/>
      <c r="G15" s="7">
        <v>-6182426143</v>
      </c>
      <c r="H15" s="7"/>
      <c r="I15" s="7">
        <f t="shared" si="0"/>
        <v>-6182426143</v>
      </c>
      <c r="K15" s="9">
        <f t="shared" si="1"/>
        <v>-1.240543973006616E-3</v>
      </c>
      <c r="L15" s="7"/>
      <c r="M15" s="7">
        <v>1457190814</v>
      </c>
      <c r="N15" s="7"/>
      <c r="O15" s="7">
        <v>0</v>
      </c>
      <c r="P15" s="7"/>
      <c r="Q15" s="7">
        <v>-6182426143</v>
      </c>
      <c r="R15" s="7"/>
      <c r="S15" s="7">
        <f t="shared" si="2"/>
        <v>-4725235329</v>
      </c>
      <c r="U15" s="9">
        <f t="shared" si="3"/>
        <v>5.2097810978647772E-3</v>
      </c>
    </row>
    <row r="16" spans="1:21">
      <c r="A16" s="1" t="s">
        <v>77</v>
      </c>
      <c r="C16" s="7">
        <v>0</v>
      </c>
      <c r="D16" s="7"/>
      <c r="E16" s="7">
        <v>36028267197</v>
      </c>
      <c r="F16" s="7"/>
      <c r="G16" s="7">
        <v>561865809</v>
      </c>
      <c r="H16" s="7"/>
      <c r="I16" s="7">
        <f t="shared" si="0"/>
        <v>36590133006</v>
      </c>
      <c r="K16" s="9">
        <f t="shared" si="1"/>
        <v>7.3420479148785453E-3</v>
      </c>
      <c r="L16" s="7"/>
      <c r="M16" s="7">
        <v>44932880200</v>
      </c>
      <c r="N16" s="7"/>
      <c r="O16" s="7">
        <v>82795704033</v>
      </c>
      <c r="P16" s="7"/>
      <c r="Q16" s="7">
        <v>561865809</v>
      </c>
      <c r="R16" s="7"/>
      <c r="S16" s="7">
        <f t="shared" si="2"/>
        <v>128290450042</v>
      </c>
      <c r="U16" s="9">
        <f t="shared" si="3"/>
        <v>-0.14144589954355205</v>
      </c>
    </row>
    <row r="17" spans="1:21">
      <c r="A17" s="1" t="s">
        <v>86</v>
      </c>
      <c r="C17" s="7">
        <v>0</v>
      </c>
      <c r="D17" s="7"/>
      <c r="E17" s="7">
        <v>248213076195</v>
      </c>
      <c r="F17" s="7"/>
      <c r="G17" s="7">
        <v>7720863316</v>
      </c>
      <c r="H17" s="7"/>
      <c r="I17" s="7">
        <f t="shared" si="0"/>
        <v>255933939511</v>
      </c>
      <c r="K17" s="9">
        <f t="shared" si="1"/>
        <v>5.1354807773594607E-2</v>
      </c>
      <c r="L17" s="7"/>
      <c r="M17" s="7">
        <v>0</v>
      </c>
      <c r="N17" s="7"/>
      <c r="O17" s="7">
        <v>242480038342</v>
      </c>
      <c r="P17" s="7"/>
      <c r="Q17" s="7">
        <v>6780982113</v>
      </c>
      <c r="R17" s="7"/>
      <c r="S17" s="7">
        <f t="shared" si="2"/>
        <v>249261020455</v>
      </c>
      <c r="U17" s="9">
        <f t="shared" si="3"/>
        <v>-0.27482130780474079</v>
      </c>
    </row>
    <row r="18" spans="1:21">
      <c r="A18" s="1" t="s">
        <v>218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K18" s="9">
        <f t="shared" si="1"/>
        <v>0</v>
      </c>
      <c r="L18" s="7"/>
      <c r="M18" s="7">
        <v>78000000</v>
      </c>
      <c r="N18" s="7"/>
      <c r="O18" s="7">
        <v>0</v>
      </c>
      <c r="P18" s="7"/>
      <c r="Q18" s="7">
        <v>-9150602482</v>
      </c>
      <c r="R18" s="7"/>
      <c r="S18" s="7">
        <f t="shared" si="2"/>
        <v>-9072602482</v>
      </c>
      <c r="U18" s="9">
        <f t="shared" si="3"/>
        <v>1.0002945806546234E-2</v>
      </c>
    </row>
    <row r="19" spans="1:21">
      <c r="A19" s="1" t="s">
        <v>19</v>
      </c>
      <c r="C19" s="7">
        <v>0</v>
      </c>
      <c r="D19" s="7"/>
      <c r="E19" s="7">
        <v>89079266936</v>
      </c>
      <c r="F19" s="7"/>
      <c r="G19" s="7">
        <v>0</v>
      </c>
      <c r="H19" s="7"/>
      <c r="I19" s="7">
        <f t="shared" si="0"/>
        <v>89079266936</v>
      </c>
      <c r="K19" s="9">
        <f t="shared" si="1"/>
        <v>1.7874333661457915E-2</v>
      </c>
      <c r="L19" s="7"/>
      <c r="M19" s="7">
        <v>160154101800</v>
      </c>
      <c r="N19" s="7"/>
      <c r="O19" s="7">
        <v>-136918133135</v>
      </c>
      <c r="P19" s="7"/>
      <c r="Q19" s="7">
        <v>-13126474879</v>
      </c>
      <c r="R19" s="7"/>
      <c r="S19" s="7">
        <f t="shared" si="2"/>
        <v>10109493786</v>
      </c>
      <c r="U19" s="9">
        <f t="shared" si="3"/>
        <v>-1.114616436393029E-2</v>
      </c>
    </row>
    <row r="20" spans="1:21">
      <c r="A20" s="1" t="s">
        <v>246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-151828472172</v>
      </c>
      <c r="R20" s="7"/>
      <c r="S20" s="7">
        <f t="shared" si="2"/>
        <v>-151828472172</v>
      </c>
      <c r="U20" s="9">
        <f t="shared" si="3"/>
        <v>0.16739761077820678</v>
      </c>
    </row>
    <row r="21" spans="1:21">
      <c r="A21" s="1" t="s">
        <v>247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K21" s="9">
        <f t="shared" si="1"/>
        <v>0</v>
      </c>
      <c r="L21" s="7"/>
      <c r="M21" s="7">
        <v>0</v>
      </c>
      <c r="N21" s="7"/>
      <c r="O21" s="7">
        <v>0</v>
      </c>
      <c r="P21" s="7"/>
      <c r="Q21" s="7">
        <v>1651035388</v>
      </c>
      <c r="R21" s="7"/>
      <c r="S21" s="7">
        <f t="shared" si="2"/>
        <v>1651035388</v>
      </c>
      <c r="U21" s="9">
        <f t="shared" si="3"/>
        <v>-1.8203395931454228E-3</v>
      </c>
    </row>
    <row r="22" spans="1:21">
      <c r="A22" s="1" t="s">
        <v>61</v>
      </c>
      <c r="C22" s="7">
        <v>0</v>
      </c>
      <c r="D22" s="7"/>
      <c r="E22" s="7">
        <v>4346125369</v>
      </c>
      <c r="F22" s="7"/>
      <c r="G22" s="7">
        <v>0</v>
      </c>
      <c r="H22" s="7"/>
      <c r="I22" s="7">
        <f t="shared" si="0"/>
        <v>4346125369</v>
      </c>
      <c r="K22" s="9">
        <f t="shared" si="1"/>
        <v>8.7207829220065222E-4</v>
      </c>
      <c r="L22" s="7"/>
      <c r="M22" s="7">
        <v>0</v>
      </c>
      <c r="N22" s="7"/>
      <c r="O22" s="7">
        <v>47458869027</v>
      </c>
      <c r="P22" s="7"/>
      <c r="Q22" s="7">
        <v>15032923498</v>
      </c>
      <c r="R22" s="7"/>
      <c r="S22" s="7">
        <f t="shared" si="2"/>
        <v>62491792525</v>
      </c>
      <c r="U22" s="9">
        <f t="shared" si="3"/>
        <v>-6.8899967260960177E-2</v>
      </c>
    </row>
    <row r="23" spans="1:21">
      <c r="A23" s="1" t="s">
        <v>89</v>
      </c>
      <c r="C23" s="7">
        <v>0</v>
      </c>
      <c r="D23" s="7"/>
      <c r="E23" s="7">
        <v>10934550000</v>
      </c>
      <c r="F23" s="7"/>
      <c r="G23" s="7">
        <v>0</v>
      </c>
      <c r="H23" s="7"/>
      <c r="I23" s="7">
        <f t="shared" si="0"/>
        <v>10934550000</v>
      </c>
      <c r="K23" s="9">
        <f t="shared" si="1"/>
        <v>2.1940884996091889E-3</v>
      </c>
      <c r="L23" s="7"/>
      <c r="M23" s="7">
        <v>0</v>
      </c>
      <c r="N23" s="7"/>
      <c r="O23" s="7">
        <v>11033954987</v>
      </c>
      <c r="P23" s="7"/>
      <c r="Q23" s="7">
        <v>8152649738</v>
      </c>
      <c r="R23" s="7"/>
      <c r="S23" s="7">
        <f t="shared" si="2"/>
        <v>19186604725</v>
      </c>
      <c r="U23" s="9">
        <f t="shared" si="3"/>
        <v>-2.1154080943871657E-2</v>
      </c>
    </row>
    <row r="24" spans="1:21">
      <c r="A24" s="1" t="s">
        <v>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K24" s="9">
        <f t="shared" si="1"/>
        <v>0</v>
      </c>
      <c r="L24" s="7"/>
      <c r="M24" s="7">
        <v>0</v>
      </c>
      <c r="N24" s="7"/>
      <c r="O24" s="7">
        <v>0</v>
      </c>
      <c r="P24" s="7"/>
      <c r="Q24" s="7">
        <v>-26748230016</v>
      </c>
      <c r="R24" s="7"/>
      <c r="S24" s="7">
        <f t="shared" si="2"/>
        <v>-26748230016</v>
      </c>
      <c r="U24" s="9">
        <f t="shared" si="3"/>
        <v>2.9491107518699426E-2</v>
      </c>
    </row>
    <row r="25" spans="1:21">
      <c r="A25" s="1" t="s">
        <v>31</v>
      </c>
      <c r="C25" s="7">
        <v>0</v>
      </c>
      <c r="D25" s="7"/>
      <c r="E25" s="7">
        <v>59134616585</v>
      </c>
      <c r="F25" s="7"/>
      <c r="G25" s="7">
        <v>0</v>
      </c>
      <c r="H25" s="7"/>
      <c r="I25" s="7">
        <f t="shared" si="0"/>
        <v>59134616585</v>
      </c>
      <c r="K25" s="9">
        <f t="shared" si="1"/>
        <v>1.1865745017211252E-2</v>
      </c>
      <c r="L25" s="7"/>
      <c r="M25" s="7">
        <v>0</v>
      </c>
      <c r="N25" s="7"/>
      <c r="O25" s="7">
        <v>104863747156</v>
      </c>
      <c r="P25" s="7"/>
      <c r="Q25" s="7">
        <v>-4029</v>
      </c>
      <c r="R25" s="7"/>
      <c r="S25" s="7">
        <f t="shared" si="2"/>
        <v>104863743127</v>
      </c>
      <c r="U25" s="9">
        <f t="shared" si="3"/>
        <v>-0.11561691826045178</v>
      </c>
    </row>
    <row r="26" spans="1:21">
      <c r="A26" s="1" t="s">
        <v>206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K26" s="9">
        <f t="shared" si="1"/>
        <v>0</v>
      </c>
      <c r="L26" s="7"/>
      <c r="M26" s="7">
        <v>703401590</v>
      </c>
      <c r="N26" s="7"/>
      <c r="O26" s="7">
        <v>0</v>
      </c>
      <c r="P26" s="7"/>
      <c r="Q26" s="7">
        <v>-7592076636</v>
      </c>
      <c r="R26" s="7"/>
      <c r="S26" s="7">
        <f t="shared" si="2"/>
        <v>-6888675046</v>
      </c>
      <c r="U26" s="9">
        <f t="shared" si="3"/>
        <v>7.5950691436946147E-3</v>
      </c>
    </row>
    <row r="27" spans="1:21">
      <c r="A27" s="1" t="s">
        <v>249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12540027499</v>
      </c>
      <c r="R27" s="7"/>
      <c r="S27" s="7">
        <f t="shared" si="2"/>
        <v>12540027499</v>
      </c>
      <c r="U27" s="9">
        <f t="shared" si="3"/>
        <v>-1.3825935362423663E-2</v>
      </c>
    </row>
    <row r="28" spans="1:21">
      <c r="A28" s="1" t="s">
        <v>21</v>
      </c>
      <c r="C28" s="7">
        <v>0</v>
      </c>
      <c r="D28" s="7"/>
      <c r="E28" s="7">
        <v>166659317071</v>
      </c>
      <c r="F28" s="7"/>
      <c r="G28" s="7">
        <v>0</v>
      </c>
      <c r="H28" s="7"/>
      <c r="I28" s="7">
        <f t="shared" si="0"/>
        <v>166659317071</v>
      </c>
      <c r="K28" s="9">
        <f t="shared" si="1"/>
        <v>3.3441274761028345E-2</v>
      </c>
      <c r="L28" s="7"/>
      <c r="M28" s="7">
        <v>0</v>
      </c>
      <c r="N28" s="7"/>
      <c r="O28" s="7">
        <v>-28850787868</v>
      </c>
      <c r="P28" s="7"/>
      <c r="Q28" s="7">
        <v>-104789972501</v>
      </c>
      <c r="R28" s="7"/>
      <c r="S28" s="7">
        <f t="shared" si="2"/>
        <v>-133640760369</v>
      </c>
      <c r="U28" s="9">
        <f t="shared" si="3"/>
        <v>0.14734485349368562</v>
      </c>
    </row>
    <row r="29" spans="1:21">
      <c r="A29" s="1" t="s">
        <v>15</v>
      </c>
      <c r="C29" s="7">
        <v>0</v>
      </c>
      <c r="D29" s="7"/>
      <c r="E29" s="7">
        <v>60693006804</v>
      </c>
      <c r="F29" s="7"/>
      <c r="G29" s="7">
        <v>0</v>
      </c>
      <c r="H29" s="7"/>
      <c r="I29" s="7">
        <f t="shared" si="0"/>
        <v>60693006804</v>
      </c>
      <c r="K29" s="9">
        <f t="shared" si="1"/>
        <v>1.2178446139563004E-2</v>
      </c>
      <c r="L29" s="7"/>
      <c r="M29" s="7">
        <v>36271064700</v>
      </c>
      <c r="N29" s="7"/>
      <c r="O29" s="7">
        <v>45469683520</v>
      </c>
      <c r="P29" s="7"/>
      <c r="Q29" s="7">
        <v>-10310</v>
      </c>
      <c r="R29" s="7"/>
      <c r="S29" s="7">
        <f t="shared" si="2"/>
        <v>81740737910</v>
      </c>
      <c r="U29" s="9">
        <f t="shared" si="3"/>
        <v>-9.0122781541794567E-2</v>
      </c>
    </row>
    <row r="30" spans="1:21">
      <c r="A30" s="1" t="s">
        <v>250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6424048270</v>
      </c>
      <c r="R30" s="7"/>
      <c r="S30" s="7">
        <f t="shared" si="2"/>
        <v>6424048270</v>
      </c>
      <c r="U30" s="9">
        <f t="shared" si="3"/>
        <v>-7.0827975579154318E-3</v>
      </c>
    </row>
    <row r="31" spans="1:21">
      <c r="A31" s="1" t="s">
        <v>251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K31" s="9">
        <f t="shared" si="1"/>
        <v>0</v>
      </c>
      <c r="L31" s="7"/>
      <c r="M31" s="7">
        <v>0</v>
      </c>
      <c r="N31" s="7"/>
      <c r="O31" s="7">
        <v>0</v>
      </c>
      <c r="P31" s="7"/>
      <c r="Q31" s="7">
        <v>8376489765</v>
      </c>
      <c r="R31" s="7"/>
      <c r="S31" s="7">
        <f t="shared" si="2"/>
        <v>8376489765</v>
      </c>
      <c r="U31" s="9">
        <f t="shared" si="3"/>
        <v>-9.2354507248192906E-3</v>
      </c>
    </row>
    <row r="32" spans="1:21">
      <c r="A32" s="1" t="s">
        <v>78</v>
      </c>
      <c r="C32" s="7">
        <v>0</v>
      </c>
      <c r="D32" s="7"/>
      <c r="E32" s="7">
        <v>10585378224</v>
      </c>
      <c r="F32" s="7"/>
      <c r="G32" s="7">
        <v>0</v>
      </c>
      <c r="H32" s="7"/>
      <c r="I32" s="7">
        <f t="shared" si="0"/>
        <v>10585378224</v>
      </c>
      <c r="K32" s="9">
        <f t="shared" si="1"/>
        <v>2.1240249141749718E-3</v>
      </c>
      <c r="L32" s="7"/>
      <c r="M32" s="7">
        <v>30119813611</v>
      </c>
      <c r="N32" s="7"/>
      <c r="O32" s="7">
        <v>-70034919549</v>
      </c>
      <c r="P32" s="7"/>
      <c r="Q32" s="7">
        <v>-3335609125</v>
      </c>
      <c r="R32" s="7"/>
      <c r="S32" s="7">
        <f t="shared" si="2"/>
        <v>-43250715063</v>
      </c>
      <c r="U32" s="9">
        <f t="shared" si="3"/>
        <v>4.7685827713482072E-2</v>
      </c>
    </row>
    <row r="33" spans="1:21">
      <c r="A33" s="1" t="s">
        <v>25</v>
      </c>
      <c r="C33" s="7">
        <v>0</v>
      </c>
      <c r="D33" s="7"/>
      <c r="E33" s="7">
        <v>22051181252</v>
      </c>
      <c r="F33" s="7"/>
      <c r="G33" s="7">
        <v>0</v>
      </c>
      <c r="H33" s="7"/>
      <c r="I33" s="7">
        <f t="shared" si="0"/>
        <v>22051181252</v>
      </c>
      <c r="K33" s="9">
        <f t="shared" si="1"/>
        <v>4.4247127854196979E-3</v>
      </c>
      <c r="L33" s="7"/>
      <c r="M33" s="7">
        <v>70179012000</v>
      </c>
      <c r="N33" s="7"/>
      <c r="O33" s="7">
        <v>-158583646536</v>
      </c>
      <c r="P33" s="7"/>
      <c r="Q33" s="7">
        <v>-115381900240</v>
      </c>
      <c r="R33" s="7"/>
      <c r="S33" s="7">
        <f t="shared" si="2"/>
        <v>-203786534776</v>
      </c>
      <c r="U33" s="9">
        <f t="shared" si="3"/>
        <v>0.22468367455892435</v>
      </c>
    </row>
    <row r="34" spans="1:21">
      <c r="A34" s="1" t="s">
        <v>72</v>
      </c>
      <c r="C34" s="7">
        <v>0</v>
      </c>
      <c r="D34" s="7"/>
      <c r="E34" s="7">
        <v>15433057916</v>
      </c>
      <c r="F34" s="7"/>
      <c r="G34" s="7">
        <v>0</v>
      </c>
      <c r="H34" s="7"/>
      <c r="I34" s="7">
        <f t="shared" si="0"/>
        <v>15433057916</v>
      </c>
      <c r="K34" s="9">
        <f t="shared" si="1"/>
        <v>3.0967433398995069E-3</v>
      </c>
      <c r="L34" s="7"/>
      <c r="M34" s="7">
        <v>98219336500</v>
      </c>
      <c r="N34" s="7"/>
      <c r="O34" s="7">
        <v>-285797370234</v>
      </c>
      <c r="P34" s="7"/>
      <c r="Q34" s="7">
        <v>-24168606879</v>
      </c>
      <c r="R34" s="7"/>
      <c r="S34" s="7">
        <f t="shared" si="2"/>
        <v>-211746640613</v>
      </c>
      <c r="U34" s="9">
        <f t="shared" si="3"/>
        <v>0.23346004357320199</v>
      </c>
    </row>
    <row r="35" spans="1:21">
      <c r="A35" s="1" t="s">
        <v>252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K35" s="9">
        <f t="shared" si="1"/>
        <v>0</v>
      </c>
      <c r="L35" s="7"/>
      <c r="M35" s="7">
        <v>0</v>
      </c>
      <c r="N35" s="7"/>
      <c r="O35" s="7">
        <v>0</v>
      </c>
      <c r="P35" s="7"/>
      <c r="Q35" s="7">
        <v>-1588</v>
      </c>
      <c r="R35" s="7"/>
      <c r="S35" s="7">
        <f t="shared" si="2"/>
        <v>-1588</v>
      </c>
      <c r="U35" s="9">
        <f t="shared" si="3"/>
        <v>1.7508402878127355E-9</v>
      </c>
    </row>
    <row r="36" spans="1:21">
      <c r="A36" s="1" t="s">
        <v>93</v>
      </c>
      <c r="C36" s="7">
        <v>0</v>
      </c>
      <c r="D36" s="7"/>
      <c r="E36" s="7">
        <v>46726622053</v>
      </c>
      <c r="F36" s="7"/>
      <c r="G36" s="7">
        <v>0</v>
      </c>
      <c r="H36" s="7"/>
      <c r="I36" s="7">
        <f t="shared" si="0"/>
        <v>46726622053</v>
      </c>
      <c r="K36" s="9">
        <f t="shared" si="1"/>
        <v>9.3760002992416148E-3</v>
      </c>
      <c r="L36" s="7"/>
      <c r="M36" s="7">
        <v>76509114000</v>
      </c>
      <c r="N36" s="7"/>
      <c r="O36" s="7">
        <v>-138399224564</v>
      </c>
      <c r="P36" s="7"/>
      <c r="Q36" s="7">
        <v>-5446698078</v>
      </c>
      <c r="R36" s="7"/>
      <c r="S36" s="7">
        <f t="shared" si="2"/>
        <v>-67336808642</v>
      </c>
      <c r="U36" s="9">
        <f t="shared" si="3"/>
        <v>7.4241811979313829E-2</v>
      </c>
    </row>
    <row r="37" spans="1:21">
      <c r="A37" s="1" t="s">
        <v>94</v>
      </c>
      <c r="C37" s="7">
        <v>0</v>
      </c>
      <c r="D37" s="7"/>
      <c r="E37" s="7">
        <v>-1033126115</v>
      </c>
      <c r="F37" s="7"/>
      <c r="G37" s="7">
        <v>0</v>
      </c>
      <c r="H37" s="7"/>
      <c r="I37" s="7">
        <f t="shared" si="0"/>
        <v>-1033126115</v>
      </c>
      <c r="K37" s="9">
        <f t="shared" si="1"/>
        <v>-2.0730346722703909E-4</v>
      </c>
      <c r="L37" s="7"/>
      <c r="M37" s="7">
        <v>108713184350</v>
      </c>
      <c r="N37" s="7"/>
      <c r="O37" s="7">
        <v>-164267052412</v>
      </c>
      <c r="P37" s="7"/>
      <c r="Q37" s="7">
        <v>-722312925</v>
      </c>
      <c r="R37" s="7"/>
      <c r="S37" s="7">
        <f t="shared" si="2"/>
        <v>-56276180987</v>
      </c>
      <c r="U37" s="9">
        <f t="shared" si="3"/>
        <v>6.2046980425869439E-2</v>
      </c>
    </row>
    <row r="38" spans="1:21">
      <c r="A38" s="1" t="s">
        <v>58</v>
      </c>
      <c r="C38" s="7">
        <v>0</v>
      </c>
      <c r="D38" s="7"/>
      <c r="E38" s="7">
        <v>699283986198</v>
      </c>
      <c r="F38" s="7"/>
      <c r="G38" s="7">
        <v>0</v>
      </c>
      <c r="H38" s="7"/>
      <c r="I38" s="7">
        <f t="shared" si="0"/>
        <v>699283986198</v>
      </c>
      <c r="K38" s="9">
        <f t="shared" si="1"/>
        <v>0.14031587510029242</v>
      </c>
      <c r="L38" s="7"/>
      <c r="M38" s="7">
        <v>0</v>
      </c>
      <c r="N38" s="7"/>
      <c r="O38" s="7">
        <v>-15983634705</v>
      </c>
      <c r="P38" s="7"/>
      <c r="Q38" s="7">
        <v>-18692068063</v>
      </c>
      <c r="R38" s="7"/>
      <c r="S38" s="7">
        <f t="shared" si="2"/>
        <v>-34675702768</v>
      </c>
      <c r="U38" s="9">
        <f t="shared" si="3"/>
        <v>3.8231497112363969E-2</v>
      </c>
    </row>
    <row r="39" spans="1:21">
      <c r="A39" s="1" t="s">
        <v>71</v>
      </c>
      <c r="C39" s="7">
        <v>0</v>
      </c>
      <c r="D39" s="7"/>
      <c r="E39" s="7">
        <v>-27426431952</v>
      </c>
      <c r="F39" s="7"/>
      <c r="G39" s="7">
        <v>0</v>
      </c>
      <c r="H39" s="7"/>
      <c r="I39" s="7">
        <f t="shared" si="0"/>
        <v>-27426431952</v>
      </c>
      <c r="K39" s="9">
        <f t="shared" si="1"/>
        <v>-5.5032917615445718E-3</v>
      </c>
      <c r="L39" s="7"/>
      <c r="M39" s="7">
        <v>44535183990</v>
      </c>
      <c r="N39" s="7"/>
      <c r="O39" s="7">
        <v>8467531922</v>
      </c>
      <c r="P39" s="7"/>
      <c r="Q39" s="7">
        <v>2186910077</v>
      </c>
      <c r="R39" s="7"/>
      <c r="S39" s="7">
        <f t="shared" si="2"/>
        <v>55189625989</v>
      </c>
      <c r="U39" s="9">
        <f t="shared" si="3"/>
        <v>-6.0849005447643566E-2</v>
      </c>
    </row>
    <row r="40" spans="1:21">
      <c r="A40" s="1" t="s">
        <v>16</v>
      </c>
      <c r="C40" s="7">
        <v>0</v>
      </c>
      <c r="D40" s="7"/>
      <c r="E40" s="7">
        <v>-8729647225</v>
      </c>
      <c r="F40" s="7"/>
      <c r="G40" s="7">
        <v>0</v>
      </c>
      <c r="H40" s="7"/>
      <c r="I40" s="7">
        <f t="shared" si="0"/>
        <v>-8729647225</v>
      </c>
      <c r="K40" s="9">
        <f t="shared" si="1"/>
        <v>-1.7516604324839861E-3</v>
      </c>
      <c r="L40" s="7"/>
      <c r="M40" s="7">
        <v>27148012200</v>
      </c>
      <c r="N40" s="7"/>
      <c r="O40" s="7">
        <v>2408813999</v>
      </c>
      <c r="P40" s="7"/>
      <c r="Q40" s="7">
        <v>-7349</v>
      </c>
      <c r="R40" s="7"/>
      <c r="S40" s="7">
        <f t="shared" si="2"/>
        <v>29556818850</v>
      </c>
      <c r="U40" s="9">
        <f t="shared" si="3"/>
        <v>-3.2587701021513149E-2</v>
      </c>
    </row>
    <row r="41" spans="1:21">
      <c r="A41" s="1" t="s">
        <v>42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K41" s="9">
        <f t="shared" si="1"/>
        <v>0</v>
      </c>
      <c r="L41" s="7"/>
      <c r="M41" s="7">
        <v>33269534343</v>
      </c>
      <c r="N41" s="7"/>
      <c r="O41" s="7">
        <v>0</v>
      </c>
      <c r="P41" s="7"/>
      <c r="Q41" s="7">
        <v>7760106640</v>
      </c>
      <c r="R41" s="7"/>
      <c r="S41" s="7">
        <f t="shared" si="2"/>
        <v>41029640983</v>
      </c>
      <c r="U41" s="9">
        <f t="shared" si="3"/>
        <v>-4.5236995231441389E-2</v>
      </c>
    </row>
    <row r="42" spans="1:21">
      <c r="A42" s="1" t="s">
        <v>253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16138553686</v>
      </c>
      <c r="R42" s="7"/>
      <c r="S42" s="7">
        <f t="shared" si="2"/>
        <v>16138553686</v>
      </c>
      <c r="U42" s="9">
        <f t="shared" si="3"/>
        <v>-1.7793469761005997E-2</v>
      </c>
    </row>
    <row r="43" spans="1:21">
      <c r="A43" s="1" t="s">
        <v>91</v>
      </c>
      <c r="C43" s="7">
        <v>0</v>
      </c>
      <c r="D43" s="7"/>
      <c r="E43" s="7">
        <v>1530837437</v>
      </c>
      <c r="F43" s="7"/>
      <c r="G43" s="7">
        <v>0</v>
      </c>
      <c r="H43" s="7"/>
      <c r="I43" s="7">
        <f t="shared" si="0"/>
        <v>1530837437</v>
      </c>
      <c r="K43" s="9">
        <f t="shared" si="1"/>
        <v>3.0717247763217565E-4</v>
      </c>
      <c r="L43" s="7"/>
      <c r="M43" s="7">
        <v>0</v>
      </c>
      <c r="N43" s="7"/>
      <c r="O43" s="7">
        <v>-3615616650</v>
      </c>
      <c r="P43" s="7"/>
      <c r="Q43" s="7">
        <v>4126204161</v>
      </c>
      <c r="R43" s="7"/>
      <c r="S43" s="7">
        <f t="shared" si="2"/>
        <v>510587511</v>
      </c>
      <c r="U43" s="9">
        <f t="shared" si="3"/>
        <v>-5.6294533042369537E-4</v>
      </c>
    </row>
    <row r="44" spans="1:21">
      <c r="A44" s="1" t="s">
        <v>254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K44" s="9">
        <f t="shared" si="1"/>
        <v>0</v>
      </c>
      <c r="L44" s="7"/>
      <c r="M44" s="7">
        <v>0</v>
      </c>
      <c r="N44" s="7"/>
      <c r="O44" s="7">
        <v>0</v>
      </c>
      <c r="P44" s="7"/>
      <c r="Q44" s="7">
        <v>-15736</v>
      </c>
      <c r="R44" s="7"/>
      <c r="S44" s="7">
        <f t="shared" si="2"/>
        <v>-15736</v>
      </c>
      <c r="U44" s="9">
        <f t="shared" si="3"/>
        <v>1.7349636504421414E-8</v>
      </c>
    </row>
    <row r="45" spans="1:21">
      <c r="A45" s="1" t="s">
        <v>40</v>
      </c>
      <c r="C45" s="7">
        <v>0</v>
      </c>
      <c r="D45" s="7"/>
      <c r="E45" s="7">
        <v>22392331965</v>
      </c>
      <c r="F45" s="7"/>
      <c r="G45" s="7">
        <v>0</v>
      </c>
      <c r="H45" s="7"/>
      <c r="I45" s="7">
        <f t="shared" si="0"/>
        <v>22392331965</v>
      </c>
      <c r="K45" s="9">
        <f t="shared" si="1"/>
        <v>4.4931668924498699E-3</v>
      </c>
      <c r="L45" s="7"/>
      <c r="M45" s="7">
        <v>79851523863</v>
      </c>
      <c r="N45" s="7"/>
      <c r="O45" s="7">
        <v>-105827204237</v>
      </c>
      <c r="P45" s="7"/>
      <c r="Q45" s="7">
        <v>-2248009207</v>
      </c>
      <c r="R45" s="7"/>
      <c r="S45" s="7">
        <f t="shared" si="2"/>
        <v>-28223689581</v>
      </c>
      <c r="U45" s="9">
        <f t="shared" si="3"/>
        <v>3.1117866995677167E-2</v>
      </c>
    </row>
    <row r="46" spans="1:21">
      <c r="A46" s="1" t="s">
        <v>80</v>
      </c>
      <c r="C46" s="7">
        <v>0</v>
      </c>
      <c r="D46" s="7"/>
      <c r="E46" s="7">
        <v>11538212409</v>
      </c>
      <c r="F46" s="7"/>
      <c r="G46" s="7">
        <v>0</v>
      </c>
      <c r="H46" s="7"/>
      <c r="I46" s="7">
        <f t="shared" si="0"/>
        <v>11538212409</v>
      </c>
      <c r="K46" s="9">
        <f t="shared" si="1"/>
        <v>2.3152172839883611E-3</v>
      </c>
      <c r="L46" s="7"/>
      <c r="M46" s="7">
        <v>23214551400</v>
      </c>
      <c r="N46" s="7"/>
      <c r="O46" s="7">
        <v>-46409254359</v>
      </c>
      <c r="P46" s="7"/>
      <c r="Q46" s="7">
        <v>-885499738</v>
      </c>
      <c r="R46" s="7"/>
      <c r="S46" s="7">
        <f t="shared" si="2"/>
        <v>-24080202697</v>
      </c>
      <c r="U46" s="9">
        <f t="shared" si="3"/>
        <v>2.6549489307685446E-2</v>
      </c>
    </row>
    <row r="47" spans="1:21">
      <c r="A47" s="1" t="s">
        <v>255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-8786</v>
      </c>
      <c r="R47" s="7"/>
      <c r="S47" s="7">
        <f t="shared" si="2"/>
        <v>-8786</v>
      </c>
      <c r="U47" s="9">
        <f t="shared" si="3"/>
        <v>9.6869538845860794E-9</v>
      </c>
    </row>
    <row r="48" spans="1:21">
      <c r="A48" s="1" t="s">
        <v>20</v>
      </c>
      <c r="C48" s="7">
        <v>0</v>
      </c>
      <c r="D48" s="7"/>
      <c r="E48" s="7">
        <v>20872691676</v>
      </c>
      <c r="F48" s="7"/>
      <c r="G48" s="7">
        <v>0</v>
      </c>
      <c r="H48" s="7"/>
      <c r="I48" s="7">
        <f t="shared" si="0"/>
        <v>20872691676</v>
      </c>
      <c r="K48" s="9">
        <f t="shared" si="1"/>
        <v>4.1882411953121108E-3</v>
      </c>
      <c r="L48" s="7"/>
      <c r="M48" s="7">
        <v>143859174480</v>
      </c>
      <c r="N48" s="7"/>
      <c r="O48" s="7">
        <v>-181332532874</v>
      </c>
      <c r="P48" s="7"/>
      <c r="Q48" s="7">
        <v>-720320123</v>
      </c>
      <c r="R48" s="7"/>
      <c r="S48" s="7">
        <f t="shared" si="2"/>
        <v>-38193678517</v>
      </c>
      <c r="U48" s="9">
        <f t="shared" si="3"/>
        <v>4.2110221087740159E-2</v>
      </c>
    </row>
    <row r="49" spans="1:21">
      <c r="A49" s="1" t="s">
        <v>56</v>
      </c>
      <c r="C49" s="7">
        <v>0</v>
      </c>
      <c r="D49" s="7"/>
      <c r="E49" s="7">
        <v>35731831939</v>
      </c>
      <c r="F49" s="7"/>
      <c r="G49" s="7">
        <v>0</v>
      </c>
      <c r="H49" s="7"/>
      <c r="I49" s="7">
        <f t="shared" si="0"/>
        <v>35731831939</v>
      </c>
      <c r="K49" s="9">
        <f t="shared" si="1"/>
        <v>7.1698242293764449E-3</v>
      </c>
      <c r="L49" s="7"/>
      <c r="M49" s="7">
        <v>0</v>
      </c>
      <c r="N49" s="7"/>
      <c r="O49" s="7">
        <v>29683252810</v>
      </c>
      <c r="P49" s="7"/>
      <c r="Q49" s="7">
        <v>-5076</v>
      </c>
      <c r="R49" s="7"/>
      <c r="S49" s="7">
        <f t="shared" si="2"/>
        <v>29683247734</v>
      </c>
      <c r="U49" s="9">
        <f t="shared" si="3"/>
        <v>-3.2727094462099045E-2</v>
      </c>
    </row>
    <row r="50" spans="1:21">
      <c r="A50" s="1" t="s">
        <v>256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-2936503356</v>
      </c>
      <c r="R50" s="7"/>
      <c r="S50" s="7">
        <f t="shared" si="2"/>
        <v>-2936503356</v>
      </c>
      <c r="U50" s="9">
        <f t="shared" si="3"/>
        <v>3.2376249250517025E-3</v>
      </c>
    </row>
    <row r="51" spans="1:21">
      <c r="A51" s="1" t="s">
        <v>258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1495224035</v>
      </c>
      <c r="R51" s="7"/>
      <c r="S51" s="7">
        <f t="shared" si="2"/>
        <v>1495224035</v>
      </c>
      <c r="U51" s="9">
        <f t="shared" si="3"/>
        <v>-1.648550679964685E-3</v>
      </c>
    </row>
    <row r="52" spans="1:21">
      <c r="A52" s="1" t="s">
        <v>219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K52" s="9">
        <f t="shared" si="1"/>
        <v>0</v>
      </c>
      <c r="L52" s="7"/>
      <c r="M52" s="7">
        <v>4994000000</v>
      </c>
      <c r="N52" s="7"/>
      <c r="O52" s="7">
        <v>0</v>
      </c>
      <c r="P52" s="7"/>
      <c r="Q52" s="7">
        <v>-15246353486</v>
      </c>
      <c r="R52" s="7"/>
      <c r="S52" s="7">
        <f t="shared" si="2"/>
        <v>-10252353486</v>
      </c>
      <c r="U52" s="9">
        <f t="shared" si="3"/>
        <v>1.1303673506414447E-2</v>
      </c>
    </row>
    <row r="53" spans="1:21">
      <c r="A53" s="1" t="s">
        <v>259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K53" s="9">
        <f t="shared" si="1"/>
        <v>0</v>
      </c>
      <c r="L53" s="7"/>
      <c r="M53" s="7">
        <v>0</v>
      </c>
      <c r="N53" s="7"/>
      <c r="O53" s="7">
        <v>0</v>
      </c>
      <c r="P53" s="7"/>
      <c r="Q53" s="7">
        <v>-607054037</v>
      </c>
      <c r="R53" s="7"/>
      <c r="S53" s="7">
        <f t="shared" si="2"/>
        <v>-607054037</v>
      </c>
      <c r="U53" s="9">
        <f t="shared" si="3"/>
        <v>6.693039451252915E-4</v>
      </c>
    </row>
    <row r="54" spans="1:21">
      <c r="A54" s="1" t="s">
        <v>48</v>
      </c>
      <c r="C54" s="7">
        <v>0</v>
      </c>
      <c r="D54" s="7"/>
      <c r="E54" s="7">
        <v>14803392600</v>
      </c>
      <c r="F54" s="7"/>
      <c r="G54" s="7">
        <v>0</v>
      </c>
      <c r="H54" s="7"/>
      <c r="I54" s="7">
        <f t="shared" si="0"/>
        <v>14803392600</v>
      </c>
      <c r="K54" s="9">
        <f t="shared" si="1"/>
        <v>2.9703969032890947E-3</v>
      </c>
      <c r="L54" s="7"/>
      <c r="M54" s="7">
        <v>0</v>
      </c>
      <c r="N54" s="7"/>
      <c r="O54" s="7">
        <v>17502470069</v>
      </c>
      <c r="P54" s="7"/>
      <c r="Q54" s="7">
        <v>814366104</v>
      </c>
      <c r="R54" s="7"/>
      <c r="S54" s="7">
        <f t="shared" si="2"/>
        <v>18316836173</v>
      </c>
      <c r="U54" s="9">
        <f t="shared" si="3"/>
        <v>-2.0195122617729246E-2</v>
      </c>
    </row>
    <row r="55" spans="1:21">
      <c r="A55" s="1" t="s">
        <v>33</v>
      </c>
      <c r="C55" s="7">
        <v>0</v>
      </c>
      <c r="D55" s="7"/>
      <c r="E55" s="7">
        <v>8683427949</v>
      </c>
      <c r="F55" s="7"/>
      <c r="G55" s="7">
        <v>0</v>
      </c>
      <c r="H55" s="7"/>
      <c r="I55" s="7">
        <f t="shared" si="0"/>
        <v>8683427949</v>
      </c>
      <c r="K55" s="9">
        <f t="shared" si="1"/>
        <v>1.7423862344665218E-3</v>
      </c>
      <c r="L55" s="7"/>
      <c r="M55" s="7">
        <v>0</v>
      </c>
      <c r="N55" s="7"/>
      <c r="O55" s="7">
        <v>-86044876963</v>
      </c>
      <c r="P55" s="7"/>
      <c r="Q55" s="7">
        <v>-88660243</v>
      </c>
      <c r="R55" s="7"/>
      <c r="S55" s="7">
        <f t="shared" si="2"/>
        <v>-86133537206</v>
      </c>
      <c r="U55" s="9">
        <f t="shared" si="3"/>
        <v>9.4966037199044076E-2</v>
      </c>
    </row>
    <row r="56" spans="1:21">
      <c r="A56" s="1" t="s">
        <v>47</v>
      </c>
      <c r="C56" s="7">
        <v>0</v>
      </c>
      <c r="D56" s="7"/>
      <c r="E56" s="7">
        <v>29269136634</v>
      </c>
      <c r="F56" s="7"/>
      <c r="G56" s="7">
        <v>0</v>
      </c>
      <c r="H56" s="7"/>
      <c r="I56" s="7">
        <f t="shared" si="0"/>
        <v>29269136634</v>
      </c>
      <c r="K56" s="9">
        <f t="shared" si="1"/>
        <v>5.8730424280971239E-3</v>
      </c>
      <c r="L56" s="7"/>
      <c r="M56" s="7">
        <v>37900874400</v>
      </c>
      <c r="N56" s="7"/>
      <c r="O56" s="7">
        <v>-67818731325</v>
      </c>
      <c r="P56" s="7"/>
      <c r="Q56" s="7">
        <v>-2578011307</v>
      </c>
      <c r="R56" s="7"/>
      <c r="S56" s="7">
        <f t="shared" si="2"/>
        <v>-32495868232</v>
      </c>
      <c r="U56" s="9">
        <f t="shared" si="3"/>
        <v>3.5828133052921665E-2</v>
      </c>
    </row>
    <row r="57" spans="1:21">
      <c r="A57" s="1" t="s">
        <v>260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K57" s="9">
        <f t="shared" si="1"/>
        <v>0</v>
      </c>
      <c r="L57" s="7"/>
      <c r="M57" s="7">
        <v>0</v>
      </c>
      <c r="N57" s="7"/>
      <c r="O57" s="7">
        <v>0</v>
      </c>
      <c r="P57" s="7"/>
      <c r="Q57" s="7">
        <v>22776346675</v>
      </c>
      <c r="R57" s="7"/>
      <c r="S57" s="7">
        <f t="shared" si="2"/>
        <v>22776346675</v>
      </c>
      <c r="U57" s="9">
        <f t="shared" si="3"/>
        <v>-2.5111930332354936E-2</v>
      </c>
    </row>
    <row r="58" spans="1:21">
      <c r="A58" s="1" t="s">
        <v>241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K58" s="9">
        <f t="shared" si="1"/>
        <v>0</v>
      </c>
      <c r="L58" s="7"/>
      <c r="M58" s="7">
        <v>1000000000</v>
      </c>
      <c r="N58" s="7"/>
      <c r="O58" s="7">
        <v>0</v>
      </c>
      <c r="P58" s="7"/>
      <c r="Q58" s="7">
        <v>11665105496</v>
      </c>
      <c r="R58" s="7"/>
      <c r="S58" s="7">
        <f t="shared" si="2"/>
        <v>12665105496</v>
      </c>
      <c r="U58" s="9">
        <f t="shared" si="3"/>
        <v>-1.3963839390299305E-2</v>
      </c>
    </row>
    <row r="59" spans="1:21">
      <c r="A59" s="1" t="s">
        <v>88</v>
      </c>
      <c r="C59" s="7">
        <v>0</v>
      </c>
      <c r="D59" s="7"/>
      <c r="E59" s="7">
        <v>12818991291</v>
      </c>
      <c r="F59" s="7"/>
      <c r="G59" s="7">
        <v>0</v>
      </c>
      <c r="H59" s="7"/>
      <c r="I59" s="7">
        <f t="shared" si="0"/>
        <v>12818991291</v>
      </c>
      <c r="K59" s="9">
        <f t="shared" si="1"/>
        <v>2.5722138879216289E-3</v>
      </c>
      <c r="L59" s="7"/>
      <c r="M59" s="7">
        <v>26985489885</v>
      </c>
      <c r="N59" s="7"/>
      <c r="O59" s="7">
        <v>-59204748666</v>
      </c>
      <c r="P59" s="7"/>
      <c r="Q59" s="7">
        <v>0</v>
      </c>
      <c r="R59" s="7"/>
      <c r="S59" s="7">
        <f t="shared" si="2"/>
        <v>-32219258781</v>
      </c>
      <c r="U59" s="9">
        <f t="shared" si="3"/>
        <v>3.5523158889949023E-2</v>
      </c>
    </row>
    <row r="60" spans="1:21">
      <c r="A60" s="1" t="s">
        <v>57</v>
      </c>
      <c r="C60" s="7">
        <v>0</v>
      </c>
      <c r="D60" s="7"/>
      <c r="E60" s="7">
        <v>341983489917</v>
      </c>
      <c r="F60" s="7"/>
      <c r="G60" s="7">
        <v>0</v>
      </c>
      <c r="H60" s="7"/>
      <c r="I60" s="7">
        <f t="shared" si="0"/>
        <v>341983489917</v>
      </c>
      <c r="K60" s="9">
        <f t="shared" si="1"/>
        <v>6.8621209129146113E-2</v>
      </c>
      <c r="L60" s="7"/>
      <c r="M60" s="7">
        <v>286692059350</v>
      </c>
      <c r="N60" s="7"/>
      <c r="O60" s="7">
        <v>-465679645842</v>
      </c>
      <c r="P60" s="7"/>
      <c r="Q60" s="7">
        <v>0</v>
      </c>
      <c r="R60" s="7"/>
      <c r="S60" s="7">
        <f t="shared" si="2"/>
        <v>-178987586492</v>
      </c>
      <c r="U60" s="9">
        <f t="shared" si="3"/>
        <v>0.19734173642856434</v>
      </c>
    </row>
    <row r="61" spans="1:21">
      <c r="A61" s="1" t="s">
        <v>85</v>
      </c>
      <c r="C61" s="7">
        <v>0</v>
      </c>
      <c r="D61" s="7"/>
      <c r="E61" s="7">
        <v>40113464469</v>
      </c>
      <c r="F61" s="7"/>
      <c r="G61" s="7">
        <v>0</v>
      </c>
      <c r="H61" s="7"/>
      <c r="I61" s="7">
        <f t="shared" si="0"/>
        <v>40113464469</v>
      </c>
      <c r="K61" s="9">
        <f t="shared" si="1"/>
        <v>8.0490272641228697E-3</v>
      </c>
      <c r="L61" s="7"/>
      <c r="M61" s="7">
        <v>27377406000</v>
      </c>
      <c r="N61" s="7"/>
      <c r="O61" s="7">
        <v>5592464517</v>
      </c>
      <c r="P61" s="7"/>
      <c r="Q61" s="7">
        <v>0</v>
      </c>
      <c r="R61" s="7"/>
      <c r="S61" s="7">
        <f t="shared" si="2"/>
        <v>32969870517</v>
      </c>
      <c r="U61" s="9">
        <f t="shared" si="3"/>
        <v>-3.6350741552350692E-2</v>
      </c>
    </row>
    <row r="62" spans="1:21">
      <c r="A62" s="1" t="s">
        <v>90</v>
      </c>
      <c r="C62" s="7">
        <v>0</v>
      </c>
      <c r="D62" s="7"/>
      <c r="E62" s="7">
        <v>54722324447</v>
      </c>
      <c r="F62" s="7"/>
      <c r="G62" s="7">
        <v>0</v>
      </c>
      <c r="H62" s="7"/>
      <c r="I62" s="7">
        <f t="shared" si="0"/>
        <v>54722324447</v>
      </c>
      <c r="K62" s="9">
        <f t="shared" si="1"/>
        <v>1.0980389932923208E-2</v>
      </c>
      <c r="L62" s="7"/>
      <c r="M62" s="7">
        <v>31836070080</v>
      </c>
      <c r="N62" s="7"/>
      <c r="O62" s="7">
        <v>-4615135795</v>
      </c>
      <c r="P62" s="7"/>
      <c r="Q62" s="7">
        <v>0</v>
      </c>
      <c r="R62" s="7"/>
      <c r="S62" s="7">
        <f t="shared" si="2"/>
        <v>27220934285</v>
      </c>
      <c r="U62" s="9">
        <f t="shared" si="3"/>
        <v>-3.0012284898035868E-2</v>
      </c>
    </row>
    <row r="63" spans="1:21">
      <c r="A63" s="1" t="s">
        <v>45</v>
      </c>
      <c r="C63" s="7">
        <v>0</v>
      </c>
      <c r="D63" s="7"/>
      <c r="E63" s="7">
        <v>13553194662</v>
      </c>
      <c r="F63" s="7"/>
      <c r="G63" s="7">
        <v>0</v>
      </c>
      <c r="H63" s="7"/>
      <c r="I63" s="7">
        <f t="shared" si="0"/>
        <v>13553194662</v>
      </c>
      <c r="K63" s="9">
        <f t="shared" si="1"/>
        <v>2.7195365644547649E-3</v>
      </c>
      <c r="L63" s="7"/>
      <c r="M63" s="7">
        <v>6426853120</v>
      </c>
      <c r="N63" s="7"/>
      <c r="O63" s="7">
        <v>34505447046</v>
      </c>
      <c r="P63" s="7"/>
      <c r="Q63" s="7">
        <v>0</v>
      </c>
      <c r="R63" s="7"/>
      <c r="S63" s="7">
        <f t="shared" si="2"/>
        <v>40932300166</v>
      </c>
      <c r="U63" s="9">
        <f t="shared" si="3"/>
        <v>-4.5129672672214557E-2</v>
      </c>
    </row>
    <row r="64" spans="1:21">
      <c r="A64" s="1" t="s">
        <v>63</v>
      </c>
      <c r="C64" s="7">
        <v>18626089951</v>
      </c>
      <c r="D64" s="7"/>
      <c r="E64" s="7">
        <v>-8651069910</v>
      </c>
      <c r="F64" s="7"/>
      <c r="G64" s="7">
        <v>0</v>
      </c>
      <c r="H64" s="7"/>
      <c r="I64" s="7">
        <f t="shared" si="0"/>
        <v>9975020041</v>
      </c>
      <c r="K64" s="9">
        <f t="shared" si="1"/>
        <v>2.0015525792400489E-3</v>
      </c>
      <c r="L64" s="7"/>
      <c r="M64" s="7">
        <v>18626089951</v>
      </c>
      <c r="N64" s="7"/>
      <c r="O64" s="7">
        <v>10444584406</v>
      </c>
      <c r="P64" s="7"/>
      <c r="Q64" s="7">
        <v>0</v>
      </c>
      <c r="R64" s="7"/>
      <c r="S64" s="7">
        <f t="shared" si="2"/>
        <v>29070674357</v>
      </c>
      <c r="U64" s="9">
        <f t="shared" si="3"/>
        <v>-3.2051705200327574E-2</v>
      </c>
    </row>
    <row r="65" spans="1:21">
      <c r="A65" s="1" t="s">
        <v>81</v>
      </c>
      <c r="C65" s="7">
        <v>0</v>
      </c>
      <c r="D65" s="7"/>
      <c r="E65" s="7">
        <v>551677449908</v>
      </c>
      <c r="F65" s="7"/>
      <c r="G65" s="7">
        <v>0</v>
      </c>
      <c r="H65" s="7"/>
      <c r="I65" s="7">
        <f t="shared" si="0"/>
        <v>551677449908</v>
      </c>
      <c r="K65" s="9">
        <f t="shared" si="1"/>
        <v>0.11069766458947713</v>
      </c>
      <c r="L65" s="7"/>
      <c r="M65" s="7">
        <v>266817105000</v>
      </c>
      <c r="N65" s="7"/>
      <c r="O65" s="7">
        <v>-37132136051</v>
      </c>
      <c r="P65" s="7"/>
      <c r="Q65" s="7">
        <v>0</v>
      </c>
      <c r="R65" s="7"/>
      <c r="S65" s="7">
        <f t="shared" si="2"/>
        <v>229684968949</v>
      </c>
      <c r="U65" s="9">
        <f t="shared" si="3"/>
        <v>-0.25323784454718284</v>
      </c>
    </row>
    <row r="66" spans="1:21">
      <c r="A66" s="1" t="s">
        <v>79</v>
      </c>
      <c r="C66" s="7">
        <v>0</v>
      </c>
      <c r="D66" s="7"/>
      <c r="E66" s="7">
        <v>163236980230</v>
      </c>
      <c r="F66" s="7"/>
      <c r="G66" s="7">
        <v>0</v>
      </c>
      <c r="H66" s="7"/>
      <c r="I66" s="7">
        <f t="shared" si="0"/>
        <v>163236980230</v>
      </c>
      <c r="K66" s="9">
        <f t="shared" si="1"/>
        <v>3.27545606388535E-2</v>
      </c>
      <c r="L66" s="7"/>
      <c r="M66" s="7">
        <v>78197168500</v>
      </c>
      <c r="N66" s="7"/>
      <c r="O66" s="7">
        <v>-265221226924</v>
      </c>
      <c r="P66" s="7"/>
      <c r="Q66" s="7">
        <v>0</v>
      </c>
      <c r="R66" s="7"/>
      <c r="S66" s="7">
        <f t="shared" si="2"/>
        <v>-187024058424</v>
      </c>
      <c r="U66" s="9">
        <f t="shared" si="3"/>
        <v>0.20620230244268389</v>
      </c>
    </row>
    <row r="67" spans="1:21">
      <c r="A67" s="1" t="s">
        <v>75</v>
      </c>
      <c r="C67" s="7">
        <v>0</v>
      </c>
      <c r="D67" s="7"/>
      <c r="E67" s="7">
        <v>33176244354</v>
      </c>
      <c r="F67" s="7"/>
      <c r="G67" s="7">
        <v>0</v>
      </c>
      <c r="H67" s="7"/>
      <c r="I67" s="7">
        <f t="shared" si="0"/>
        <v>33176244354</v>
      </c>
      <c r="K67" s="9">
        <f t="shared" si="1"/>
        <v>6.6570289767146958E-3</v>
      </c>
      <c r="L67" s="7"/>
      <c r="M67" s="7">
        <v>21120758800</v>
      </c>
      <c r="N67" s="7"/>
      <c r="O67" s="7">
        <v>-70098335500</v>
      </c>
      <c r="P67" s="7"/>
      <c r="Q67" s="7">
        <v>0</v>
      </c>
      <c r="R67" s="7"/>
      <c r="S67" s="7">
        <f t="shared" si="2"/>
        <v>-48977576700</v>
      </c>
      <c r="U67" s="9">
        <f t="shared" si="3"/>
        <v>5.3999946149747055E-2</v>
      </c>
    </row>
    <row r="68" spans="1:21">
      <c r="A68" s="1" t="s">
        <v>84</v>
      </c>
      <c r="C68" s="7">
        <v>0</v>
      </c>
      <c r="D68" s="7"/>
      <c r="E68" s="7">
        <v>17771134551</v>
      </c>
      <c r="F68" s="7"/>
      <c r="G68" s="7">
        <v>0</v>
      </c>
      <c r="H68" s="7"/>
      <c r="I68" s="7">
        <f t="shared" si="0"/>
        <v>17771134551</v>
      </c>
      <c r="K68" s="9">
        <f t="shared" si="1"/>
        <v>3.5658936072683928E-3</v>
      </c>
      <c r="L68" s="7"/>
      <c r="M68" s="7">
        <v>3204578000</v>
      </c>
      <c r="N68" s="7"/>
      <c r="O68" s="7">
        <v>38807103207</v>
      </c>
      <c r="P68" s="7"/>
      <c r="Q68" s="7">
        <v>0</v>
      </c>
      <c r="R68" s="7"/>
      <c r="S68" s="7">
        <f t="shared" si="2"/>
        <v>42011681207</v>
      </c>
      <c r="U68" s="9">
        <f t="shared" si="3"/>
        <v>-4.6319738045315348E-2</v>
      </c>
    </row>
    <row r="69" spans="1:21">
      <c r="A69" s="1" t="s">
        <v>59</v>
      </c>
      <c r="C69" s="7">
        <v>0</v>
      </c>
      <c r="D69" s="7"/>
      <c r="E69" s="7">
        <v>39389144331</v>
      </c>
      <c r="F69" s="7"/>
      <c r="G69" s="7">
        <v>0</v>
      </c>
      <c r="H69" s="7"/>
      <c r="I69" s="7">
        <f t="shared" si="0"/>
        <v>39389144331</v>
      </c>
      <c r="K69" s="9">
        <f t="shared" si="1"/>
        <v>7.9036877225028539E-3</v>
      </c>
      <c r="L69" s="7"/>
      <c r="M69" s="7">
        <v>33485841600</v>
      </c>
      <c r="N69" s="7"/>
      <c r="O69" s="7">
        <v>84603443808</v>
      </c>
      <c r="P69" s="7"/>
      <c r="Q69" s="7">
        <v>0</v>
      </c>
      <c r="R69" s="7"/>
      <c r="S69" s="7">
        <f t="shared" si="2"/>
        <v>118089285408</v>
      </c>
      <c r="U69" s="9">
        <f t="shared" si="3"/>
        <v>-0.13019866401218072</v>
      </c>
    </row>
    <row r="70" spans="1:21">
      <c r="A70" s="1" t="s">
        <v>39</v>
      </c>
      <c r="C70" s="7">
        <v>0</v>
      </c>
      <c r="D70" s="7"/>
      <c r="E70" s="7">
        <v>9355509925</v>
      </c>
      <c r="F70" s="7"/>
      <c r="G70" s="7">
        <v>0</v>
      </c>
      <c r="H70" s="7"/>
      <c r="I70" s="7">
        <f t="shared" si="0"/>
        <v>9355509925</v>
      </c>
      <c r="K70" s="9">
        <f t="shared" si="1"/>
        <v>1.8772438494882848E-3</v>
      </c>
      <c r="L70" s="7"/>
      <c r="M70" s="7">
        <v>1672650000</v>
      </c>
      <c r="N70" s="7"/>
      <c r="O70" s="7">
        <v>41868280238</v>
      </c>
      <c r="P70" s="7"/>
      <c r="Q70" s="7">
        <v>0</v>
      </c>
      <c r="R70" s="7"/>
      <c r="S70" s="7">
        <f t="shared" si="2"/>
        <v>43540930238</v>
      </c>
      <c r="U70" s="9">
        <f t="shared" si="3"/>
        <v>-4.8005802789379194E-2</v>
      </c>
    </row>
    <row r="71" spans="1:21">
      <c r="A71" s="1" t="s">
        <v>92</v>
      </c>
      <c r="C71" s="7">
        <v>0</v>
      </c>
      <c r="D71" s="7"/>
      <c r="E71" s="7">
        <v>795240000</v>
      </c>
      <c r="F71" s="7"/>
      <c r="G71" s="7">
        <v>0</v>
      </c>
      <c r="H71" s="7"/>
      <c r="I71" s="7">
        <f t="shared" ref="I71:I113" si="4">C71+E71+G71</f>
        <v>795240000</v>
      </c>
      <c r="K71" s="9">
        <f t="shared" si="1"/>
        <v>1.5957007269885011E-4</v>
      </c>
      <c r="L71" s="7"/>
      <c r="M71" s="7">
        <v>44480000000</v>
      </c>
      <c r="N71" s="7"/>
      <c r="O71" s="7">
        <v>-59245380000</v>
      </c>
      <c r="P71" s="7"/>
      <c r="Q71" s="7">
        <v>0</v>
      </c>
      <c r="R71" s="7"/>
      <c r="S71" s="7">
        <f t="shared" ref="S71:S113" si="5">M71+O71+Q71</f>
        <v>-14765380000</v>
      </c>
      <c r="U71" s="9">
        <f t="shared" si="3"/>
        <v>1.6279484992987661E-2</v>
      </c>
    </row>
    <row r="72" spans="1:21">
      <c r="A72" s="1" t="s">
        <v>34</v>
      </c>
      <c r="C72" s="7">
        <v>0</v>
      </c>
      <c r="D72" s="7"/>
      <c r="E72" s="7">
        <v>83973374758</v>
      </c>
      <c r="F72" s="7"/>
      <c r="G72" s="7">
        <v>0</v>
      </c>
      <c r="H72" s="7"/>
      <c r="I72" s="7">
        <f t="shared" si="4"/>
        <v>83973374758</v>
      </c>
      <c r="K72" s="9">
        <f t="shared" si="1"/>
        <v>1.6849803222802981E-2</v>
      </c>
      <c r="L72" s="7"/>
      <c r="M72" s="7">
        <v>52478998830</v>
      </c>
      <c r="N72" s="7"/>
      <c r="O72" s="7">
        <v>293212060972</v>
      </c>
      <c r="P72" s="7"/>
      <c r="Q72" s="7">
        <v>0</v>
      </c>
      <c r="R72" s="7"/>
      <c r="S72" s="7">
        <f t="shared" si="5"/>
        <v>345691059802</v>
      </c>
      <c r="U72" s="9">
        <f t="shared" si="3"/>
        <v>-0.3811396943564378</v>
      </c>
    </row>
    <row r="73" spans="1:21">
      <c r="A73" s="1" t="s">
        <v>52</v>
      </c>
      <c r="C73" s="7">
        <v>0</v>
      </c>
      <c r="D73" s="7"/>
      <c r="E73" s="7">
        <v>63811838530</v>
      </c>
      <c r="F73" s="7"/>
      <c r="G73" s="7">
        <v>0</v>
      </c>
      <c r="H73" s="7"/>
      <c r="I73" s="7">
        <f t="shared" si="4"/>
        <v>63811838530</v>
      </c>
      <c r="K73" s="9">
        <f t="shared" ref="K73:K113" si="6">I73/$I$114</f>
        <v>1.2804259988530988E-2</v>
      </c>
      <c r="L73" s="7"/>
      <c r="M73" s="7">
        <v>144905283940</v>
      </c>
      <c r="N73" s="7"/>
      <c r="O73" s="7">
        <v>-24255962013</v>
      </c>
      <c r="P73" s="7"/>
      <c r="Q73" s="7">
        <v>0</v>
      </c>
      <c r="R73" s="7"/>
      <c r="S73" s="7">
        <f t="shared" si="5"/>
        <v>120649321927</v>
      </c>
      <c r="U73" s="9">
        <f t="shared" ref="U73:U113" si="7">S73/$S$114</f>
        <v>-0.13302121758632246</v>
      </c>
    </row>
    <row r="74" spans="1:21">
      <c r="A74" s="1" t="s">
        <v>69</v>
      </c>
      <c r="C74" s="7">
        <v>0</v>
      </c>
      <c r="D74" s="7"/>
      <c r="E74" s="7">
        <v>6225584601</v>
      </c>
      <c r="F74" s="7"/>
      <c r="G74" s="7">
        <v>0</v>
      </c>
      <c r="H74" s="7"/>
      <c r="I74" s="7">
        <f t="shared" si="4"/>
        <v>6225584601</v>
      </c>
      <c r="K74" s="9">
        <f t="shared" si="6"/>
        <v>1.2492039980061512E-3</v>
      </c>
      <c r="L74" s="7"/>
      <c r="M74" s="7">
        <v>47239771920</v>
      </c>
      <c r="N74" s="7"/>
      <c r="O74" s="7">
        <v>-56030261409</v>
      </c>
      <c r="P74" s="7"/>
      <c r="Q74" s="7">
        <v>0</v>
      </c>
      <c r="R74" s="7"/>
      <c r="S74" s="7">
        <f t="shared" si="5"/>
        <v>-8790489489</v>
      </c>
      <c r="U74" s="9">
        <f t="shared" si="7"/>
        <v>9.6919037449216539E-3</v>
      </c>
    </row>
    <row r="75" spans="1:21">
      <c r="A75" s="1" t="s">
        <v>60</v>
      </c>
      <c r="C75" s="7">
        <v>0</v>
      </c>
      <c r="D75" s="7"/>
      <c r="E75" s="7">
        <v>57698962440</v>
      </c>
      <c r="F75" s="7"/>
      <c r="G75" s="7">
        <v>0</v>
      </c>
      <c r="H75" s="7"/>
      <c r="I75" s="7">
        <f t="shared" si="4"/>
        <v>57698962440</v>
      </c>
      <c r="K75" s="9">
        <f t="shared" si="6"/>
        <v>1.1577671685527665E-2</v>
      </c>
      <c r="L75" s="7"/>
      <c r="M75" s="7">
        <v>75369343690</v>
      </c>
      <c r="N75" s="7"/>
      <c r="O75" s="7">
        <v>-139201489229</v>
      </c>
      <c r="P75" s="7"/>
      <c r="Q75" s="7">
        <v>0</v>
      </c>
      <c r="R75" s="7"/>
      <c r="S75" s="7">
        <f t="shared" si="5"/>
        <v>-63832145539</v>
      </c>
      <c r="U75" s="9">
        <f t="shared" si="7"/>
        <v>7.0377765785394952E-2</v>
      </c>
    </row>
    <row r="76" spans="1:21">
      <c r="A76" s="1" t="s">
        <v>36</v>
      </c>
      <c r="C76" s="7">
        <v>0</v>
      </c>
      <c r="D76" s="7"/>
      <c r="E76" s="7">
        <v>3619461897</v>
      </c>
      <c r="F76" s="7"/>
      <c r="G76" s="7">
        <v>0</v>
      </c>
      <c r="H76" s="7"/>
      <c r="I76" s="7">
        <f t="shared" si="4"/>
        <v>3619461897</v>
      </c>
      <c r="K76" s="9">
        <f t="shared" si="6"/>
        <v>7.2626854538882337E-4</v>
      </c>
      <c r="L76" s="7"/>
      <c r="M76" s="7">
        <v>163850697000</v>
      </c>
      <c r="N76" s="7"/>
      <c r="O76" s="7">
        <v>-504914934592</v>
      </c>
      <c r="P76" s="7"/>
      <c r="Q76" s="7">
        <v>0</v>
      </c>
      <c r="R76" s="7"/>
      <c r="S76" s="7">
        <f t="shared" si="5"/>
        <v>-341064237592</v>
      </c>
      <c r="U76" s="9">
        <f t="shared" si="7"/>
        <v>0.37603841807821692</v>
      </c>
    </row>
    <row r="77" spans="1:21">
      <c r="A77" s="1" t="s">
        <v>83</v>
      </c>
      <c r="C77" s="7">
        <v>0</v>
      </c>
      <c r="D77" s="7"/>
      <c r="E77" s="7">
        <v>20188284314</v>
      </c>
      <c r="F77" s="7"/>
      <c r="G77" s="7">
        <v>0</v>
      </c>
      <c r="H77" s="7"/>
      <c r="I77" s="7">
        <f t="shared" si="4"/>
        <v>20188284314</v>
      </c>
      <c r="K77" s="9">
        <f t="shared" si="6"/>
        <v>4.050910411511034E-3</v>
      </c>
      <c r="L77" s="7"/>
      <c r="M77" s="7">
        <v>6770000000</v>
      </c>
      <c r="N77" s="7"/>
      <c r="O77" s="7">
        <v>-22721479999</v>
      </c>
      <c r="P77" s="7"/>
      <c r="Q77" s="7">
        <v>0</v>
      </c>
      <c r="R77" s="7"/>
      <c r="S77" s="7">
        <f t="shared" si="5"/>
        <v>-15951479999</v>
      </c>
      <c r="U77" s="9">
        <f t="shared" si="7"/>
        <v>1.758721274086162E-2</v>
      </c>
    </row>
    <row r="78" spans="1:21">
      <c r="A78" s="1" t="s">
        <v>82</v>
      </c>
      <c r="C78" s="7">
        <v>0</v>
      </c>
      <c r="D78" s="7"/>
      <c r="E78" s="7">
        <v>189810419101</v>
      </c>
      <c r="F78" s="7"/>
      <c r="G78" s="7">
        <v>0</v>
      </c>
      <c r="H78" s="7"/>
      <c r="I78" s="7">
        <f t="shared" si="4"/>
        <v>189810419101</v>
      </c>
      <c r="K78" s="9">
        <f t="shared" si="6"/>
        <v>3.808669379677302E-2</v>
      </c>
      <c r="L78" s="7"/>
      <c r="M78" s="7">
        <v>90040216920</v>
      </c>
      <c r="N78" s="7"/>
      <c r="O78" s="7">
        <v>-32171598552</v>
      </c>
      <c r="P78" s="7"/>
      <c r="Q78" s="7">
        <v>0</v>
      </c>
      <c r="R78" s="7"/>
      <c r="S78" s="7">
        <f t="shared" si="5"/>
        <v>57868618368</v>
      </c>
      <c r="U78" s="9">
        <f t="shared" si="7"/>
        <v>-6.3802713122641352E-2</v>
      </c>
    </row>
    <row r="79" spans="1:21">
      <c r="A79" s="1" t="s">
        <v>87</v>
      </c>
      <c r="C79" s="7">
        <v>0</v>
      </c>
      <c r="D79" s="7"/>
      <c r="E79" s="7">
        <v>-270999482693</v>
      </c>
      <c r="F79" s="7"/>
      <c r="G79" s="7">
        <v>0</v>
      </c>
      <c r="H79" s="7"/>
      <c r="I79" s="7">
        <f t="shared" si="4"/>
        <v>-270999482693</v>
      </c>
      <c r="K79" s="9">
        <f t="shared" si="6"/>
        <v>-5.4377806894362432E-2</v>
      </c>
      <c r="L79" s="7"/>
      <c r="M79" s="7">
        <v>392655707730</v>
      </c>
      <c r="N79" s="7"/>
      <c r="O79" s="7">
        <v>-1678514917421</v>
      </c>
      <c r="P79" s="7"/>
      <c r="Q79" s="7">
        <v>0</v>
      </c>
      <c r="R79" s="7"/>
      <c r="S79" s="7">
        <f t="shared" si="5"/>
        <v>-1285859209691</v>
      </c>
      <c r="U79" s="9">
        <f t="shared" si="7"/>
        <v>1.417716693187687</v>
      </c>
    </row>
    <row r="80" spans="1:21">
      <c r="A80" s="1" t="s">
        <v>23</v>
      </c>
      <c r="C80" s="7">
        <v>0</v>
      </c>
      <c r="D80" s="7"/>
      <c r="E80" s="7">
        <v>66598103174</v>
      </c>
      <c r="F80" s="7"/>
      <c r="G80" s="7">
        <v>0</v>
      </c>
      <c r="H80" s="7"/>
      <c r="I80" s="7">
        <f t="shared" si="4"/>
        <v>66598103174</v>
      </c>
      <c r="K80" s="9">
        <f t="shared" si="6"/>
        <v>1.3363342091797067E-2</v>
      </c>
      <c r="L80" s="7"/>
      <c r="M80" s="7">
        <v>251831694200</v>
      </c>
      <c r="N80" s="7"/>
      <c r="O80" s="7">
        <v>-918203635253</v>
      </c>
      <c r="P80" s="7"/>
      <c r="Q80" s="7">
        <v>0</v>
      </c>
      <c r="R80" s="7"/>
      <c r="S80" s="7">
        <f t="shared" si="5"/>
        <v>-666371941053</v>
      </c>
      <c r="U80" s="9">
        <f t="shared" si="7"/>
        <v>0.73470455986370631</v>
      </c>
    </row>
    <row r="81" spans="1:21">
      <c r="A81" s="1" t="s">
        <v>76</v>
      </c>
      <c r="C81" s="7">
        <v>0</v>
      </c>
      <c r="D81" s="7"/>
      <c r="E81" s="7">
        <v>54047550921</v>
      </c>
      <c r="F81" s="7"/>
      <c r="G81" s="7">
        <v>0</v>
      </c>
      <c r="H81" s="7"/>
      <c r="I81" s="7">
        <f t="shared" si="4"/>
        <v>54047550921</v>
      </c>
      <c r="K81" s="9">
        <f t="shared" si="6"/>
        <v>1.0844992240906862E-2</v>
      </c>
      <c r="L81" s="7"/>
      <c r="M81" s="7">
        <v>144697172400</v>
      </c>
      <c r="N81" s="7"/>
      <c r="O81" s="7">
        <v>-231898369917</v>
      </c>
      <c r="P81" s="7"/>
      <c r="Q81" s="7">
        <v>0</v>
      </c>
      <c r="R81" s="7"/>
      <c r="S81" s="7">
        <f t="shared" si="5"/>
        <v>-87201197517</v>
      </c>
      <c r="U81" s="9">
        <f t="shared" si="7"/>
        <v>9.6143179948538715E-2</v>
      </c>
    </row>
    <row r="82" spans="1:21">
      <c r="A82" s="1" t="s">
        <v>95</v>
      </c>
      <c r="C82" s="7">
        <v>0</v>
      </c>
      <c r="D82" s="7"/>
      <c r="E82" s="7">
        <v>4584774935</v>
      </c>
      <c r="F82" s="7"/>
      <c r="G82" s="7">
        <v>0</v>
      </c>
      <c r="H82" s="7"/>
      <c r="I82" s="7">
        <f t="shared" si="4"/>
        <v>4584774935</v>
      </c>
      <c r="K82" s="9">
        <f t="shared" si="6"/>
        <v>9.1996487813215597E-4</v>
      </c>
      <c r="L82" s="7"/>
      <c r="M82" s="7">
        <v>7850583200</v>
      </c>
      <c r="N82" s="7"/>
      <c r="O82" s="7">
        <v>45652652545</v>
      </c>
      <c r="P82" s="7"/>
      <c r="Q82" s="7">
        <v>0</v>
      </c>
      <c r="R82" s="7"/>
      <c r="S82" s="7">
        <f t="shared" si="5"/>
        <v>53503235745</v>
      </c>
      <c r="U82" s="9">
        <f t="shared" si="7"/>
        <v>-5.8989685560886927E-2</v>
      </c>
    </row>
    <row r="83" spans="1:21">
      <c r="A83" s="1" t="s">
        <v>29</v>
      </c>
      <c r="C83" s="7">
        <v>0</v>
      </c>
      <c r="D83" s="7"/>
      <c r="E83" s="7">
        <v>-576656711</v>
      </c>
      <c r="F83" s="7"/>
      <c r="G83" s="7">
        <v>0</v>
      </c>
      <c r="H83" s="7"/>
      <c r="I83" s="7">
        <f t="shared" si="4"/>
        <v>-576656711</v>
      </c>
      <c r="K83" s="9">
        <f t="shared" si="6"/>
        <v>-1.1570991561861802E-4</v>
      </c>
      <c r="L83" s="7"/>
      <c r="M83" s="7">
        <v>16779439820</v>
      </c>
      <c r="N83" s="7"/>
      <c r="O83" s="7">
        <v>-52268341369</v>
      </c>
      <c r="P83" s="7"/>
      <c r="Q83" s="7">
        <v>0</v>
      </c>
      <c r="R83" s="7"/>
      <c r="S83" s="7">
        <f t="shared" si="5"/>
        <v>-35488901549</v>
      </c>
      <c r="U83" s="9">
        <f t="shared" si="7"/>
        <v>3.9128084762096345E-2</v>
      </c>
    </row>
    <row r="84" spans="1:21">
      <c r="A84" s="1" t="s">
        <v>22</v>
      </c>
      <c r="C84" s="7">
        <v>0</v>
      </c>
      <c r="D84" s="7"/>
      <c r="E84" s="7">
        <v>245113945457</v>
      </c>
      <c r="F84" s="7"/>
      <c r="G84" s="7">
        <v>0</v>
      </c>
      <c r="H84" s="7"/>
      <c r="I84" s="7">
        <f t="shared" si="4"/>
        <v>245113945457</v>
      </c>
      <c r="K84" s="9">
        <f t="shared" si="6"/>
        <v>4.9183705668823838E-2</v>
      </c>
      <c r="L84" s="7"/>
      <c r="M84" s="7">
        <v>140040877600</v>
      </c>
      <c r="N84" s="7"/>
      <c r="O84" s="7">
        <v>-128371733361</v>
      </c>
      <c r="P84" s="7"/>
      <c r="Q84" s="7">
        <v>0</v>
      </c>
      <c r="R84" s="7"/>
      <c r="S84" s="7">
        <f t="shared" si="5"/>
        <v>11669144239</v>
      </c>
      <c r="U84" s="9">
        <f t="shared" si="7"/>
        <v>-1.286574802137222E-2</v>
      </c>
    </row>
    <row r="85" spans="1:21">
      <c r="A85" s="1" t="s">
        <v>53</v>
      </c>
      <c r="C85" s="7">
        <v>0</v>
      </c>
      <c r="D85" s="7"/>
      <c r="E85" s="7">
        <v>61457322236</v>
      </c>
      <c r="F85" s="7"/>
      <c r="G85" s="7">
        <v>0</v>
      </c>
      <c r="H85" s="7"/>
      <c r="I85" s="7">
        <f t="shared" si="4"/>
        <v>61457322236</v>
      </c>
      <c r="K85" s="9">
        <f t="shared" si="6"/>
        <v>1.2331810996774781E-2</v>
      </c>
      <c r="L85" s="7"/>
      <c r="M85" s="7">
        <v>38144071200</v>
      </c>
      <c r="N85" s="7"/>
      <c r="O85" s="7">
        <v>51188103868</v>
      </c>
      <c r="P85" s="7"/>
      <c r="Q85" s="7">
        <v>0</v>
      </c>
      <c r="R85" s="7"/>
      <c r="S85" s="7">
        <f t="shared" si="5"/>
        <v>89332175068</v>
      </c>
      <c r="U85" s="9">
        <f t="shared" si="7"/>
        <v>-9.8492677019518124E-2</v>
      </c>
    </row>
    <row r="86" spans="1:21">
      <c r="A86" s="1" t="s">
        <v>49</v>
      </c>
      <c r="C86" s="7">
        <v>0</v>
      </c>
      <c r="D86" s="7"/>
      <c r="E86" s="7">
        <v>81052688122</v>
      </c>
      <c r="F86" s="7"/>
      <c r="G86" s="7">
        <v>0</v>
      </c>
      <c r="H86" s="7"/>
      <c r="I86" s="7">
        <f t="shared" si="4"/>
        <v>81052688122</v>
      </c>
      <c r="K86" s="9">
        <f t="shared" si="6"/>
        <v>1.626374847349827E-2</v>
      </c>
      <c r="L86" s="7"/>
      <c r="M86" s="7">
        <v>18011617000</v>
      </c>
      <c r="N86" s="7"/>
      <c r="O86" s="7">
        <v>-4540091936</v>
      </c>
      <c r="P86" s="7"/>
      <c r="Q86" s="7">
        <v>0</v>
      </c>
      <c r="R86" s="7"/>
      <c r="S86" s="7">
        <f t="shared" si="5"/>
        <v>13471525064</v>
      </c>
      <c r="U86" s="9">
        <f t="shared" si="7"/>
        <v>-1.4852952657638689E-2</v>
      </c>
    </row>
    <row r="87" spans="1:21">
      <c r="A87" s="1" t="s">
        <v>50</v>
      </c>
      <c r="C87" s="7">
        <v>0</v>
      </c>
      <c r="D87" s="7"/>
      <c r="E87" s="7">
        <v>66598702647</v>
      </c>
      <c r="F87" s="7"/>
      <c r="G87" s="7">
        <v>0</v>
      </c>
      <c r="H87" s="7"/>
      <c r="I87" s="7">
        <f t="shared" si="4"/>
        <v>66598702647</v>
      </c>
      <c r="K87" s="9">
        <f t="shared" si="6"/>
        <v>1.3363462379949311E-2</v>
      </c>
      <c r="L87" s="7"/>
      <c r="M87" s="7">
        <v>45841071000</v>
      </c>
      <c r="N87" s="7"/>
      <c r="O87" s="7">
        <v>275756593399</v>
      </c>
      <c r="P87" s="7"/>
      <c r="Q87" s="7">
        <v>0</v>
      </c>
      <c r="R87" s="7"/>
      <c r="S87" s="7">
        <f t="shared" si="5"/>
        <v>321597664399</v>
      </c>
      <c r="U87" s="9">
        <f t="shared" si="7"/>
        <v>-0.35457565950645381</v>
      </c>
    </row>
    <row r="88" spans="1:21">
      <c r="A88" s="1" t="s">
        <v>24</v>
      </c>
      <c r="C88" s="7">
        <v>0</v>
      </c>
      <c r="D88" s="7"/>
      <c r="E88" s="7">
        <v>33201530839</v>
      </c>
      <c r="F88" s="7"/>
      <c r="G88" s="7">
        <v>0</v>
      </c>
      <c r="H88" s="7"/>
      <c r="I88" s="7">
        <f t="shared" si="4"/>
        <v>33201530839</v>
      </c>
      <c r="K88" s="9">
        <f t="shared" si="6"/>
        <v>6.6621028742170204E-3</v>
      </c>
      <c r="L88" s="7"/>
      <c r="M88" s="7">
        <v>79787490000</v>
      </c>
      <c r="N88" s="7"/>
      <c r="O88" s="7">
        <v>-166333111150</v>
      </c>
      <c r="P88" s="7"/>
      <c r="Q88" s="7">
        <v>0</v>
      </c>
      <c r="R88" s="7"/>
      <c r="S88" s="7">
        <f t="shared" si="5"/>
        <v>-86545621150</v>
      </c>
      <c r="U88" s="9">
        <f t="shared" si="7"/>
        <v>9.5420377986900479E-2</v>
      </c>
    </row>
    <row r="89" spans="1:21">
      <c r="A89" s="1" t="s">
        <v>73</v>
      </c>
      <c r="C89" s="7">
        <v>0</v>
      </c>
      <c r="D89" s="7"/>
      <c r="E89" s="7">
        <v>65078318778</v>
      </c>
      <c r="F89" s="7"/>
      <c r="G89" s="7">
        <v>0</v>
      </c>
      <c r="H89" s="7"/>
      <c r="I89" s="7">
        <f t="shared" si="4"/>
        <v>65078318778</v>
      </c>
      <c r="K89" s="9">
        <f t="shared" si="6"/>
        <v>1.305838747865349E-2</v>
      </c>
      <c r="L89" s="7"/>
      <c r="M89" s="7">
        <v>75541172738</v>
      </c>
      <c r="N89" s="7"/>
      <c r="O89" s="7">
        <v>-316994244624</v>
      </c>
      <c r="P89" s="7"/>
      <c r="Q89" s="7">
        <v>0</v>
      </c>
      <c r="R89" s="7"/>
      <c r="S89" s="7">
        <f t="shared" si="5"/>
        <v>-241453071886</v>
      </c>
      <c r="U89" s="9">
        <f t="shared" si="7"/>
        <v>0.26621269891319482</v>
      </c>
    </row>
    <row r="90" spans="1:21">
      <c r="A90" s="1" t="s">
        <v>41</v>
      </c>
      <c r="C90" s="7">
        <v>0</v>
      </c>
      <c r="D90" s="7"/>
      <c r="E90" s="7">
        <v>9196814614</v>
      </c>
      <c r="F90" s="7"/>
      <c r="G90" s="7">
        <v>0</v>
      </c>
      <c r="H90" s="7"/>
      <c r="I90" s="7">
        <f t="shared" si="4"/>
        <v>9196814614</v>
      </c>
      <c r="K90" s="9">
        <f t="shared" si="6"/>
        <v>1.8454006042877961E-3</v>
      </c>
      <c r="L90" s="7"/>
      <c r="M90" s="7">
        <v>0</v>
      </c>
      <c r="N90" s="7"/>
      <c r="O90" s="7">
        <v>16477626183</v>
      </c>
      <c r="P90" s="7"/>
      <c r="Q90" s="7">
        <v>0</v>
      </c>
      <c r="R90" s="7"/>
      <c r="S90" s="7">
        <f t="shared" si="5"/>
        <v>16477626183</v>
      </c>
      <c r="U90" s="9">
        <f t="shared" si="7"/>
        <v>-1.8167312196923417E-2</v>
      </c>
    </row>
    <row r="91" spans="1:21">
      <c r="A91" s="1" t="s">
        <v>97</v>
      </c>
      <c r="C91" s="7">
        <v>0</v>
      </c>
      <c r="D91" s="7"/>
      <c r="E91" s="7">
        <v>42074534063</v>
      </c>
      <c r="F91" s="7"/>
      <c r="G91" s="7">
        <v>0</v>
      </c>
      <c r="H91" s="7"/>
      <c r="I91" s="7">
        <f t="shared" si="4"/>
        <v>42074534063</v>
      </c>
      <c r="K91" s="9">
        <f t="shared" si="6"/>
        <v>8.4425286192887118E-3</v>
      </c>
      <c r="L91" s="7"/>
      <c r="M91" s="7">
        <v>0</v>
      </c>
      <c r="N91" s="7"/>
      <c r="O91" s="7">
        <v>65241680692</v>
      </c>
      <c r="P91" s="7"/>
      <c r="Q91" s="7">
        <v>0</v>
      </c>
      <c r="R91" s="7"/>
      <c r="S91" s="7">
        <f t="shared" si="5"/>
        <v>65241680692</v>
      </c>
      <c r="U91" s="9">
        <f t="shared" si="7"/>
        <v>-7.1931840680206457E-2</v>
      </c>
    </row>
    <row r="92" spans="1:21">
      <c r="A92" s="1" t="s">
        <v>27</v>
      </c>
      <c r="C92" s="7">
        <v>0</v>
      </c>
      <c r="D92" s="7"/>
      <c r="E92" s="7">
        <v>7573424760</v>
      </c>
      <c r="F92" s="7"/>
      <c r="G92" s="7">
        <v>0</v>
      </c>
      <c r="H92" s="7"/>
      <c r="I92" s="7">
        <f t="shared" si="4"/>
        <v>7573424760</v>
      </c>
      <c r="K92" s="9">
        <f t="shared" si="6"/>
        <v>1.5196568828686576E-3</v>
      </c>
      <c r="L92" s="7"/>
      <c r="M92" s="7">
        <v>0</v>
      </c>
      <c r="N92" s="7"/>
      <c r="O92" s="7">
        <v>-12217505979</v>
      </c>
      <c r="P92" s="7"/>
      <c r="Q92" s="7">
        <v>0</v>
      </c>
      <c r="R92" s="7"/>
      <c r="S92" s="7">
        <f t="shared" si="5"/>
        <v>-12217505979</v>
      </c>
      <c r="U92" s="9">
        <f t="shared" si="7"/>
        <v>1.3470341111225552E-2</v>
      </c>
    </row>
    <row r="93" spans="1:21">
      <c r="A93" s="1" t="s">
        <v>38</v>
      </c>
      <c r="C93" s="7">
        <v>0</v>
      </c>
      <c r="D93" s="7"/>
      <c r="E93" s="7">
        <v>1785314794</v>
      </c>
      <c r="F93" s="7"/>
      <c r="G93" s="7">
        <v>0</v>
      </c>
      <c r="H93" s="7"/>
      <c r="I93" s="7">
        <f t="shared" si="4"/>
        <v>1785314794</v>
      </c>
      <c r="K93" s="9">
        <f t="shared" si="6"/>
        <v>3.5823501266147651E-4</v>
      </c>
      <c r="L93" s="7"/>
      <c r="M93" s="7">
        <v>0</v>
      </c>
      <c r="N93" s="7"/>
      <c r="O93" s="7">
        <v>-3944680920</v>
      </c>
      <c r="P93" s="7"/>
      <c r="Q93" s="7">
        <v>0</v>
      </c>
      <c r="R93" s="7"/>
      <c r="S93" s="7">
        <f t="shared" si="5"/>
        <v>-3944680920</v>
      </c>
      <c r="U93" s="9">
        <f t="shared" si="7"/>
        <v>4.3491853131625985E-3</v>
      </c>
    </row>
    <row r="94" spans="1:21">
      <c r="A94" s="1" t="s">
        <v>26</v>
      </c>
      <c r="C94" s="7">
        <v>0</v>
      </c>
      <c r="D94" s="7"/>
      <c r="E94" s="7">
        <v>1574575200</v>
      </c>
      <c r="F94" s="7"/>
      <c r="G94" s="7">
        <v>0</v>
      </c>
      <c r="H94" s="7"/>
      <c r="I94" s="7">
        <f t="shared" si="4"/>
        <v>1574575200</v>
      </c>
      <c r="K94" s="9">
        <f t="shared" si="6"/>
        <v>3.1594874394372317E-4</v>
      </c>
      <c r="L94" s="7"/>
      <c r="M94" s="7">
        <v>0</v>
      </c>
      <c r="N94" s="7"/>
      <c r="O94" s="7">
        <v>1308728664</v>
      </c>
      <c r="P94" s="7"/>
      <c r="Q94" s="7">
        <v>0</v>
      </c>
      <c r="R94" s="7"/>
      <c r="S94" s="7">
        <f t="shared" si="5"/>
        <v>1308728664</v>
      </c>
      <c r="U94" s="9">
        <f t="shared" si="7"/>
        <v>-1.4429312788076427E-3</v>
      </c>
    </row>
    <row r="95" spans="1:21">
      <c r="A95" s="1" t="s">
        <v>64</v>
      </c>
      <c r="C95" s="7">
        <v>0</v>
      </c>
      <c r="D95" s="7"/>
      <c r="E95" s="7">
        <v>70761955222</v>
      </c>
      <c r="F95" s="7"/>
      <c r="G95" s="7">
        <v>0</v>
      </c>
      <c r="H95" s="7"/>
      <c r="I95" s="7">
        <f t="shared" si="4"/>
        <v>70761955222</v>
      </c>
      <c r="K95" s="9">
        <f t="shared" si="6"/>
        <v>1.4198846057903671E-2</v>
      </c>
      <c r="L95" s="7"/>
      <c r="M95" s="7">
        <v>0</v>
      </c>
      <c r="N95" s="7"/>
      <c r="O95" s="7">
        <v>27230385910</v>
      </c>
      <c r="P95" s="7"/>
      <c r="Q95" s="7">
        <v>0</v>
      </c>
      <c r="R95" s="7"/>
      <c r="S95" s="7">
        <f t="shared" si="5"/>
        <v>27230385910</v>
      </c>
      <c r="U95" s="9">
        <f t="shared" si="7"/>
        <v>-3.0022705732944747E-2</v>
      </c>
    </row>
    <row r="96" spans="1:21">
      <c r="A96" s="1" t="s">
        <v>74</v>
      </c>
      <c r="C96" s="7">
        <v>0</v>
      </c>
      <c r="D96" s="7"/>
      <c r="E96" s="7">
        <v>25865546044</v>
      </c>
      <c r="F96" s="7"/>
      <c r="G96" s="7">
        <v>0</v>
      </c>
      <c r="H96" s="7"/>
      <c r="I96" s="7">
        <f t="shared" si="4"/>
        <v>25865546044</v>
      </c>
      <c r="K96" s="9">
        <f t="shared" si="6"/>
        <v>5.1900898629804017E-3</v>
      </c>
      <c r="L96" s="7"/>
      <c r="M96" s="7">
        <v>0</v>
      </c>
      <c r="N96" s="7"/>
      <c r="O96" s="7">
        <v>25140017398</v>
      </c>
      <c r="P96" s="7"/>
      <c r="Q96" s="7">
        <v>0</v>
      </c>
      <c r="R96" s="7"/>
      <c r="S96" s="7">
        <f t="shared" si="5"/>
        <v>25140017398</v>
      </c>
      <c r="U96" s="9">
        <f t="shared" si="7"/>
        <v>-2.771798192489389E-2</v>
      </c>
    </row>
    <row r="97" spans="1:21">
      <c r="A97" s="1" t="s">
        <v>51</v>
      </c>
      <c r="C97" s="7">
        <v>0</v>
      </c>
      <c r="D97" s="7"/>
      <c r="E97" s="7">
        <v>47629625706</v>
      </c>
      <c r="F97" s="7"/>
      <c r="G97" s="7">
        <v>0</v>
      </c>
      <c r="H97" s="7"/>
      <c r="I97" s="7">
        <f t="shared" si="4"/>
        <v>47629625706</v>
      </c>
      <c r="K97" s="9">
        <f t="shared" si="6"/>
        <v>9.5571938490586986E-3</v>
      </c>
      <c r="L97" s="7"/>
      <c r="M97" s="7">
        <v>0</v>
      </c>
      <c r="N97" s="7"/>
      <c r="O97" s="7">
        <v>48776916290</v>
      </c>
      <c r="P97" s="7"/>
      <c r="Q97" s="7">
        <v>0</v>
      </c>
      <c r="R97" s="7"/>
      <c r="S97" s="7">
        <f t="shared" si="5"/>
        <v>48776916290</v>
      </c>
      <c r="U97" s="9">
        <f t="shared" si="7"/>
        <v>-5.3778709166121728E-2</v>
      </c>
    </row>
    <row r="98" spans="1:21">
      <c r="A98" s="1" t="s">
        <v>65</v>
      </c>
      <c r="C98" s="7">
        <v>0</v>
      </c>
      <c r="D98" s="7"/>
      <c r="E98" s="7">
        <v>9629176363</v>
      </c>
      <c r="F98" s="7"/>
      <c r="G98" s="7">
        <v>0</v>
      </c>
      <c r="H98" s="7"/>
      <c r="I98" s="7">
        <f t="shared" si="4"/>
        <v>9629176363</v>
      </c>
      <c r="K98" s="9">
        <f t="shared" si="6"/>
        <v>1.9321567982922877E-3</v>
      </c>
      <c r="L98" s="7"/>
      <c r="M98" s="7">
        <v>0</v>
      </c>
      <c r="N98" s="7"/>
      <c r="O98" s="7">
        <v>19376502129</v>
      </c>
      <c r="P98" s="7"/>
      <c r="Q98" s="7">
        <v>0</v>
      </c>
      <c r="R98" s="7"/>
      <c r="S98" s="7">
        <f t="shared" si="5"/>
        <v>19376502129</v>
      </c>
      <c r="U98" s="9">
        <f t="shared" si="7"/>
        <v>-2.1363451236991463E-2</v>
      </c>
    </row>
    <row r="99" spans="1:21">
      <c r="A99" s="1" t="s">
        <v>46</v>
      </c>
      <c r="C99" s="7">
        <v>0</v>
      </c>
      <c r="D99" s="7"/>
      <c r="E99" s="7">
        <v>4459086746</v>
      </c>
      <c r="F99" s="7"/>
      <c r="G99" s="7">
        <v>0</v>
      </c>
      <c r="H99" s="7"/>
      <c r="I99" s="7">
        <f t="shared" si="4"/>
        <v>4459086746</v>
      </c>
      <c r="K99" s="9">
        <f t="shared" si="6"/>
        <v>8.9474472640925875E-4</v>
      </c>
      <c r="L99" s="7"/>
      <c r="M99" s="7">
        <v>0</v>
      </c>
      <c r="N99" s="7"/>
      <c r="O99" s="7">
        <v>6917099932</v>
      </c>
      <c r="P99" s="7"/>
      <c r="Q99" s="7">
        <v>0</v>
      </c>
      <c r="R99" s="7"/>
      <c r="S99" s="7">
        <f t="shared" si="5"/>
        <v>6917099932</v>
      </c>
      <c r="U99" s="9">
        <f t="shared" si="7"/>
        <v>-7.6264088386475649E-3</v>
      </c>
    </row>
    <row r="100" spans="1:21">
      <c r="A100" s="1" t="s">
        <v>67</v>
      </c>
      <c r="C100" s="7">
        <v>0</v>
      </c>
      <c r="D100" s="7"/>
      <c r="E100" s="7">
        <v>55174111941</v>
      </c>
      <c r="F100" s="7"/>
      <c r="G100" s="7">
        <v>0</v>
      </c>
      <c r="H100" s="7"/>
      <c r="I100" s="7">
        <f t="shared" si="4"/>
        <v>55174111941</v>
      </c>
      <c r="K100" s="9">
        <f t="shared" si="6"/>
        <v>1.1071044028871616E-2</v>
      </c>
      <c r="L100" s="7"/>
      <c r="M100" s="7">
        <v>0</v>
      </c>
      <c r="N100" s="7"/>
      <c r="O100" s="7">
        <v>74503817825</v>
      </c>
      <c r="P100" s="7"/>
      <c r="Q100" s="7">
        <v>0</v>
      </c>
      <c r="R100" s="7"/>
      <c r="S100" s="7">
        <f t="shared" si="5"/>
        <v>74503817825</v>
      </c>
      <c r="U100" s="9">
        <f t="shared" si="7"/>
        <v>-8.2143756828633882E-2</v>
      </c>
    </row>
    <row r="101" spans="1:21">
      <c r="A101" s="1" t="s">
        <v>28</v>
      </c>
      <c r="C101" s="7">
        <v>0</v>
      </c>
      <c r="D101" s="7"/>
      <c r="E101" s="7">
        <v>47640213104</v>
      </c>
      <c r="F101" s="7"/>
      <c r="G101" s="7">
        <v>0</v>
      </c>
      <c r="H101" s="7"/>
      <c r="I101" s="7">
        <f t="shared" si="4"/>
        <v>47640213104</v>
      </c>
      <c r="K101" s="9">
        <f t="shared" si="6"/>
        <v>9.5593182792540511E-3</v>
      </c>
      <c r="L101" s="7"/>
      <c r="M101" s="7">
        <v>0</v>
      </c>
      <c r="N101" s="7"/>
      <c r="O101" s="7">
        <v>-70356076305</v>
      </c>
      <c r="P101" s="7"/>
      <c r="Q101" s="7">
        <v>0</v>
      </c>
      <c r="R101" s="7"/>
      <c r="S101" s="7">
        <f t="shared" si="5"/>
        <v>-70356076305</v>
      </c>
      <c r="U101" s="9">
        <f t="shared" si="7"/>
        <v>7.7570688216134123E-2</v>
      </c>
    </row>
    <row r="102" spans="1:21">
      <c r="A102" s="1" t="s">
        <v>99</v>
      </c>
      <c r="C102" s="7">
        <v>0</v>
      </c>
      <c r="D102" s="7"/>
      <c r="E102" s="7">
        <v>68073960000</v>
      </c>
      <c r="F102" s="7"/>
      <c r="G102" s="7">
        <v>0</v>
      </c>
      <c r="H102" s="7"/>
      <c r="I102" s="7">
        <f t="shared" si="4"/>
        <v>68073960000</v>
      </c>
      <c r="K102" s="9">
        <f t="shared" si="6"/>
        <v>1.3659482352621363E-2</v>
      </c>
      <c r="L102" s="7"/>
      <c r="M102" s="7">
        <v>0</v>
      </c>
      <c r="N102" s="7"/>
      <c r="O102" s="7">
        <v>68073960000</v>
      </c>
      <c r="P102" s="7"/>
      <c r="Q102" s="7">
        <v>0</v>
      </c>
      <c r="R102" s="7"/>
      <c r="S102" s="7">
        <f t="shared" si="5"/>
        <v>68073960000</v>
      </c>
      <c r="U102" s="9">
        <f t="shared" si="7"/>
        <v>-7.5054553979189323E-2</v>
      </c>
    </row>
    <row r="103" spans="1:21">
      <c r="A103" s="1" t="s">
        <v>101</v>
      </c>
      <c r="C103" s="7">
        <v>0</v>
      </c>
      <c r="D103" s="7"/>
      <c r="E103" s="7">
        <v>359253520941</v>
      </c>
      <c r="F103" s="7"/>
      <c r="G103" s="7">
        <v>0</v>
      </c>
      <c r="H103" s="7"/>
      <c r="I103" s="7">
        <f t="shared" si="4"/>
        <v>359253520941</v>
      </c>
      <c r="K103" s="9">
        <f t="shared" si="6"/>
        <v>7.2086553058036865E-2</v>
      </c>
      <c r="L103" s="7"/>
      <c r="M103" s="7">
        <v>0</v>
      </c>
      <c r="N103" s="7"/>
      <c r="O103" s="7">
        <v>359253520941</v>
      </c>
      <c r="P103" s="7"/>
      <c r="Q103" s="7">
        <v>0</v>
      </c>
      <c r="R103" s="7"/>
      <c r="S103" s="7">
        <f t="shared" si="5"/>
        <v>359253520941</v>
      </c>
      <c r="U103" s="9">
        <f t="shared" si="7"/>
        <v>-0.39609290806176262</v>
      </c>
    </row>
    <row r="104" spans="1:21">
      <c r="A104" s="1" t="s">
        <v>37</v>
      </c>
      <c r="C104" s="7">
        <v>0</v>
      </c>
      <c r="D104" s="7"/>
      <c r="E104" s="7">
        <v>9542607829</v>
      </c>
      <c r="F104" s="7"/>
      <c r="G104" s="7">
        <v>0</v>
      </c>
      <c r="H104" s="7"/>
      <c r="I104" s="7">
        <f t="shared" si="4"/>
        <v>9542607829</v>
      </c>
      <c r="K104" s="9">
        <f t="shared" si="6"/>
        <v>1.9147862595067478E-3</v>
      </c>
      <c r="L104" s="7"/>
      <c r="M104" s="7">
        <v>0</v>
      </c>
      <c r="N104" s="7"/>
      <c r="O104" s="7">
        <v>43771527216</v>
      </c>
      <c r="P104" s="7"/>
      <c r="Q104" s="7">
        <v>0</v>
      </c>
      <c r="R104" s="7"/>
      <c r="S104" s="7">
        <f t="shared" si="5"/>
        <v>43771527216</v>
      </c>
      <c r="U104" s="9">
        <f t="shared" si="7"/>
        <v>-4.8260046164272305E-2</v>
      </c>
    </row>
    <row r="105" spans="1:21">
      <c r="A105" s="1" t="s">
        <v>66</v>
      </c>
      <c r="C105" s="7">
        <v>0</v>
      </c>
      <c r="D105" s="7"/>
      <c r="E105" s="7">
        <v>61469008995</v>
      </c>
      <c r="F105" s="7"/>
      <c r="G105" s="7">
        <v>0</v>
      </c>
      <c r="H105" s="7"/>
      <c r="I105" s="7">
        <f t="shared" si="4"/>
        <v>61469008995</v>
      </c>
      <c r="K105" s="9">
        <f t="shared" si="6"/>
        <v>1.2334156020897364E-2</v>
      </c>
      <c r="L105" s="7"/>
      <c r="M105" s="7">
        <v>0</v>
      </c>
      <c r="N105" s="7"/>
      <c r="O105" s="7">
        <v>28962535053</v>
      </c>
      <c r="P105" s="7"/>
      <c r="Q105" s="7">
        <v>0</v>
      </c>
      <c r="R105" s="7"/>
      <c r="S105" s="7">
        <f t="shared" si="5"/>
        <v>28962535053</v>
      </c>
      <c r="U105" s="9">
        <f t="shared" si="7"/>
        <v>-3.1932476831222266E-2</v>
      </c>
    </row>
    <row r="106" spans="1:21">
      <c r="A106" s="1" t="s">
        <v>17</v>
      </c>
      <c r="C106" s="7">
        <v>0</v>
      </c>
      <c r="D106" s="7"/>
      <c r="E106" s="7">
        <v>32778202320</v>
      </c>
      <c r="F106" s="7"/>
      <c r="G106" s="7">
        <v>0</v>
      </c>
      <c r="H106" s="7"/>
      <c r="I106" s="7">
        <f t="shared" si="4"/>
        <v>32778202320</v>
      </c>
      <c r="K106" s="9">
        <f t="shared" si="6"/>
        <v>6.577159256501203E-3</v>
      </c>
      <c r="L106" s="7"/>
      <c r="M106" s="7">
        <v>0</v>
      </c>
      <c r="N106" s="7"/>
      <c r="O106" s="7">
        <v>8002304396</v>
      </c>
      <c r="P106" s="7"/>
      <c r="Q106" s="7">
        <v>0</v>
      </c>
      <c r="R106" s="7"/>
      <c r="S106" s="7">
        <f t="shared" si="5"/>
        <v>8002304396</v>
      </c>
      <c r="U106" s="9">
        <f t="shared" si="7"/>
        <v>-8.8228947933613085E-3</v>
      </c>
    </row>
    <row r="107" spans="1:21">
      <c r="A107" s="1" t="s">
        <v>62</v>
      </c>
      <c r="C107" s="7">
        <v>0</v>
      </c>
      <c r="D107" s="7"/>
      <c r="E107" s="7">
        <v>23164875600</v>
      </c>
      <c r="F107" s="7"/>
      <c r="G107" s="7">
        <v>0</v>
      </c>
      <c r="H107" s="7"/>
      <c r="I107" s="7">
        <f t="shared" si="4"/>
        <v>23164875600</v>
      </c>
      <c r="K107" s="9">
        <f t="shared" si="6"/>
        <v>4.6481827920524859E-3</v>
      </c>
      <c r="L107" s="7"/>
      <c r="M107" s="7">
        <v>0</v>
      </c>
      <c r="N107" s="7"/>
      <c r="O107" s="7">
        <v>24551509200</v>
      </c>
      <c r="P107" s="7"/>
      <c r="Q107" s="7">
        <v>0</v>
      </c>
      <c r="R107" s="7"/>
      <c r="S107" s="7">
        <f t="shared" si="5"/>
        <v>24551509200</v>
      </c>
      <c r="U107" s="9">
        <f t="shared" si="7"/>
        <v>-2.7069125588139183E-2</v>
      </c>
    </row>
    <row r="108" spans="1:21">
      <c r="A108" s="1" t="s">
        <v>98</v>
      </c>
      <c r="C108" s="7">
        <v>0</v>
      </c>
      <c r="D108" s="7"/>
      <c r="E108" s="7">
        <v>3374526083</v>
      </c>
      <c r="F108" s="7"/>
      <c r="G108" s="7">
        <v>0</v>
      </c>
      <c r="H108" s="7"/>
      <c r="I108" s="7">
        <f t="shared" si="4"/>
        <v>3374526083</v>
      </c>
      <c r="K108" s="9">
        <f t="shared" si="6"/>
        <v>6.7712058295417215E-4</v>
      </c>
      <c r="L108" s="7"/>
      <c r="M108" s="7">
        <v>0</v>
      </c>
      <c r="N108" s="7"/>
      <c r="O108" s="7">
        <v>3374526083</v>
      </c>
      <c r="P108" s="7"/>
      <c r="Q108" s="7">
        <v>0</v>
      </c>
      <c r="R108" s="7"/>
      <c r="S108" s="7">
        <f t="shared" si="5"/>
        <v>3374526083</v>
      </c>
      <c r="U108" s="9">
        <f t="shared" si="7"/>
        <v>-3.7205643692640447E-3</v>
      </c>
    </row>
    <row r="109" spans="1:21">
      <c r="A109" s="1" t="s">
        <v>18</v>
      </c>
      <c r="C109" s="7">
        <v>0</v>
      </c>
      <c r="D109" s="7"/>
      <c r="E109" s="7">
        <v>69852157440</v>
      </c>
      <c r="F109" s="7"/>
      <c r="G109" s="7">
        <v>0</v>
      </c>
      <c r="H109" s="7"/>
      <c r="I109" s="7">
        <f t="shared" si="4"/>
        <v>69852157440</v>
      </c>
      <c r="K109" s="9">
        <f t="shared" si="6"/>
        <v>1.4016289221961072E-2</v>
      </c>
      <c r="L109" s="7"/>
      <c r="M109" s="7">
        <v>0</v>
      </c>
      <c r="N109" s="7"/>
      <c r="O109" s="7">
        <v>90899645492</v>
      </c>
      <c r="P109" s="7"/>
      <c r="Q109" s="7">
        <v>0</v>
      </c>
      <c r="R109" s="7"/>
      <c r="S109" s="7">
        <f t="shared" si="5"/>
        <v>90899645492</v>
      </c>
      <c r="U109" s="9">
        <f t="shared" si="7"/>
        <v>-0.10022088254111391</v>
      </c>
    </row>
    <row r="110" spans="1:21">
      <c r="A110" s="1" t="s">
        <v>30</v>
      </c>
      <c r="C110" s="7">
        <v>0</v>
      </c>
      <c r="D110" s="7"/>
      <c r="E110" s="7">
        <v>11121447531</v>
      </c>
      <c r="F110" s="7"/>
      <c r="G110" s="7">
        <v>0</v>
      </c>
      <c r="H110" s="7"/>
      <c r="I110" s="7">
        <f t="shared" si="4"/>
        <v>11121447531</v>
      </c>
      <c r="K110" s="9">
        <f t="shared" si="6"/>
        <v>2.2315907034833721E-3</v>
      </c>
      <c r="L110" s="7"/>
      <c r="M110" s="7">
        <v>0</v>
      </c>
      <c r="N110" s="7"/>
      <c r="O110" s="7">
        <v>4935554313</v>
      </c>
      <c r="P110" s="7"/>
      <c r="Q110" s="7">
        <v>0</v>
      </c>
      <c r="R110" s="7"/>
      <c r="S110" s="7">
        <f t="shared" si="5"/>
        <v>4935554313</v>
      </c>
      <c r="U110" s="9">
        <f t="shared" si="7"/>
        <v>-5.4416670868314282E-3</v>
      </c>
    </row>
    <row r="111" spans="1:21">
      <c r="A111" s="1" t="s">
        <v>43</v>
      </c>
      <c r="C111" s="7">
        <v>0</v>
      </c>
      <c r="D111" s="7"/>
      <c r="E111" s="7">
        <v>18668669169</v>
      </c>
      <c r="F111" s="7"/>
      <c r="G111" s="7">
        <v>0</v>
      </c>
      <c r="H111" s="7"/>
      <c r="I111" s="7">
        <f t="shared" si="4"/>
        <v>18668669169</v>
      </c>
      <c r="K111" s="9">
        <f t="shared" si="6"/>
        <v>3.7459897596802366E-3</v>
      </c>
      <c r="L111" s="7"/>
      <c r="M111" s="7">
        <v>0</v>
      </c>
      <c r="N111" s="7"/>
      <c r="O111" s="7">
        <v>14925433282</v>
      </c>
      <c r="P111" s="7"/>
      <c r="Q111" s="7">
        <v>0</v>
      </c>
      <c r="R111" s="7"/>
      <c r="S111" s="7">
        <f t="shared" si="5"/>
        <v>14925433282</v>
      </c>
      <c r="U111" s="9">
        <f t="shared" si="7"/>
        <v>-1.6455950820646513E-2</v>
      </c>
    </row>
    <row r="112" spans="1:21">
      <c r="A112" s="1" t="s">
        <v>68</v>
      </c>
      <c r="C112" s="7">
        <v>0</v>
      </c>
      <c r="D112" s="7"/>
      <c r="E112" s="7">
        <v>89873601072</v>
      </c>
      <c r="F112" s="7"/>
      <c r="G112" s="7">
        <v>0</v>
      </c>
      <c r="H112" s="7"/>
      <c r="I112" s="7">
        <f t="shared" si="4"/>
        <v>89873601072</v>
      </c>
      <c r="K112" s="9">
        <f t="shared" si="6"/>
        <v>1.8033721966659741E-2</v>
      </c>
      <c r="L112" s="7"/>
      <c r="M112" s="7">
        <v>0</v>
      </c>
      <c r="N112" s="7"/>
      <c r="O112" s="7">
        <v>160761117617</v>
      </c>
      <c r="P112" s="7"/>
      <c r="Q112" s="7">
        <v>0</v>
      </c>
      <c r="R112" s="7"/>
      <c r="S112" s="7">
        <f t="shared" si="5"/>
        <v>160761117617</v>
      </c>
      <c r="U112" s="9">
        <f t="shared" si="7"/>
        <v>-0.17724624775670358</v>
      </c>
    </row>
    <row r="113" spans="1:21">
      <c r="A113" s="1" t="s">
        <v>42</v>
      </c>
      <c r="C113" s="7">
        <v>0</v>
      </c>
      <c r="D113" s="7"/>
      <c r="E113" s="7">
        <v>32709803429</v>
      </c>
      <c r="F113" s="7"/>
      <c r="G113" s="7">
        <v>0</v>
      </c>
      <c r="H113" s="7"/>
      <c r="I113" s="7">
        <f t="shared" si="4"/>
        <v>32709803429</v>
      </c>
      <c r="K113" s="9">
        <f t="shared" si="6"/>
        <v>6.5634345746323451E-3</v>
      </c>
      <c r="L113" s="7"/>
      <c r="M113" s="7">
        <v>0</v>
      </c>
      <c r="N113" s="7"/>
      <c r="O113" s="7">
        <v>8128975329</v>
      </c>
      <c r="P113" s="7"/>
      <c r="Q113" s="7">
        <v>0</v>
      </c>
      <c r="R113" s="7"/>
      <c r="S113" s="7">
        <f t="shared" si="5"/>
        <v>8128975329</v>
      </c>
      <c r="U113" s="9">
        <f t="shared" si="7"/>
        <v>-8.9625551036832396E-3</v>
      </c>
    </row>
    <row r="114" spans="1:21" ht="24.75" thickBot="1">
      <c r="C114" s="8">
        <f>SUM(C8:C113)</f>
        <v>18626089951</v>
      </c>
      <c r="D114" s="7"/>
      <c r="E114" s="8">
        <f>SUM(E8:E113)</f>
        <v>4981762043269</v>
      </c>
      <c r="F114" s="7"/>
      <c r="G114" s="8">
        <f>SUM(G8:G113)</f>
        <v>-16746861709</v>
      </c>
      <c r="H114" s="7"/>
      <c r="I114" s="8">
        <f>SUM(I8:I113)</f>
        <v>4983641271511</v>
      </c>
      <c r="K114" s="10">
        <f>SUM(K8:K113)</f>
        <v>1.0000000000000002</v>
      </c>
      <c r="L114" s="7"/>
      <c r="M114" s="8">
        <f>SUM(M8:M113)</f>
        <v>3782263676265</v>
      </c>
      <c r="N114" s="7"/>
      <c r="O114" s="8">
        <f>SUM(O8:O113)</f>
        <v>-4286478013724</v>
      </c>
      <c r="P114" s="7"/>
      <c r="Q114" s="8">
        <f>SUM(Q8:Q113)</f>
        <v>-402778728130</v>
      </c>
      <c r="R114" s="7"/>
      <c r="S114" s="8">
        <f>SUM(S8:S113)</f>
        <v>-906993065589</v>
      </c>
      <c r="U114" s="10">
        <f>SUM(U8:U113)</f>
        <v>0.99999999999999967</v>
      </c>
    </row>
    <row r="115" spans="1:21" ht="24.75" thickTop="1">
      <c r="C115" s="14"/>
      <c r="E115" s="14"/>
      <c r="G115" s="14"/>
      <c r="K115" s="7"/>
      <c r="L115" s="7"/>
      <c r="M115" s="7"/>
      <c r="N115" s="7"/>
      <c r="O115" s="7"/>
      <c r="P115" s="7"/>
      <c r="Q115" s="7"/>
      <c r="R115" s="7"/>
      <c r="S115" s="7"/>
    </row>
    <row r="116" spans="1:21">
      <c r="K116" s="7"/>
      <c r="L116" s="7"/>
      <c r="M116" s="7"/>
      <c r="N116" s="7"/>
      <c r="O116" s="7"/>
      <c r="P116" s="7"/>
      <c r="Q116" s="7"/>
      <c r="R116" s="7"/>
      <c r="S116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2023-12-24T06:28:02Z</dcterms:created>
  <dcterms:modified xsi:type="dcterms:W3CDTF">2023-12-31T09:58:05Z</dcterms:modified>
</cp:coreProperties>
</file>