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74D01575-D248-400C-B313-90D7AF1E08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4"/>
  <c r="G12" i="13"/>
  <c r="K12" i="13"/>
  <c r="K9" i="13"/>
  <c r="K10" i="13"/>
  <c r="K11" i="13"/>
  <c r="K8" i="13"/>
  <c r="G9" i="13"/>
  <c r="G10" i="13"/>
  <c r="G11" i="13"/>
  <c r="G8" i="13"/>
  <c r="E12" i="13"/>
  <c r="I12" i="13"/>
  <c r="Q52" i="12"/>
  <c r="O52" i="12"/>
  <c r="M52" i="12"/>
  <c r="K52" i="12"/>
  <c r="G52" i="12"/>
  <c r="E52" i="12"/>
  <c r="C5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2" i="12" s="1"/>
  <c r="I50" i="12"/>
  <c r="I51" i="12"/>
  <c r="I8" i="12"/>
  <c r="I107" i="11"/>
  <c r="K11" i="11" s="1"/>
  <c r="S10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8" i="11"/>
  <c r="C107" i="11"/>
  <c r="E107" i="11"/>
  <c r="G10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8" i="11"/>
  <c r="Q107" i="11"/>
  <c r="O107" i="11"/>
  <c r="M107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" i="10"/>
  <c r="Q84" i="10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" i="10"/>
  <c r="I84" i="10" s="1"/>
  <c r="O84" i="10"/>
  <c r="M84" i="10"/>
  <c r="G84" i="10"/>
  <c r="E84" i="10"/>
  <c r="R110" i="9"/>
  <c r="R11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8" i="9"/>
  <c r="O109" i="9"/>
  <c r="M109" i="9"/>
  <c r="G109" i="9"/>
  <c r="E109" i="9"/>
  <c r="I62" i="8"/>
  <c r="K62" i="8"/>
  <c r="M62" i="8"/>
  <c r="O62" i="8"/>
  <c r="Q62" i="8"/>
  <c r="S62" i="8"/>
  <c r="I24" i="7"/>
  <c r="K24" i="7"/>
  <c r="M24" i="7"/>
  <c r="O24" i="7"/>
  <c r="Q24" i="7"/>
  <c r="S24" i="7"/>
  <c r="S12" i="6"/>
  <c r="K12" i="6"/>
  <c r="M12" i="6"/>
  <c r="O12" i="6"/>
  <c r="Q12" i="6"/>
  <c r="AK35" i="3"/>
  <c r="AG35" i="3"/>
  <c r="AA35" i="3"/>
  <c r="S35" i="3"/>
  <c r="Q35" i="3"/>
  <c r="W35" i="3"/>
  <c r="AE35" i="3"/>
  <c r="AI35" i="3"/>
  <c r="Y90" i="1"/>
  <c r="E90" i="1"/>
  <c r="G90" i="1"/>
  <c r="K90" i="1"/>
  <c r="O90" i="1"/>
  <c r="U90" i="1"/>
  <c r="W90" i="1"/>
  <c r="U28" i="11" l="1"/>
  <c r="U8" i="11"/>
  <c r="U104" i="11"/>
  <c r="U96" i="11"/>
  <c r="U88" i="11"/>
  <c r="U84" i="11"/>
  <c r="U76" i="11"/>
  <c r="U68" i="11"/>
  <c r="U60" i="11"/>
  <c r="U52" i="11"/>
  <c r="U44" i="11"/>
  <c r="U40" i="11"/>
  <c r="U36" i="11"/>
  <c r="U32" i="11"/>
  <c r="U24" i="11"/>
  <c r="U20" i="11"/>
  <c r="U16" i="11"/>
  <c r="U12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102" i="11"/>
  <c r="U94" i="11"/>
  <c r="U86" i="11"/>
  <c r="U74" i="11"/>
  <c r="U62" i="11"/>
  <c r="U10" i="11"/>
  <c r="U106" i="11"/>
  <c r="U98" i="11"/>
  <c r="U90" i="11"/>
  <c r="U82" i="11"/>
  <c r="U78" i="11"/>
  <c r="U70" i="11"/>
  <c r="U66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100" i="11"/>
  <c r="U92" i="11"/>
  <c r="U80" i="11"/>
  <c r="U72" i="11"/>
  <c r="U64" i="11"/>
  <c r="U56" i="11"/>
  <c r="U48" i="11"/>
  <c r="K106" i="11"/>
  <c r="K98" i="11"/>
  <c r="K94" i="11"/>
  <c r="K90" i="11"/>
  <c r="K86" i="11"/>
  <c r="K82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102" i="11"/>
  <c r="K78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104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100" i="11"/>
  <c r="K8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Q109" i="9"/>
  <c r="I109" i="9"/>
  <c r="U107" i="11" l="1"/>
  <c r="K107" i="11"/>
</calcChain>
</file>

<file path=xl/sharedStrings.xml><?xml version="1.0" encoding="utf-8"?>
<sst xmlns="http://schemas.openxmlformats.org/spreadsheetml/2006/main" count="1078" uniqueCount="309">
  <si>
    <t>صندوق سرمایه‌گذاری مشترک پیشتاز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</si>
  <si>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</si>
  <si>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</si>
  <si>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</si>
  <si>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</si>
  <si>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</si>
  <si>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</si>
  <si>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</si>
  <si>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</si>
  <si>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</si>
  <si>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</si>
  <si>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</si>
  <si>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</si>
  <si>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</si>
  <si>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</si>
  <si>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</si>
  <si>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</si>
  <si>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ملت</t>
  </si>
  <si>
    <t>بین المللی توسعه ص. معادن غدیر</t>
  </si>
  <si>
    <t>پالایش نفت اصفهان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</si>
  <si>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</si>
  <si>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</si>
  <si>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</si>
  <si>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</si>
  <si>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</si>
  <si>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</si>
  <si>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</si>
  <si>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</si>
  <si>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</si>
  <si>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تایدواترخاورمیانه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</si>
  <si>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</si>
  <si>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</si>
  <si>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</si>
  <si>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</si>
  <si>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</si>
  <si>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ح . تامین سرمایه نوین</t>
  </si>
  <si>
    <t>ح . سرمایه‌گذاری‌ سپه‌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</si>
  <si>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</si>
  <si>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</si>
  <si>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</si>
  <si>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</si>
  <si>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</si>
  <si>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</si>
  <si>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داروسازی‌ سینا</t>
  </si>
  <si>
    <t>زغال سنگ پروده طبس</t>
  </si>
  <si>
    <t>سپید ماکیان</t>
  </si>
  <si>
    <t>سپیدار سیستم آسیا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</si>
  <si>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</si>
  <si>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</si>
  <si>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</si>
  <si>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</si>
  <si>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</si>
  <si>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</si>
  <si>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</si>
  <si>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</si>
  <si>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</si>
  <si>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</si>
  <si>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</si>
  <si>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</si>
  <si>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</si>
  <si>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</si>
  <si>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</si>
  <si>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</si>
  <si>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</si>
  <si>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</si>
  <si>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شیشه سازی مینا</t>
  </si>
  <si>
    <t>شیشه‌ قزوین‌</t>
  </si>
  <si>
    <t>صنایع پتروشیمی کرمانشاه</t>
  </si>
  <si>
    <t>صنایع فروآلیاژ ایران</t>
  </si>
  <si>
    <t>صنایع‌ لاستیکی‌  سهند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</si>
  <si>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</si>
  <si>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</si>
  <si>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</si>
  <si>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</si>
  <si>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</si>
  <si>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</si>
  <si>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</si>
  <si>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</si>
  <si>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</si>
  <si>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</si>
  <si>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</si>
  <si>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</si>
  <si>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</si>
  <si>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</si>
  <si>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</si>
  <si>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</si>
  <si>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</si>
  <si>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</si>
  <si>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</si>
  <si>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</si>
  <si>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</si>
  <si>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</si>
  <si>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کویر تایر</t>
  </si>
  <si>
    <t>تامین سرمایه کاردان</t>
  </si>
  <si>
    <t>سبحان دارو</t>
  </si>
  <si>
    <t>پرتو بار فرابر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</si>
  <si>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</si>
  <si>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</si>
  <si>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</si>
  <si>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</si>
  <si>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</si>
  <si>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</si>
  <si>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</si>
  <si>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</si>
  <si>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</si>
  <si>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</si>
  <si>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</si>
  <si>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</si>
  <si>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</si>
  <si>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</si>
  <si>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</si>
  <si>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</si>
  <si>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</si>
  <si>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</si>
  <si>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</si>
  <si>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</si>
  <si>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</si>
  <si>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</si>
  <si>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</si>
  <si>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</si>
  <si>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</si>
  <si>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</si>
  <si>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</si>
  <si>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</si>
  <si>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</si>
  <si>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</si>
  <si>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</si>
  <si>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</si>
  <si>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</si>
  <si>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</si>
  <si>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</si>
  <si>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</si>
  <si>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</si>
  <si>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</si>
  <si>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</si>
  <si>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</si>
  <si>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</si>
  <si>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</si>
  <si>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1403/10/24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</si>
  <si>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</si>
  <si>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</si>
  <si>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</si>
  <si>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</si>
  <si>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</si>
  <si>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</si>
  <si>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</si>
  <si>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اسنادخزانه-م7بودجه99-020704</t>
  </si>
  <si>
    <t>1399/09/25</t>
  </si>
  <si>
    <t>1402/07/04</t>
  </si>
  <si>
    <t>اسنادخزانه-م8بودجه01-040728</t>
  </si>
  <si>
    <t>1401/12/28</t>
  </si>
  <si>
    <t>1404/07/27</t>
  </si>
  <si>
    <t>صکوک اجاره گل گهر039-3ماهه20%</t>
  </si>
  <si>
    <t>1399/09/10</t>
  </si>
  <si>
    <t>1403/09/10</t>
  </si>
  <si>
    <t>گواهی اعتبار مولد سامان0207</t>
  </si>
  <si>
    <t>1401/08/01</t>
  </si>
  <si>
    <t>گواهی اعتبار مولد سپه0207</t>
  </si>
  <si>
    <t>گواهی اعتبارمولد رفاه0208</t>
  </si>
  <si>
    <t>1401/09/01</t>
  </si>
  <si>
    <t>1402/08/30</t>
  </si>
  <si>
    <t>مرابحه عام دولت127-ش.خ040623</t>
  </si>
  <si>
    <t>1401/12/23</t>
  </si>
  <si>
    <t>1404/06/22</t>
  </si>
  <si>
    <t>مرابحه عام دولت132-ش.خ041110</t>
  </si>
  <si>
    <t>1402/05/10</t>
  </si>
  <si>
    <t>1404/11/09</t>
  </si>
  <si>
    <t>مرابحه عام دولت94-ش.خ030816</t>
  </si>
  <si>
    <t>1400/09/16</t>
  </si>
  <si>
    <t>1403/08/16</t>
  </si>
  <si>
    <t>مرابحه عام دولتی6-ش.خ0210</t>
  </si>
  <si>
    <t>1402/10/25</t>
  </si>
  <si>
    <t>اسنادخزانه-م7بودجه01-040714</t>
  </si>
  <si>
    <t>1404/07/13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</si>
  <si>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</si>
  <si>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</si>
  <si>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</si>
  <si>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</si>
  <si>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</si>
  <si>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</si>
  <si>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</si>
  <si>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</si>
  <si>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</si>
  <si>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</si>
  <si>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</si>
  <si>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</si>
  <si>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</si>
  <si>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</si>
  <si>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</si>
  <si>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</si>
  <si>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</si>
  <si>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</si>
  <si>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</si>
  <si>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</si>
  <si>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</si>
  <si>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</si>
  <si>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</si>
  <si>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</si>
  <si>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</si>
  <si>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</si>
  <si>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</si>
  <si>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</si>
  <si>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</si>
  <si>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</si>
  <si>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</si>
  <si>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</si>
  <si>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دولت104-ش.خ020303</t>
  </si>
  <si>
    <t>1402/03/03</t>
  </si>
  <si>
    <t>مرابحه عام دولت95-ش.خ020514</t>
  </si>
  <si>
    <t>1402/05/14</t>
  </si>
  <si>
    <t>مرابحه عام دولت3-ش.خ0211</t>
  </si>
  <si>
    <t>1402/11/13</t>
  </si>
  <si>
    <t>مرابحه عام دولت86-ش.خ020404</t>
  </si>
  <si>
    <t>1402/04/04</t>
  </si>
  <si>
    <t>صکوک منفعت نفت1312-6ماهه 18/5%</t>
  </si>
  <si>
    <t>1403/12/17</t>
  </si>
  <si>
    <t>مرابحه عام دولت4-ش.خ 0206</t>
  </si>
  <si>
    <t>1402/06/12</t>
  </si>
  <si>
    <t>مرابحه عام دولت1-ش.خ سایر0206</t>
  </si>
  <si>
    <t>1402/06/25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</si>
  <si>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</si>
  <si>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</si>
  <si>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</si>
  <si>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</si>
  <si>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</si>
  <si>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</si>
  <si>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</si>
  <si>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</si>
  <si>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سرمایه‌ گذاری‌ پارس‌ توشه‌</t>
  </si>
  <si>
    <t>1402/04/29</t>
  </si>
  <si>
    <t>1402/04/31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</si>
  <si>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</si>
  <si>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</si>
  <si>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</si>
  <si>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</si>
  <si>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</si>
  <si>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</si>
  <si>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</si>
  <si>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1402/03/08</t>
  </si>
  <si>
    <t>کاشی‌ وسرامیک‌ حافظ‌</t>
  </si>
  <si>
    <t>پالایش نفت تبریز</t>
  </si>
  <si>
    <t>1402/04/24</t>
  </si>
  <si>
    <t>1402/04/30</t>
  </si>
  <si>
    <t>1402/04/03</t>
  </si>
  <si>
    <t>1402/04/18</t>
  </si>
  <si>
    <t>1402/03/02</t>
  </si>
  <si>
    <t>1402/04/26</t>
  </si>
  <si>
    <t>1402/04/27</t>
  </si>
  <si>
    <t>1402/04/14</t>
  </si>
  <si>
    <t>1402/04/10</t>
  </si>
  <si>
    <t>1402/03/13</t>
  </si>
  <si>
    <t>1402/06/19</t>
  </si>
  <si>
    <t>1402/03/24</t>
  </si>
  <si>
    <t>1402/03/31</t>
  </si>
  <si>
    <t>1402/03/04</t>
  </si>
  <si>
    <t>1402/03/22</t>
  </si>
  <si>
    <t>1402/06/06</t>
  </si>
  <si>
    <t>1402/06/22</t>
  </si>
  <si>
    <t>1402/05/16</t>
  </si>
  <si>
    <t>1402/03/20</t>
  </si>
  <si>
    <t>1402/03/01</t>
  </si>
  <si>
    <t>1402/03/28</t>
  </si>
  <si>
    <t>شرکت خمیرمایه رضوی</t>
  </si>
  <si>
    <t>بهای فروش</t>
  </si>
  <si>
    <t>ارزش دفتری</t>
  </si>
  <si>
    <t>سود و زیان ناشی از تغییر قیمت</t>
  </si>
  <si>
    <t>سود و زیان ناشی از فروش</t>
  </si>
  <si>
    <t>شهد</t>
  </si>
  <si>
    <t>کشاورزی و دامپروری فجر اصفهان</t>
  </si>
  <si>
    <t>س. الماس حکمت ایرانیان</t>
  </si>
  <si>
    <t>بهار رز عالیس چناران</t>
  </si>
  <si>
    <t>ح . سرمایه گذاری صدرتامین</t>
  </si>
  <si>
    <t>سنگ آهن گهرزمین</t>
  </si>
  <si>
    <t>ح . سرمایه گذاری صبا تامین</t>
  </si>
  <si>
    <t>تولیدی مخازن گازطبیعی آسیاناما</t>
  </si>
  <si>
    <t>توسعه‌معادن‌وفلزات‌</t>
  </si>
  <si>
    <t>ح. کویر تایر</t>
  </si>
  <si>
    <t>صنایع گلدیران</t>
  </si>
  <si>
    <t>ح . داروپخش‌ (هلدینگ‌</t>
  </si>
  <si>
    <t>ملی شیمی کشاورز</t>
  </si>
  <si>
    <t>اسنادخزانه-م6بودجه99-020321</t>
  </si>
  <si>
    <t>اسنادخزانه-م9بودجه99-020316</t>
  </si>
  <si>
    <t>گواهی اعتبار مولد سامان0204</t>
  </si>
  <si>
    <t>گواهی اعتبار مولد سپه0208</t>
  </si>
  <si>
    <t>گام بانک ملت0208</t>
  </si>
  <si>
    <t>گام بانک اقتصاد نوین0205</t>
  </si>
  <si>
    <t>گواهی اعتبار مولد شهر0206</t>
  </si>
  <si>
    <t>گواهی اعتبار مولد رفاه0207</t>
  </si>
  <si>
    <t>گواهی اعتبار مولد سامان0208</t>
  </si>
  <si>
    <t>گواهی اعتبارمولد صنعت020930</t>
  </si>
  <si>
    <t>اسنادخزانه-م8بودجه99-020606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</si>
  <si>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</si>
  <si>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</si>
  <si>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</si>
  <si>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</si>
  <si>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</si>
  <si>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</si>
  <si>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</si>
  <si>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</si>
  <si>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</si>
  <si>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</si>
  <si>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</si>
  <si>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</si>
  <si>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</si>
  <si>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</si>
  <si>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</si>
  <si>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1402/07/01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</si>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</sst>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2" xfId="1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9</xdr:col>
          <xdr:colOff>466725</xdr:colOff>
          <xdr:row>33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8A765B-AC9B-AD52-F66B-F0196B2F6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3ECF-13BC-4063-8D75-A640D34A8062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9</xdr:col>
                <xdr:colOff>476250</xdr:colOff>
                <xdr:row>33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3"/>
  <sheetViews>
    <sheetView rightToLeft="1" topLeftCell="A43" workbookViewId="0">
      <selection activeCell="A53" sqref="A53:XFD53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200</v>
      </c>
      <c r="C6" s="18" t="s">
        <v>198</v>
      </c>
      <c r="D6" s="18" t="s">
        <v>198</v>
      </c>
      <c r="E6" s="18" t="s">
        <v>198</v>
      </c>
      <c r="F6" s="18" t="s">
        <v>198</v>
      </c>
      <c r="G6" s="18" t="s">
        <v>198</v>
      </c>
      <c r="H6" s="18" t="s">
        <v>198</v>
      </c>
      <c r="I6" s="18" t="s">
        <v>198</v>
      </c>
      <c r="K6" s="18" t="s">
        <v>199</v>
      </c>
      <c r="L6" s="18" t="s">
        <v>199</v>
      </c>
      <c r="M6" s="18" t="s">
        <v>199</v>
      </c>
      <c r="N6" s="18" t="s">
        <v>199</v>
      </c>
      <c r="O6" s="18" t="s">
        <v>199</v>
      </c>
      <c r="P6" s="18" t="s">
        <v>199</v>
      </c>
      <c r="Q6" s="18" t="s">
        <v>199</v>
      </c>
    </row>
    <row r="7" spans="1:17" ht="24.75">
      <c r="A7" s="18" t="s">
        <v>200</v>
      </c>
      <c r="C7" s="18" t="s">
        <v>295</v>
      </c>
      <c r="E7" s="18" t="s">
        <v>292</v>
      </c>
      <c r="G7" s="18" t="s">
        <v>293</v>
      </c>
      <c r="I7" s="18" t="s">
        <v>296</v>
      </c>
      <c r="K7" s="18" t="s">
        <v>295</v>
      </c>
      <c r="M7" s="18" t="s">
        <v>292</v>
      </c>
      <c r="O7" s="18" t="s">
        <v>293</v>
      </c>
      <c r="Q7" s="18" t="s">
        <v>296</v>
      </c>
    </row>
    <row r="8" spans="1:17">
      <c r="A8" s="1" t="s">
        <v>146</v>
      </c>
      <c r="C8" s="8">
        <v>0</v>
      </c>
      <c r="D8" s="8"/>
      <c r="E8" s="8">
        <v>0</v>
      </c>
      <c r="F8" s="8"/>
      <c r="G8" s="8">
        <v>13446331075</v>
      </c>
      <c r="H8" s="8"/>
      <c r="I8" s="8">
        <f>G8+E8+C8</f>
        <v>13446331075</v>
      </c>
      <c r="J8" s="8"/>
      <c r="K8" s="8">
        <v>0</v>
      </c>
      <c r="L8" s="8"/>
      <c r="M8" s="8">
        <v>0</v>
      </c>
      <c r="N8" s="8"/>
      <c r="O8" s="8">
        <v>13446331075</v>
      </c>
      <c r="P8" s="8"/>
      <c r="Q8" s="8">
        <f>O8+M8+K8</f>
        <v>13446331075</v>
      </c>
    </row>
    <row r="9" spans="1:17">
      <c r="A9" s="1" t="s">
        <v>139</v>
      </c>
      <c r="C9" s="8">
        <v>0</v>
      </c>
      <c r="D9" s="8"/>
      <c r="E9" s="8">
        <v>-153883481</v>
      </c>
      <c r="F9" s="8"/>
      <c r="G9" s="8">
        <v>2425127060</v>
      </c>
      <c r="H9" s="8"/>
      <c r="I9" s="8">
        <f t="shared" ref="I9:I51" si="0">G9+E9+C9</f>
        <v>2271243579</v>
      </c>
      <c r="J9" s="8"/>
      <c r="K9" s="8">
        <v>0</v>
      </c>
      <c r="L9" s="8"/>
      <c r="M9" s="8">
        <v>2143558788</v>
      </c>
      <c r="N9" s="8"/>
      <c r="O9" s="8">
        <v>2425127060</v>
      </c>
      <c r="P9" s="8"/>
      <c r="Q9" s="8">
        <f t="shared" ref="Q9:Q51" si="1">O9+M9+K9</f>
        <v>4568685848</v>
      </c>
    </row>
    <row r="10" spans="1:17">
      <c r="A10" s="1" t="s">
        <v>155</v>
      </c>
      <c r="C10" s="8">
        <v>0</v>
      </c>
      <c r="D10" s="8"/>
      <c r="E10" s="8">
        <v>0</v>
      </c>
      <c r="F10" s="8"/>
      <c r="G10" s="8">
        <v>14491326009</v>
      </c>
      <c r="H10" s="8"/>
      <c r="I10" s="8">
        <f t="shared" si="0"/>
        <v>14491326009</v>
      </c>
      <c r="J10" s="8"/>
      <c r="K10" s="8">
        <v>0</v>
      </c>
      <c r="L10" s="8"/>
      <c r="M10" s="8">
        <v>0</v>
      </c>
      <c r="N10" s="8"/>
      <c r="O10" s="8">
        <v>25797860527</v>
      </c>
      <c r="P10" s="8"/>
      <c r="Q10" s="8">
        <f t="shared" si="1"/>
        <v>25797860527</v>
      </c>
    </row>
    <row r="11" spans="1:17">
      <c r="A11" s="1" t="s">
        <v>115</v>
      </c>
      <c r="C11" s="8">
        <v>0</v>
      </c>
      <c r="D11" s="8"/>
      <c r="E11" s="8">
        <v>-19899850777</v>
      </c>
      <c r="F11" s="8"/>
      <c r="G11" s="8">
        <v>23206650587</v>
      </c>
      <c r="H11" s="8"/>
      <c r="I11" s="8">
        <f t="shared" si="0"/>
        <v>3306799810</v>
      </c>
      <c r="J11" s="8"/>
      <c r="K11" s="8">
        <v>0</v>
      </c>
      <c r="L11" s="8"/>
      <c r="M11" s="8">
        <v>14687777038</v>
      </c>
      <c r="N11" s="8"/>
      <c r="O11" s="8">
        <v>23206650587</v>
      </c>
      <c r="P11" s="8"/>
      <c r="Q11" s="8">
        <f t="shared" si="1"/>
        <v>37894427625</v>
      </c>
    </row>
    <row r="12" spans="1:17">
      <c r="A12" s="1" t="s">
        <v>167</v>
      </c>
      <c r="C12" s="8">
        <v>900717493</v>
      </c>
      <c r="D12" s="8"/>
      <c r="E12" s="8">
        <v>0</v>
      </c>
      <c r="F12" s="8"/>
      <c r="G12" s="8">
        <v>708058684</v>
      </c>
      <c r="H12" s="8"/>
      <c r="I12" s="8">
        <f t="shared" si="0"/>
        <v>1608776177</v>
      </c>
      <c r="J12" s="8"/>
      <c r="K12" s="8">
        <v>1835506187</v>
      </c>
      <c r="L12" s="8"/>
      <c r="M12" s="8">
        <v>0</v>
      </c>
      <c r="N12" s="8"/>
      <c r="O12" s="8">
        <v>708058684</v>
      </c>
      <c r="P12" s="8"/>
      <c r="Q12" s="8">
        <f t="shared" si="1"/>
        <v>2543564871</v>
      </c>
    </row>
    <row r="13" spans="1:17">
      <c r="A13" s="1" t="s">
        <v>105</v>
      </c>
      <c r="C13" s="8">
        <v>0</v>
      </c>
      <c r="D13" s="8"/>
      <c r="E13" s="8">
        <v>0</v>
      </c>
      <c r="F13" s="8"/>
      <c r="G13" s="8">
        <v>6950680340</v>
      </c>
      <c r="H13" s="8"/>
      <c r="I13" s="8">
        <f t="shared" si="0"/>
        <v>6950680340</v>
      </c>
      <c r="J13" s="8"/>
      <c r="K13" s="8">
        <v>0</v>
      </c>
      <c r="L13" s="8"/>
      <c r="M13" s="8">
        <v>0</v>
      </c>
      <c r="N13" s="8"/>
      <c r="O13" s="8">
        <v>6950680340</v>
      </c>
      <c r="P13" s="8"/>
      <c r="Q13" s="8">
        <f t="shared" si="1"/>
        <v>6950680340</v>
      </c>
    </row>
    <row r="14" spans="1:17">
      <c r="A14" s="1" t="s">
        <v>143</v>
      </c>
      <c r="C14" s="8">
        <v>0</v>
      </c>
      <c r="D14" s="8"/>
      <c r="E14" s="8">
        <v>2619622425</v>
      </c>
      <c r="F14" s="8"/>
      <c r="G14" s="8">
        <v>257943924</v>
      </c>
      <c r="H14" s="8"/>
      <c r="I14" s="8">
        <f t="shared" si="0"/>
        <v>2877566349</v>
      </c>
      <c r="J14" s="8"/>
      <c r="K14" s="8">
        <v>0</v>
      </c>
      <c r="L14" s="8"/>
      <c r="M14" s="8">
        <v>3246115579</v>
      </c>
      <c r="N14" s="8"/>
      <c r="O14" s="8">
        <v>257943924</v>
      </c>
      <c r="P14" s="8"/>
      <c r="Q14" s="8">
        <f t="shared" si="1"/>
        <v>3504059503</v>
      </c>
    </row>
    <row r="15" spans="1:17">
      <c r="A15" s="1" t="s">
        <v>157</v>
      </c>
      <c r="C15" s="8">
        <v>0</v>
      </c>
      <c r="D15" s="8"/>
      <c r="E15" s="8">
        <v>0</v>
      </c>
      <c r="F15" s="8"/>
      <c r="G15" s="8">
        <v>4741702816</v>
      </c>
      <c r="H15" s="8"/>
      <c r="I15" s="8">
        <f t="shared" si="0"/>
        <v>4741702816</v>
      </c>
      <c r="J15" s="8"/>
      <c r="K15" s="8">
        <v>0</v>
      </c>
      <c r="L15" s="8"/>
      <c r="M15" s="8">
        <v>0</v>
      </c>
      <c r="N15" s="8"/>
      <c r="O15" s="8">
        <v>7279123219</v>
      </c>
      <c r="P15" s="8"/>
      <c r="Q15" s="8">
        <f t="shared" si="1"/>
        <v>7279123219</v>
      </c>
    </row>
    <row r="16" spans="1:17">
      <c r="A16" s="1" t="s">
        <v>131</v>
      </c>
      <c r="C16" s="8">
        <v>0</v>
      </c>
      <c r="D16" s="8"/>
      <c r="E16" s="8">
        <v>-2375202416</v>
      </c>
      <c r="F16" s="8"/>
      <c r="G16" s="8">
        <v>5562641590</v>
      </c>
      <c r="H16" s="8"/>
      <c r="I16" s="8">
        <f t="shared" si="0"/>
        <v>3187439174</v>
      </c>
      <c r="J16" s="8"/>
      <c r="K16" s="8">
        <v>0</v>
      </c>
      <c r="L16" s="8"/>
      <c r="M16" s="8">
        <v>9758800777</v>
      </c>
      <c r="N16" s="8"/>
      <c r="O16" s="8">
        <v>22151080180</v>
      </c>
      <c r="P16" s="8"/>
      <c r="Q16" s="8">
        <f t="shared" si="1"/>
        <v>31909880957</v>
      </c>
    </row>
    <row r="17" spans="1:17">
      <c r="A17" s="1" t="s">
        <v>158</v>
      </c>
      <c r="C17" s="8">
        <v>0</v>
      </c>
      <c r="D17" s="8"/>
      <c r="E17" s="8">
        <v>0</v>
      </c>
      <c r="F17" s="8"/>
      <c r="G17" s="8">
        <v>7777050168</v>
      </c>
      <c r="H17" s="8"/>
      <c r="I17" s="8">
        <f t="shared" si="0"/>
        <v>7777050168</v>
      </c>
      <c r="J17" s="8"/>
      <c r="K17" s="8">
        <v>0</v>
      </c>
      <c r="L17" s="8"/>
      <c r="M17" s="8">
        <v>0</v>
      </c>
      <c r="N17" s="8"/>
      <c r="O17" s="8">
        <v>42533284211</v>
      </c>
      <c r="P17" s="8"/>
      <c r="Q17" s="8">
        <f t="shared" si="1"/>
        <v>42533284211</v>
      </c>
    </row>
    <row r="18" spans="1:17">
      <c r="A18" s="1" t="s">
        <v>280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0</v>
      </c>
      <c r="L18" s="8"/>
      <c r="M18" s="8">
        <v>0</v>
      </c>
      <c r="N18" s="8"/>
      <c r="O18" s="8">
        <v>1181371</v>
      </c>
      <c r="P18" s="8"/>
      <c r="Q18" s="8">
        <f t="shared" si="1"/>
        <v>1181371</v>
      </c>
    </row>
    <row r="19" spans="1:17">
      <c r="A19" s="1" t="s">
        <v>281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0</v>
      </c>
      <c r="L19" s="8"/>
      <c r="M19" s="8">
        <v>0</v>
      </c>
      <c r="N19" s="8"/>
      <c r="O19" s="8">
        <v>2020602443</v>
      </c>
      <c r="P19" s="8"/>
      <c r="Q19" s="8">
        <f t="shared" si="1"/>
        <v>2020602443</v>
      </c>
    </row>
    <row r="20" spans="1:17">
      <c r="A20" s="1" t="s">
        <v>212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5928993899</v>
      </c>
      <c r="L20" s="8"/>
      <c r="M20" s="8">
        <v>0</v>
      </c>
      <c r="N20" s="8"/>
      <c r="O20" s="8">
        <v>22685298879</v>
      </c>
      <c r="P20" s="8"/>
      <c r="Q20" s="8">
        <f t="shared" si="1"/>
        <v>28614292778</v>
      </c>
    </row>
    <row r="21" spans="1:17">
      <c r="A21" s="1" t="s">
        <v>282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0</v>
      </c>
      <c r="L21" s="8"/>
      <c r="M21" s="8">
        <v>0</v>
      </c>
      <c r="N21" s="8"/>
      <c r="O21" s="8">
        <v>882107386</v>
      </c>
      <c r="P21" s="8"/>
      <c r="Q21" s="8">
        <f t="shared" si="1"/>
        <v>882107386</v>
      </c>
    </row>
    <row r="22" spans="1:17">
      <c r="A22" s="1" t="s">
        <v>218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5911858072</v>
      </c>
      <c r="L22" s="8"/>
      <c r="M22" s="8">
        <v>0</v>
      </c>
      <c r="N22" s="8"/>
      <c r="O22" s="8">
        <v>1796431625</v>
      </c>
      <c r="P22" s="8"/>
      <c r="Q22" s="8">
        <f t="shared" si="1"/>
        <v>7708289697</v>
      </c>
    </row>
    <row r="23" spans="1:17">
      <c r="A23" s="1" t="s">
        <v>208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4782974343</v>
      </c>
      <c r="L23" s="8"/>
      <c r="M23" s="8">
        <v>0</v>
      </c>
      <c r="N23" s="8"/>
      <c r="O23" s="8">
        <v>1875309188</v>
      </c>
      <c r="P23" s="8"/>
      <c r="Q23" s="8">
        <f t="shared" si="1"/>
        <v>6658283531</v>
      </c>
    </row>
    <row r="24" spans="1:17">
      <c r="A24" s="1" t="s">
        <v>210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5037825637</v>
      </c>
      <c r="L24" s="8"/>
      <c r="M24" s="8">
        <v>0</v>
      </c>
      <c r="N24" s="8"/>
      <c r="O24" s="8">
        <v>3803429746</v>
      </c>
      <c r="P24" s="8"/>
      <c r="Q24" s="8">
        <f t="shared" si="1"/>
        <v>8841255383</v>
      </c>
    </row>
    <row r="25" spans="1:17">
      <c r="A25" s="1" t="s">
        <v>283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4603408371</v>
      </c>
      <c r="P25" s="8"/>
      <c r="Q25" s="8">
        <f t="shared" si="1"/>
        <v>4603408371</v>
      </c>
    </row>
    <row r="26" spans="1:17">
      <c r="A26" s="1" t="s">
        <v>284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0</v>
      </c>
      <c r="N26" s="8"/>
      <c r="O26" s="8">
        <v>10210386587</v>
      </c>
      <c r="P26" s="8"/>
      <c r="Q26" s="8">
        <f t="shared" si="1"/>
        <v>10210386587</v>
      </c>
    </row>
    <row r="27" spans="1:17">
      <c r="A27" s="1" t="s">
        <v>214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118940813</v>
      </c>
      <c r="L27" s="8"/>
      <c r="M27" s="8">
        <v>0</v>
      </c>
      <c r="N27" s="8"/>
      <c r="O27" s="8">
        <v>-45038753</v>
      </c>
      <c r="P27" s="8"/>
      <c r="Q27" s="8">
        <f t="shared" si="1"/>
        <v>73902060</v>
      </c>
    </row>
    <row r="28" spans="1:17">
      <c r="A28" s="1" t="s">
        <v>285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0</v>
      </c>
      <c r="L28" s="8"/>
      <c r="M28" s="8">
        <v>0</v>
      </c>
      <c r="N28" s="8"/>
      <c r="O28" s="8">
        <v>2596993528</v>
      </c>
      <c r="P28" s="8"/>
      <c r="Q28" s="8">
        <f t="shared" si="1"/>
        <v>2596993528</v>
      </c>
    </row>
    <row r="29" spans="1:17">
      <c r="A29" s="1" t="s">
        <v>286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0</v>
      </c>
      <c r="L29" s="8"/>
      <c r="M29" s="8">
        <v>0</v>
      </c>
      <c r="N29" s="8"/>
      <c r="O29" s="8">
        <v>1028850371</v>
      </c>
      <c r="P29" s="8"/>
      <c r="Q29" s="8">
        <f t="shared" si="1"/>
        <v>1028850371</v>
      </c>
    </row>
    <row r="30" spans="1:17">
      <c r="A30" s="1" t="s">
        <v>287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0</v>
      </c>
      <c r="L30" s="8"/>
      <c r="M30" s="8">
        <v>0</v>
      </c>
      <c r="N30" s="8"/>
      <c r="O30" s="8">
        <v>743700567</v>
      </c>
      <c r="P30" s="8"/>
      <c r="Q30" s="8">
        <f t="shared" si="1"/>
        <v>743700567</v>
      </c>
    </row>
    <row r="31" spans="1:17">
      <c r="A31" s="1" t="s">
        <v>288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0</v>
      </c>
      <c r="L31" s="8"/>
      <c r="M31" s="8">
        <v>0</v>
      </c>
      <c r="N31" s="8"/>
      <c r="O31" s="8">
        <v>22369681232</v>
      </c>
      <c r="P31" s="8"/>
      <c r="Q31" s="8">
        <f t="shared" si="1"/>
        <v>22369681232</v>
      </c>
    </row>
    <row r="32" spans="1:17">
      <c r="A32" s="1" t="s">
        <v>289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0</v>
      </c>
      <c r="L32" s="8"/>
      <c r="M32" s="8">
        <v>0</v>
      </c>
      <c r="N32" s="8"/>
      <c r="O32" s="8">
        <v>4677122894</v>
      </c>
      <c r="P32" s="8"/>
      <c r="Q32" s="8">
        <f t="shared" si="1"/>
        <v>4677122894</v>
      </c>
    </row>
    <row r="33" spans="1:17">
      <c r="A33" s="1" t="s">
        <v>216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1520957893</v>
      </c>
      <c r="L33" s="8"/>
      <c r="M33" s="8">
        <v>0</v>
      </c>
      <c r="N33" s="8"/>
      <c r="O33" s="8">
        <v>575334188</v>
      </c>
      <c r="P33" s="8"/>
      <c r="Q33" s="8">
        <f t="shared" si="1"/>
        <v>2096292081</v>
      </c>
    </row>
    <row r="34" spans="1:17">
      <c r="A34" s="1" t="s">
        <v>206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114636256</v>
      </c>
      <c r="L34" s="8"/>
      <c r="M34" s="8">
        <v>0</v>
      </c>
      <c r="N34" s="8"/>
      <c r="O34" s="8">
        <v>29258706</v>
      </c>
      <c r="P34" s="8"/>
      <c r="Q34" s="8">
        <f t="shared" si="1"/>
        <v>143894962</v>
      </c>
    </row>
    <row r="35" spans="1:17">
      <c r="A35" s="1" t="s">
        <v>290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0</v>
      </c>
      <c r="L35" s="8"/>
      <c r="M35" s="8">
        <v>0</v>
      </c>
      <c r="N35" s="8"/>
      <c r="O35" s="8">
        <v>23568434619</v>
      </c>
      <c r="P35" s="8"/>
      <c r="Q35" s="8">
        <f t="shared" si="1"/>
        <v>23568434619</v>
      </c>
    </row>
    <row r="36" spans="1:17">
      <c r="A36" s="1" t="s">
        <v>152</v>
      </c>
      <c r="C36" s="8">
        <v>332372007</v>
      </c>
      <c r="D36" s="8"/>
      <c r="E36" s="8">
        <v>0</v>
      </c>
      <c r="F36" s="8"/>
      <c r="G36" s="8">
        <v>0</v>
      </c>
      <c r="H36" s="8"/>
      <c r="I36" s="8">
        <f t="shared" si="0"/>
        <v>332372007</v>
      </c>
      <c r="J36" s="8"/>
      <c r="K36" s="8">
        <v>1320884208</v>
      </c>
      <c r="L36" s="8"/>
      <c r="M36" s="8">
        <v>904689913</v>
      </c>
      <c r="N36" s="8"/>
      <c r="O36" s="8">
        <v>21849348</v>
      </c>
      <c r="P36" s="8"/>
      <c r="Q36" s="8">
        <f t="shared" si="1"/>
        <v>2247423469</v>
      </c>
    </row>
    <row r="37" spans="1:17">
      <c r="A37" s="1" t="s">
        <v>170</v>
      </c>
      <c r="C37" s="8">
        <v>43843851</v>
      </c>
      <c r="D37" s="8"/>
      <c r="E37" s="8">
        <v>20076111</v>
      </c>
      <c r="F37" s="8"/>
      <c r="G37" s="8">
        <v>0</v>
      </c>
      <c r="H37" s="8"/>
      <c r="I37" s="8">
        <f t="shared" si="0"/>
        <v>63919962</v>
      </c>
      <c r="J37" s="8"/>
      <c r="K37" s="8">
        <v>2428990327</v>
      </c>
      <c r="L37" s="8"/>
      <c r="M37" s="8">
        <v>85192807</v>
      </c>
      <c r="N37" s="8"/>
      <c r="O37" s="8">
        <v>1261226943</v>
      </c>
      <c r="P37" s="8"/>
      <c r="Q37" s="8">
        <f t="shared" si="1"/>
        <v>3775410077</v>
      </c>
    </row>
    <row r="38" spans="1:17">
      <c r="A38" s="1" t="s">
        <v>118</v>
      </c>
      <c r="C38" s="8">
        <v>0</v>
      </c>
      <c r="D38" s="8"/>
      <c r="E38" s="8">
        <v>1133254</v>
      </c>
      <c r="F38" s="8"/>
      <c r="G38" s="8">
        <v>0</v>
      </c>
      <c r="H38" s="8"/>
      <c r="I38" s="8">
        <f t="shared" si="0"/>
        <v>1133254</v>
      </c>
      <c r="J38" s="8"/>
      <c r="K38" s="8">
        <v>0</v>
      </c>
      <c r="L38" s="8"/>
      <c r="M38" s="8">
        <v>4134326</v>
      </c>
      <c r="N38" s="8"/>
      <c r="O38" s="8">
        <v>1894539763</v>
      </c>
      <c r="P38" s="8"/>
      <c r="Q38" s="8">
        <f t="shared" si="1"/>
        <v>1898674089</v>
      </c>
    </row>
    <row r="39" spans="1:17">
      <c r="A39" s="1" t="s">
        <v>164</v>
      </c>
      <c r="C39" s="8">
        <v>3278262318</v>
      </c>
      <c r="D39" s="8"/>
      <c r="E39" s="8">
        <v>11867848563</v>
      </c>
      <c r="F39" s="8"/>
      <c r="G39" s="8">
        <v>0</v>
      </c>
      <c r="H39" s="8"/>
      <c r="I39" s="8">
        <f t="shared" si="0"/>
        <v>15146110881</v>
      </c>
      <c r="J39" s="8"/>
      <c r="K39" s="8">
        <v>4345571786</v>
      </c>
      <c r="L39" s="8"/>
      <c r="M39" s="8">
        <v>11923750000</v>
      </c>
      <c r="N39" s="8"/>
      <c r="O39" s="8">
        <v>0</v>
      </c>
      <c r="P39" s="8"/>
      <c r="Q39" s="8">
        <f t="shared" si="1"/>
        <v>16269321786</v>
      </c>
    </row>
    <row r="40" spans="1:17">
      <c r="A40" s="1" t="s">
        <v>161</v>
      </c>
      <c r="C40" s="8">
        <v>68979450</v>
      </c>
      <c r="D40" s="8"/>
      <c r="E40" s="8">
        <v>-52040565</v>
      </c>
      <c r="F40" s="8"/>
      <c r="G40" s="8">
        <v>0</v>
      </c>
      <c r="H40" s="8"/>
      <c r="I40" s="8">
        <f t="shared" si="0"/>
        <v>16938885</v>
      </c>
      <c r="J40" s="8"/>
      <c r="K40" s="8">
        <v>329039148</v>
      </c>
      <c r="L40" s="8"/>
      <c r="M40" s="8">
        <v>448337941</v>
      </c>
      <c r="N40" s="8"/>
      <c r="O40" s="8">
        <v>0</v>
      </c>
      <c r="P40" s="8"/>
      <c r="Q40" s="8">
        <f t="shared" si="1"/>
        <v>777377089</v>
      </c>
    </row>
    <row r="41" spans="1:17">
      <c r="A41" s="1" t="s">
        <v>121</v>
      </c>
      <c r="C41" s="8">
        <v>0</v>
      </c>
      <c r="D41" s="8"/>
      <c r="E41" s="8">
        <v>6518018005</v>
      </c>
      <c r="F41" s="8"/>
      <c r="G41" s="8">
        <v>0</v>
      </c>
      <c r="H41" s="8"/>
      <c r="I41" s="8">
        <f t="shared" si="0"/>
        <v>6518018005</v>
      </c>
      <c r="J41" s="8"/>
      <c r="K41" s="8">
        <v>0</v>
      </c>
      <c r="L41" s="8"/>
      <c r="M41" s="8">
        <v>38321364834</v>
      </c>
      <c r="N41" s="8"/>
      <c r="O41" s="8">
        <v>0</v>
      </c>
      <c r="P41" s="8"/>
      <c r="Q41" s="8">
        <f t="shared" si="1"/>
        <v>38321364834</v>
      </c>
    </row>
    <row r="42" spans="1:17">
      <c r="A42" s="1" t="s">
        <v>141</v>
      </c>
      <c r="C42" s="8">
        <v>0</v>
      </c>
      <c r="D42" s="8"/>
      <c r="E42" s="8">
        <v>7498346678</v>
      </c>
      <c r="F42" s="8"/>
      <c r="G42" s="8">
        <v>0</v>
      </c>
      <c r="H42" s="8"/>
      <c r="I42" s="8">
        <f t="shared" si="0"/>
        <v>7498346678</v>
      </c>
      <c r="J42" s="8"/>
      <c r="K42" s="8">
        <v>0</v>
      </c>
      <c r="L42" s="8"/>
      <c r="M42" s="8">
        <v>25688344089</v>
      </c>
      <c r="N42" s="8"/>
      <c r="O42" s="8">
        <v>0</v>
      </c>
      <c r="P42" s="8"/>
      <c r="Q42" s="8">
        <f t="shared" si="1"/>
        <v>25688344089</v>
      </c>
    </row>
    <row r="43" spans="1:17">
      <c r="A43" s="1" t="s">
        <v>109</v>
      </c>
      <c r="C43" s="8">
        <v>0</v>
      </c>
      <c r="D43" s="8"/>
      <c r="E43" s="8">
        <v>777077373</v>
      </c>
      <c r="F43" s="8"/>
      <c r="G43" s="8">
        <v>0</v>
      </c>
      <c r="H43" s="8"/>
      <c r="I43" s="8">
        <f t="shared" si="0"/>
        <v>777077373</v>
      </c>
      <c r="J43" s="8"/>
      <c r="K43" s="8">
        <v>0</v>
      </c>
      <c r="L43" s="8"/>
      <c r="M43" s="8">
        <v>1820602251</v>
      </c>
      <c r="N43" s="8"/>
      <c r="O43" s="8">
        <v>0</v>
      </c>
      <c r="P43" s="8"/>
      <c r="Q43" s="8">
        <f t="shared" si="1"/>
        <v>1820602251</v>
      </c>
    </row>
    <row r="44" spans="1:17">
      <c r="A44" s="1" t="s">
        <v>124</v>
      </c>
      <c r="C44" s="8">
        <v>0</v>
      </c>
      <c r="D44" s="8"/>
      <c r="E44" s="8">
        <v>1141163127</v>
      </c>
      <c r="F44" s="8"/>
      <c r="G44" s="8">
        <v>0</v>
      </c>
      <c r="H44" s="8"/>
      <c r="I44" s="8">
        <f t="shared" si="0"/>
        <v>1141163127</v>
      </c>
      <c r="J44" s="8"/>
      <c r="K44" s="8">
        <v>0</v>
      </c>
      <c r="L44" s="8"/>
      <c r="M44" s="8">
        <v>5679696368</v>
      </c>
      <c r="N44" s="8"/>
      <c r="O44" s="8">
        <v>0</v>
      </c>
      <c r="P44" s="8"/>
      <c r="Q44" s="8">
        <f t="shared" si="1"/>
        <v>5679696368</v>
      </c>
    </row>
    <row r="45" spans="1:17">
      <c r="A45" s="1" t="s">
        <v>112</v>
      </c>
      <c r="C45" s="8">
        <v>0</v>
      </c>
      <c r="D45" s="8"/>
      <c r="E45" s="8">
        <v>525000826</v>
      </c>
      <c r="F45" s="8"/>
      <c r="G45" s="8">
        <v>0</v>
      </c>
      <c r="H45" s="8"/>
      <c r="I45" s="8">
        <f t="shared" si="0"/>
        <v>525000826</v>
      </c>
      <c r="J45" s="8"/>
      <c r="K45" s="8">
        <v>0</v>
      </c>
      <c r="L45" s="8"/>
      <c r="M45" s="8">
        <v>1509396047</v>
      </c>
      <c r="N45" s="8"/>
      <c r="O45" s="8">
        <v>0</v>
      </c>
      <c r="P45" s="8"/>
      <c r="Q45" s="8">
        <f t="shared" si="1"/>
        <v>1509396047</v>
      </c>
    </row>
    <row r="46" spans="1:17">
      <c r="A46" s="1" t="s">
        <v>129</v>
      </c>
      <c r="C46" s="8">
        <v>0</v>
      </c>
      <c r="D46" s="8"/>
      <c r="E46" s="8">
        <v>2243859307</v>
      </c>
      <c r="F46" s="8"/>
      <c r="G46" s="8">
        <v>0</v>
      </c>
      <c r="H46" s="8"/>
      <c r="I46" s="8">
        <f t="shared" si="0"/>
        <v>2243859307</v>
      </c>
      <c r="J46" s="8"/>
      <c r="K46" s="8">
        <v>0</v>
      </c>
      <c r="L46" s="8"/>
      <c r="M46" s="8">
        <v>9163889618</v>
      </c>
      <c r="N46" s="8"/>
      <c r="O46" s="8">
        <v>0</v>
      </c>
      <c r="P46" s="8"/>
      <c r="Q46" s="8">
        <f t="shared" si="1"/>
        <v>9163889618</v>
      </c>
    </row>
    <row r="47" spans="1:17">
      <c r="A47" s="1" t="s">
        <v>149</v>
      </c>
      <c r="C47" s="8">
        <v>0</v>
      </c>
      <c r="D47" s="8"/>
      <c r="E47" s="8">
        <v>4340573733</v>
      </c>
      <c r="F47" s="8"/>
      <c r="G47" s="8">
        <v>0</v>
      </c>
      <c r="H47" s="8"/>
      <c r="I47" s="8">
        <f t="shared" si="0"/>
        <v>4340573733</v>
      </c>
      <c r="J47" s="8"/>
      <c r="K47" s="8">
        <v>0</v>
      </c>
      <c r="L47" s="8"/>
      <c r="M47" s="8">
        <v>11621573061</v>
      </c>
      <c r="N47" s="8"/>
      <c r="O47" s="8">
        <v>0</v>
      </c>
      <c r="P47" s="8"/>
      <c r="Q47" s="8">
        <f t="shared" si="1"/>
        <v>11621573061</v>
      </c>
    </row>
    <row r="48" spans="1:17">
      <c r="A48" s="1" t="s">
        <v>127</v>
      </c>
      <c r="C48" s="8">
        <v>0</v>
      </c>
      <c r="D48" s="8"/>
      <c r="E48" s="8">
        <v>2217598</v>
      </c>
      <c r="F48" s="8"/>
      <c r="G48" s="8">
        <v>0</v>
      </c>
      <c r="H48" s="8"/>
      <c r="I48" s="8">
        <f t="shared" si="0"/>
        <v>2217598</v>
      </c>
      <c r="J48" s="8"/>
      <c r="K48" s="8">
        <v>0</v>
      </c>
      <c r="L48" s="8"/>
      <c r="M48" s="8">
        <v>9086353</v>
      </c>
      <c r="N48" s="8"/>
      <c r="O48" s="8">
        <v>0</v>
      </c>
      <c r="P48" s="8"/>
      <c r="Q48" s="8">
        <f t="shared" si="1"/>
        <v>9086353</v>
      </c>
    </row>
    <row r="49" spans="1:17">
      <c r="A49" s="1" t="s">
        <v>137</v>
      </c>
      <c r="C49" s="8">
        <v>0</v>
      </c>
      <c r="D49" s="8"/>
      <c r="E49" s="8">
        <v>3907002793</v>
      </c>
      <c r="F49" s="8"/>
      <c r="G49" s="8">
        <v>0</v>
      </c>
      <c r="H49" s="8"/>
      <c r="I49" s="8">
        <f t="shared" si="0"/>
        <v>3907002793</v>
      </c>
      <c r="J49" s="8"/>
      <c r="K49" s="8">
        <v>0</v>
      </c>
      <c r="L49" s="8"/>
      <c r="M49" s="8">
        <v>20277902110</v>
      </c>
      <c r="N49" s="8"/>
      <c r="O49" s="8">
        <v>0</v>
      </c>
      <c r="P49" s="8"/>
      <c r="Q49" s="8">
        <f t="shared" si="1"/>
        <v>20277902110</v>
      </c>
    </row>
    <row r="50" spans="1:17">
      <c r="A50" s="1" t="s">
        <v>134</v>
      </c>
      <c r="C50" s="8">
        <v>0</v>
      </c>
      <c r="D50" s="8"/>
      <c r="E50" s="8">
        <v>2334065392</v>
      </c>
      <c r="F50" s="8"/>
      <c r="G50" s="8">
        <v>0</v>
      </c>
      <c r="H50" s="8"/>
      <c r="I50" s="8">
        <f t="shared" si="0"/>
        <v>2334065392</v>
      </c>
      <c r="J50" s="8"/>
      <c r="K50" s="8">
        <v>0</v>
      </c>
      <c r="L50" s="8"/>
      <c r="M50" s="8">
        <v>6177887507</v>
      </c>
      <c r="N50" s="8"/>
      <c r="O50" s="8">
        <v>0</v>
      </c>
      <c r="P50" s="8"/>
      <c r="Q50" s="8">
        <f t="shared" si="1"/>
        <v>6177887507</v>
      </c>
    </row>
    <row r="51" spans="1:17">
      <c r="A51" s="1" t="s">
        <v>172</v>
      </c>
      <c r="C51" s="8">
        <v>0</v>
      </c>
      <c r="D51" s="8"/>
      <c r="E51" s="8">
        <v>127407252</v>
      </c>
      <c r="F51" s="8"/>
      <c r="G51" s="8">
        <v>0</v>
      </c>
      <c r="H51" s="8"/>
      <c r="I51" s="8">
        <f t="shared" si="0"/>
        <v>127407252</v>
      </c>
      <c r="J51" s="8"/>
      <c r="K51" s="8">
        <v>0</v>
      </c>
      <c r="L51" s="8"/>
      <c r="M51" s="8">
        <v>127407252</v>
      </c>
      <c r="N51" s="8"/>
      <c r="O51" s="8">
        <v>0</v>
      </c>
      <c r="P51" s="8"/>
      <c r="Q51" s="8">
        <f t="shared" si="1"/>
        <v>127407252</v>
      </c>
    </row>
    <row r="52" spans="1:17" ht="24.75" thickBot="1">
      <c r="C52" s="12">
        <f>SUM(C8:C51)</f>
        <v>4624175119</v>
      </c>
      <c r="D52" s="8"/>
      <c r="E52" s="12">
        <f>SUM(E8:E51)</f>
        <v>21442435198</v>
      </c>
      <c r="F52" s="8"/>
      <c r="G52" s="12">
        <f>SUM(G8:G51)</f>
        <v>79567512253</v>
      </c>
      <c r="H52" s="8"/>
      <c r="I52" s="12">
        <f>SUM(I8:I51)</f>
        <v>105634122570</v>
      </c>
      <c r="J52" s="8"/>
      <c r="K52" s="12">
        <f>SUM(K8:K51)</f>
        <v>33676178569</v>
      </c>
      <c r="L52" s="8"/>
      <c r="M52" s="12">
        <f>SUM(M8:M51)</f>
        <v>163599506659</v>
      </c>
      <c r="N52" s="8"/>
      <c r="O52" s="12">
        <f>SUM(O8:O51)</f>
        <v>251356248809</v>
      </c>
      <c r="P52" s="8"/>
      <c r="Q52" s="12">
        <f>SUM(Q8:Q51)</f>
        <v>448631934037</v>
      </c>
    </row>
    <row r="53" spans="1:17" ht="24.75" thickTop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8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24.75">
      <c r="A3" s="17" t="s">
        <v>196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3" ht="24.75">
      <c r="A6" s="18" t="s">
        <v>297</v>
      </c>
      <c r="B6" s="18" t="s">
        <v>297</v>
      </c>
      <c r="C6" s="18" t="s">
        <v>297</v>
      </c>
      <c r="E6" s="18" t="s">
        <v>198</v>
      </c>
      <c r="F6" s="18" t="s">
        <v>198</v>
      </c>
      <c r="G6" s="18" t="s">
        <v>198</v>
      </c>
      <c r="I6" s="18" t="s">
        <v>199</v>
      </c>
      <c r="J6" s="18" t="s">
        <v>199</v>
      </c>
      <c r="K6" s="18" t="s">
        <v>199</v>
      </c>
    </row>
    <row r="7" spans="1:13" ht="24.75">
      <c r="A7" s="18" t="s">
        <v>298</v>
      </c>
      <c r="C7" s="18" t="s">
        <v>177</v>
      </c>
      <c r="E7" s="18" t="s">
        <v>299</v>
      </c>
      <c r="G7" s="18" t="s">
        <v>300</v>
      </c>
      <c r="I7" s="18" t="s">
        <v>299</v>
      </c>
      <c r="K7" s="19" t="s">
        <v>300</v>
      </c>
    </row>
    <row r="8" spans="1:13">
      <c r="A8" s="1" t="s">
        <v>183</v>
      </c>
      <c r="C8" s="4" t="s">
        <v>184</v>
      </c>
      <c r="D8" s="4"/>
      <c r="E8" s="6">
        <v>2069964</v>
      </c>
      <c r="F8" s="4"/>
      <c r="G8" s="10">
        <f>E8/$E$12</f>
        <v>9.1182983124114575E-4</v>
      </c>
      <c r="H8" s="4"/>
      <c r="I8" s="6">
        <v>511564776</v>
      </c>
      <c r="J8" s="4"/>
      <c r="K8" s="10">
        <f>I8/$I$12</f>
        <v>8.9773043240925637E-2</v>
      </c>
      <c r="L8" s="4"/>
      <c r="M8" s="4"/>
    </row>
    <row r="9" spans="1:13">
      <c r="A9" s="1" t="s">
        <v>187</v>
      </c>
      <c r="C9" s="4" t="s">
        <v>188</v>
      </c>
      <c r="D9" s="4"/>
      <c r="E9" s="6">
        <v>2214714303</v>
      </c>
      <c r="F9" s="4"/>
      <c r="G9" s="10">
        <f t="shared" ref="G9:G11" si="0">E9/$E$12</f>
        <v>0.97559308719950766</v>
      </c>
      <c r="H9" s="4"/>
      <c r="I9" s="6">
        <v>4706953198</v>
      </c>
      <c r="J9" s="4"/>
      <c r="K9" s="10">
        <f t="shared" ref="K9:K11" si="1">I9/$I$12</f>
        <v>0.82600978957368099</v>
      </c>
      <c r="L9" s="4"/>
      <c r="M9" s="4"/>
    </row>
    <row r="10" spans="1:13">
      <c r="A10" s="1" t="s">
        <v>190</v>
      </c>
      <c r="C10" s="4" t="s">
        <v>191</v>
      </c>
      <c r="D10" s="4"/>
      <c r="E10" s="6">
        <v>4305413</v>
      </c>
      <c r="F10" s="4"/>
      <c r="G10" s="10">
        <f t="shared" si="0"/>
        <v>1.8965566595425985E-3</v>
      </c>
      <c r="H10" s="4"/>
      <c r="I10" s="6">
        <v>21913788</v>
      </c>
      <c r="J10" s="4"/>
      <c r="K10" s="10">
        <f t="shared" si="1"/>
        <v>3.8455881444356471E-3</v>
      </c>
      <c r="L10" s="4"/>
      <c r="M10" s="4"/>
    </row>
    <row r="11" spans="1:13">
      <c r="A11" s="1" t="s">
        <v>193</v>
      </c>
      <c r="C11" s="4" t="s">
        <v>194</v>
      </c>
      <c r="D11" s="4"/>
      <c r="E11" s="6">
        <v>49031267</v>
      </c>
      <c r="F11" s="4"/>
      <c r="G11" s="10">
        <f t="shared" si="0"/>
        <v>2.1598526309708554E-2</v>
      </c>
      <c r="H11" s="4"/>
      <c r="I11" s="6">
        <v>457991256</v>
      </c>
      <c r="J11" s="4"/>
      <c r="K11" s="10">
        <f t="shared" si="1"/>
        <v>8.037157904095775E-2</v>
      </c>
      <c r="L11" s="4"/>
      <c r="M11" s="4"/>
    </row>
    <row r="12" spans="1:13" ht="24.75" thickBot="1">
      <c r="C12" s="4"/>
      <c r="D12" s="4"/>
      <c r="E12" s="7">
        <f>SUM(E8:E11)</f>
        <v>2270120947</v>
      </c>
      <c r="F12" s="4"/>
      <c r="G12" s="11">
        <f>SUM(G8:G11)</f>
        <v>1</v>
      </c>
      <c r="H12" s="4"/>
      <c r="I12" s="7">
        <f>SUM(I8:I11)</f>
        <v>5698423018</v>
      </c>
      <c r="J12" s="4"/>
      <c r="K12" s="15">
        <f>SUM(K8:K11)</f>
        <v>1</v>
      </c>
      <c r="L12" s="4"/>
      <c r="M12" s="4"/>
    </row>
    <row r="13" spans="1:13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3:1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3:13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9" sqref="A9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196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>
      <c r="C5" s="17" t="s">
        <v>198</v>
      </c>
      <c r="E5" s="1" t="s">
        <v>307</v>
      </c>
    </row>
    <row r="6" spans="1:5" ht="24.75">
      <c r="A6" s="17" t="s">
        <v>301</v>
      </c>
      <c r="C6" s="18"/>
      <c r="E6" s="5" t="s">
        <v>308</v>
      </c>
    </row>
    <row r="7" spans="1:5" ht="24.75">
      <c r="A7" s="18" t="s">
        <v>301</v>
      </c>
      <c r="C7" s="20" t="s">
        <v>180</v>
      </c>
      <c r="E7" s="20" t="s">
        <v>180</v>
      </c>
    </row>
    <row r="8" spans="1:5">
      <c r="A8" s="1" t="s">
        <v>302</v>
      </c>
      <c r="C8" s="3">
        <v>935244225</v>
      </c>
      <c r="E8" s="3">
        <v>28657837754</v>
      </c>
    </row>
    <row r="9" spans="1:5" ht="25.5" thickBot="1">
      <c r="A9" s="2" t="s">
        <v>205</v>
      </c>
      <c r="C9" s="16">
        <f>SUM(C8)</f>
        <v>935244225</v>
      </c>
      <c r="E9" s="16">
        <v>28657837754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opLeftCell="A2" zoomScaleNormal="100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196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200</v>
      </c>
      <c r="C6" s="18" t="s">
        <v>180</v>
      </c>
      <c r="E6" s="18" t="s">
        <v>294</v>
      </c>
      <c r="G6" s="18" t="s">
        <v>13</v>
      </c>
    </row>
    <row r="7" spans="1:7">
      <c r="A7" s="1" t="s">
        <v>303</v>
      </c>
      <c r="C7" s="8">
        <v>-1808556292365</v>
      </c>
      <c r="D7" s="4"/>
      <c r="E7" s="9">
        <f>C7/$C$10</f>
        <v>1.0634487481400718</v>
      </c>
      <c r="F7" s="4"/>
      <c r="G7" s="10">
        <v>-3.2853337625592713E-2</v>
      </c>
    </row>
    <row r="8" spans="1:7">
      <c r="A8" s="1" t="s">
        <v>304</v>
      </c>
      <c r="C8" s="8">
        <v>105634122574</v>
      </c>
      <c r="D8" s="4"/>
      <c r="E8" s="9">
        <f t="shared" ref="E8:E9" si="0">C8/$C$10</f>
        <v>-6.211389487097238E-2</v>
      </c>
      <c r="F8" s="4"/>
      <c r="G8" s="10">
        <v>1.9188971382077774E-3</v>
      </c>
    </row>
    <row r="9" spans="1:7">
      <c r="A9" s="1" t="s">
        <v>305</v>
      </c>
      <c r="C9" s="8">
        <v>2270120947</v>
      </c>
      <c r="D9" s="4"/>
      <c r="E9" s="9">
        <f t="shared" si="0"/>
        <v>-1.3348532690993966E-3</v>
      </c>
      <c r="F9" s="4"/>
      <c r="G9" s="10">
        <v>4.1237892476763132E-5</v>
      </c>
    </row>
    <row r="10" spans="1:7" ht="24.75" thickBot="1">
      <c r="C10" s="12">
        <f>SUM(C7:C9)</f>
        <v>-1700652048844</v>
      </c>
      <c r="D10" s="4"/>
      <c r="E10" s="14">
        <f>SUM(E7:E9)</f>
        <v>1.0000000000000002</v>
      </c>
      <c r="F10" s="4"/>
      <c r="G10" s="15">
        <f>SUM(G7:G9)</f>
        <v>-3.0893202594908173E-2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3"/>
  <sheetViews>
    <sheetView rightToLeft="1" tabSelected="1" topLeftCell="A82" workbookViewId="0">
      <selection activeCell="Y93" sqref="U91:Y93"/>
    </sheetView>
  </sheetViews>
  <sheetFormatPr defaultRowHeight="24"/>
  <cols>
    <col min="1" max="1" width="30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306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8">
        <v>60451775</v>
      </c>
      <c r="D9" s="8"/>
      <c r="E9" s="8">
        <v>459025505484</v>
      </c>
      <c r="F9" s="8"/>
      <c r="G9" s="8">
        <v>604947039212.396</v>
      </c>
      <c r="H9" s="8"/>
      <c r="I9" s="8">
        <v>0</v>
      </c>
      <c r="J9" s="8"/>
      <c r="K9" s="8">
        <v>0</v>
      </c>
      <c r="L9" s="8"/>
      <c r="M9" s="8">
        <v>-1</v>
      </c>
      <c r="N9" s="8"/>
      <c r="O9" s="8">
        <v>1</v>
      </c>
      <c r="P9" s="8"/>
      <c r="Q9" s="8">
        <v>60451774</v>
      </c>
      <c r="R9" s="8"/>
      <c r="S9" s="8">
        <v>10040</v>
      </c>
      <c r="T9" s="8"/>
      <c r="U9" s="8">
        <v>459025497891</v>
      </c>
      <c r="V9" s="8"/>
      <c r="W9" s="8">
        <v>603324542884.78796</v>
      </c>
      <c r="X9" s="4"/>
      <c r="Y9" s="10">
        <v>1.0959694751486363E-2</v>
      </c>
    </row>
    <row r="10" spans="1:25">
      <c r="A10" s="1" t="s">
        <v>16</v>
      </c>
      <c r="C10" s="8">
        <v>213176911</v>
      </c>
      <c r="D10" s="8"/>
      <c r="E10" s="8">
        <v>663173936508</v>
      </c>
      <c r="F10" s="8"/>
      <c r="G10" s="8">
        <v>823264555054.552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213176911</v>
      </c>
      <c r="R10" s="8"/>
      <c r="S10" s="8">
        <v>3921</v>
      </c>
      <c r="T10" s="8"/>
      <c r="U10" s="8">
        <v>663173936508</v>
      </c>
      <c r="V10" s="8"/>
      <c r="W10" s="8">
        <v>830893261356.21594</v>
      </c>
      <c r="X10" s="4"/>
      <c r="Y10" s="10">
        <v>1.5093595350836028E-2</v>
      </c>
    </row>
    <row r="11" spans="1:25">
      <c r="A11" s="1" t="s">
        <v>17</v>
      </c>
      <c r="C11" s="8">
        <v>106400000</v>
      </c>
      <c r="D11" s="8"/>
      <c r="E11" s="8">
        <v>497729067047</v>
      </c>
      <c r="F11" s="8"/>
      <c r="G11" s="8">
        <v>480076049880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106400000</v>
      </c>
      <c r="R11" s="8"/>
      <c r="S11" s="8">
        <v>4412</v>
      </c>
      <c r="T11" s="8"/>
      <c r="U11" s="8">
        <v>497729067047</v>
      </c>
      <c r="V11" s="8"/>
      <c r="W11" s="8">
        <v>466643651040</v>
      </c>
      <c r="X11" s="4"/>
      <c r="Y11" s="10">
        <v>8.4768173836650192E-3</v>
      </c>
    </row>
    <row r="12" spans="1:25">
      <c r="A12" s="1" t="s">
        <v>18</v>
      </c>
      <c r="C12" s="8">
        <v>77220072</v>
      </c>
      <c r="D12" s="8"/>
      <c r="E12" s="8">
        <v>795223354873</v>
      </c>
      <c r="F12" s="8"/>
      <c r="G12" s="8">
        <v>1097676759773.88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77220072</v>
      </c>
      <c r="R12" s="8"/>
      <c r="S12" s="8">
        <v>13630</v>
      </c>
      <c r="T12" s="8"/>
      <c r="U12" s="8">
        <v>795223354873</v>
      </c>
      <c r="V12" s="8"/>
      <c r="W12" s="8">
        <v>1046247149350.91</v>
      </c>
      <c r="X12" s="4"/>
      <c r="Y12" s="10">
        <v>1.900560739112583E-2</v>
      </c>
    </row>
    <row r="13" spans="1:25">
      <c r="A13" s="1" t="s">
        <v>19</v>
      </c>
      <c r="C13" s="8">
        <v>165949002</v>
      </c>
      <c r="D13" s="8"/>
      <c r="E13" s="8">
        <v>755054543697</v>
      </c>
      <c r="F13" s="8"/>
      <c r="G13" s="8">
        <v>1425268270985.1799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165949002</v>
      </c>
      <c r="R13" s="8"/>
      <c r="S13" s="8">
        <v>8340</v>
      </c>
      <c r="T13" s="8"/>
      <c r="U13" s="8">
        <v>755054543697</v>
      </c>
      <c r="V13" s="8"/>
      <c r="W13" s="8">
        <v>1375779789353.75</v>
      </c>
      <c r="X13" s="4"/>
      <c r="Y13" s="10">
        <v>2.4991734074807325E-2</v>
      </c>
    </row>
    <row r="14" spans="1:25">
      <c r="A14" s="1" t="s">
        <v>20</v>
      </c>
      <c r="C14" s="8">
        <v>48831692</v>
      </c>
      <c r="D14" s="8"/>
      <c r="E14" s="8">
        <v>861879363800</v>
      </c>
      <c r="F14" s="8"/>
      <c r="G14" s="8">
        <v>741223260215.802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48831692</v>
      </c>
      <c r="R14" s="8"/>
      <c r="S14" s="8">
        <v>14170</v>
      </c>
      <c r="T14" s="8"/>
      <c r="U14" s="8">
        <v>861879363800</v>
      </c>
      <c r="V14" s="8"/>
      <c r="W14" s="8">
        <v>687828002439.94202</v>
      </c>
      <c r="X14" s="4"/>
      <c r="Y14" s="10">
        <v>1.249474273368973E-2</v>
      </c>
    </row>
    <row r="15" spans="1:25">
      <c r="A15" s="1" t="s">
        <v>21</v>
      </c>
      <c r="C15" s="8">
        <v>15438018</v>
      </c>
      <c r="D15" s="8"/>
      <c r="E15" s="8">
        <v>413002377343</v>
      </c>
      <c r="F15" s="8"/>
      <c r="G15" s="8">
        <v>2594422112707.6699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15438018</v>
      </c>
      <c r="R15" s="8"/>
      <c r="S15" s="8">
        <v>161940</v>
      </c>
      <c r="T15" s="8"/>
      <c r="U15" s="8">
        <v>413002377343</v>
      </c>
      <c r="V15" s="8"/>
      <c r="W15" s="8">
        <v>2485157440742.23</v>
      </c>
      <c r="X15" s="4"/>
      <c r="Y15" s="10">
        <v>4.5144138890303775E-2</v>
      </c>
    </row>
    <row r="16" spans="1:25">
      <c r="A16" s="1" t="s">
        <v>22</v>
      </c>
      <c r="C16" s="8">
        <v>111423752</v>
      </c>
      <c r="D16" s="8"/>
      <c r="E16" s="8">
        <v>1481927293007</v>
      </c>
      <c r="F16" s="8"/>
      <c r="G16" s="8">
        <v>1665842141361.02</v>
      </c>
      <c r="H16" s="8"/>
      <c r="I16" s="8">
        <v>5439330</v>
      </c>
      <c r="J16" s="8"/>
      <c r="K16" s="8">
        <v>78737351590</v>
      </c>
      <c r="L16" s="8"/>
      <c r="M16" s="8">
        <v>0</v>
      </c>
      <c r="N16" s="8"/>
      <c r="O16" s="8">
        <v>0</v>
      </c>
      <c r="P16" s="8"/>
      <c r="Q16" s="8">
        <v>116863082</v>
      </c>
      <c r="R16" s="8"/>
      <c r="S16" s="8">
        <v>14530</v>
      </c>
      <c r="T16" s="8"/>
      <c r="U16" s="8">
        <v>1560664644597</v>
      </c>
      <c r="V16" s="8"/>
      <c r="W16" s="8">
        <v>1687917359000.3101</v>
      </c>
      <c r="X16" s="4"/>
      <c r="Y16" s="10">
        <v>3.0661870528133049E-2</v>
      </c>
    </row>
    <row r="17" spans="1:25">
      <c r="A17" s="1" t="s">
        <v>23</v>
      </c>
      <c r="C17" s="8">
        <v>47515414</v>
      </c>
      <c r="D17" s="8"/>
      <c r="E17" s="8">
        <v>1599649080710</v>
      </c>
      <c r="F17" s="8"/>
      <c r="G17" s="8">
        <v>2153810996273.52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47515414</v>
      </c>
      <c r="R17" s="8"/>
      <c r="S17" s="8">
        <v>43950</v>
      </c>
      <c r="T17" s="8"/>
      <c r="U17" s="8">
        <v>1599649080710</v>
      </c>
      <c r="V17" s="8"/>
      <c r="W17" s="8">
        <v>2075877045750.47</v>
      </c>
      <c r="X17" s="4"/>
      <c r="Y17" s="10">
        <v>3.7709353997533321E-2</v>
      </c>
    </row>
    <row r="18" spans="1:25">
      <c r="A18" s="1" t="s">
        <v>24</v>
      </c>
      <c r="C18" s="8">
        <v>8697985</v>
      </c>
      <c r="D18" s="8"/>
      <c r="E18" s="8">
        <v>696956572223</v>
      </c>
      <c r="F18" s="8"/>
      <c r="G18" s="8">
        <v>587857312949.10803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8697985</v>
      </c>
      <c r="R18" s="8"/>
      <c r="S18" s="8">
        <v>64140</v>
      </c>
      <c r="T18" s="8"/>
      <c r="U18" s="8">
        <v>696956572223</v>
      </c>
      <c r="V18" s="8"/>
      <c r="W18" s="8">
        <v>554569319790.495</v>
      </c>
      <c r="X18" s="4"/>
      <c r="Y18" s="10">
        <v>1.0074031522705518E-2</v>
      </c>
    </row>
    <row r="19" spans="1:25">
      <c r="A19" s="1" t="s">
        <v>25</v>
      </c>
      <c r="C19" s="8">
        <v>13283336</v>
      </c>
      <c r="D19" s="8"/>
      <c r="E19" s="8">
        <v>100841573734</v>
      </c>
      <c r="F19" s="8"/>
      <c r="G19" s="8">
        <v>336181481839.36798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13283336</v>
      </c>
      <c r="R19" s="8"/>
      <c r="S19" s="8">
        <v>23040</v>
      </c>
      <c r="T19" s="8"/>
      <c r="U19" s="8">
        <v>100841573734</v>
      </c>
      <c r="V19" s="8"/>
      <c r="W19" s="8">
        <v>304227075474.43201</v>
      </c>
      <c r="X19" s="4"/>
      <c r="Y19" s="10">
        <v>5.5264383351530432E-3</v>
      </c>
    </row>
    <row r="20" spans="1:25">
      <c r="A20" s="1" t="s">
        <v>26</v>
      </c>
      <c r="C20" s="8">
        <v>3593753</v>
      </c>
      <c r="D20" s="8"/>
      <c r="E20" s="8">
        <v>224817994772</v>
      </c>
      <c r="F20" s="8"/>
      <c r="G20" s="8">
        <v>670426709738.21497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3593753</v>
      </c>
      <c r="R20" s="8"/>
      <c r="S20" s="8">
        <v>183800</v>
      </c>
      <c r="T20" s="8"/>
      <c r="U20" s="8">
        <v>224817994772</v>
      </c>
      <c r="V20" s="8"/>
      <c r="W20" s="8">
        <v>656601637181.67004</v>
      </c>
      <c r="X20" s="4"/>
      <c r="Y20" s="10">
        <v>1.1927500052341637E-2</v>
      </c>
    </row>
    <row r="21" spans="1:25">
      <c r="A21" s="1" t="s">
        <v>27</v>
      </c>
      <c r="C21" s="8">
        <v>6347731</v>
      </c>
      <c r="D21" s="8"/>
      <c r="E21" s="8">
        <v>305192211054</v>
      </c>
      <c r="F21" s="8"/>
      <c r="G21" s="8">
        <v>525304336545.78699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6347731</v>
      </c>
      <c r="R21" s="8"/>
      <c r="S21" s="8">
        <v>78650</v>
      </c>
      <c r="T21" s="8"/>
      <c r="U21" s="8">
        <v>305192211054</v>
      </c>
      <c r="V21" s="8"/>
      <c r="W21" s="8">
        <v>496278511343.258</v>
      </c>
      <c r="X21" s="4"/>
      <c r="Y21" s="10">
        <v>9.0151495744518785E-3</v>
      </c>
    </row>
    <row r="22" spans="1:25">
      <c r="A22" s="1" t="s">
        <v>28</v>
      </c>
      <c r="C22" s="8">
        <v>34124021</v>
      </c>
      <c r="D22" s="8"/>
      <c r="E22" s="8">
        <v>87880642889</v>
      </c>
      <c r="F22" s="8"/>
      <c r="G22" s="8">
        <v>96708722746.967499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34124021</v>
      </c>
      <c r="R22" s="8"/>
      <c r="S22" s="8">
        <v>2664</v>
      </c>
      <c r="T22" s="8"/>
      <c r="U22" s="8">
        <v>87880642889</v>
      </c>
      <c r="V22" s="8"/>
      <c r="W22" s="8">
        <v>90365498911.933197</v>
      </c>
      <c r="X22" s="4"/>
      <c r="Y22" s="10">
        <v>1.6415348850306684E-3</v>
      </c>
    </row>
    <row r="23" spans="1:25">
      <c r="A23" s="1" t="s">
        <v>29</v>
      </c>
      <c r="C23" s="8">
        <v>68693502</v>
      </c>
      <c r="D23" s="8"/>
      <c r="E23" s="8">
        <v>276848158385</v>
      </c>
      <c r="F23" s="8"/>
      <c r="G23" s="8">
        <v>290278581343.83801</v>
      </c>
      <c r="H23" s="8"/>
      <c r="I23" s="8">
        <v>2</v>
      </c>
      <c r="J23" s="8"/>
      <c r="K23" s="8">
        <v>2</v>
      </c>
      <c r="L23" s="8"/>
      <c r="M23" s="8">
        <v>-1</v>
      </c>
      <c r="N23" s="8"/>
      <c r="O23" s="8">
        <v>1</v>
      </c>
      <c r="P23" s="8"/>
      <c r="Q23" s="8">
        <v>68693503</v>
      </c>
      <c r="R23" s="8"/>
      <c r="S23" s="8">
        <v>5122</v>
      </c>
      <c r="T23" s="8"/>
      <c r="U23" s="8">
        <v>276848154357</v>
      </c>
      <c r="V23" s="8"/>
      <c r="W23" s="8">
        <v>349754626037.922</v>
      </c>
      <c r="X23" s="4"/>
      <c r="Y23" s="10">
        <v>6.3534692637688467E-3</v>
      </c>
    </row>
    <row r="24" spans="1:25">
      <c r="A24" s="1" t="s">
        <v>30</v>
      </c>
      <c r="C24" s="8">
        <v>61146580</v>
      </c>
      <c r="D24" s="8"/>
      <c r="E24" s="8">
        <v>194785617571</v>
      </c>
      <c r="F24" s="8"/>
      <c r="G24" s="8">
        <v>535496096649.69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61146580</v>
      </c>
      <c r="R24" s="8"/>
      <c r="S24" s="8">
        <v>8310</v>
      </c>
      <c r="T24" s="8"/>
      <c r="U24" s="8">
        <v>194785617571</v>
      </c>
      <c r="V24" s="8"/>
      <c r="W24" s="8">
        <v>505104717725.19</v>
      </c>
      <c r="X24" s="4"/>
      <c r="Y24" s="10">
        <v>9.1754820669725217E-3</v>
      </c>
    </row>
    <row r="25" spans="1:25">
      <c r="A25" s="1" t="s">
        <v>31</v>
      </c>
      <c r="C25" s="8">
        <v>5294184</v>
      </c>
      <c r="D25" s="8"/>
      <c r="E25" s="8">
        <v>239735891121</v>
      </c>
      <c r="F25" s="8"/>
      <c r="G25" s="8">
        <v>326286383522.40002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5294184</v>
      </c>
      <c r="R25" s="8"/>
      <c r="S25" s="8">
        <v>63550</v>
      </c>
      <c r="T25" s="8"/>
      <c r="U25" s="8">
        <v>239735891121</v>
      </c>
      <c r="V25" s="8"/>
      <c r="W25" s="8">
        <v>334443543110.46002</v>
      </c>
      <c r="X25" s="4"/>
      <c r="Y25" s="10">
        <v>6.0753357166114224E-3</v>
      </c>
    </row>
    <row r="26" spans="1:25">
      <c r="A26" s="1" t="s">
        <v>32</v>
      </c>
      <c r="C26" s="8">
        <v>38398185</v>
      </c>
      <c r="D26" s="8"/>
      <c r="E26" s="8">
        <v>453391733802</v>
      </c>
      <c r="F26" s="8"/>
      <c r="G26" s="8">
        <v>799655545994.28699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38398185</v>
      </c>
      <c r="R26" s="8"/>
      <c r="S26" s="8">
        <v>22300</v>
      </c>
      <c r="T26" s="8"/>
      <c r="U26" s="8">
        <v>453391733802</v>
      </c>
      <c r="V26" s="8"/>
      <c r="W26" s="8">
        <v>851184662323.27502</v>
      </c>
      <c r="X26" s="4"/>
      <c r="Y26" s="10">
        <v>1.5462198888188644E-2</v>
      </c>
    </row>
    <row r="27" spans="1:25">
      <c r="A27" s="1" t="s">
        <v>33</v>
      </c>
      <c r="C27" s="8">
        <v>91028165</v>
      </c>
      <c r="D27" s="8"/>
      <c r="E27" s="8">
        <v>1509956221777</v>
      </c>
      <c r="F27" s="8"/>
      <c r="G27" s="8">
        <v>1785299580562.0701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91028165</v>
      </c>
      <c r="R27" s="8"/>
      <c r="S27" s="8">
        <v>18760</v>
      </c>
      <c r="T27" s="8"/>
      <c r="U27" s="8">
        <v>1509956221777</v>
      </c>
      <c r="V27" s="8"/>
      <c r="W27" s="8">
        <v>1697527629566.3701</v>
      </c>
      <c r="X27" s="4"/>
      <c r="Y27" s="10">
        <v>3.0836445942187311E-2</v>
      </c>
    </row>
    <row r="28" spans="1:25">
      <c r="A28" s="1" t="s">
        <v>34</v>
      </c>
      <c r="C28" s="8">
        <v>4173794</v>
      </c>
      <c r="D28" s="8"/>
      <c r="E28" s="8">
        <v>155690872032</v>
      </c>
      <c r="F28" s="8"/>
      <c r="G28" s="8">
        <v>323618874204.59998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4173794</v>
      </c>
      <c r="R28" s="8"/>
      <c r="S28" s="8">
        <v>75000</v>
      </c>
      <c r="T28" s="8"/>
      <c r="U28" s="8">
        <v>155690872032</v>
      </c>
      <c r="V28" s="8"/>
      <c r="W28" s="8">
        <v>311171994427.5</v>
      </c>
      <c r="X28" s="4"/>
      <c r="Y28" s="10">
        <v>5.6525962922543711E-3</v>
      </c>
    </row>
    <row r="29" spans="1:25">
      <c r="A29" s="1" t="s">
        <v>35</v>
      </c>
      <c r="C29" s="8">
        <v>11973340</v>
      </c>
      <c r="D29" s="8"/>
      <c r="E29" s="8">
        <v>18858010500</v>
      </c>
      <c r="F29" s="8"/>
      <c r="G29" s="8">
        <v>22030784558.577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11973340</v>
      </c>
      <c r="R29" s="8"/>
      <c r="S29" s="8">
        <v>1352</v>
      </c>
      <c r="T29" s="8"/>
      <c r="U29" s="8">
        <v>18858010500</v>
      </c>
      <c r="V29" s="8"/>
      <c r="W29" s="8">
        <v>16091637343.704</v>
      </c>
      <c r="X29" s="4"/>
      <c r="Y29" s="10">
        <v>2.9231271198641202E-4</v>
      </c>
    </row>
    <row r="30" spans="1:25">
      <c r="A30" s="1" t="s">
        <v>36</v>
      </c>
      <c r="C30" s="8">
        <v>9950277</v>
      </c>
      <c r="D30" s="8"/>
      <c r="E30" s="8">
        <v>22527427128</v>
      </c>
      <c r="F30" s="8"/>
      <c r="G30" s="8">
        <v>32452610026.9198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9950277</v>
      </c>
      <c r="R30" s="8"/>
      <c r="S30" s="8">
        <v>3334</v>
      </c>
      <c r="T30" s="8"/>
      <c r="U30" s="8">
        <v>22527427128</v>
      </c>
      <c r="V30" s="8"/>
      <c r="W30" s="8">
        <v>32976836888.067902</v>
      </c>
      <c r="X30" s="4"/>
      <c r="Y30" s="10">
        <v>5.9904088176932727E-4</v>
      </c>
    </row>
    <row r="31" spans="1:25">
      <c r="A31" s="1" t="s">
        <v>37</v>
      </c>
      <c r="C31" s="8">
        <v>23895000</v>
      </c>
      <c r="D31" s="8"/>
      <c r="E31" s="8">
        <v>146684520623</v>
      </c>
      <c r="F31" s="8"/>
      <c r="G31" s="8">
        <v>126840084165</v>
      </c>
      <c r="H31" s="8"/>
      <c r="I31" s="8">
        <v>23162542</v>
      </c>
      <c r="J31" s="8"/>
      <c r="K31" s="8">
        <v>118048017996</v>
      </c>
      <c r="L31" s="8"/>
      <c r="M31" s="8">
        <v>0</v>
      </c>
      <c r="N31" s="8"/>
      <c r="O31" s="8">
        <v>0</v>
      </c>
      <c r="P31" s="8"/>
      <c r="Q31" s="8">
        <v>47057542</v>
      </c>
      <c r="R31" s="8"/>
      <c r="S31" s="8">
        <v>5280</v>
      </c>
      <c r="T31" s="8"/>
      <c r="U31" s="8">
        <v>264732538619</v>
      </c>
      <c r="V31" s="8"/>
      <c r="W31" s="8">
        <v>246985462020.52802</v>
      </c>
      <c r="X31" s="4"/>
      <c r="Y31" s="10">
        <v>4.4866155433639096E-3</v>
      </c>
    </row>
    <row r="32" spans="1:25">
      <c r="A32" s="1" t="s">
        <v>38</v>
      </c>
      <c r="C32" s="8">
        <v>31727273</v>
      </c>
      <c r="D32" s="8"/>
      <c r="E32" s="8">
        <v>532019950845</v>
      </c>
      <c r="F32" s="8"/>
      <c r="G32" s="8">
        <v>599546803744.60596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31727273</v>
      </c>
      <c r="R32" s="8"/>
      <c r="S32" s="8">
        <v>18660</v>
      </c>
      <c r="T32" s="8"/>
      <c r="U32" s="8">
        <v>532019950845</v>
      </c>
      <c r="V32" s="8"/>
      <c r="W32" s="8">
        <v>588508330240.62903</v>
      </c>
      <c r="X32" s="4"/>
      <c r="Y32" s="10">
        <v>1.0690550772730466E-2</v>
      </c>
    </row>
    <row r="33" spans="1:25">
      <c r="A33" s="1" t="s">
        <v>39</v>
      </c>
      <c r="C33" s="8">
        <v>3854943</v>
      </c>
      <c r="D33" s="8"/>
      <c r="E33" s="8">
        <v>133730945335</v>
      </c>
      <c r="F33" s="8"/>
      <c r="G33" s="8">
        <v>201946720898.20499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3854943</v>
      </c>
      <c r="R33" s="8"/>
      <c r="S33" s="8">
        <v>52000</v>
      </c>
      <c r="T33" s="8"/>
      <c r="U33" s="8">
        <v>133730945335</v>
      </c>
      <c r="V33" s="8"/>
      <c r="W33" s="8">
        <v>199264316635.79999</v>
      </c>
      <c r="X33" s="4"/>
      <c r="Y33" s="10">
        <v>3.6197368579599311E-3</v>
      </c>
    </row>
    <row r="34" spans="1:25">
      <c r="A34" s="1" t="s">
        <v>40</v>
      </c>
      <c r="C34" s="8">
        <v>13956778</v>
      </c>
      <c r="D34" s="8"/>
      <c r="E34" s="8">
        <v>343945770016</v>
      </c>
      <c r="F34" s="8"/>
      <c r="G34" s="8">
        <v>360717114443.40002</v>
      </c>
      <c r="H34" s="8"/>
      <c r="I34" s="8">
        <v>350000</v>
      </c>
      <c r="J34" s="8"/>
      <c r="K34" s="8">
        <v>8444151893</v>
      </c>
      <c r="L34" s="8"/>
      <c r="M34" s="8">
        <v>0</v>
      </c>
      <c r="N34" s="8"/>
      <c r="O34" s="8">
        <v>0</v>
      </c>
      <c r="P34" s="8"/>
      <c r="Q34" s="8">
        <v>14306778</v>
      </c>
      <c r="R34" s="8"/>
      <c r="S34" s="8">
        <v>24000</v>
      </c>
      <c r="T34" s="8"/>
      <c r="U34" s="8">
        <v>352389921909</v>
      </c>
      <c r="V34" s="8"/>
      <c r="W34" s="8">
        <v>341319664101.59998</v>
      </c>
      <c r="X34" s="4"/>
      <c r="Y34" s="10">
        <v>6.2002439240197403E-3</v>
      </c>
    </row>
    <row r="35" spans="1:25">
      <c r="A35" s="1" t="s">
        <v>41</v>
      </c>
      <c r="C35" s="8">
        <v>609512</v>
      </c>
      <c r="D35" s="8"/>
      <c r="E35" s="8">
        <v>6802423661</v>
      </c>
      <c r="F35" s="8"/>
      <c r="G35" s="8">
        <v>10330346131.379999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609512</v>
      </c>
      <c r="R35" s="8"/>
      <c r="S35" s="8">
        <v>15970</v>
      </c>
      <c r="T35" s="8"/>
      <c r="U35" s="8">
        <v>6802423661</v>
      </c>
      <c r="V35" s="8"/>
      <c r="W35" s="8">
        <v>9675989895.4920006</v>
      </c>
      <c r="X35" s="4"/>
      <c r="Y35" s="10">
        <v>1.7576923883454466E-4</v>
      </c>
    </row>
    <row r="36" spans="1:25">
      <c r="A36" s="1" t="s">
        <v>42</v>
      </c>
      <c r="C36" s="8">
        <v>7601633</v>
      </c>
      <c r="D36" s="8"/>
      <c r="E36" s="8">
        <v>190935856825</v>
      </c>
      <c r="F36" s="8"/>
      <c r="G36" s="8">
        <v>219815771521.379</v>
      </c>
      <c r="H36" s="8"/>
      <c r="I36" s="8">
        <v>2000000</v>
      </c>
      <c r="J36" s="8"/>
      <c r="K36" s="8">
        <v>58834547840</v>
      </c>
      <c r="L36" s="8"/>
      <c r="M36" s="8">
        <v>0</v>
      </c>
      <c r="N36" s="8"/>
      <c r="O36" s="8">
        <v>0</v>
      </c>
      <c r="P36" s="8"/>
      <c r="Q36" s="8">
        <v>9601633</v>
      </c>
      <c r="R36" s="8"/>
      <c r="S36" s="8">
        <v>30050</v>
      </c>
      <c r="T36" s="8"/>
      <c r="U36" s="8">
        <v>249770404665</v>
      </c>
      <c r="V36" s="8"/>
      <c r="W36" s="8">
        <v>286812323673.68201</v>
      </c>
      <c r="X36" s="4"/>
      <c r="Y36" s="10">
        <v>5.2100905814274588E-3</v>
      </c>
    </row>
    <row r="37" spans="1:25">
      <c r="A37" s="1" t="s">
        <v>43</v>
      </c>
      <c r="C37" s="8">
        <v>3115123</v>
      </c>
      <c r="D37" s="8"/>
      <c r="E37" s="8">
        <v>43340523602</v>
      </c>
      <c r="F37" s="8"/>
      <c r="G37" s="8">
        <v>48244841322.777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3115123</v>
      </c>
      <c r="R37" s="8"/>
      <c r="S37" s="8">
        <v>15080</v>
      </c>
      <c r="T37" s="8"/>
      <c r="U37" s="8">
        <v>43340523602</v>
      </c>
      <c r="V37" s="8"/>
      <c r="W37" s="8">
        <v>46696547313.702003</v>
      </c>
      <c r="X37" s="4"/>
      <c r="Y37" s="10">
        <v>8.4826634444447758E-4</v>
      </c>
    </row>
    <row r="38" spans="1:25">
      <c r="A38" s="1" t="s">
        <v>44</v>
      </c>
      <c r="C38" s="8">
        <v>14363088</v>
      </c>
      <c r="D38" s="8"/>
      <c r="E38" s="8">
        <v>272824645231</v>
      </c>
      <c r="F38" s="8"/>
      <c r="G38" s="8">
        <v>313393926399.47998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14363088</v>
      </c>
      <c r="R38" s="8"/>
      <c r="S38" s="8">
        <v>21950</v>
      </c>
      <c r="T38" s="8"/>
      <c r="U38" s="8">
        <v>272824645231</v>
      </c>
      <c r="V38" s="8"/>
      <c r="W38" s="8">
        <v>313393926399.47998</v>
      </c>
      <c r="X38" s="4"/>
      <c r="Y38" s="10">
        <v>5.6929588076843445E-3</v>
      </c>
    </row>
    <row r="39" spans="1:25">
      <c r="A39" s="1" t="s">
        <v>45</v>
      </c>
      <c r="C39" s="8">
        <v>27110260</v>
      </c>
      <c r="D39" s="8"/>
      <c r="E39" s="8">
        <v>574586434251</v>
      </c>
      <c r="F39" s="8"/>
      <c r="G39" s="8">
        <v>779902727399.81995</v>
      </c>
      <c r="H39" s="8"/>
      <c r="I39" s="8">
        <v>2000000</v>
      </c>
      <c r="J39" s="8"/>
      <c r="K39" s="8">
        <v>51647884800</v>
      </c>
      <c r="L39" s="8"/>
      <c r="M39" s="8">
        <v>0</v>
      </c>
      <c r="N39" s="8"/>
      <c r="O39" s="8">
        <v>0</v>
      </c>
      <c r="P39" s="8"/>
      <c r="Q39" s="8">
        <v>29110260</v>
      </c>
      <c r="R39" s="8"/>
      <c r="S39" s="8">
        <v>26380</v>
      </c>
      <c r="T39" s="8"/>
      <c r="U39" s="8">
        <v>626234319051</v>
      </c>
      <c r="V39" s="8"/>
      <c r="W39" s="8">
        <v>763359483280.14001</v>
      </c>
      <c r="X39" s="4"/>
      <c r="Y39" s="10">
        <v>1.3866810195388183E-2</v>
      </c>
    </row>
    <row r="40" spans="1:25">
      <c r="A40" s="1" t="s">
        <v>46</v>
      </c>
      <c r="C40" s="8">
        <v>15495006</v>
      </c>
      <c r="D40" s="8"/>
      <c r="E40" s="8">
        <v>311916988304</v>
      </c>
      <c r="F40" s="8"/>
      <c r="G40" s="8">
        <v>1153670522501.0701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15495006</v>
      </c>
      <c r="R40" s="8"/>
      <c r="S40" s="8">
        <v>76100</v>
      </c>
      <c r="T40" s="8"/>
      <c r="U40" s="8">
        <v>311916988304</v>
      </c>
      <c r="V40" s="8"/>
      <c r="W40" s="8">
        <v>1172153895358.23</v>
      </c>
      <c r="X40" s="4"/>
      <c r="Y40" s="10">
        <v>2.1292766963310943E-2</v>
      </c>
    </row>
    <row r="41" spans="1:25">
      <c r="A41" s="1" t="s">
        <v>47</v>
      </c>
      <c r="C41" s="8">
        <v>16680868</v>
      </c>
      <c r="D41" s="8"/>
      <c r="E41" s="8">
        <v>247207203952</v>
      </c>
      <c r="F41" s="8"/>
      <c r="G41" s="8">
        <v>250382414214.54001</v>
      </c>
      <c r="H41" s="8"/>
      <c r="I41" s="8">
        <v>5000000</v>
      </c>
      <c r="J41" s="8"/>
      <c r="K41" s="8">
        <v>75570064000</v>
      </c>
      <c r="L41" s="8"/>
      <c r="M41" s="8">
        <v>0</v>
      </c>
      <c r="N41" s="8"/>
      <c r="O41" s="8">
        <v>0</v>
      </c>
      <c r="P41" s="8"/>
      <c r="Q41" s="8">
        <v>21680868</v>
      </c>
      <c r="R41" s="8"/>
      <c r="S41" s="8">
        <v>14850</v>
      </c>
      <c r="T41" s="8"/>
      <c r="U41" s="8">
        <v>322777267952</v>
      </c>
      <c r="V41" s="8"/>
      <c r="W41" s="8">
        <v>320045222505.69</v>
      </c>
      <c r="X41" s="4"/>
      <c r="Y41" s="10">
        <v>5.8137829576140982E-3</v>
      </c>
    </row>
    <row r="42" spans="1:25">
      <c r="A42" s="1" t="s">
        <v>48</v>
      </c>
      <c r="C42" s="8">
        <v>37540229</v>
      </c>
      <c r="D42" s="8"/>
      <c r="E42" s="8">
        <v>309417887160</v>
      </c>
      <c r="F42" s="8"/>
      <c r="G42" s="8">
        <v>1145627744369.72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37540229</v>
      </c>
      <c r="R42" s="8"/>
      <c r="S42" s="8">
        <v>29450</v>
      </c>
      <c r="T42" s="8"/>
      <c r="U42" s="8">
        <v>309417887160</v>
      </c>
      <c r="V42" s="8"/>
      <c r="W42" s="8">
        <v>1098981663572.9</v>
      </c>
      <c r="X42" s="4"/>
      <c r="Y42" s="10">
        <v>1.99635564511416E-2</v>
      </c>
    </row>
    <row r="43" spans="1:25">
      <c r="A43" s="1" t="s">
        <v>49</v>
      </c>
      <c r="C43" s="8">
        <v>15893363</v>
      </c>
      <c r="D43" s="8"/>
      <c r="E43" s="8">
        <v>267464547742</v>
      </c>
      <c r="F43" s="8"/>
      <c r="G43" s="8">
        <v>260522170612.573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15893363</v>
      </c>
      <c r="R43" s="8"/>
      <c r="S43" s="8">
        <v>16060</v>
      </c>
      <c r="T43" s="8"/>
      <c r="U43" s="8">
        <v>267464547742</v>
      </c>
      <c r="V43" s="8"/>
      <c r="W43" s="8">
        <v>253728687691.80899</v>
      </c>
      <c r="X43" s="4"/>
      <c r="Y43" s="10">
        <v>4.609109640229681E-3</v>
      </c>
    </row>
    <row r="44" spans="1:25">
      <c r="A44" s="1" t="s">
        <v>50</v>
      </c>
      <c r="C44" s="8">
        <v>12266666</v>
      </c>
      <c r="D44" s="8"/>
      <c r="E44" s="8">
        <v>41545526551</v>
      </c>
      <c r="F44" s="8"/>
      <c r="G44" s="8">
        <v>39873331432.971001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12266666</v>
      </c>
      <c r="R44" s="8"/>
      <c r="S44" s="8">
        <v>3070</v>
      </c>
      <c r="T44" s="8"/>
      <c r="U44" s="8">
        <v>41545526551</v>
      </c>
      <c r="V44" s="8"/>
      <c r="W44" s="8">
        <v>37434595565.511002</v>
      </c>
      <c r="X44" s="4"/>
      <c r="Y44" s="10">
        <v>6.8001831747410268E-4</v>
      </c>
    </row>
    <row r="45" spans="1:25">
      <c r="A45" s="1" t="s">
        <v>51</v>
      </c>
      <c r="C45" s="8">
        <v>80728827</v>
      </c>
      <c r="D45" s="8"/>
      <c r="E45" s="8">
        <v>236814155306</v>
      </c>
      <c r="F45" s="8"/>
      <c r="G45" s="8">
        <v>604271133309.505</v>
      </c>
      <c r="H45" s="8"/>
      <c r="I45" s="8">
        <v>0</v>
      </c>
      <c r="J45" s="8"/>
      <c r="K45" s="8">
        <v>0</v>
      </c>
      <c r="L45" s="8"/>
      <c r="M45" s="8">
        <v>-2000000</v>
      </c>
      <c r="N45" s="8"/>
      <c r="O45" s="8">
        <v>15765633068</v>
      </c>
      <c r="P45" s="8"/>
      <c r="Q45" s="8">
        <v>78728827</v>
      </c>
      <c r="R45" s="8"/>
      <c r="S45" s="8">
        <v>7830</v>
      </c>
      <c r="T45" s="8"/>
      <c r="U45" s="8">
        <v>230947250900</v>
      </c>
      <c r="V45" s="8"/>
      <c r="W45" s="8">
        <v>612778857453.31104</v>
      </c>
      <c r="X45" s="4"/>
      <c r="Y45" s="10">
        <v>1.1131437146151934E-2</v>
      </c>
    </row>
    <row r="46" spans="1:25">
      <c r="A46" s="1" t="s">
        <v>52</v>
      </c>
      <c r="C46" s="8">
        <v>40464462</v>
      </c>
      <c r="D46" s="8"/>
      <c r="E46" s="8">
        <v>132115825300</v>
      </c>
      <c r="F46" s="8"/>
      <c r="G46" s="8">
        <v>176702707295.68201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40464462</v>
      </c>
      <c r="R46" s="8"/>
      <c r="S46" s="8">
        <v>4373</v>
      </c>
      <c r="T46" s="8"/>
      <c r="U46" s="8">
        <v>132115825300</v>
      </c>
      <c r="V46" s="8"/>
      <c r="W46" s="8">
        <v>175898233326.66</v>
      </c>
      <c r="X46" s="4"/>
      <c r="Y46" s="10">
        <v>3.1952801644173361E-3</v>
      </c>
    </row>
    <row r="47" spans="1:25">
      <c r="A47" s="1" t="s">
        <v>53</v>
      </c>
      <c r="C47" s="8">
        <v>121996621</v>
      </c>
      <c r="D47" s="8"/>
      <c r="E47" s="8">
        <v>1081858168261</v>
      </c>
      <c r="F47" s="8"/>
      <c r="G47" s="8">
        <v>1917290416870.8401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121996621</v>
      </c>
      <c r="R47" s="8"/>
      <c r="S47" s="8">
        <v>15470</v>
      </c>
      <c r="T47" s="8"/>
      <c r="U47" s="8">
        <v>1081858168261</v>
      </c>
      <c r="V47" s="8"/>
      <c r="W47" s="8">
        <v>1876058364895.1201</v>
      </c>
      <c r="X47" s="4"/>
      <c r="Y47" s="10">
        <v>3.4079546833800052E-2</v>
      </c>
    </row>
    <row r="48" spans="1:25">
      <c r="A48" s="1" t="s">
        <v>54</v>
      </c>
      <c r="C48" s="8">
        <v>200991323</v>
      </c>
      <c r="D48" s="8"/>
      <c r="E48" s="8">
        <v>2544619995701</v>
      </c>
      <c r="F48" s="8"/>
      <c r="G48" s="8">
        <v>4167732557743.21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200991323</v>
      </c>
      <c r="R48" s="8"/>
      <c r="S48" s="8">
        <v>20460</v>
      </c>
      <c r="T48" s="8"/>
      <c r="U48" s="8">
        <v>2544619995701</v>
      </c>
      <c r="V48" s="8"/>
      <c r="W48" s="8">
        <v>4087814387891.9502</v>
      </c>
      <c r="X48" s="4"/>
      <c r="Y48" s="10">
        <v>7.4257211015838251E-2</v>
      </c>
    </row>
    <row r="49" spans="1:25">
      <c r="A49" s="1" t="s">
        <v>55</v>
      </c>
      <c r="C49" s="8">
        <v>13952434</v>
      </c>
      <c r="D49" s="8"/>
      <c r="E49" s="8">
        <v>231345018116</v>
      </c>
      <c r="F49" s="8"/>
      <c r="G49" s="8">
        <v>336888139359.93298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13952434</v>
      </c>
      <c r="R49" s="8"/>
      <c r="S49" s="8">
        <v>21770</v>
      </c>
      <c r="T49" s="8"/>
      <c r="U49" s="8">
        <v>231345018116</v>
      </c>
      <c r="V49" s="8"/>
      <c r="W49" s="8">
        <v>301937208475.32898</v>
      </c>
      <c r="X49" s="4"/>
      <c r="Y49" s="10">
        <v>5.4848417456762185E-3</v>
      </c>
    </row>
    <row r="50" spans="1:25">
      <c r="A50" s="1" t="s">
        <v>56</v>
      </c>
      <c r="C50" s="8">
        <v>11035043</v>
      </c>
      <c r="D50" s="8"/>
      <c r="E50" s="8">
        <v>257439968939</v>
      </c>
      <c r="F50" s="8"/>
      <c r="G50" s="8">
        <v>511392705117.27301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11035043</v>
      </c>
      <c r="R50" s="8"/>
      <c r="S50" s="8">
        <v>41680</v>
      </c>
      <c r="T50" s="8"/>
      <c r="U50" s="8">
        <v>257439968939</v>
      </c>
      <c r="V50" s="8"/>
      <c r="W50" s="8">
        <v>457203945716.172</v>
      </c>
      <c r="X50" s="4"/>
      <c r="Y50" s="10">
        <v>8.3053403733009783E-3</v>
      </c>
    </row>
    <row r="51" spans="1:25">
      <c r="A51" s="1" t="s">
        <v>57</v>
      </c>
      <c r="C51" s="8">
        <v>2062330</v>
      </c>
      <c r="D51" s="8"/>
      <c r="E51" s="8">
        <v>70119104413</v>
      </c>
      <c r="F51" s="8"/>
      <c r="G51" s="8">
        <v>147563256645.26999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2062330</v>
      </c>
      <c r="R51" s="8"/>
      <c r="S51" s="8">
        <v>70980</v>
      </c>
      <c r="T51" s="8"/>
      <c r="U51" s="8">
        <v>70119104413</v>
      </c>
      <c r="V51" s="8"/>
      <c r="W51" s="8">
        <v>145513197508.76999</v>
      </c>
      <c r="X51" s="4"/>
      <c r="Y51" s="10">
        <v>2.643320656878047E-3</v>
      </c>
    </row>
    <row r="52" spans="1:25">
      <c r="A52" s="1" t="s">
        <v>58</v>
      </c>
      <c r="C52" s="8">
        <v>10613234</v>
      </c>
      <c r="D52" s="8"/>
      <c r="E52" s="8">
        <v>82119701719</v>
      </c>
      <c r="F52" s="8"/>
      <c r="G52" s="8">
        <v>157196270339.73001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10613234</v>
      </c>
      <c r="R52" s="8"/>
      <c r="S52" s="8">
        <v>14720</v>
      </c>
      <c r="T52" s="8"/>
      <c r="U52" s="8">
        <v>82119701719</v>
      </c>
      <c r="V52" s="8"/>
      <c r="W52" s="8">
        <v>155297254993.34399</v>
      </c>
      <c r="X52" s="4"/>
      <c r="Y52" s="10">
        <v>2.8210529979978138E-3</v>
      </c>
    </row>
    <row r="53" spans="1:25">
      <c r="A53" s="1" t="s">
        <v>59</v>
      </c>
      <c r="C53" s="8">
        <v>18634950</v>
      </c>
      <c r="D53" s="8"/>
      <c r="E53" s="8">
        <v>342021453852</v>
      </c>
      <c r="F53" s="8"/>
      <c r="G53" s="8">
        <v>536086645054.65002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18634950</v>
      </c>
      <c r="R53" s="8"/>
      <c r="S53" s="8">
        <v>27430</v>
      </c>
      <c r="T53" s="8"/>
      <c r="U53" s="8">
        <v>342021453852</v>
      </c>
      <c r="V53" s="8"/>
      <c r="W53" s="8">
        <v>508115296262.92499</v>
      </c>
      <c r="X53" s="4"/>
      <c r="Y53" s="10">
        <v>9.2301707452105836E-3</v>
      </c>
    </row>
    <row r="54" spans="1:25">
      <c r="A54" s="1" t="s">
        <v>60</v>
      </c>
      <c r="C54" s="8">
        <v>2971415</v>
      </c>
      <c r="D54" s="8"/>
      <c r="E54" s="8">
        <v>58638706166</v>
      </c>
      <c r="F54" s="8"/>
      <c r="G54" s="8">
        <v>91920235712.940002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2971415</v>
      </c>
      <c r="R54" s="8"/>
      <c r="S54" s="8">
        <v>28050</v>
      </c>
      <c r="T54" s="8"/>
      <c r="U54" s="8">
        <v>58638706166</v>
      </c>
      <c r="V54" s="8"/>
      <c r="W54" s="8">
        <v>82852269015.037506</v>
      </c>
      <c r="X54" s="4"/>
      <c r="Y54" s="10">
        <v>1.5050532728721482E-3</v>
      </c>
    </row>
    <row r="55" spans="1:25">
      <c r="A55" s="1" t="s">
        <v>61</v>
      </c>
      <c r="C55" s="8">
        <v>12293626</v>
      </c>
      <c r="D55" s="8"/>
      <c r="E55" s="8">
        <v>299200954152</v>
      </c>
      <c r="F55" s="8"/>
      <c r="G55" s="8">
        <v>543811312175.84998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12293626</v>
      </c>
      <c r="R55" s="8"/>
      <c r="S55" s="8">
        <v>41320</v>
      </c>
      <c r="T55" s="8"/>
      <c r="U55" s="8">
        <v>299200954152</v>
      </c>
      <c r="V55" s="8"/>
      <c r="W55" s="8">
        <v>504950189193.396</v>
      </c>
      <c r="X55" s="4"/>
      <c r="Y55" s="10">
        <v>9.1726749782193289E-3</v>
      </c>
    </row>
    <row r="56" spans="1:25">
      <c r="A56" s="1" t="s">
        <v>62</v>
      </c>
      <c r="C56" s="8">
        <v>18879035</v>
      </c>
      <c r="D56" s="8"/>
      <c r="E56" s="8">
        <v>196022188675</v>
      </c>
      <c r="F56" s="8"/>
      <c r="G56" s="8">
        <v>460159600267.71002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18879035</v>
      </c>
      <c r="R56" s="8"/>
      <c r="S56" s="8">
        <v>23020</v>
      </c>
      <c r="T56" s="8"/>
      <c r="U56" s="8">
        <v>196022188675</v>
      </c>
      <c r="V56" s="8"/>
      <c r="W56" s="8">
        <v>432009543155.08502</v>
      </c>
      <c r="X56" s="4"/>
      <c r="Y56" s="10">
        <v>7.8476713379998422E-3</v>
      </c>
    </row>
    <row r="57" spans="1:25">
      <c r="A57" s="1" t="s">
        <v>63</v>
      </c>
      <c r="C57" s="8">
        <v>12644972</v>
      </c>
      <c r="D57" s="8"/>
      <c r="E57" s="8">
        <v>339701479170</v>
      </c>
      <c r="F57" s="8"/>
      <c r="G57" s="8">
        <v>775678310848.38599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12644972</v>
      </c>
      <c r="R57" s="8"/>
      <c r="S57" s="8">
        <v>57180</v>
      </c>
      <c r="T57" s="8"/>
      <c r="U57" s="8">
        <v>339701479170</v>
      </c>
      <c r="V57" s="8"/>
      <c r="W57" s="8">
        <v>718737413941.18799</v>
      </c>
      <c r="X57" s="4"/>
      <c r="Y57" s="10">
        <v>1.3056227790110562E-2</v>
      </c>
    </row>
    <row r="58" spans="1:25">
      <c r="A58" s="1" t="s">
        <v>64</v>
      </c>
      <c r="C58" s="8">
        <v>17893853</v>
      </c>
      <c r="D58" s="8"/>
      <c r="E58" s="8">
        <v>278112020721</v>
      </c>
      <c r="F58" s="8"/>
      <c r="G58" s="8">
        <v>472255060456.95801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17893853</v>
      </c>
      <c r="R58" s="8"/>
      <c r="S58" s="8">
        <v>25900</v>
      </c>
      <c r="T58" s="8"/>
      <c r="U58" s="8">
        <v>278112020721</v>
      </c>
      <c r="V58" s="8"/>
      <c r="W58" s="8">
        <v>460693260483.435</v>
      </c>
      <c r="X58" s="4"/>
      <c r="Y58" s="10">
        <v>8.3687255367127025E-3</v>
      </c>
    </row>
    <row r="59" spans="1:25">
      <c r="A59" s="1" t="s">
        <v>65</v>
      </c>
      <c r="C59" s="8">
        <v>7559188</v>
      </c>
      <c r="D59" s="8"/>
      <c r="E59" s="8">
        <v>72177264972</v>
      </c>
      <c r="F59" s="8"/>
      <c r="G59" s="8">
        <v>97534456591.572006</v>
      </c>
      <c r="H59" s="8"/>
      <c r="I59" s="8">
        <v>0</v>
      </c>
      <c r="J59" s="8"/>
      <c r="K59" s="8">
        <v>0</v>
      </c>
      <c r="L59" s="8"/>
      <c r="M59" s="8">
        <v>-549446</v>
      </c>
      <c r="N59" s="8"/>
      <c r="O59" s="8">
        <v>7675349802</v>
      </c>
      <c r="P59" s="8"/>
      <c r="Q59" s="8">
        <v>7009742</v>
      </c>
      <c r="R59" s="8"/>
      <c r="S59" s="8">
        <v>13900</v>
      </c>
      <c r="T59" s="8"/>
      <c r="U59" s="8">
        <v>66930999155</v>
      </c>
      <c r="V59" s="8"/>
      <c r="W59" s="8">
        <v>96855673087.889999</v>
      </c>
      <c r="X59" s="4"/>
      <c r="Y59" s="10">
        <v>1.7594321737972706E-3</v>
      </c>
    </row>
    <row r="60" spans="1:25">
      <c r="A60" s="1" t="s">
        <v>66</v>
      </c>
      <c r="C60" s="8">
        <v>13500000</v>
      </c>
      <c r="D60" s="8"/>
      <c r="E60" s="8">
        <v>154322902208</v>
      </c>
      <c r="F60" s="8"/>
      <c r="G60" s="8">
        <v>371054013750</v>
      </c>
      <c r="H60" s="8"/>
      <c r="I60" s="8">
        <v>295298</v>
      </c>
      <c r="J60" s="8"/>
      <c r="K60" s="8">
        <v>7528716998</v>
      </c>
      <c r="L60" s="8"/>
      <c r="M60" s="8">
        <v>0</v>
      </c>
      <c r="N60" s="8"/>
      <c r="O60" s="8">
        <v>0</v>
      </c>
      <c r="P60" s="8"/>
      <c r="Q60" s="8">
        <v>13795298</v>
      </c>
      <c r="R60" s="8"/>
      <c r="S60" s="8">
        <v>26400</v>
      </c>
      <c r="T60" s="8"/>
      <c r="U60" s="8">
        <v>161851619206</v>
      </c>
      <c r="V60" s="8"/>
      <c r="W60" s="8">
        <v>362028901790.15997</v>
      </c>
      <c r="X60" s="4"/>
      <c r="Y60" s="10">
        <v>6.5764376762535801E-3</v>
      </c>
    </row>
    <row r="61" spans="1:25">
      <c r="A61" s="1" t="s">
        <v>67</v>
      </c>
      <c r="C61" s="8">
        <v>34500965</v>
      </c>
      <c r="D61" s="8"/>
      <c r="E61" s="8">
        <v>494077076897</v>
      </c>
      <c r="F61" s="8"/>
      <c r="G61" s="8">
        <v>711292491516.10498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34500965</v>
      </c>
      <c r="R61" s="8"/>
      <c r="S61" s="8">
        <v>18960</v>
      </c>
      <c r="T61" s="8"/>
      <c r="U61" s="8">
        <v>494077076897</v>
      </c>
      <c r="V61" s="8"/>
      <c r="W61" s="8">
        <v>650246173536.42004</v>
      </c>
      <c r="X61" s="4"/>
      <c r="Y61" s="10">
        <v>1.1812049848338566E-2</v>
      </c>
    </row>
    <row r="62" spans="1:25">
      <c r="A62" s="1" t="s">
        <v>68</v>
      </c>
      <c r="C62" s="8">
        <v>17458094</v>
      </c>
      <c r="D62" s="8"/>
      <c r="E62" s="8">
        <v>902581770471</v>
      </c>
      <c r="F62" s="8"/>
      <c r="G62" s="8">
        <v>741892834064.92505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17458094</v>
      </c>
      <c r="R62" s="8"/>
      <c r="S62" s="8">
        <v>43000</v>
      </c>
      <c r="T62" s="8"/>
      <c r="U62" s="8">
        <v>902581770471</v>
      </c>
      <c r="V62" s="8"/>
      <c r="W62" s="8">
        <v>746231388650.09998</v>
      </c>
      <c r="X62" s="4"/>
      <c r="Y62" s="10">
        <v>1.3555669713812153E-2</v>
      </c>
    </row>
    <row r="63" spans="1:25">
      <c r="A63" s="1" t="s">
        <v>69</v>
      </c>
      <c r="C63" s="8">
        <v>1500000</v>
      </c>
      <c r="D63" s="8"/>
      <c r="E63" s="8">
        <v>85128926400</v>
      </c>
      <c r="F63" s="8"/>
      <c r="G63" s="8">
        <v>85483329750</v>
      </c>
      <c r="H63" s="8"/>
      <c r="I63" s="8">
        <v>997579</v>
      </c>
      <c r="J63" s="8"/>
      <c r="K63" s="8">
        <v>57913275689</v>
      </c>
      <c r="L63" s="8"/>
      <c r="M63" s="8">
        <v>0</v>
      </c>
      <c r="N63" s="8"/>
      <c r="O63" s="8">
        <v>0</v>
      </c>
      <c r="P63" s="8"/>
      <c r="Q63" s="8">
        <v>2497579</v>
      </c>
      <c r="R63" s="8"/>
      <c r="S63" s="8">
        <v>58040</v>
      </c>
      <c r="T63" s="8"/>
      <c r="U63" s="8">
        <v>143042202089</v>
      </c>
      <c r="V63" s="8"/>
      <c r="W63" s="8">
        <v>144096976223.298</v>
      </c>
      <c r="X63" s="4"/>
      <c r="Y63" s="10">
        <v>2.6175942826199808E-3</v>
      </c>
    </row>
    <row r="64" spans="1:25">
      <c r="A64" s="1" t="s">
        <v>70</v>
      </c>
      <c r="C64" s="8">
        <v>6591235</v>
      </c>
      <c r="D64" s="8"/>
      <c r="E64" s="8">
        <v>362617522505</v>
      </c>
      <c r="F64" s="8"/>
      <c r="G64" s="8">
        <v>409959713184.99701</v>
      </c>
      <c r="H64" s="8"/>
      <c r="I64" s="8">
        <v>30754</v>
      </c>
      <c r="J64" s="8"/>
      <c r="K64" s="8">
        <v>1754621136</v>
      </c>
      <c r="L64" s="8"/>
      <c r="M64" s="8">
        <v>0</v>
      </c>
      <c r="N64" s="8"/>
      <c r="O64" s="8">
        <v>0</v>
      </c>
      <c r="P64" s="8"/>
      <c r="Q64" s="8">
        <v>6621989</v>
      </c>
      <c r="R64" s="8"/>
      <c r="S64" s="8">
        <v>57570</v>
      </c>
      <c r="T64" s="8"/>
      <c r="U64" s="8">
        <v>364372143641</v>
      </c>
      <c r="V64" s="8"/>
      <c r="W64" s="8">
        <v>378959600684.95599</v>
      </c>
      <c r="X64" s="4"/>
      <c r="Y64" s="10">
        <v>6.8839923646954954E-3</v>
      </c>
    </row>
    <row r="65" spans="1:25">
      <c r="A65" s="1" t="s">
        <v>71</v>
      </c>
      <c r="C65" s="8">
        <v>43847628</v>
      </c>
      <c r="D65" s="8"/>
      <c r="E65" s="8">
        <v>718394780108</v>
      </c>
      <c r="F65" s="8"/>
      <c r="G65" s="8">
        <v>829019692346.86804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43847628</v>
      </c>
      <c r="R65" s="8"/>
      <c r="S65" s="8">
        <v>18880</v>
      </c>
      <c r="T65" s="8"/>
      <c r="U65" s="8">
        <v>718394780108</v>
      </c>
      <c r="V65" s="8"/>
      <c r="W65" s="8">
        <v>822917549500.99194</v>
      </c>
      <c r="X65" s="4"/>
      <c r="Y65" s="10">
        <v>1.4948712520541889E-2</v>
      </c>
    </row>
    <row r="66" spans="1:25">
      <c r="A66" s="1" t="s">
        <v>72</v>
      </c>
      <c r="C66" s="8">
        <v>13215553</v>
      </c>
      <c r="D66" s="8"/>
      <c r="E66" s="8">
        <v>226312707282</v>
      </c>
      <c r="F66" s="8"/>
      <c r="G66" s="8">
        <v>482387719278.34802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13215553</v>
      </c>
      <c r="R66" s="8"/>
      <c r="S66" s="8">
        <v>36400</v>
      </c>
      <c r="T66" s="8"/>
      <c r="U66" s="8">
        <v>226312707282</v>
      </c>
      <c r="V66" s="8"/>
      <c r="W66" s="8">
        <v>478183904731.26001</v>
      </c>
      <c r="X66" s="4"/>
      <c r="Y66" s="10">
        <v>8.6864519150337792E-3</v>
      </c>
    </row>
    <row r="67" spans="1:25">
      <c r="A67" s="1" t="s">
        <v>73</v>
      </c>
      <c r="C67" s="8">
        <v>47360970</v>
      </c>
      <c r="D67" s="8"/>
      <c r="E67" s="8">
        <v>305499798225</v>
      </c>
      <c r="F67" s="8"/>
      <c r="G67" s="8">
        <v>384636837106.84497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47360970</v>
      </c>
      <c r="R67" s="8"/>
      <c r="S67" s="8">
        <v>7790</v>
      </c>
      <c r="T67" s="8"/>
      <c r="U67" s="8">
        <v>305499798225</v>
      </c>
      <c r="V67" s="8"/>
      <c r="W67" s="8">
        <v>366746751660.01501</v>
      </c>
      <c r="X67" s="4"/>
      <c r="Y67" s="10">
        <v>6.6621397997072666E-3</v>
      </c>
    </row>
    <row r="68" spans="1:25">
      <c r="A68" s="1" t="s">
        <v>74</v>
      </c>
      <c r="C68" s="8">
        <v>312788674</v>
      </c>
      <c r="D68" s="8"/>
      <c r="E68" s="8">
        <v>915902621152</v>
      </c>
      <c r="F68" s="8"/>
      <c r="G68" s="8">
        <v>1049380587190.24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312788674</v>
      </c>
      <c r="R68" s="8"/>
      <c r="S68" s="8">
        <v>3251</v>
      </c>
      <c r="T68" s="8"/>
      <c r="U68" s="8">
        <v>915902621152</v>
      </c>
      <c r="V68" s="8"/>
      <c r="W68" s="8">
        <v>1010825567097.91</v>
      </c>
      <c r="X68" s="4"/>
      <c r="Y68" s="10">
        <v>1.8362156476214715E-2</v>
      </c>
    </row>
    <row r="69" spans="1:25">
      <c r="A69" s="1" t="s">
        <v>75</v>
      </c>
      <c r="C69" s="8">
        <v>12896973</v>
      </c>
      <c r="D69" s="8"/>
      <c r="E69" s="8">
        <v>147321200794</v>
      </c>
      <c r="F69" s="8"/>
      <c r="G69" s="8">
        <v>194482980281.56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12896973</v>
      </c>
      <c r="R69" s="8"/>
      <c r="S69" s="8">
        <v>14740</v>
      </c>
      <c r="T69" s="8"/>
      <c r="U69" s="8">
        <v>147321200794</v>
      </c>
      <c r="V69" s="8"/>
      <c r="W69" s="8">
        <v>188970278796.98099</v>
      </c>
      <c r="X69" s="4"/>
      <c r="Y69" s="10">
        <v>3.4327404663756244E-3</v>
      </c>
    </row>
    <row r="70" spans="1:25">
      <c r="A70" s="1" t="s">
        <v>76</v>
      </c>
      <c r="C70" s="8">
        <v>533634210</v>
      </c>
      <c r="D70" s="8"/>
      <c r="E70" s="8">
        <v>1285591628352</v>
      </c>
      <c r="F70" s="8"/>
      <c r="G70" s="8">
        <v>2965266293258.29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533634210</v>
      </c>
      <c r="R70" s="8"/>
      <c r="S70" s="8">
        <v>5370</v>
      </c>
      <c r="T70" s="8"/>
      <c r="U70" s="8">
        <v>1285591628352</v>
      </c>
      <c r="V70" s="8"/>
      <c r="W70" s="8">
        <v>2848565294239.1899</v>
      </c>
      <c r="X70" s="4"/>
      <c r="Y70" s="10">
        <v>5.1745625920113079E-2</v>
      </c>
    </row>
    <row r="71" spans="1:25">
      <c r="A71" s="1" t="s">
        <v>77</v>
      </c>
      <c r="C71" s="8">
        <v>138367066</v>
      </c>
      <c r="D71" s="8"/>
      <c r="E71" s="8">
        <v>985068220005</v>
      </c>
      <c r="F71" s="8"/>
      <c r="G71" s="8">
        <v>1522609666267.3101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138367066</v>
      </c>
      <c r="R71" s="8"/>
      <c r="S71" s="8">
        <v>10510</v>
      </c>
      <c r="T71" s="8"/>
      <c r="U71" s="8">
        <v>985068220005</v>
      </c>
      <c r="V71" s="8"/>
      <c r="W71" s="8">
        <v>1445585148371.22</v>
      </c>
      <c r="X71" s="4"/>
      <c r="Y71" s="10">
        <v>2.6259783644266795E-2</v>
      </c>
    </row>
    <row r="72" spans="1:25">
      <c r="A72" s="1" t="s">
        <v>78</v>
      </c>
      <c r="C72" s="8">
        <v>22964333</v>
      </c>
      <c r="D72" s="8"/>
      <c r="E72" s="8">
        <v>189197223775</v>
      </c>
      <c r="F72" s="8"/>
      <c r="G72" s="8">
        <v>175316699279.23199</v>
      </c>
      <c r="H72" s="8"/>
      <c r="I72" s="8">
        <v>650927</v>
      </c>
      <c r="J72" s="8"/>
      <c r="K72" s="8">
        <v>4559585183</v>
      </c>
      <c r="L72" s="8"/>
      <c r="M72" s="8">
        <v>0</v>
      </c>
      <c r="N72" s="8"/>
      <c r="O72" s="8">
        <v>0</v>
      </c>
      <c r="P72" s="8"/>
      <c r="Q72" s="8">
        <v>23615260</v>
      </c>
      <c r="R72" s="8"/>
      <c r="S72" s="8">
        <v>7260</v>
      </c>
      <c r="T72" s="8"/>
      <c r="U72" s="8">
        <v>193756808958</v>
      </c>
      <c r="V72" s="8"/>
      <c r="W72" s="8">
        <v>170426679213.78</v>
      </c>
      <c r="X72" s="4"/>
      <c r="Y72" s="10">
        <v>3.0958866230794101E-3</v>
      </c>
    </row>
    <row r="73" spans="1:25">
      <c r="A73" s="1" t="s">
        <v>79</v>
      </c>
      <c r="C73" s="8">
        <v>15936719</v>
      </c>
      <c r="D73" s="8"/>
      <c r="E73" s="8">
        <v>136061156974</v>
      </c>
      <c r="F73" s="8"/>
      <c r="G73" s="8">
        <v>180122352084.57199</v>
      </c>
      <c r="H73" s="8"/>
      <c r="I73" s="8">
        <v>169142</v>
      </c>
      <c r="J73" s="8"/>
      <c r="K73" s="8">
        <v>1823625175</v>
      </c>
      <c r="L73" s="8"/>
      <c r="M73" s="8">
        <v>0</v>
      </c>
      <c r="N73" s="8"/>
      <c r="O73" s="8">
        <v>0</v>
      </c>
      <c r="P73" s="8"/>
      <c r="Q73" s="8">
        <v>16105861</v>
      </c>
      <c r="R73" s="8"/>
      <c r="S73" s="8">
        <v>11090</v>
      </c>
      <c r="T73" s="8"/>
      <c r="U73" s="8">
        <v>137884782149</v>
      </c>
      <c r="V73" s="8"/>
      <c r="W73" s="8">
        <v>177551245198.98401</v>
      </c>
      <c r="X73" s="4"/>
      <c r="Y73" s="10">
        <v>3.2253079591671239E-3</v>
      </c>
    </row>
    <row r="74" spans="1:25">
      <c r="A74" s="1" t="s">
        <v>80</v>
      </c>
      <c r="C74" s="8">
        <v>36761180</v>
      </c>
      <c r="D74" s="8"/>
      <c r="E74" s="8">
        <v>216567322424</v>
      </c>
      <c r="F74" s="8"/>
      <c r="G74" s="8">
        <v>289050787243.89001</v>
      </c>
      <c r="H74" s="8"/>
      <c r="I74" s="8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36761180</v>
      </c>
      <c r="R74" s="8"/>
      <c r="S74" s="8">
        <v>7390</v>
      </c>
      <c r="T74" s="8"/>
      <c r="U74" s="8">
        <v>216567322424</v>
      </c>
      <c r="V74" s="8"/>
      <c r="W74" s="8">
        <v>270048712734.81</v>
      </c>
      <c r="X74" s="4"/>
      <c r="Y74" s="10">
        <v>4.9055711300153865E-3</v>
      </c>
    </row>
    <row r="75" spans="1:25">
      <c r="A75" s="1" t="s">
        <v>81</v>
      </c>
      <c r="C75" s="8">
        <v>64081703</v>
      </c>
      <c r="D75" s="8"/>
      <c r="E75" s="8">
        <v>1169761948049</v>
      </c>
      <c r="F75" s="8"/>
      <c r="G75" s="8">
        <v>2530180557963.2002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64081703</v>
      </c>
      <c r="R75" s="8"/>
      <c r="S75" s="8">
        <v>38360</v>
      </c>
      <c r="T75" s="8"/>
      <c r="U75" s="8">
        <v>1169761948049</v>
      </c>
      <c r="V75" s="8"/>
      <c r="W75" s="8">
        <v>2443547991023.8701</v>
      </c>
      <c r="X75" s="4"/>
      <c r="Y75" s="10">
        <v>4.4388282240564216E-2</v>
      </c>
    </row>
    <row r="76" spans="1:25">
      <c r="A76" s="1" t="s">
        <v>82</v>
      </c>
      <c r="C76" s="8">
        <v>91528137</v>
      </c>
      <c r="D76" s="8"/>
      <c r="E76" s="8">
        <v>1684650984141</v>
      </c>
      <c r="F76" s="8"/>
      <c r="G76" s="8">
        <v>2385588539014.77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91528137</v>
      </c>
      <c r="R76" s="8"/>
      <c r="S76" s="8">
        <v>24820</v>
      </c>
      <c r="T76" s="8"/>
      <c r="U76" s="8">
        <v>1684650984141</v>
      </c>
      <c r="V76" s="8"/>
      <c r="W76" s="8">
        <v>2258211576595.98</v>
      </c>
      <c r="X76" s="4"/>
      <c r="Y76" s="10">
        <v>4.1021552754055432E-2</v>
      </c>
    </row>
    <row r="77" spans="1:25">
      <c r="A77" s="1" t="s">
        <v>83</v>
      </c>
      <c r="C77" s="8">
        <v>47761929</v>
      </c>
      <c r="D77" s="8"/>
      <c r="E77" s="8">
        <v>135654617437</v>
      </c>
      <c r="F77" s="8"/>
      <c r="G77" s="8">
        <v>240712169798.82199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47761929</v>
      </c>
      <c r="R77" s="8"/>
      <c r="S77" s="8">
        <v>4752</v>
      </c>
      <c r="T77" s="8"/>
      <c r="U77" s="8">
        <v>135654617437</v>
      </c>
      <c r="V77" s="8"/>
      <c r="W77" s="8">
        <v>225614246722.68201</v>
      </c>
      <c r="X77" s="4"/>
      <c r="Y77" s="10">
        <v>4.0983966338318054E-3</v>
      </c>
    </row>
    <row r="78" spans="1:25">
      <c r="A78" s="1" t="s">
        <v>84</v>
      </c>
      <c r="C78" s="8">
        <v>5000000</v>
      </c>
      <c r="D78" s="8"/>
      <c r="E78" s="8">
        <v>50775212738</v>
      </c>
      <c r="F78" s="8"/>
      <c r="G78" s="8">
        <v>105319597500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5000000</v>
      </c>
      <c r="R78" s="8"/>
      <c r="S78" s="8">
        <v>20020</v>
      </c>
      <c r="T78" s="8"/>
      <c r="U78" s="8">
        <v>50775212738</v>
      </c>
      <c r="V78" s="8"/>
      <c r="W78" s="8">
        <v>99504405000</v>
      </c>
      <c r="X78" s="4"/>
      <c r="Y78" s="10">
        <v>1.8075477254975931E-3</v>
      </c>
    </row>
    <row r="79" spans="1:25">
      <c r="A79" s="1" t="s">
        <v>85</v>
      </c>
      <c r="C79" s="8">
        <v>66325146</v>
      </c>
      <c r="D79" s="8"/>
      <c r="E79" s="8">
        <v>102273707310</v>
      </c>
      <c r="F79" s="8"/>
      <c r="G79" s="8">
        <v>488545089335.43298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66325146</v>
      </c>
      <c r="R79" s="8"/>
      <c r="S79" s="8">
        <v>7000</v>
      </c>
      <c r="T79" s="8"/>
      <c r="U79" s="8">
        <v>102273707310</v>
      </c>
      <c r="V79" s="8"/>
      <c r="W79" s="8">
        <v>461513579669.09998</v>
      </c>
      <c r="X79" s="4"/>
      <c r="Y79" s="10">
        <v>8.3836270486430612E-3</v>
      </c>
    </row>
    <row r="80" spans="1:25">
      <c r="A80" s="1" t="s">
        <v>86</v>
      </c>
      <c r="C80" s="8">
        <v>3500001</v>
      </c>
      <c r="D80" s="8"/>
      <c r="E80" s="8">
        <v>22959835177</v>
      </c>
      <c r="F80" s="8"/>
      <c r="G80" s="8">
        <v>23693188519.480499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3500001</v>
      </c>
      <c r="R80" s="8"/>
      <c r="S80" s="8">
        <v>5390</v>
      </c>
      <c r="T80" s="8"/>
      <c r="U80" s="8">
        <v>22959835177</v>
      </c>
      <c r="V80" s="8"/>
      <c r="W80" s="8">
        <v>18752758607.929501</v>
      </c>
      <c r="X80" s="4"/>
      <c r="Y80" s="10">
        <v>3.4065332251942393E-4</v>
      </c>
    </row>
    <row r="81" spans="1:25">
      <c r="A81" s="1" t="s">
        <v>87</v>
      </c>
      <c r="C81" s="8">
        <v>4000000</v>
      </c>
      <c r="D81" s="8"/>
      <c r="E81" s="8">
        <v>153616248058</v>
      </c>
      <c r="F81" s="8"/>
      <c r="G81" s="8">
        <v>329825790000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4000000</v>
      </c>
      <c r="R81" s="8"/>
      <c r="S81" s="8">
        <v>78400</v>
      </c>
      <c r="T81" s="8"/>
      <c r="U81" s="8">
        <v>153616248058</v>
      </c>
      <c r="V81" s="8"/>
      <c r="W81" s="8">
        <v>311734080000</v>
      </c>
      <c r="X81" s="4"/>
      <c r="Y81" s="10">
        <v>5.6628068603001517E-3</v>
      </c>
    </row>
    <row r="82" spans="1:25">
      <c r="A82" s="1" t="s">
        <v>88</v>
      </c>
      <c r="C82" s="8">
        <v>128870335</v>
      </c>
      <c r="D82" s="8"/>
      <c r="E82" s="8">
        <v>461222192990</v>
      </c>
      <c r="F82" s="8"/>
      <c r="G82" s="8">
        <v>648203995924.15503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128870335</v>
      </c>
      <c r="R82" s="8"/>
      <c r="S82" s="8">
        <v>4840</v>
      </c>
      <c r="T82" s="8"/>
      <c r="U82" s="8">
        <v>461222192990</v>
      </c>
      <c r="V82" s="8"/>
      <c r="W82" s="8">
        <v>620021213492.67004</v>
      </c>
      <c r="X82" s="4"/>
      <c r="Y82" s="10">
        <v>1.1262998198008755E-2</v>
      </c>
    </row>
    <row r="83" spans="1:25">
      <c r="A83" s="1" t="s">
        <v>89</v>
      </c>
      <c r="C83" s="8">
        <v>34643667</v>
      </c>
      <c r="D83" s="8"/>
      <c r="E83" s="8">
        <v>442876447929</v>
      </c>
      <c r="F83" s="8"/>
      <c r="G83" s="8">
        <v>900541597292.302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34643667</v>
      </c>
      <c r="R83" s="8"/>
      <c r="S83" s="8">
        <v>24140</v>
      </c>
      <c r="T83" s="8"/>
      <c r="U83" s="8">
        <v>442876447929</v>
      </c>
      <c r="V83" s="8"/>
      <c r="W83" s="8">
        <v>831322147557.78894</v>
      </c>
      <c r="X83" s="4"/>
      <c r="Y83" s="10">
        <v>1.5101386285098191E-2</v>
      </c>
    </row>
    <row r="84" spans="1:25">
      <c r="A84" s="1" t="s">
        <v>90</v>
      </c>
      <c r="C84" s="8">
        <v>9813229</v>
      </c>
      <c r="D84" s="8"/>
      <c r="E84" s="8">
        <v>55821616476</v>
      </c>
      <c r="F84" s="8"/>
      <c r="G84" s="8">
        <v>175782221979.849</v>
      </c>
      <c r="H84" s="8"/>
      <c r="I84" s="8">
        <v>0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9813229</v>
      </c>
      <c r="R84" s="8"/>
      <c r="S84" s="8">
        <v>18180</v>
      </c>
      <c r="T84" s="8"/>
      <c r="U84" s="8">
        <v>55821616476</v>
      </c>
      <c r="V84" s="8"/>
      <c r="W84" s="8">
        <v>177342996425.841</v>
      </c>
      <c r="X84" s="4"/>
      <c r="Y84" s="10">
        <v>3.221525015123267E-3</v>
      </c>
    </row>
    <row r="85" spans="1:25">
      <c r="A85" s="1" t="s">
        <v>91</v>
      </c>
      <c r="C85" s="8">
        <v>3008044</v>
      </c>
      <c r="D85" s="8"/>
      <c r="E85" s="8">
        <v>64250874655</v>
      </c>
      <c r="F85" s="8"/>
      <c r="G85" s="8">
        <v>89315665148.033997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3008044</v>
      </c>
      <c r="R85" s="8"/>
      <c r="S85" s="8">
        <v>30270</v>
      </c>
      <c r="T85" s="8"/>
      <c r="U85" s="8">
        <v>64250874655</v>
      </c>
      <c r="V85" s="8"/>
      <c r="W85" s="8">
        <v>90511723603.313995</v>
      </c>
      <c r="X85" s="4"/>
      <c r="Y85" s="10">
        <v>1.6441911303327428E-3</v>
      </c>
    </row>
    <row r="86" spans="1:25">
      <c r="A86" s="1" t="s">
        <v>92</v>
      </c>
      <c r="C86" s="8">
        <v>19554080</v>
      </c>
      <c r="D86" s="8"/>
      <c r="E86" s="8">
        <v>77306328462</v>
      </c>
      <c r="F86" s="8"/>
      <c r="G86" s="8">
        <v>130427189933.03999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19554080</v>
      </c>
      <c r="R86" s="8"/>
      <c r="S86" s="8">
        <v>6800</v>
      </c>
      <c r="T86" s="8"/>
      <c r="U86" s="8">
        <v>77306328462</v>
      </c>
      <c r="V86" s="8"/>
      <c r="W86" s="8">
        <v>132176585923.2</v>
      </c>
      <c r="X86" s="4"/>
      <c r="Y86" s="10">
        <v>2.4010543779395227E-3</v>
      </c>
    </row>
    <row r="87" spans="1:25">
      <c r="A87" s="1" t="s">
        <v>93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v>20021326</v>
      </c>
      <c r="J87" s="8"/>
      <c r="K87" s="8">
        <v>147256160581</v>
      </c>
      <c r="L87" s="8"/>
      <c r="M87" s="8">
        <v>0</v>
      </c>
      <c r="N87" s="8"/>
      <c r="O87" s="8">
        <v>0</v>
      </c>
      <c r="P87" s="8"/>
      <c r="Q87" s="8">
        <v>20021326</v>
      </c>
      <c r="R87" s="8"/>
      <c r="S87" s="8">
        <v>7300</v>
      </c>
      <c r="T87" s="8"/>
      <c r="U87" s="8">
        <v>147256160581</v>
      </c>
      <c r="V87" s="8"/>
      <c r="W87" s="8">
        <v>145286053505.19</v>
      </c>
      <c r="X87" s="4"/>
      <c r="Y87" s="10">
        <v>2.639194471439006E-3</v>
      </c>
    </row>
    <row r="88" spans="1:25">
      <c r="A88" s="1" t="s">
        <v>94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v>22900000</v>
      </c>
      <c r="J88" s="8"/>
      <c r="K88" s="8">
        <v>163580652936</v>
      </c>
      <c r="L88" s="8"/>
      <c r="M88" s="8">
        <v>-1000000</v>
      </c>
      <c r="N88" s="8"/>
      <c r="O88" s="8">
        <v>7957626059</v>
      </c>
      <c r="P88" s="8"/>
      <c r="Q88" s="8">
        <v>21900000</v>
      </c>
      <c r="R88" s="8"/>
      <c r="S88" s="8">
        <v>7710</v>
      </c>
      <c r="T88" s="8"/>
      <c r="U88" s="8">
        <v>156437392981</v>
      </c>
      <c r="V88" s="8"/>
      <c r="W88" s="8">
        <v>167844348410</v>
      </c>
      <c r="X88" s="4"/>
      <c r="Y88" s="10">
        <v>3.048977281743687E-3</v>
      </c>
    </row>
    <row r="89" spans="1:25">
      <c r="A89" s="1" t="s">
        <v>95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v>3600000</v>
      </c>
      <c r="J89" s="8"/>
      <c r="K89" s="8">
        <v>17908245936</v>
      </c>
      <c r="L89" s="8"/>
      <c r="M89" s="8">
        <v>0</v>
      </c>
      <c r="N89" s="8"/>
      <c r="O89" s="8">
        <v>0</v>
      </c>
      <c r="P89" s="8"/>
      <c r="Q89" s="8">
        <v>3600000</v>
      </c>
      <c r="R89" s="8"/>
      <c r="S89" s="8">
        <v>5410</v>
      </c>
      <c r="T89" s="8"/>
      <c r="U89" s="8">
        <v>17908245936</v>
      </c>
      <c r="V89" s="8"/>
      <c r="W89" s="8">
        <v>19360117800</v>
      </c>
      <c r="X89" s="4"/>
      <c r="Y89" s="10">
        <v>3.5168630870920201E-4</v>
      </c>
    </row>
    <row r="90" spans="1:25" ht="24.75" thickBot="1">
      <c r="C90" s="4"/>
      <c r="D90" s="4"/>
      <c r="E90" s="7">
        <f>SUM(E9:E89)</f>
        <v>33004691550012</v>
      </c>
      <c r="F90" s="4"/>
      <c r="G90" s="7">
        <f>SUM(G9:G89)</f>
        <v>52865517132104.555</v>
      </c>
      <c r="H90" s="4"/>
      <c r="I90" s="4"/>
      <c r="J90" s="4"/>
      <c r="K90" s="7">
        <f>SUM(K9:K89)</f>
        <v>793606901755</v>
      </c>
      <c r="L90" s="4"/>
      <c r="M90" s="4"/>
      <c r="N90" s="4"/>
      <c r="O90" s="7">
        <f>SUM(O9:O89)</f>
        <v>31398608931</v>
      </c>
      <c r="P90" s="4"/>
      <c r="Q90" s="4"/>
      <c r="R90" s="4"/>
      <c r="S90" s="4"/>
      <c r="T90" s="4"/>
      <c r="U90" s="7">
        <f>SUM(U9:U89)</f>
        <v>33780042009966</v>
      </c>
      <c r="V90" s="4"/>
      <c r="W90" s="7">
        <f>SUM(W9:W89)</f>
        <v>51819169132465.344</v>
      </c>
      <c r="X90" s="4"/>
      <c r="Y90" s="11">
        <f>SUM(Y9:Y89)</f>
        <v>0.94132135459364974</v>
      </c>
    </row>
    <row r="91" spans="1:25" ht="24.75" thickTop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6"/>
      <c r="X91" s="4"/>
      <c r="Y91" s="4"/>
    </row>
    <row r="92" spans="1: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6"/>
      <c r="X92" s="4"/>
      <c r="Y92" s="6"/>
    </row>
    <row r="93" spans="1: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7"/>
  <sheetViews>
    <sheetView rightToLeft="1" topLeftCell="H22" workbookViewId="0">
      <selection activeCell="AK31" sqref="AK31"/>
    </sheetView>
  </sheetViews>
  <sheetFormatPr defaultRowHeight="2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97</v>
      </c>
      <c r="B6" s="18" t="s">
        <v>97</v>
      </c>
      <c r="C6" s="18" t="s">
        <v>97</v>
      </c>
      <c r="D6" s="18" t="s">
        <v>97</v>
      </c>
      <c r="E6" s="18" t="s">
        <v>97</v>
      </c>
      <c r="F6" s="18" t="s">
        <v>97</v>
      </c>
      <c r="G6" s="18" t="s">
        <v>97</v>
      </c>
      <c r="H6" s="18" t="s">
        <v>97</v>
      </c>
      <c r="I6" s="18" t="s">
        <v>97</v>
      </c>
      <c r="J6" s="18" t="s">
        <v>97</v>
      </c>
      <c r="K6" s="18" t="s">
        <v>97</v>
      </c>
      <c r="L6" s="18" t="s">
        <v>97</v>
      </c>
      <c r="M6" s="18" t="s">
        <v>97</v>
      </c>
      <c r="O6" s="18" t="s">
        <v>306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98</v>
      </c>
      <c r="C7" s="17" t="s">
        <v>99</v>
      </c>
      <c r="E7" s="17" t="s">
        <v>100</v>
      </c>
      <c r="G7" s="17" t="s">
        <v>101</v>
      </c>
      <c r="I7" s="17" t="s">
        <v>102</v>
      </c>
      <c r="K7" s="17" t="s">
        <v>103</v>
      </c>
      <c r="M7" s="17" t="s">
        <v>96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104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98</v>
      </c>
      <c r="C8" s="18" t="s">
        <v>99</v>
      </c>
      <c r="E8" s="18" t="s">
        <v>100</v>
      </c>
      <c r="G8" s="18" t="s">
        <v>101</v>
      </c>
      <c r="I8" s="18" t="s">
        <v>102</v>
      </c>
      <c r="K8" s="18" t="s">
        <v>103</v>
      </c>
      <c r="M8" s="18" t="s">
        <v>96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104</v>
      </c>
      <c r="AG8" s="18" t="s">
        <v>8</v>
      </c>
      <c r="AI8" s="18" t="s">
        <v>9</v>
      </c>
      <c r="AK8" s="18" t="s">
        <v>13</v>
      </c>
    </row>
    <row r="9" spans="1:37">
      <c r="A9" s="1" t="s">
        <v>105</v>
      </c>
      <c r="C9" s="4" t="s">
        <v>106</v>
      </c>
      <c r="D9" s="4"/>
      <c r="E9" s="4" t="s">
        <v>106</v>
      </c>
      <c r="F9" s="4"/>
      <c r="G9" s="4" t="s">
        <v>107</v>
      </c>
      <c r="H9" s="4"/>
      <c r="I9" s="4" t="s">
        <v>108</v>
      </c>
      <c r="J9" s="4"/>
      <c r="K9" s="6">
        <v>0</v>
      </c>
      <c r="L9" s="4"/>
      <c r="M9" s="6">
        <v>0</v>
      </c>
      <c r="N9" s="4"/>
      <c r="O9" s="6">
        <v>112300</v>
      </c>
      <c r="P9" s="4"/>
      <c r="Q9" s="6">
        <v>72232818793</v>
      </c>
      <c r="R9" s="4"/>
      <c r="S9" s="6">
        <v>75404764408</v>
      </c>
      <c r="T9" s="4"/>
      <c r="U9" s="6">
        <v>209500</v>
      </c>
      <c r="V9" s="4"/>
      <c r="W9" s="6">
        <v>141227530790</v>
      </c>
      <c r="X9" s="4"/>
      <c r="Y9" s="6">
        <v>321800</v>
      </c>
      <c r="Z9" s="4"/>
      <c r="AA9" s="6">
        <v>220411029923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K9" s="10">
        <v>0</v>
      </c>
    </row>
    <row r="10" spans="1:37">
      <c r="A10" s="1" t="s">
        <v>109</v>
      </c>
      <c r="C10" s="4" t="s">
        <v>106</v>
      </c>
      <c r="D10" s="4"/>
      <c r="E10" s="4" t="s">
        <v>106</v>
      </c>
      <c r="F10" s="4"/>
      <c r="G10" s="4" t="s">
        <v>110</v>
      </c>
      <c r="H10" s="4"/>
      <c r="I10" s="4" t="s">
        <v>111</v>
      </c>
      <c r="J10" s="4"/>
      <c r="K10" s="6">
        <v>0</v>
      </c>
      <c r="L10" s="4"/>
      <c r="M10" s="6">
        <v>0</v>
      </c>
      <c r="N10" s="4"/>
      <c r="O10" s="6">
        <v>36200</v>
      </c>
      <c r="P10" s="4"/>
      <c r="Q10" s="6">
        <v>22455065230</v>
      </c>
      <c r="R10" s="4"/>
      <c r="S10" s="6">
        <v>23498590108</v>
      </c>
      <c r="T10" s="4"/>
      <c r="U10" s="6">
        <v>25000</v>
      </c>
      <c r="V10" s="4"/>
      <c r="W10" s="6">
        <v>16239343841</v>
      </c>
      <c r="X10" s="4"/>
      <c r="Y10" s="6">
        <v>0</v>
      </c>
      <c r="Z10" s="4"/>
      <c r="AA10" s="6">
        <v>0</v>
      </c>
      <c r="AB10" s="4"/>
      <c r="AC10" s="6">
        <v>61200</v>
      </c>
      <c r="AD10" s="4"/>
      <c r="AE10" s="6">
        <v>662130</v>
      </c>
      <c r="AF10" s="4"/>
      <c r="AG10" s="6">
        <v>38694409071</v>
      </c>
      <c r="AH10" s="4"/>
      <c r="AI10" s="6">
        <v>40515011322</v>
      </c>
      <c r="AK10" s="10">
        <v>7.3597562402981387E-4</v>
      </c>
    </row>
    <row r="11" spans="1:37">
      <c r="A11" s="1" t="s">
        <v>112</v>
      </c>
      <c r="C11" s="4" t="s">
        <v>106</v>
      </c>
      <c r="D11" s="4"/>
      <c r="E11" s="4" t="s">
        <v>106</v>
      </c>
      <c r="F11" s="4"/>
      <c r="G11" s="4" t="s">
        <v>113</v>
      </c>
      <c r="H11" s="4"/>
      <c r="I11" s="4" t="s">
        <v>114</v>
      </c>
      <c r="J11" s="4"/>
      <c r="K11" s="6">
        <v>0</v>
      </c>
      <c r="L11" s="4"/>
      <c r="M11" s="6">
        <v>0</v>
      </c>
      <c r="N11" s="4"/>
      <c r="O11" s="6">
        <v>28600</v>
      </c>
      <c r="P11" s="4"/>
      <c r="Q11" s="6">
        <v>20067108502</v>
      </c>
      <c r="R11" s="4"/>
      <c r="S11" s="6">
        <v>21051503723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28600</v>
      </c>
      <c r="AD11" s="4"/>
      <c r="AE11" s="6">
        <v>754560</v>
      </c>
      <c r="AF11" s="4"/>
      <c r="AG11" s="6">
        <v>20067108502</v>
      </c>
      <c r="AH11" s="4"/>
      <c r="AI11" s="6">
        <v>21576504549</v>
      </c>
      <c r="AK11" s="10">
        <v>3.9194809236569396E-4</v>
      </c>
    </row>
    <row r="12" spans="1:37">
      <c r="A12" s="1" t="s">
        <v>115</v>
      </c>
      <c r="C12" s="4" t="s">
        <v>106</v>
      </c>
      <c r="D12" s="4"/>
      <c r="E12" s="4" t="s">
        <v>106</v>
      </c>
      <c r="F12" s="4"/>
      <c r="G12" s="4" t="s">
        <v>116</v>
      </c>
      <c r="H12" s="4"/>
      <c r="I12" s="4" t="s">
        <v>117</v>
      </c>
      <c r="J12" s="4"/>
      <c r="K12" s="6">
        <v>0</v>
      </c>
      <c r="L12" s="4"/>
      <c r="M12" s="6">
        <v>0</v>
      </c>
      <c r="N12" s="4"/>
      <c r="O12" s="6">
        <v>472788</v>
      </c>
      <c r="P12" s="4"/>
      <c r="Q12" s="6">
        <v>410553358891</v>
      </c>
      <c r="R12" s="4"/>
      <c r="S12" s="6">
        <v>461310181572</v>
      </c>
      <c r="T12" s="4"/>
      <c r="U12" s="6">
        <v>0</v>
      </c>
      <c r="V12" s="4"/>
      <c r="W12" s="6">
        <v>0</v>
      </c>
      <c r="X12" s="4"/>
      <c r="Y12" s="6">
        <v>313300</v>
      </c>
      <c r="Z12" s="4"/>
      <c r="AA12" s="6">
        <v>305980697500</v>
      </c>
      <c r="AB12" s="4"/>
      <c r="AC12" s="6">
        <v>159488</v>
      </c>
      <c r="AD12" s="4"/>
      <c r="AE12" s="6">
        <v>994840</v>
      </c>
      <c r="AF12" s="4"/>
      <c r="AG12" s="6">
        <v>138494069441</v>
      </c>
      <c r="AH12" s="4"/>
      <c r="AI12" s="6">
        <v>158636283881</v>
      </c>
      <c r="AK12" s="10">
        <v>2.8817081425741107E-3</v>
      </c>
    </row>
    <row r="13" spans="1:37">
      <c r="A13" s="1" t="s">
        <v>118</v>
      </c>
      <c r="C13" s="4" t="s">
        <v>106</v>
      </c>
      <c r="D13" s="4"/>
      <c r="E13" s="4" t="s">
        <v>106</v>
      </c>
      <c r="F13" s="4"/>
      <c r="G13" s="4" t="s">
        <v>119</v>
      </c>
      <c r="H13" s="4"/>
      <c r="I13" s="4" t="s">
        <v>120</v>
      </c>
      <c r="J13" s="4"/>
      <c r="K13" s="6">
        <v>0</v>
      </c>
      <c r="L13" s="4"/>
      <c r="M13" s="6">
        <v>0</v>
      </c>
      <c r="N13" s="4"/>
      <c r="O13" s="6">
        <v>54</v>
      </c>
      <c r="P13" s="4"/>
      <c r="Q13" s="6">
        <v>48627427</v>
      </c>
      <c r="R13" s="4"/>
      <c r="S13" s="6">
        <v>51641638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54</v>
      </c>
      <c r="AD13" s="4"/>
      <c r="AE13" s="6">
        <v>977490</v>
      </c>
      <c r="AF13" s="4"/>
      <c r="AG13" s="6">
        <v>48627427</v>
      </c>
      <c r="AH13" s="4"/>
      <c r="AI13" s="6">
        <v>52774892</v>
      </c>
      <c r="AK13" s="10">
        <v>9.5868254272744123E-7</v>
      </c>
    </row>
    <row r="14" spans="1:37">
      <c r="A14" s="1" t="s">
        <v>121</v>
      </c>
      <c r="C14" s="4" t="s">
        <v>106</v>
      </c>
      <c r="D14" s="4"/>
      <c r="E14" s="4" t="s">
        <v>106</v>
      </c>
      <c r="F14" s="4"/>
      <c r="G14" s="4" t="s">
        <v>122</v>
      </c>
      <c r="H14" s="4"/>
      <c r="I14" s="4" t="s">
        <v>123</v>
      </c>
      <c r="J14" s="4"/>
      <c r="K14" s="6">
        <v>0</v>
      </c>
      <c r="L14" s="4"/>
      <c r="M14" s="6">
        <v>0</v>
      </c>
      <c r="N14" s="4"/>
      <c r="O14" s="6">
        <v>498029</v>
      </c>
      <c r="P14" s="4"/>
      <c r="Q14" s="6">
        <v>350019527828</v>
      </c>
      <c r="R14" s="4"/>
      <c r="S14" s="6">
        <v>385075939193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498029</v>
      </c>
      <c r="AD14" s="4"/>
      <c r="AE14" s="6">
        <v>786430</v>
      </c>
      <c r="AF14" s="4"/>
      <c r="AG14" s="6">
        <v>350019527828</v>
      </c>
      <c r="AH14" s="4"/>
      <c r="AI14" s="6">
        <v>391593957198</v>
      </c>
      <c r="AK14" s="10">
        <v>7.1135018258924989E-3</v>
      </c>
    </row>
    <row r="15" spans="1:37">
      <c r="A15" s="1" t="s">
        <v>124</v>
      </c>
      <c r="C15" s="4" t="s">
        <v>106</v>
      </c>
      <c r="D15" s="4"/>
      <c r="E15" s="4" t="s">
        <v>106</v>
      </c>
      <c r="F15" s="4"/>
      <c r="G15" s="4" t="s">
        <v>125</v>
      </c>
      <c r="H15" s="4"/>
      <c r="I15" s="4" t="s">
        <v>126</v>
      </c>
      <c r="J15" s="4"/>
      <c r="K15" s="6">
        <v>0</v>
      </c>
      <c r="L15" s="4"/>
      <c r="M15" s="6">
        <v>0</v>
      </c>
      <c r="N15" s="4"/>
      <c r="O15" s="6">
        <v>62200</v>
      </c>
      <c r="P15" s="4"/>
      <c r="Q15" s="6">
        <v>53805230404</v>
      </c>
      <c r="R15" s="4"/>
      <c r="S15" s="6">
        <v>60735997604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62200</v>
      </c>
      <c r="AD15" s="4"/>
      <c r="AE15" s="6">
        <v>994990</v>
      </c>
      <c r="AF15" s="4"/>
      <c r="AG15" s="6">
        <v>53805230404</v>
      </c>
      <c r="AH15" s="4"/>
      <c r="AI15" s="6">
        <v>61877160731</v>
      </c>
      <c r="AK15" s="10">
        <v>1.1240298471164973E-3</v>
      </c>
    </row>
    <row r="16" spans="1:37">
      <c r="A16" s="1" t="s">
        <v>127</v>
      </c>
      <c r="C16" s="4" t="s">
        <v>106</v>
      </c>
      <c r="D16" s="4"/>
      <c r="E16" s="4" t="s">
        <v>106</v>
      </c>
      <c r="F16" s="4"/>
      <c r="G16" s="4" t="s">
        <v>128</v>
      </c>
      <c r="H16" s="4"/>
      <c r="I16" s="4" t="s">
        <v>120</v>
      </c>
      <c r="J16" s="4"/>
      <c r="K16" s="6">
        <v>0</v>
      </c>
      <c r="L16" s="4"/>
      <c r="M16" s="6">
        <v>0</v>
      </c>
      <c r="N16" s="4"/>
      <c r="O16" s="6">
        <v>100</v>
      </c>
      <c r="P16" s="4"/>
      <c r="Q16" s="6">
        <v>79380383</v>
      </c>
      <c r="R16" s="4"/>
      <c r="S16" s="6">
        <v>95511685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100</v>
      </c>
      <c r="AD16" s="4"/>
      <c r="AE16" s="6">
        <v>977470</v>
      </c>
      <c r="AF16" s="4"/>
      <c r="AG16" s="6">
        <v>79380383</v>
      </c>
      <c r="AH16" s="4"/>
      <c r="AI16" s="6">
        <v>97729283</v>
      </c>
      <c r="AK16" s="10">
        <v>1.7753017386633345E-6</v>
      </c>
    </row>
    <row r="17" spans="1:37">
      <c r="A17" s="1" t="s">
        <v>129</v>
      </c>
      <c r="C17" s="4" t="s">
        <v>106</v>
      </c>
      <c r="D17" s="4"/>
      <c r="E17" s="4" t="s">
        <v>106</v>
      </c>
      <c r="F17" s="4"/>
      <c r="G17" s="4" t="s">
        <v>122</v>
      </c>
      <c r="H17" s="4"/>
      <c r="I17" s="4" t="s">
        <v>130</v>
      </c>
      <c r="J17" s="4"/>
      <c r="K17" s="6">
        <v>0</v>
      </c>
      <c r="L17" s="4"/>
      <c r="M17" s="6">
        <v>0</v>
      </c>
      <c r="N17" s="4"/>
      <c r="O17" s="6">
        <v>128464</v>
      </c>
      <c r="P17" s="4"/>
      <c r="Q17" s="6">
        <v>100015856525</v>
      </c>
      <c r="R17" s="4"/>
      <c r="S17" s="6">
        <v>106935886836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128464</v>
      </c>
      <c r="AD17" s="4"/>
      <c r="AE17" s="6">
        <v>850040</v>
      </c>
      <c r="AF17" s="4"/>
      <c r="AG17" s="6">
        <v>100015856525</v>
      </c>
      <c r="AH17" s="4"/>
      <c r="AI17" s="6">
        <v>109179746143</v>
      </c>
      <c r="AK17" s="10">
        <v>1.9833051794157681E-3</v>
      </c>
    </row>
    <row r="18" spans="1:37">
      <c r="A18" s="1" t="s">
        <v>131</v>
      </c>
      <c r="C18" s="4" t="s">
        <v>106</v>
      </c>
      <c r="D18" s="4"/>
      <c r="E18" s="4" t="s">
        <v>106</v>
      </c>
      <c r="F18" s="4"/>
      <c r="G18" s="4" t="s">
        <v>132</v>
      </c>
      <c r="H18" s="4"/>
      <c r="I18" s="4" t="s">
        <v>133</v>
      </c>
      <c r="J18" s="4"/>
      <c r="K18" s="6">
        <v>0</v>
      </c>
      <c r="L18" s="4"/>
      <c r="M18" s="6">
        <v>0</v>
      </c>
      <c r="N18" s="4"/>
      <c r="O18" s="6">
        <v>193344</v>
      </c>
      <c r="P18" s="4"/>
      <c r="Q18" s="6">
        <v>143822679444</v>
      </c>
      <c r="R18" s="4"/>
      <c r="S18" s="6">
        <v>157382486853</v>
      </c>
      <c r="T18" s="4"/>
      <c r="U18" s="6">
        <v>0</v>
      </c>
      <c r="V18" s="4"/>
      <c r="W18" s="6">
        <v>0</v>
      </c>
      <c r="X18" s="4"/>
      <c r="Y18" s="6">
        <v>72500</v>
      </c>
      <c r="Z18" s="4"/>
      <c r="AA18" s="6">
        <v>60027817987</v>
      </c>
      <c r="AB18" s="4"/>
      <c r="AC18" s="6">
        <v>120844</v>
      </c>
      <c r="AD18" s="4"/>
      <c r="AE18" s="6">
        <v>832150</v>
      </c>
      <c r="AF18" s="4"/>
      <c r="AG18" s="6">
        <v>89892150130</v>
      </c>
      <c r="AH18" s="4"/>
      <c r="AI18" s="6">
        <v>100542108039</v>
      </c>
      <c r="AK18" s="10">
        <v>1.8263981248129437E-3</v>
      </c>
    </row>
    <row r="19" spans="1:37">
      <c r="A19" s="1" t="s">
        <v>134</v>
      </c>
      <c r="C19" s="4" t="s">
        <v>106</v>
      </c>
      <c r="D19" s="4"/>
      <c r="E19" s="4" t="s">
        <v>106</v>
      </c>
      <c r="F19" s="4"/>
      <c r="G19" s="4" t="s">
        <v>135</v>
      </c>
      <c r="H19" s="4"/>
      <c r="I19" s="4" t="s">
        <v>136</v>
      </c>
      <c r="J19" s="4"/>
      <c r="K19" s="6">
        <v>0</v>
      </c>
      <c r="L19" s="4"/>
      <c r="M19" s="6">
        <v>0</v>
      </c>
      <c r="N19" s="4"/>
      <c r="O19" s="6">
        <v>157200</v>
      </c>
      <c r="P19" s="4"/>
      <c r="Q19" s="6">
        <v>90745134528</v>
      </c>
      <c r="R19" s="4"/>
      <c r="S19" s="6">
        <v>94588956643</v>
      </c>
      <c r="T19" s="4"/>
      <c r="U19" s="6">
        <v>24500</v>
      </c>
      <c r="V19" s="4"/>
      <c r="W19" s="6">
        <v>14798590751</v>
      </c>
      <c r="X19" s="4"/>
      <c r="Y19" s="6">
        <v>0</v>
      </c>
      <c r="Z19" s="4"/>
      <c r="AA19" s="6">
        <v>0</v>
      </c>
      <c r="AB19" s="4"/>
      <c r="AC19" s="6">
        <v>181700</v>
      </c>
      <c r="AD19" s="4"/>
      <c r="AE19" s="6">
        <v>614980</v>
      </c>
      <c r="AF19" s="4"/>
      <c r="AG19" s="6">
        <v>105543725279</v>
      </c>
      <c r="AH19" s="4"/>
      <c r="AI19" s="6">
        <v>111721612786</v>
      </c>
      <c r="AK19" s="10">
        <v>2.0294794695798354E-3</v>
      </c>
    </row>
    <row r="20" spans="1:37">
      <c r="A20" s="1" t="s">
        <v>137</v>
      </c>
      <c r="C20" s="4" t="s">
        <v>106</v>
      </c>
      <c r="D20" s="4"/>
      <c r="E20" s="4" t="s">
        <v>106</v>
      </c>
      <c r="F20" s="4"/>
      <c r="G20" s="4" t="s">
        <v>122</v>
      </c>
      <c r="H20" s="4"/>
      <c r="I20" s="4" t="s">
        <v>138</v>
      </c>
      <c r="J20" s="4"/>
      <c r="K20" s="6">
        <v>0</v>
      </c>
      <c r="L20" s="4"/>
      <c r="M20" s="6">
        <v>0</v>
      </c>
      <c r="N20" s="4"/>
      <c r="O20" s="6">
        <v>273841</v>
      </c>
      <c r="P20" s="4"/>
      <c r="Q20" s="6">
        <v>202000044934</v>
      </c>
      <c r="R20" s="4"/>
      <c r="S20" s="6">
        <v>219079637587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273841</v>
      </c>
      <c r="AD20" s="4"/>
      <c r="AE20" s="6">
        <v>814440</v>
      </c>
      <c r="AF20" s="4"/>
      <c r="AG20" s="6">
        <v>202000044934</v>
      </c>
      <c r="AH20" s="4"/>
      <c r="AI20" s="6">
        <v>222986640384</v>
      </c>
      <c r="AK20" s="10">
        <v>4.0506648388325016E-3</v>
      </c>
    </row>
    <row r="21" spans="1:37">
      <c r="A21" s="1" t="s">
        <v>139</v>
      </c>
      <c r="C21" s="4" t="s">
        <v>106</v>
      </c>
      <c r="D21" s="4"/>
      <c r="E21" s="4" t="s">
        <v>106</v>
      </c>
      <c r="F21" s="4"/>
      <c r="G21" s="4" t="s">
        <v>135</v>
      </c>
      <c r="H21" s="4"/>
      <c r="I21" s="4" t="s">
        <v>140</v>
      </c>
      <c r="J21" s="4"/>
      <c r="K21" s="6">
        <v>0</v>
      </c>
      <c r="L21" s="4"/>
      <c r="M21" s="6">
        <v>0</v>
      </c>
      <c r="N21" s="4"/>
      <c r="O21" s="6">
        <v>169000</v>
      </c>
      <c r="P21" s="4"/>
      <c r="Q21" s="6">
        <v>97631042408</v>
      </c>
      <c r="R21" s="4"/>
      <c r="S21" s="6">
        <v>99928484678</v>
      </c>
      <c r="T21" s="4"/>
      <c r="U21" s="6">
        <v>95100</v>
      </c>
      <c r="V21" s="4"/>
      <c r="W21" s="6">
        <v>56495717986</v>
      </c>
      <c r="X21" s="4"/>
      <c r="Y21" s="6">
        <v>158600</v>
      </c>
      <c r="Z21" s="4"/>
      <c r="AA21" s="6">
        <v>94982886237</v>
      </c>
      <c r="AB21" s="4"/>
      <c r="AC21" s="6">
        <v>105500</v>
      </c>
      <c r="AD21" s="4"/>
      <c r="AE21" s="6">
        <v>604020</v>
      </c>
      <c r="AF21" s="4"/>
      <c r="AG21" s="6">
        <v>61569001217</v>
      </c>
      <c r="AH21" s="4"/>
      <c r="AI21" s="6">
        <v>63712560005</v>
      </c>
      <c r="AK21" s="10">
        <v>1.1573708010481211E-3</v>
      </c>
    </row>
    <row r="22" spans="1:37">
      <c r="A22" s="1" t="s">
        <v>141</v>
      </c>
      <c r="C22" s="4" t="s">
        <v>106</v>
      </c>
      <c r="D22" s="4"/>
      <c r="E22" s="4" t="s">
        <v>106</v>
      </c>
      <c r="F22" s="4"/>
      <c r="G22" s="4" t="s">
        <v>122</v>
      </c>
      <c r="H22" s="4"/>
      <c r="I22" s="4" t="s">
        <v>142</v>
      </c>
      <c r="J22" s="4"/>
      <c r="K22" s="6">
        <v>0</v>
      </c>
      <c r="L22" s="4"/>
      <c r="M22" s="6">
        <v>0</v>
      </c>
      <c r="N22" s="4"/>
      <c r="O22" s="6">
        <v>378200</v>
      </c>
      <c r="P22" s="4"/>
      <c r="Q22" s="6">
        <v>275925636829</v>
      </c>
      <c r="R22" s="4"/>
      <c r="S22" s="6">
        <v>295880297974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378200</v>
      </c>
      <c r="AD22" s="4"/>
      <c r="AE22" s="6">
        <v>802310</v>
      </c>
      <c r="AF22" s="4"/>
      <c r="AG22" s="6">
        <v>275925636829</v>
      </c>
      <c r="AH22" s="4"/>
      <c r="AI22" s="6">
        <v>303378644652</v>
      </c>
      <c r="AK22" s="10">
        <v>5.5110261611560326E-3</v>
      </c>
    </row>
    <row r="23" spans="1:37">
      <c r="A23" s="1" t="s">
        <v>143</v>
      </c>
      <c r="C23" s="4" t="s">
        <v>106</v>
      </c>
      <c r="D23" s="4"/>
      <c r="E23" s="4" t="s">
        <v>106</v>
      </c>
      <c r="F23" s="4"/>
      <c r="G23" s="4" t="s">
        <v>144</v>
      </c>
      <c r="H23" s="4"/>
      <c r="I23" s="4" t="s">
        <v>145</v>
      </c>
      <c r="J23" s="4"/>
      <c r="K23" s="6">
        <v>0</v>
      </c>
      <c r="L23" s="4"/>
      <c r="M23" s="6">
        <v>0</v>
      </c>
      <c r="N23" s="4"/>
      <c r="O23" s="6">
        <v>167000</v>
      </c>
      <c r="P23" s="4"/>
      <c r="Q23" s="6">
        <v>128092142363</v>
      </c>
      <c r="R23" s="4"/>
      <c r="S23" s="6">
        <v>128718635517</v>
      </c>
      <c r="T23" s="4"/>
      <c r="U23" s="6">
        <v>0</v>
      </c>
      <c r="V23" s="4"/>
      <c r="W23" s="6">
        <v>0</v>
      </c>
      <c r="X23" s="4"/>
      <c r="Y23" s="6">
        <v>15300</v>
      </c>
      <c r="Z23" s="4"/>
      <c r="AA23" s="6">
        <v>11993331817</v>
      </c>
      <c r="AB23" s="4"/>
      <c r="AC23" s="6">
        <v>151700</v>
      </c>
      <c r="AD23" s="4"/>
      <c r="AE23" s="6">
        <v>788560</v>
      </c>
      <c r="AF23" s="4"/>
      <c r="AG23" s="6">
        <v>116356754470</v>
      </c>
      <c r="AH23" s="4"/>
      <c r="AI23" s="6">
        <v>119602870049</v>
      </c>
      <c r="AK23" s="10">
        <v>2.1726464845456253E-3</v>
      </c>
    </row>
    <row r="24" spans="1:37">
      <c r="A24" s="1" t="s">
        <v>146</v>
      </c>
      <c r="C24" s="4" t="s">
        <v>106</v>
      </c>
      <c r="D24" s="4"/>
      <c r="E24" s="4" t="s">
        <v>106</v>
      </c>
      <c r="F24" s="4"/>
      <c r="G24" s="4" t="s">
        <v>147</v>
      </c>
      <c r="H24" s="4"/>
      <c r="I24" s="4" t="s">
        <v>148</v>
      </c>
      <c r="J24" s="4"/>
      <c r="K24" s="6">
        <v>0</v>
      </c>
      <c r="L24" s="4"/>
      <c r="M24" s="6">
        <v>0</v>
      </c>
      <c r="N24" s="4"/>
      <c r="O24" s="6">
        <v>168486</v>
      </c>
      <c r="P24" s="4"/>
      <c r="Q24" s="6">
        <v>138709185049</v>
      </c>
      <c r="R24" s="4"/>
      <c r="S24" s="6">
        <v>167779955510</v>
      </c>
      <c r="T24" s="4"/>
      <c r="U24" s="6">
        <v>0</v>
      </c>
      <c r="V24" s="4"/>
      <c r="W24" s="6">
        <v>0</v>
      </c>
      <c r="X24" s="4"/>
      <c r="Y24" s="6">
        <v>168486</v>
      </c>
      <c r="Z24" s="4"/>
      <c r="AA24" s="6">
        <v>168486000000</v>
      </c>
      <c r="AB24" s="4"/>
      <c r="AC24" s="6">
        <v>0</v>
      </c>
      <c r="AD24" s="4"/>
      <c r="AE24" s="6">
        <v>0</v>
      </c>
      <c r="AF24" s="4"/>
      <c r="AG24" s="6">
        <v>0</v>
      </c>
      <c r="AH24" s="4"/>
      <c r="AI24" s="6">
        <v>0</v>
      </c>
      <c r="AK24" s="10">
        <v>0</v>
      </c>
    </row>
    <row r="25" spans="1:37">
      <c r="A25" s="1" t="s">
        <v>149</v>
      </c>
      <c r="C25" s="4" t="s">
        <v>106</v>
      </c>
      <c r="D25" s="4"/>
      <c r="E25" s="4" t="s">
        <v>106</v>
      </c>
      <c r="F25" s="4"/>
      <c r="G25" s="4" t="s">
        <v>150</v>
      </c>
      <c r="H25" s="4"/>
      <c r="I25" s="4" t="s">
        <v>151</v>
      </c>
      <c r="J25" s="4"/>
      <c r="K25" s="6">
        <v>0</v>
      </c>
      <c r="L25" s="4"/>
      <c r="M25" s="6">
        <v>0</v>
      </c>
      <c r="N25" s="4"/>
      <c r="O25" s="6">
        <v>313100</v>
      </c>
      <c r="P25" s="4"/>
      <c r="Q25" s="6">
        <v>186868424709</v>
      </c>
      <c r="R25" s="4"/>
      <c r="S25" s="6">
        <v>194149424037</v>
      </c>
      <c r="T25" s="4"/>
      <c r="U25" s="6">
        <v>25200</v>
      </c>
      <c r="V25" s="4"/>
      <c r="W25" s="6">
        <v>15659059676</v>
      </c>
      <c r="X25" s="4"/>
      <c r="Y25" s="6">
        <v>0</v>
      </c>
      <c r="Z25" s="4"/>
      <c r="AA25" s="6">
        <v>0</v>
      </c>
      <c r="AB25" s="4"/>
      <c r="AC25" s="6">
        <v>338300</v>
      </c>
      <c r="AD25" s="4"/>
      <c r="AE25" s="6">
        <v>633130</v>
      </c>
      <c r="AF25" s="4"/>
      <c r="AG25" s="6">
        <v>202527484385</v>
      </c>
      <c r="AH25" s="4"/>
      <c r="AI25" s="6">
        <v>214149057446</v>
      </c>
      <c r="AK25" s="10">
        <v>3.8901256854304159E-3</v>
      </c>
    </row>
    <row r="26" spans="1:37">
      <c r="A26" s="1" t="s">
        <v>152</v>
      </c>
      <c r="C26" s="4" t="s">
        <v>106</v>
      </c>
      <c r="D26" s="4"/>
      <c r="E26" s="4" t="s">
        <v>106</v>
      </c>
      <c r="F26" s="4"/>
      <c r="G26" s="4" t="s">
        <v>153</v>
      </c>
      <c r="H26" s="4"/>
      <c r="I26" s="4" t="s">
        <v>154</v>
      </c>
      <c r="J26" s="4"/>
      <c r="K26" s="6">
        <v>20</v>
      </c>
      <c r="L26" s="4"/>
      <c r="M26" s="6">
        <v>20</v>
      </c>
      <c r="N26" s="4"/>
      <c r="O26" s="6">
        <v>20435</v>
      </c>
      <c r="P26" s="4"/>
      <c r="Q26" s="6">
        <v>19526606243</v>
      </c>
      <c r="R26" s="4"/>
      <c r="S26" s="6">
        <v>20431296156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20435</v>
      </c>
      <c r="AD26" s="4"/>
      <c r="AE26" s="6">
        <v>1000000</v>
      </c>
      <c r="AF26" s="4"/>
      <c r="AG26" s="6">
        <v>19526606243</v>
      </c>
      <c r="AH26" s="4"/>
      <c r="AI26" s="6">
        <v>20431296156</v>
      </c>
      <c r="AK26" s="10">
        <v>3.7114480404908221E-4</v>
      </c>
    </row>
    <row r="27" spans="1:37">
      <c r="A27" s="1" t="s">
        <v>155</v>
      </c>
      <c r="C27" s="4" t="s">
        <v>106</v>
      </c>
      <c r="D27" s="4"/>
      <c r="E27" s="4" t="s">
        <v>106</v>
      </c>
      <c r="F27" s="4"/>
      <c r="G27" s="4" t="s">
        <v>156</v>
      </c>
      <c r="H27" s="4"/>
      <c r="I27" s="4" t="s">
        <v>6</v>
      </c>
      <c r="J27" s="4"/>
      <c r="K27" s="6">
        <v>0</v>
      </c>
      <c r="L27" s="4"/>
      <c r="M27" s="6">
        <v>0</v>
      </c>
      <c r="N27" s="4"/>
      <c r="O27" s="6">
        <v>340000</v>
      </c>
      <c r="P27" s="4"/>
      <c r="Q27" s="6">
        <v>325508673991</v>
      </c>
      <c r="R27" s="4"/>
      <c r="S27" s="6">
        <v>333177000721</v>
      </c>
      <c r="T27" s="4"/>
      <c r="U27" s="6">
        <v>0</v>
      </c>
      <c r="V27" s="4"/>
      <c r="W27" s="6">
        <v>0</v>
      </c>
      <c r="X27" s="4"/>
      <c r="Y27" s="6">
        <v>340000</v>
      </c>
      <c r="Z27" s="4"/>
      <c r="AA27" s="6">
        <v>340000000000</v>
      </c>
      <c r="AB27" s="4"/>
      <c r="AC27" s="6">
        <v>0</v>
      </c>
      <c r="AD27" s="4"/>
      <c r="AE27" s="6">
        <v>0</v>
      </c>
      <c r="AF27" s="4"/>
      <c r="AG27" s="6">
        <v>0</v>
      </c>
      <c r="AH27" s="4"/>
      <c r="AI27" s="6">
        <v>0</v>
      </c>
      <c r="AK27" s="10">
        <v>0</v>
      </c>
    </row>
    <row r="28" spans="1:37">
      <c r="A28" s="1" t="s">
        <v>157</v>
      </c>
      <c r="C28" s="4" t="s">
        <v>106</v>
      </c>
      <c r="D28" s="4"/>
      <c r="E28" s="4" t="s">
        <v>106</v>
      </c>
      <c r="F28" s="4"/>
      <c r="G28" s="4" t="s">
        <v>156</v>
      </c>
      <c r="H28" s="4"/>
      <c r="I28" s="4" t="s">
        <v>6</v>
      </c>
      <c r="J28" s="4"/>
      <c r="K28" s="6">
        <v>0</v>
      </c>
      <c r="L28" s="4"/>
      <c r="M28" s="6">
        <v>0</v>
      </c>
      <c r="N28" s="4"/>
      <c r="O28" s="6">
        <v>202626</v>
      </c>
      <c r="P28" s="4"/>
      <c r="Q28" s="6">
        <v>195137148497</v>
      </c>
      <c r="R28" s="4"/>
      <c r="S28" s="6">
        <v>198584084089</v>
      </c>
      <c r="T28" s="4"/>
      <c r="U28" s="6">
        <v>0</v>
      </c>
      <c r="V28" s="4"/>
      <c r="W28" s="6">
        <v>0</v>
      </c>
      <c r="X28" s="4"/>
      <c r="Y28" s="6">
        <v>202626</v>
      </c>
      <c r="Z28" s="4"/>
      <c r="AA28" s="6">
        <v>199878851313</v>
      </c>
      <c r="AB28" s="4"/>
      <c r="AC28" s="6">
        <v>0</v>
      </c>
      <c r="AD28" s="4"/>
      <c r="AE28" s="6">
        <v>0</v>
      </c>
      <c r="AF28" s="4"/>
      <c r="AG28" s="6">
        <v>0</v>
      </c>
      <c r="AH28" s="4"/>
      <c r="AI28" s="6">
        <v>0</v>
      </c>
      <c r="AK28" s="10">
        <v>0</v>
      </c>
    </row>
    <row r="29" spans="1:37">
      <c r="A29" s="1" t="s">
        <v>158</v>
      </c>
      <c r="C29" s="4" t="s">
        <v>106</v>
      </c>
      <c r="D29" s="4"/>
      <c r="E29" s="4" t="s">
        <v>106</v>
      </c>
      <c r="F29" s="4"/>
      <c r="G29" s="4" t="s">
        <v>159</v>
      </c>
      <c r="H29" s="4"/>
      <c r="I29" s="4" t="s">
        <v>160</v>
      </c>
      <c r="J29" s="4"/>
      <c r="K29" s="6">
        <v>0</v>
      </c>
      <c r="L29" s="4"/>
      <c r="M29" s="6">
        <v>0</v>
      </c>
      <c r="N29" s="4"/>
      <c r="O29" s="6">
        <v>97929</v>
      </c>
      <c r="P29" s="4"/>
      <c r="Q29" s="6">
        <v>85667354604</v>
      </c>
      <c r="R29" s="4"/>
      <c r="S29" s="6">
        <v>94073129354</v>
      </c>
      <c r="T29" s="4"/>
      <c r="U29" s="6">
        <v>0</v>
      </c>
      <c r="V29" s="4"/>
      <c r="W29" s="6">
        <v>0</v>
      </c>
      <c r="X29" s="4"/>
      <c r="Y29" s="6">
        <v>97929</v>
      </c>
      <c r="Z29" s="4"/>
      <c r="AA29" s="6">
        <v>94143847864</v>
      </c>
      <c r="AB29" s="4"/>
      <c r="AC29" s="6">
        <v>0</v>
      </c>
      <c r="AD29" s="4"/>
      <c r="AE29" s="6">
        <v>0</v>
      </c>
      <c r="AF29" s="4"/>
      <c r="AG29" s="6">
        <v>0</v>
      </c>
      <c r="AH29" s="4"/>
      <c r="AI29" s="6">
        <v>0</v>
      </c>
      <c r="AK29" s="10">
        <v>0</v>
      </c>
    </row>
    <row r="30" spans="1:37">
      <c r="A30" s="1" t="s">
        <v>161</v>
      </c>
      <c r="C30" s="4" t="s">
        <v>106</v>
      </c>
      <c r="D30" s="4"/>
      <c r="E30" s="4" t="s">
        <v>106</v>
      </c>
      <c r="F30" s="4"/>
      <c r="G30" s="4" t="s">
        <v>162</v>
      </c>
      <c r="H30" s="4"/>
      <c r="I30" s="4" t="s">
        <v>163</v>
      </c>
      <c r="J30" s="4"/>
      <c r="K30" s="6">
        <v>18</v>
      </c>
      <c r="L30" s="4"/>
      <c r="M30" s="6">
        <v>18</v>
      </c>
      <c r="N30" s="4"/>
      <c r="O30" s="6">
        <v>5000</v>
      </c>
      <c r="P30" s="4"/>
      <c r="Q30" s="6">
        <v>4498715243</v>
      </c>
      <c r="R30" s="4"/>
      <c r="S30" s="6">
        <v>4999093750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5000</v>
      </c>
      <c r="AD30" s="4"/>
      <c r="AE30" s="6">
        <v>989590</v>
      </c>
      <c r="AF30" s="4"/>
      <c r="AG30" s="6">
        <v>4498715243</v>
      </c>
      <c r="AH30" s="4"/>
      <c r="AI30" s="6">
        <v>4947053184</v>
      </c>
      <c r="AK30" s="10">
        <v>8.9865717308242041E-5</v>
      </c>
    </row>
    <row r="31" spans="1:37">
      <c r="A31" s="1" t="s">
        <v>164</v>
      </c>
      <c r="C31" s="4" t="s">
        <v>106</v>
      </c>
      <c r="D31" s="4"/>
      <c r="E31" s="4" t="s">
        <v>106</v>
      </c>
      <c r="F31" s="4"/>
      <c r="G31" s="4" t="s">
        <v>165</v>
      </c>
      <c r="H31" s="4"/>
      <c r="I31" s="4" t="s">
        <v>166</v>
      </c>
      <c r="J31" s="4"/>
      <c r="K31" s="6">
        <v>20.5</v>
      </c>
      <c r="L31" s="4"/>
      <c r="M31" s="6">
        <v>20.5</v>
      </c>
      <c r="N31" s="4"/>
      <c r="O31" s="6">
        <v>200000</v>
      </c>
      <c r="P31" s="4"/>
      <c r="Q31" s="6">
        <v>188040000000</v>
      </c>
      <c r="R31" s="4"/>
      <c r="S31" s="6">
        <v>188095901437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4"/>
      <c r="AC31" s="6">
        <v>200000</v>
      </c>
      <c r="AD31" s="4"/>
      <c r="AE31" s="6">
        <v>1000000</v>
      </c>
      <c r="AF31" s="4"/>
      <c r="AG31" s="6">
        <v>188040000000</v>
      </c>
      <c r="AH31" s="4"/>
      <c r="AI31" s="6">
        <v>199963750000</v>
      </c>
      <c r="AK31" s="10">
        <v>3.6324424179459123E-3</v>
      </c>
    </row>
    <row r="32" spans="1:37">
      <c r="A32" s="1" t="s">
        <v>167</v>
      </c>
      <c r="C32" s="4" t="s">
        <v>106</v>
      </c>
      <c r="D32" s="4"/>
      <c r="E32" s="4" t="s">
        <v>106</v>
      </c>
      <c r="F32" s="4"/>
      <c r="G32" s="4" t="s">
        <v>168</v>
      </c>
      <c r="H32" s="4"/>
      <c r="I32" s="4" t="s">
        <v>169</v>
      </c>
      <c r="J32" s="4"/>
      <c r="K32" s="6">
        <v>17</v>
      </c>
      <c r="L32" s="4"/>
      <c r="M32" s="6">
        <v>17</v>
      </c>
      <c r="N32" s="4"/>
      <c r="O32" s="6">
        <v>105000</v>
      </c>
      <c r="P32" s="4"/>
      <c r="Q32" s="6">
        <v>97907059108</v>
      </c>
      <c r="R32" s="4"/>
      <c r="S32" s="6">
        <v>98120462442</v>
      </c>
      <c r="T32" s="4"/>
      <c r="U32" s="6">
        <v>0</v>
      </c>
      <c r="V32" s="4"/>
      <c r="W32" s="6">
        <v>0</v>
      </c>
      <c r="X32" s="4"/>
      <c r="Y32" s="6">
        <v>105000</v>
      </c>
      <c r="Z32" s="4"/>
      <c r="AA32" s="6">
        <v>98615117792</v>
      </c>
      <c r="AB32" s="4"/>
      <c r="AC32" s="6">
        <v>0</v>
      </c>
      <c r="AD32" s="4"/>
      <c r="AE32" s="6">
        <v>0</v>
      </c>
      <c r="AF32" s="4"/>
      <c r="AG32" s="6">
        <v>0</v>
      </c>
      <c r="AH32" s="4"/>
      <c r="AI32" s="6">
        <v>0</v>
      </c>
      <c r="AK32" s="10">
        <v>0</v>
      </c>
    </row>
    <row r="33" spans="1:37">
      <c r="A33" s="1" t="s">
        <v>170</v>
      </c>
      <c r="C33" s="4" t="s">
        <v>106</v>
      </c>
      <c r="D33" s="4"/>
      <c r="E33" s="4" t="s">
        <v>106</v>
      </c>
      <c r="F33" s="4"/>
      <c r="G33" s="4" t="s">
        <v>147</v>
      </c>
      <c r="H33" s="4"/>
      <c r="I33" s="4" t="s">
        <v>171</v>
      </c>
      <c r="J33" s="4"/>
      <c r="K33" s="6">
        <v>17</v>
      </c>
      <c r="L33" s="4"/>
      <c r="M33" s="6">
        <v>17</v>
      </c>
      <c r="N33" s="4"/>
      <c r="O33" s="6">
        <v>3075</v>
      </c>
      <c r="P33" s="4"/>
      <c r="Q33" s="6">
        <v>2946999046</v>
      </c>
      <c r="R33" s="4"/>
      <c r="S33" s="6">
        <v>2999303277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4"/>
      <c r="AC33" s="6">
        <v>3075</v>
      </c>
      <c r="AD33" s="4"/>
      <c r="AE33" s="6">
        <v>982090</v>
      </c>
      <c r="AF33" s="4"/>
      <c r="AG33" s="6">
        <v>2946999046</v>
      </c>
      <c r="AH33" s="4"/>
      <c r="AI33" s="6">
        <v>3019379388</v>
      </c>
      <c r="AK33" s="10">
        <v>5.4848550123923805E-5</v>
      </c>
    </row>
    <row r="34" spans="1:37">
      <c r="A34" s="1" t="s">
        <v>172</v>
      </c>
      <c r="C34" s="4" t="s">
        <v>106</v>
      </c>
      <c r="D34" s="4"/>
      <c r="E34" s="4" t="s">
        <v>106</v>
      </c>
      <c r="F34" s="4"/>
      <c r="G34" s="4" t="s">
        <v>144</v>
      </c>
      <c r="H34" s="4"/>
      <c r="I34" s="4" t="s">
        <v>173</v>
      </c>
      <c r="J34" s="4"/>
      <c r="K34" s="6">
        <v>0</v>
      </c>
      <c r="L34" s="4"/>
      <c r="M34" s="6">
        <v>0</v>
      </c>
      <c r="N34" s="4"/>
      <c r="O34" s="6">
        <v>0</v>
      </c>
      <c r="P34" s="4"/>
      <c r="Q34" s="6">
        <v>0</v>
      </c>
      <c r="R34" s="4"/>
      <c r="S34" s="6">
        <v>0</v>
      </c>
      <c r="T34" s="4"/>
      <c r="U34" s="6">
        <v>10400</v>
      </c>
      <c r="V34" s="4"/>
      <c r="W34" s="6">
        <v>6514908610</v>
      </c>
      <c r="X34" s="4"/>
      <c r="Y34" s="6">
        <v>0</v>
      </c>
      <c r="Z34" s="4"/>
      <c r="AA34" s="6">
        <v>0</v>
      </c>
      <c r="AB34" s="4"/>
      <c r="AC34" s="6">
        <v>10400</v>
      </c>
      <c r="AD34" s="4"/>
      <c r="AE34" s="6">
        <v>638800</v>
      </c>
      <c r="AF34" s="4"/>
      <c r="AG34" s="6">
        <v>6514908610</v>
      </c>
      <c r="AH34" s="4"/>
      <c r="AI34" s="6">
        <v>6642315862</v>
      </c>
      <c r="AK34" s="10">
        <v>1.2066101926236013E-4</v>
      </c>
    </row>
    <row r="35" spans="1:37" ht="24.75" thickBo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">
        <f>SUM(Q9:Q34)</f>
        <v>3212303820979</v>
      </c>
      <c r="R35" s="4"/>
      <c r="S35" s="7">
        <f>SUM(S9:S34)</f>
        <v>3432148166792</v>
      </c>
      <c r="T35" s="4"/>
      <c r="U35" s="4"/>
      <c r="V35" s="4"/>
      <c r="W35" s="7">
        <f>SUM(W9:W34)</f>
        <v>250935151654</v>
      </c>
      <c r="X35" s="4"/>
      <c r="Y35" s="4"/>
      <c r="Z35" s="4"/>
      <c r="AA35" s="7">
        <f>SUM(AA9:AA34)</f>
        <v>1594519580433</v>
      </c>
      <c r="AB35" s="4"/>
      <c r="AC35" s="4"/>
      <c r="AD35" s="4"/>
      <c r="AE35" s="7">
        <f>SUM(AE9:AE34)</f>
        <v>16698020</v>
      </c>
      <c r="AF35" s="4"/>
      <c r="AG35" s="7">
        <f>SUM(AG9:AG34)</f>
        <v>1976566235967</v>
      </c>
      <c r="AH35" s="4"/>
      <c r="AI35" s="7">
        <f>SUM(AI9:AI34)</f>
        <v>2154626455950</v>
      </c>
      <c r="AK35" s="11">
        <f>SUM(AK9:AK34)</f>
        <v>3.9139876769770765E-2</v>
      </c>
    </row>
    <row r="36" spans="1:37" ht="24.75" thickTop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7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8" sqref="S8:S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175</v>
      </c>
      <c r="C6" s="18" t="s">
        <v>176</v>
      </c>
      <c r="D6" s="18" t="s">
        <v>176</v>
      </c>
      <c r="E6" s="18" t="s">
        <v>176</v>
      </c>
      <c r="F6" s="18" t="s">
        <v>176</v>
      </c>
      <c r="G6" s="18" t="s">
        <v>176</v>
      </c>
      <c r="H6" s="18" t="s">
        <v>176</v>
      </c>
      <c r="I6" s="18" t="s">
        <v>176</v>
      </c>
      <c r="K6" s="18" t="s">
        <v>306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175</v>
      </c>
      <c r="C7" s="18" t="s">
        <v>177</v>
      </c>
      <c r="E7" s="18" t="s">
        <v>178</v>
      </c>
      <c r="G7" s="18" t="s">
        <v>179</v>
      </c>
      <c r="I7" s="18" t="s">
        <v>103</v>
      </c>
      <c r="K7" s="18" t="s">
        <v>180</v>
      </c>
      <c r="M7" s="18" t="s">
        <v>181</v>
      </c>
      <c r="O7" s="18" t="s">
        <v>182</v>
      </c>
      <c r="Q7" s="18" t="s">
        <v>180</v>
      </c>
      <c r="S7" s="18" t="s">
        <v>174</v>
      </c>
    </row>
    <row r="8" spans="1:19">
      <c r="A8" s="1" t="s">
        <v>183</v>
      </c>
      <c r="C8" s="4" t="s">
        <v>184</v>
      </c>
      <c r="D8" s="4"/>
      <c r="E8" s="4" t="s">
        <v>185</v>
      </c>
      <c r="F8" s="4"/>
      <c r="G8" s="4" t="s">
        <v>186</v>
      </c>
      <c r="H8" s="4"/>
      <c r="I8" s="6">
        <v>5</v>
      </c>
      <c r="J8" s="4"/>
      <c r="K8" s="6">
        <v>10121485248</v>
      </c>
      <c r="L8" s="4"/>
      <c r="M8" s="6">
        <v>13225729964</v>
      </c>
      <c r="N8" s="4"/>
      <c r="O8" s="6">
        <v>22562998232</v>
      </c>
      <c r="P8" s="4"/>
      <c r="Q8" s="6">
        <v>784216980</v>
      </c>
      <c r="R8" s="4"/>
      <c r="S8" s="10">
        <v>1.4245697147735233E-5</v>
      </c>
    </row>
    <row r="9" spans="1:19">
      <c r="A9" s="1" t="s">
        <v>187</v>
      </c>
      <c r="C9" s="4" t="s">
        <v>188</v>
      </c>
      <c r="D9" s="4"/>
      <c r="E9" s="4" t="s">
        <v>185</v>
      </c>
      <c r="F9" s="4"/>
      <c r="G9" s="4" t="s">
        <v>189</v>
      </c>
      <c r="H9" s="4"/>
      <c r="I9" s="6">
        <v>5</v>
      </c>
      <c r="J9" s="4"/>
      <c r="K9" s="6">
        <v>88872971543</v>
      </c>
      <c r="L9" s="4"/>
      <c r="M9" s="6">
        <v>25679891057</v>
      </c>
      <c r="N9" s="4"/>
      <c r="O9" s="6">
        <v>114002389742</v>
      </c>
      <c r="P9" s="4"/>
      <c r="Q9" s="6">
        <v>550472858</v>
      </c>
      <c r="R9" s="4"/>
      <c r="S9" s="10">
        <v>9.9996172272580247E-6</v>
      </c>
    </row>
    <row r="10" spans="1:19">
      <c r="A10" s="1" t="s">
        <v>190</v>
      </c>
      <c r="C10" s="4" t="s">
        <v>191</v>
      </c>
      <c r="D10" s="4"/>
      <c r="E10" s="4" t="s">
        <v>185</v>
      </c>
      <c r="F10" s="4"/>
      <c r="G10" s="4" t="s">
        <v>192</v>
      </c>
      <c r="H10" s="4"/>
      <c r="I10" s="6">
        <v>5</v>
      </c>
      <c r="J10" s="4"/>
      <c r="K10" s="6">
        <v>1047650652</v>
      </c>
      <c r="L10" s="4"/>
      <c r="M10" s="6">
        <v>4305413</v>
      </c>
      <c r="N10" s="4"/>
      <c r="O10" s="6">
        <v>0</v>
      </c>
      <c r="P10" s="4"/>
      <c r="Q10" s="6">
        <v>1051956065</v>
      </c>
      <c r="R10" s="4"/>
      <c r="S10" s="10">
        <v>1.9109312724538657E-5</v>
      </c>
    </row>
    <row r="11" spans="1:19">
      <c r="A11" s="1" t="s">
        <v>193</v>
      </c>
      <c r="C11" s="4" t="s">
        <v>194</v>
      </c>
      <c r="D11" s="4"/>
      <c r="E11" s="4" t="s">
        <v>185</v>
      </c>
      <c r="F11" s="4"/>
      <c r="G11" s="4" t="s">
        <v>195</v>
      </c>
      <c r="H11" s="4"/>
      <c r="I11" s="6">
        <v>5</v>
      </c>
      <c r="J11" s="4"/>
      <c r="K11" s="6">
        <v>31329505972</v>
      </c>
      <c r="L11" s="4"/>
      <c r="M11" s="6">
        <v>2214544965937</v>
      </c>
      <c r="N11" s="4"/>
      <c r="O11" s="6">
        <v>1909412597212</v>
      </c>
      <c r="P11" s="4"/>
      <c r="Q11" s="6">
        <v>336461874697</v>
      </c>
      <c r="R11" s="4"/>
      <c r="S11" s="10">
        <v>6.1119997283056813E-3</v>
      </c>
    </row>
    <row r="12" spans="1:19" ht="24.75" thickBot="1">
      <c r="C12" s="4"/>
      <c r="D12" s="4"/>
      <c r="E12" s="4"/>
      <c r="F12" s="4"/>
      <c r="G12" s="4"/>
      <c r="H12" s="4"/>
      <c r="I12" s="4"/>
      <c r="J12" s="4"/>
      <c r="K12" s="7">
        <f>SUM(K8:K11)</f>
        <v>131371613415</v>
      </c>
      <c r="L12" s="4"/>
      <c r="M12" s="7">
        <f>SUM(M8:M11)</f>
        <v>2253454892371</v>
      </c>
      <c r="N12" s="4"/>
      <c r="O12" s="7">
        <f>SUM(O8:O11)</f>
        <v>2045977985186</v>
      </c>
      <c r="P12" s="4"/>
      <c r="Q12" s="7">
        <f>SUM(Q8:Q11)</f>
        <v>338848520600</v>
      </c>
      <c r="R12" s="4"/>
      <c r="S12" s="11">
        <f>SUM(S8:S11)</f>
        <v>6.1553543554052131E-3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C6:I6"/>
    <mergeCell ref="A2:S2"/>
    <mergeCell ref="A4:S4"/>
    <mergeCell ref="A3:S3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9"/>
  <sheetViews>
    <sheetView rightToLeft="1" workbookViewId="0">
      <selection activeCell="M25" sqref="M25:U31"/>
    </sheetView>
  </sheetViews>
  <sheetFormatPr defaultRowHeight="24"/>
  <cols>
    <col min="1" max="1" width="35.1406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425781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197</v>
      </c>
      <c r="B6" s="18" t="s">
        <v>197</v>
      </c>
      <c r="C6" s="18" t="s">
        <v>197</v>
      </c>
      <c r="D6" s="18" t="s">
        <v>197</v>
      </c>
      <c r="E6" s="18" t="s">
        <v>197</v>
      </c>
      <c r="F6" s="18" t="s">
        <v>197</v>
      </c>
      <c r="G6" s="18" t="s">
        <v>197</v>
      </c>
      <c r="I6" s="18" t="s">
        <v>198</v>
      </c>
      <c r="J6" s="18" t="s">
        <v>198</v>
      </c>
      <c r="K6" s="18" t="s">
        <v>198</v>
      </c>
      <c r="L6" s="18" t="s">
        <v>198</v>
      </c>
      <c r="M6" s="18" t="s">
        <v>198</v>
      </c>
      <c r="O6" s="18" t="s">
        <v>199</v>
      </c>
      <c r="P6" s="18" t="s">
        <v>199</v>
      </c>
      <c r="Q6" s="18" t="s">
        <v>199</v>
      </c>
      <c r="R6" s="18" t="s">
        <v>199</v>
      </c>
      <c r="S6" s="18" t="s">
        <v>199</v>
      </c>
    </row>
    <row r="7" spans="1:19" ht="24.75">
      <c r="A7" s="18" t="s">
        <v>200</v>
      </c>
      <c r="C7" s="18" t="s">
        <v>201</v>
      </c>
      <c r="E7" s="18" t="s">
        <v>102</v>
      </c>
      <c r="G7" s="18" t="s">
        <v>103</v>
      </c>
      <c r="I7" s="18" t="s">
        <v>202</v>
      </c>
      <c r="K7" s="18" t="s">
        <v>203</v>
      </c>
      <c r="M7" s="18" t="s">
        <v>204</v>
      </c>
      <c r="O7" s="18" t="s">
        <v>202</v>
      </c>
      <c r="Q7" s="18" t="s">
        <v>203</v>
      </c>
      <c r="S7" s="18" t="s">
        <v>204</v>
      </c>
    </row>
    <row r="8" spans="1:19">
      <c r="A8" s="1" t="s">
        <v>164</v>
      </c>
      <c r="C8" s="8" t="s">
        <v>205</v>
      </c>
      <c r="D8" s="8"/>
      <c r="E8" s="8" t="s">
        <v>166</v>
      </c>
      <c r="F8" s="8"/>
      <c r="G8" s="8">
        <v>20.5</v>
      </c>
      <c r="H8" s="8"/>
      <c r="I8" s="8">
        <v>3278262318</v>
      </c>
      <c r="J8" s="8"/>
      <c r="K8" s="8">
        <v>0</v>
      </c>
      <c r="L8" s="8"/>
      <c r="M8" s="8">
        <v>3278262318</v>
      </c>
      <c r="N8" s="8"/>
      <c r="O8" s="8">
        <v>4345571786</v>
      </c>
      <c r="P8" s="8"/>
      <c r="Q8" s="8">
        <v>0</v>
      </c>
      <c r="R8" s="8"/>
      <c r="S8" s="8">
        <v>4345571786</v>
      </c>
    </row>
    <row r="9" spans="1:19">
      <c r="A9" s="1" t="s">
        <v>161</v>
      </c>
      <c r="C9" s="8" t="s">
        <v>205</v>
      </c>
      <c r="D9" s="8"/>
      <c r="E9" s="8" t="s">
        <v>163</v>
      </c>
      <c r="F9" s="8"/>
      <c r="G9" s="8">
        <v>18</v>
      </c>
      <c r="H9" s="8"/>
      <c r="I9" s="8">
        <v>68979450</v>
      </c>
      <c r="J9" s="8"/>
      <c r="K9" s="8">
        <v>0</v>
      </c>
      <c r="L9" s="8"/>
      <c r="M9" s="8">
        <v>68979450</v>
      </c>
      <c r="N9" s="8"/>
      <c r="O9" s="8">
        <v>329039148</v>
      </c>
      <c r="P9" s="8"/>
      <c r="Q9" s="8">
        <v>0</v>
      </c>
      <c r="R9" s="8"/>
      <c r="S9" s="8">
        <v>329039148</v>
      </c>
    </row>
    <row r="10" spans="1:19">
      <c r="A10" s="1" t="s">
        <v>206</v>
      </c>
      <c r="C10" s="8" t="s">
        <v>205</v>
      </c>
      <c r="D10" s="8"/>
      <c r="E10" s="8" t="s">
        <v>207</v>
      </c>
      <c r="F10" s="8"/>
      <c r="G10" s="8">
        <v>18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114636256</v>
      </c>
      <c r="P10" s="8"/>
      <c r="Q10" s="8">
        <v>0</v>
      </c>
      <c r="R10" s="8"/>
      <c r="S10" s="8">
        <v>114636256</v>
      </c>
    </row>
    <row r="11" spans="1:19">
      <c r="A11" s="1" t="s">
        <v>208</v>
      </c>
      <c r="C11" s="8" t="s">
        <v>205</v>
      </c>
      <c r="D11" s="8"/>
      <c r="E11" s="8" t="s">
        <v>209</v>
      </c>
      <c r="F11" s="8"/>
      <c r="G11" s="8">
        <v>16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4782974343</v>
      </c>
      <c r="P11" s="8"/>
      <c r="Q11" s="8">
        <v>0</v>
      </c>
      <c r="R11" s="8"/>
      <c r="S11" s="8">
        <v>4782974343</v>
      </c>
    </row>
    <row r="12" spans="1:19">
      <c r="A12" s="1" t="s">
        <v>167</v>
      </c>
      <c r="C12" s="8" t="s">
        <v>205</v>
      </c>
      <c r="D12" s="8"/>
      <c r="E12" s="8" t="s">
        <v>169</v>
      </c>
      <c r="F12" s="8"/>
      <c r="G12" s="8">
        <v>17</v>
      </c>
      <c r="H12" s="8"/>
      <c r="I12" s="8">
        <v>900717493</v>
      </c>
      <c r="J12" s="8"/>
      <c r="K12" s="8">
        <v>0</v>
      </c>
      <c r="L12" s="8"/>
      <c r="M12" s="8">
        <v>900717493</v>
      </c>
      <c r="N12" s="8"/>
      <c r="O12" s="8">
        <v>1835506187</v>
      </c>
      <c r="P12" s="8"/>
      <c r="Q12" s="8">
        <v>0</v>
      </c>
      <c r="R12" s="8"/>
      <c r="S12" s="8">
        <v>1835506187</v>
      </c>
    </row>
    <row r="13" spans="1:19">
      <c r="A13" s="1" t="s">
        <v>210</v>
      </c>
      <c r="C13" s="8" t="s">
        <v>205</v>
      </c>
      <c r="D13" s="8"/>
      <c r="E13" s="8" t="s">
        <v>211</v>
      </c>
      <c r="F13" s="8"/>
      <c r="G13" s="8">
        <v>15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5037825637</v>
      </c>
      <c r="P13" s="8"/>
      <c r="Q13" s="8">
        <v>0</v>
      </c>
      <c r="R13" s="8"/>
      <c r="S13" s="8">
        <v>5037825637</v>
      </c>
    </row>
    <row r="14" spans="1:19">
      <c r="A14" s="1" t="s">
        <v>212</v>
      </c>
      <c r="C14" s="8" t="s">
        <v>205</v>
      </c>
      <c r="D14" s="8"/>
      <c r="E14" s="8" t="s">
        <v>213</v>
      </c>
      <c r="F14" s="8"/>
      <c r="G14" s="8">
        <v>16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5928993899</v>
      </c>
      <c r="P14" s="8"/>
      <c r="Q14" s="8">
        <v>0</v>
      </c>
      <c r="R14" s="8"/>
      <c r="S14" s="8">
        <v>5928993899</v>
      </c>
    </row>
    <row r="15" spans="1:19">
      <c r="A15" s="1" t="s">
        <v>214</v>
      </c>
      <c r="C15" s="8" t="s">
        <v>205</v>
      </c>
      <c r="D15" s="8"/>
      <c r="E15" s="8" t="s">
        <v>215</v>
      </c>
      <c r="F15" s="8"/>
      <c r="G15" s="8">
        <v>18.5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118940813</v>
      </c>
      <c r="P15" s="8"/>
      <c r="Q15" s="8">
        <v>0</v>
      </c>
      <c r="R15" s="8"/>
      <c r="S15" s="8">
        <v>118940813</v>
      </c>
    </row>
    <row r="16" spans="1:19">
      <c r="A16" s="1" t="s">
        <v>170</v>
      </c>
      <c r="C16" s="8" t="s">
        <v>205</v>
      </c>
      <c r="D16" s="8"/>
      <c r="E16" s="8" t="s">
        <v>171</v>
      </c>
      <c r="F16" s="8"/>
      <c r="G16" s="8">
        <v>17</v>
      </c>
      <c r="H16" s="8"/>
      <c r="I16" s="8">
        <v>43843851</v>
      </c>
      <c r="J16" s="8"/>
      <c r="K16" s="8">
        <v>0</v>
      </c>
      <c r="L16" s="8"/>
      <c r="M16" s="8">
        <v>43843851</v>
      </c>
      <c r="N16" s="8"/>
      <c r="O16" s="8">
        <v>2428990327</v>
      </c>
      <c r="P16" s="8"/>
      <c r="Q16" s="8">
        <v>0</v>
      </c>
      <c r="R16" s="8"/>
      <c r="S16" s="8">
        <v>2428990327</v>
      </c>
    </row>
    <row r="17" spans="1:20">
      <c r="A17" s="1" t="s">
        <v>152</v>
      </c>
      <c r="C17" s="8" t="s">
        <v>205</v>
      </c>
      <c r="D17" s="8"/>
      <c r="E17" s="8" t="s">
        <v>154</v>
      </c>
      <c r="F17" s="8"/>
      <c r="G17" s="8">
        <v>20</v>
      </c>
      <c r="H17" s="8"/>
      <c r="I17" s="8">
        <v>332372007</v>
      </c>
      <c r="J17" s="8"/>
      <c r="K17" s="8">
        <v>0</v>
      </c>
      <c r="L17" s="8"/>
      <c r="M17" s="8">
        <v>332372007</v>
      </c>
      <c r="N17" s="8"/>
      <c r="O17" s="8">
        <v>1320884208</v>
      </c>
      <c r="P17" s="8"/>
      <c r="Q17" s="8">
        <v>0</v>
      </c>
      <c r="R17" s="8"/>
      <c r="S17" s="8">
        <v>1320884208</v>
      </c>
    </row>
    <row r="18" spans="1:20">
      <c r="A18" s="1" t="s">
        <v>216</v>
      </c>
      <c r="C18" s="8" t="s">
        <v>205</v>
      </c>
      <c r="D18" s="8"/>
      <c r="E18" s="8" t="s">
        <v>217</v>
      </c>
      <c r="F18" s="8"/>
      <c r="G18" s="8">
        <v>17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1520957893</v>
      </c>
      <c r="P18" s="8"/>
      <c r="Q18" s="8">
        <v>0</v>
      </c>
      <c r="R18" s="8"/>
      <c r="S18" s="8">
        <v>1520957893</v>
      </c>
    </row>
    <row r="19" spans="1:20">
      <c r="A19" s="1" t="s">
        <v>218</v>
      </c>
      <c r="C19" s="8" t="s">
        <v>205</v>
      </c>
      <c r="D19" s="8"/>
      <c r="E19" s="8" t="s">
        <v>219</v>
      </c>
      <c r="F19" s="8"/>
      <c r="G19" s="8">
        <v>18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5911858072</v>
      </c>
      <c r="P19" s="8"/>
      <c r="Q19" s="8">
        <v>0</v>
      </c>
      <c r="R19" s="8"/>
      <c r="S19" s="8">
        <v>5911858072</v>
      </c>
    </row>
    <row r="20" spans="1:20">
      <c r="A20" s="1" t="s">
        <v>183</v>
      </c>
      <c r="C20" s="8">
        <v>1</v>
      </c>
      <c r="D20" s="8"/>
      <c r="E20" s="8" t="s">
        <v>205</v>
      </c>
      <c r="F20" s="8"/>
      <c r="G20" s="8">
        <v>0</v>
      </c>
      <c r="H20" s="8"/>
      <c r="I20" s="8">
        <v>2069964</v>
      </c>
      <c r="J20" s="8"/>
      <c r="K20" s="8">
        <v>0</v>
      </c>
      <c r="L20" s="8"/>
      <c r="M20" s="8">
        <v>2069964</v>
      </c>
      <c r="N20" s="8"/>
      <c r="O20" s="8">
        <v>511564776</v>
      </c>
      <c r="P20" s="8"/>
      <c r="Q20" s="8">
        <v>0</v>
      </c>
      <c r="R20" s="8"/>
      <c r="S20" s="8">
        <v>511564776</v>
      </c>
    </row>
    <row r="21" spans="1:20">
      <c r="A21" s="1" t="s">
        <v>187</v>
      </c>
      <c r="C21" s="8">
        <v>17</v>
      </c>
      <c r="D21" s="8"/>
      <c r="E21" s="8" t="s">
        <v>205</v>
      </c>
      <c r="F21" s="8"/>
      <c r="G21" s="8">
        <v>0</v>
      </c>
      <c r="H21" s="8"/>
      <c r="I21" s="8">
        <v>2214714303</v>
      </c>
      <c r="J21" s="8"/>
      <c r="K21" s="8">
        <v>0</v>
      </c>
      <c r="L21" s="8"/>
      <c r="M21" s="8">
        <v>2214714303</v>
      </c>
      <c r="N21" s="8"/>
      <c r="O21" s="8">
        <v>4706953198</v>
      </c>
      <c r="P21" s="8"/>
      <c r="Q21" s="8">
        <v>0</v>
      </c>
      <c r="R21" s="8"/>
      <c r="S21" s="8">
        <v>4706953198</v>
      </c>
    </row>
    <row r="22" spans="1:20">
      <c r="A22" s="1" t="s">
        <v>190</v>
      </c>
      <c r="C22" s="8">
        <v>17</v>
      </c>
      <c r="D22" s="8"/>
      <c r="E22" s="8" t="s">
        <v>205</v>
      </c>
      <c r="F22" s="8"/>
      <c r="G22" s="8">
        <v>0</v>
      </c>
      <c r="H22" s="8"/>
      <c r="I22" s="8">
        <v>4305413</v>
      </c>
      <c r="J22" s="8"/>
      <c r="K22" s="8">
        <v>0</v>
      </c>
      <c r="L22" s="8"/>
      <c r="M22" s="8">
        <v>4305413</v>
      </c>
      <c r="N22" s="8"/>
      <c r="O22" s="8">
        <v>21913788</v>
      </c>
      <c r="P22" s="8"/>
      <c r="Q22" s="8">
        <v>0</v>
      </c>
      <c r="R22" s="8"/>
      <c r="S22" s="8">
        <v>21913788</v>
      </c>
    </row>
    <row r="23" spans="1:20">
      <c r="A23" s="1" t="s">
        <v>193</v>
      </c>
      <c r="C23" s="8">
        <v>1</v>
      </c>
      <c r="D23" s="8"/>
      <c r="E23" s="8" t="s">
        <v>205</v>
      </c>
      <c r="F23" s="8"/>
      <c r="G23" s="8">
        <v>0</v>
      </c>
      <c r="H23" s="8"/>
      <c r="I23" s="8">
        <v>49031267</v>
      </c>
      <c r="J23" s="8"/>
      <c r="K23" s="8">
        <v>0</v>
      </c>
      <c r="L23" s="8"/>
      <c r="M23" s="8">
        <v>49031267</v>
      </c>
      <c r="N23" s="8"/>
      <c r="O23" s="8">
        <v>457991256</v>
      </c>
      <c r="P23" s="8"/>
      <c r="Q23" s="8">
        <v>0</v>
      </c>
      <c r="R23" s="8"/>
      <c r="S23" s="8">
        <v>457991256</v>
      </c>
    </row>
    <row r="24" spans="1:20" ht="24.75" thickBot="1">
      <c r="C24" s="8"/>
      <c r="D24" s="8"/>
      <c r="E24" s="8"/>
      <c r="F24" s="8"/>
      <c r="G24" s="8"/>
      <c r="H24" s="8"/>
      <c r="I24" s="12">
        <f>SUM(I8:I23)</f>
        <v>6894296066</v>
      </c>
      <c r="J24" s="8"/>
      <c r="K24" s="12">
        <f>SUM(K20:K23)</f>
        <v>0</v>
      </c>
      <c r="L24" s="8"/>
      <c r="M24" s="12">
        <f>SUM(M8:M23)</f>
        <v>6894296066</v>
      </c>
      <c r="N24" s="8"/>
      <c r="O24" s="12">
        <f>SUM(O8:O23)</f>
        <v>39374601587</v>
      </c>
      <c r="P24" s="8"/>
      <c r="Q24" s="12">
        <f>SUM(Q20:Q23)</f>
        <v>0</v>
      </c>
      <c r="R24" s="8"/>
      <c r="S24" s="12">
        <f>SUM(S8:S23)</f>
        <v>39374601587</v>
      </c>
    </row>
    <row r="25" spans="1:20" ht="24.75" thickTop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20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9" spans="1:20">
      <c r="M29" s="13"/>
      <c r="N29" s="13"/>
      <c r="O29" s="13"/>
      <c r="P29" s="13"/>
      <c r="Q29" s="13"/>
      <c r="R29" s="13"/>
      <c r="S29" s="1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3"/>
  <sheetViews>
    <sheetView rightToLeft="1" topLeftCell="A46" workbookViewId="0">
      <selection activeCell="E66" sqref="E66"/>
    </sheetView>
  </sheetViews>
  <sheetFormatPr defaultRowHeight="24"/>
  <cols>
    <col min="1" max="1" width="3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220</v>
      </c>
      <c r="D6" s="18" t="s">
        <v>220</v>
      </c>
      <c r="E6" s="18" t="s">
        <v>220</v>
      </c>
      <c r="F6" s="18" t="s">
        <v>220</v>
      </c>
      <c r="G6" s="18" t="s">
        <v>220</v>
      </c>
      <c r="I6" s="18" t="s">
        <v>198</v>
      </c>
      <c r="J6" s="18" t="s">
        <v>198</v>
      </c>
      <c r="K6" s="18" t="s">
        <v>198</v>
      </c>
      <c r="L6" s="18" t="s">
        <v>198</v>
      </c>
      <c r="M6" s="18" t="s">
        <v>198</v>
      </c>
      <c r="O6" s="18" t="s">
        <v>199</v>
      </c>
      <c r="P6" s="18" t="s">
        <v>199</v>
      </c>
      <c r="Q6" s="18" t="s">
        <v>199</v>
      </c>
      <c r="R6" s="18" t="s">
        <v>199</v>
      </c>
      <c r="S6" s="18" t="s">
        <v>199</v>
      </c>
    </row>
    <row r="7" spans="1:19" ht="24.75">
      <c r="A7" s="18" t="s">
        <v>3</v>
      </c>
      <c r="C7" s="18" t="s">
        <v>221</v>
      </c>
      <c r="E7" s="18" t="s">
        <v>222</v>
      </c>
      <c r="G7" s="18" t="s">
        <v>223</v>
      </c>
      <c r="I7" s="18" t="s">
        <v>224</v>
      </c>
      <c r="K7" s="18" t="s">
        <v>203</v>
      </c>
      <c r="M7" s="18" t="s">
        <v>225</v>
      </c>
      <c r="O7" s="18" t="s">
        <v>224</v>
      </c>
      <c r="Q7" s="18" t="s">
        <v>203</v>
      </c>
      <c r="S7" s="18" t="s">
        <v>225</v>
      </c>
    </row>
    <row r="8" spans="1:19">
      <c r="A8" s="1" t="s">
        <v>89</v>
      </c>
      <c r="C8" s="4" t="s">
        <v>226</v>
      </c>
      <c r="D8" s="4"/>
      <c r="E8" s="6">
        <v>35643667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108713184350</v>
      </c>
      <c r="P8" s="4"/>
      <c r="Q8" s="6">
        <v>0</v>
      </c>
      <c r="R8" s="4"/>
      <c r="S8" s="6">
        <v>108713184350</v>
      </c>
    </row>
    <row r="9" spans="1:19">
      <c r="A9" s="1" t="s">
        <v>83</v>
      </c>
      <c r="C9" s="4" t="s">
        <v>227</v>
      </c>
      <c r="D9" s="4"/>
      <c r="E9" s="6">
        <v>47761929</v>
      </c>
      <c r="F9" s="4"/>
      <c r="G9" s="6">
        <v>565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26985489885</v>
      </c>
      <c r="P9" s="4"/>
      <c r="Q9" s="6">
        <v>0</v>
      </c>
      <c r="R9" s="4"/>
      <c r="S9" s="6">
        <v>26985489885</v>
      </c>
    </row>
    <row r="10" spans="1:19">
      <c r="A10" s="1" t="s">
        <v>228</v>
      </c>
      <c r="C10" s="4" t="s">
        <v>229</v>
      </c>
      <c r="D10" s="4"/>
      <c r="E10" s="6">
        <v>4146001</v>
      </c>
      <c r="F10" s="4"/>
      <c r="G10" s="6">
        <v>180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746280180</v>
      </c>
      <c r="P10" s="4"/>
      <c r="Q10" s="6">
        <v>69108606</v>
      </c>
      <c r="R10" s="4"/>
      <c r="S10" s="6">
        <v>677171574</v>
      </c>
    </row>
    <row r="11" spans="1:19">
      <c r="A11" s="1" t="s">
        <v>53</v>
      </c>
      <c r="C11" s="4" t="s">
        <v>230</v>
      </c>
      <c r="D11" s="4"/>
      <c r="E11" s="6">
        <v>121996621</v>
      </c>
      <c r="F11" s="4"/>
      <c r="G11" s="6">
        <v>2350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286692059350</v>
      </c>
      <c r="P11" s="4"/>
      <c r="Q11" s="6">
        <v>0</v>
      </c>
      <c r="R11" s="4"/>
      <c r="S11" s="6">
        <v>286692059350</v>
      </c>
    </row>
    <row r="12" spans="1:19">
      <c r="A12" s="1" t="s">
        <v>80</v>
      </c>
      <c r="C12" s="4" t="s">
        <v>231</v>
      </c>
      <c r="D12" s="4"/>
      <c r="E12" s="6">
        <v>36503208</v>
      </c>
      <c r="F12" s="4"/>
      <c r="G12" s="6">
        <v>750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27377406000</v>
      </c>
      <c r="P12" s="4"/>
      <c r="Q12" s="6">
        <v>551222940</v>
      </c>
      <c r="R12" s="4"/>
      <c r="S12" s="6">
        <v>26826183060</v>
      </c>
    </row>
    <row r="13" spans="1:19">
      <c r="A13" s="1" t="s">
        <v>73</v>
      </c>
      <c r="C13" s="4" t="s">
        <v>232</v>
      </c>
      <c r="D13" s="4"/>
      <c r="E13" s="6">
        <v>47577959</v>
      </c>
      <c r="F13" s="4"/>
      <c r="G13" s="6">
        <v>640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30449893760</v>
      </c>
      <c r="P13" s="4"/>
      <c r="Q13" s="6">
        <v>1506635368</v>
      </c>
      <c r="R13" s="4"/>
      <c r="S13" s="6">
        <v>28943258392</v>
      </c>
    </row>
    <row r="14" spans="1:19">
      <c r="A14" s="1" t="s">
        <v>85</v>
      </c>
      <c r="C14" s="4" t="s">
        <v>230</v>
      </c>
      <c r="D14" s="4"/>
      <c r="E14" s="6">
        <v>66325146</v>
      </c>
      <c r="F14" s="4"/>
      <c r="G14" s="6">
        <v>480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31836070080</v>
      </c>
      <c r="P14" s="4"/>
      <c r="Q14" s="6">
        <v>0</v>
      </c>
      <c r="R14" s="4"/>
      <c r="S14" s="6">
        <v>31836070080</v>
      </c>
    </row>
    <row r="15" spans="1:19">
      <c r="A15" s="1" t="s">
        <v>30</v>
      </c>
      <c r="C15" s="4" t="s">
        <v>233</v>
      </c>
      <c r="D15" s="4"/>
      <c r="E15" s="6">
        <v>61362326</v>
      </c>
      <c r="F15" s="4"/>
      <c r="G15" s="6">
        <v>360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22090437360</v>
      </c>
      <c r="P15" s="4"/>
      <c r="Q15" s="6">
        <v>1932913269</v>
      </c>
      <c r="R15" s="4"/>
      <c r="S15" s="6">
        <v>20157524091</v>
      </c>
    </row>
    <row r="16" spans="1:19">
      <c r="A16" s="1" t="s">
        <v>25</v>
      </c>
      <c r="C16" s="4" t="s">
        <v>234</v>
      </c>
      <c r="D16" s="4"/>
      <c r="E16" s="6">
        <v>15595336</v>
      </c>
      <c r="F16" s="4"/>
      <c r="G16" s="6">
        <v>4500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70179012000</v>
      </c>
      <c r="P16" s="4"/>
      <c r="Q16" s="6">
        <v>0</v>
      </c>
      <c r="R16" s="4"/>
      <c r="S16" s="6">
        <v>70179012000</v>
      </c>
    </row>
    <row r="17" spans="1:19">
      <c r="A17" s="1" t="s">
        <v>72</v>
      </c>
      <c r="C17" s="4" t="s">
        <v>235</v>
      </c>
      <c r="D17" s="4"/>
      <c r="E17" s="6">
        <v>13215553</v>
      </c>
      <c r="F17" s="4"/>
      <c r="G17" s="6">
        <v>3400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44932880200</v>
      </c>
      <c r="P17" s="4"/>
      <c r="Q17" s="6">
        <v>0</v>
      </c>
      <c r="R17" s="4"/>
      <c r="S17" s="6">
        <v>44932880200</v>
      </c>
    </row>
    <row r="18" spans="1:19">
      <c r="A18" s="1" t="s">
        <v>42</v>
      </c>
      <c r="C18" s="4" t="s">
        <v>236</v>
      </c>
      <c r="D18" s="4"/>
      <c r="E18" s="6">
        <v>1857472</v>
      </c>
      <c r="F18" s="4"/>
      <c r="G18" s="6">
        <v>3460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6426853120</v>
      </c>
      <c r="P18" s="4"/>
      <c r="Q18" s="6">
        <v>253691571</v>
      </c>
      <c r="R18" s="4"/>
      <c r="S18" s="6">
        <v>6173161549</v>
      </c>
    </row>
    <row r="19" spans="1:19">
      <c r="A19" s="1" t="s">
        <v>38</v>
      </c>
      <c r="C19" s="4" t="s">
        <v>237</v>
      </c>
      <c r="D19" s="4"/>
      <c r="E19" s="6">
        <v>12630550</v>
      </c>
      <c r="F19" s="4"/>
      <c r="G19" s="6">
        <v>6452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81492308600</v>
      </c>
      <c r="P19" s="4"/>
      <c r="Q19" s="6">
        <v>4731811467</v>
      </c>
      <c r="R19" s="4"/>
      <c r="S19" s="6">
        <v>76760497133</v>
      </c>
    </row>
    <row r="20" spans="1:19">
      <c r="A20" s="1" t="s">
        <v>91</v>
      </c>
      <c r="C20" s="4" t="s">
        <v>238</v>
      </c>
      <c r="D20" s="4"/>
      <c r="E20" s="6">
        <v>3008044</v>
      </c>
      <c r="F20" s="4"/>
      <c r="G20" s="6">
        <v>3135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9430217940</v>
      </c>
      <c r="P20" s="4"/>
      <c r="Q20" s="6">
        <v>0</v>
      </c>
      <c r="R20" s="4"/>
      <c r="S20" s="6">
        <v>9430217940</v>
      </c>
    </row>
    <row r="21" spans="1:19">
      <c r="A21" s="1" t="s">
        <v>239</v>
      </c>
      <c r="C21" s="4" t="s">
        <v>231</v>
      </c>
      <c r="D21" s="4"/>
      <c r="E21" s="6">
        <v>1000000</v>
      </c>
      <c r="F21" s="4"/>
      <c r="G21" s="6">
        <v>78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78000000</v>
      </c>
      <c r="P21" s="4"/>
      <c r="Q21" s="6">
        <v>1570470</v>
      </c>
      <c r="R21" s="4"/>
      <c r="S21" s="6">
        <v>76429530</v>
      </c>
    </row>
    <row r="22" spans="1:19">
      <c r="A22" s="1" t="s">
        <v>240</v>
      </c>
      <c r="C22" s="4" t="s">
        <v>241</v>
      </c>
      <c r="D22" s="4"/>
      <c r="E22" s="6">
        <v>2200000</v>
      </c>
      <c r="F22" s="4"/>
      <c r="G22" s="6">
        <v>2270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4994000000</v>
      </c>
      <c r="P22" s="4"/>
      <c r="Q22" s="6">
        <v>0</v>
      </c>
      <c r="R22" s="4"/>
      <c r="S22" s="6">
        <v>4994000000</v>
      </c>
    </row>
    <row r="23" spans="1:19">
      <c r="A23" s="1" t="s">
        <v>19</v>
      </c>
      <c r="C23" s="4" t="s">
        <v>242</v>
      </c>
      <c r="D23" s="4"/>
      <c r="E23" s="6">
        <v>177949002</v>
      </c>
      <c r="F23" s="4"/>
      <c r="G23" s="6">
        <v>900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160154101800</v>
      </c>
      <c r="P23" s="4"/>
      <c r="Q23" s="6">
        <v>0</v>
      </c>
      <c r="R23" s="4"/>
      <c r="S23" s="6">
        <v>160154101800</v>
      </c>
    </row>
    <row r="24" spans="1:19">
      <c r="A24" s="1" t="s">
        <v>76</v>
      </c>
      <c r="C24" s="4" t="s">
        <v>229</v>
      </c>
      <c r="D24" s="4"/>
      <c r="E24" s="6">
        <v>533634210</v>
      </c>
      <c r="F24" s="4"/>
      <c r="G24" s="6">
        <v>500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266817105000</v>
      </c>
      <c r="P24" s="4"/>
      <c r="Q24" s="6">
        <v>0</v>
      </c>
      <c r="R24" s="4"/>
      <c r="S24" s="6">
        <v>266817105000</v>
      </c>
    </row>
    <row r="25" spans="1:19">
      <c r="A25" s="1" t="s">
        <v>74</v>
      </c>
      <c r="C25" s="4" t="s">
        <v>231</v>
      </c>
      <c r="D25" s="4"/>
      <c r="E25" s="6">
        <v>312788674</v>
      </c>
      <c r="F25" s="4"/>
      <c r="G25" s="6">
        <v>250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78197168500</v>
      </c>
      <c r="P25" s="4"/>
      <c r="Q25" s="6">
        <v>0</v>
      </c>
      <c r="R25" s="4"/>
      <c r="S25" s="6">
        <v>78197168500</v>
      </c>
    </row>
    <row r="26" spans="1:19">
      <c r="A26" s="1" t="s">
        <v>70</v>
      </c>
      <c r="C26" s="4" t="s">
        <v>243</v>
      </c>
      <c r="D26" s="4"/>
      <c r="E26" s="6">
        <v>3406574</v>
      </c>
      <c r="F26" s="4"/>
      <c r="G26" s="6">
        <v>6200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21120758800</v>
      </c>
      <c r="P26" s="4"/>
      <c r="Q26" s="6">
        <v>0</v>
      </c>
      <c r="R26" s="4"/>
      <c r="S26" s="6">
        <v>21120758800</v>
      </c>
    </row>
    <row r="27" spans="1:19">
      <c r="A27" s="1" t="s">
        <v>79</v>
      </c>
      <c r="C27" s="4" t="s">
        <v>244</v>
      </c>
      <c r="D27" s="4"/>
      <c r="E27" s="6">
        <v>3204578</v>
      </c>
      <c r="F27" s="4"/>
      <c r="G27" s="6">
        <v>1000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3204578000</v>
      </c>
      <c r="P27" s="4"/>
      <c r="Q27" s="6">
        <v>0</v>
      </c>
      <c r="R27" s="4"/>
      <c r="S27" s="6">
        <v>3204578000</v>
      </c>
    </row>
    <row r="28" spans="1:19">
      <c r="A28" s="1" t="s">
        <v>55</v>
      </c>
      <c r="C28" s="4" t="s">
        <v>245</v>
      </c>
      <c r="D28" s="4"/>
      <c r="E28" s="6">
        <v>13952434</v>
      </c>
      <c r="F28" s="4"/>
      <c r="G28" s="6">
        <v>2400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33485841600</v>
      </c>
      <c r="P28" s="4"/>
      <c r="Q28" s="6">
        <v>0</v>
      </c>
      <c r="R28" s="4"/>
      <c r="S28" s="6">
        <v>33485841600</v>
      </c>
    </row>
    <row r="29" spans="1:19">
      <c r="A29" s="1" t="s">
        <v>41</v>
      </c>
      <c r="C29" s="4" t="s">
        <v>246</v>
      </c>
      <c r="D29" s="4"/>
      <c r="E29" s="6">
        <v>609512</v>
      </c>
      <c r="F29" s="4"/>
      <c r="G29" s="6">
        <v>2489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1517075368</v>
      </c>
      <c r="P29" s="4"/>
      <c r="Q29" s="6">
        <v>115220914</v>
      </c>
      <c r="R29" s="4"/>
      <c r="S29" s="6">
        <v>1401854454</v>
      </c>
    </row>
    <row r="30" spans="1:19">
      <c r="A30" s="1" t="s">
        <v>37</v>
      </c>
      <c r="C30" s="4" t="s">
        <v>246</v>
      </c>
      <c r="D30" s="4"/>
      <c r="E30" s="6">
        <v>23895000</v>
      </c>
      <c r="F30" s="4"/>
      <c r="G30" s="6">
        <v>70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1672650000</v>
      </c>
      <c r="P30" s="4"/>
      <c r="Q30" s="6">
        <v>0</v>
      </c>
      <c r="R30" s="4"/>
      <c r="S30" s="6">
        <v>1672650000</v>
      </c>
    </row>
    <row r="31" spans="1:19">
      <c r="A31" s="1" t="s">
        <v>75</v>
      </c>
      <c r="C31" s="4" t="s">
        <v>247</v>
      </c>
      <c r="D31" s="4"/>
      <c r="E31" s="6">
        <v>12896973</v>
      </c>
      <c r="F31" s="4"/>
      <c r="G31" s="6">
        <v>1800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23214551400</v>
      </c>
      <c r="P31" s="4"/>
      <c r="Q31" s="6">
        <v>2123546394</v>
      </c>
      <c r="R31" s="4"/>
      <c r="S31" s="6">
        <v>21091005006</v>
      </c>
    </row>
    <row r="32" spans="1:19">
      <c r="A32" s="1" t="s">
        <v>67</v>
      </c>
      <c r="C32" s="4" t="s">
        <v>248</v>
      </c>
      <c r="D32" s="4"/>
      <c r="E32" s="6">
        <v>11833655</v>
      </c>
      <c r="F32" s="4"/>
      <c r="G32" s="6">
        <v>8300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98219336500</v>
      </c>
      <c r="P32" s="4"/>
      <c r="Q32" s="6">
        <v>0</v>
      </c>
      <c r="R32" s="4"/>
      <c r="S32" s="6">
        <v>98219336500</v>
      </c>
    </row>
    <row r="33" spans="1:19">
      <c r="A33" s="1" t="s">
        <v>87</v>
      </c>
      <c r="C33" s="4" t="s">
        <v>249</v>
      </c>
      <c r="D33" s="4"/>
      <c r="E33" s="6">
        <v>4000000</v>
      </c>
      <c r="F33" s="4"/>
      <c r="G33" s="6">
        <v>11120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44480000000</v>
      </c>
      <c r="P33" s="4"/>
      <c r="Q33" s="6">
        <v>0</v>
      </c>
      <c r="R33" s="4"/>
      <c r="S33" s="6">
        <v>44480000000</v>
      </c>
    </row>
    <row r="34" spans="1:19">
      <c r="A34" s="1" t="s">
        <v>32</v>
      </c>
      <c r="C34" s="4" t="s">
        <v>250</v>
      </c>
      <c r="D34" s="4"/>
      <c r="E34" s="6">
        <v>30689473</v>
      </c>
      <c r="F34" s="4"/>
      <c r="G34" s="6">
        <v>1710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52478998830</v>
      </c>
      <c r="P34" s="4"/>
      <c r="Q34" s="6">
        <v>0</v>
      </c>
      <c r="R34" s="4"/>
      <c r="S34" s="6">
        <v>52478998830</v>
      </c>
    </row>
    <row r="35" spans="1:19">
      <c r="A35" s="1" t="s">
        <v>48</v>
      </c>
      <c r="C35" s="4" t="s">
        <v>251</v>
      </c>
      <c r="D35" s="4"/>
      <c r="E35" s="6">
        <v>37540229</v>
      </c>
      <c r="F35" s="4"/>
      <c r="G35" s="6">
        <v>3860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144905283940</v>
      </c>
      <c r="P35" s="4"/>
      <c r="Q35" s="6">
        <v>5719945419</v>
      </c>
      <c r="R35" s="4"/>
      <c r="S35" s="6">
        <v>139185338521</v>
      </c>
    </row>
    <row r="36" spans="1:19">
      <c r="A36" s="1" t="s">
        <v>66</v>
      </c>
      <c r="C36" s="4" t="s">
        <v>229</v>
      </c>
      <c r="D36" s="4"/>
      <c r="E36" s="6">
        <v>13500000</v>
      </c>
      <c r="F36" s="4"/>
      <c r="G36" s="6">
        <v>3500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47250000000</v>
      </c>
      <c r="P36" s="4"/>
      <c r="Q36" s="6">
        <v>4375543816</v>
      </c>
      <c r="R36" s="4"/>
      <c r="S36" s="6">
        <v>42874456184</v>
      </c>
    </row>
    <row r="37" spans="1:19">
      <c r="A37" s="1" t="s">
        <v>88</v>
      </c>
      <c r="C37" s="4" t="s">
        <v>234</v>
      </c>
      <c r="D37" s="4"/>
      <c r="E37" s="6">
        <v>127515190</v>
      </c>
      <c r="F37" s="4"/>
      <c r="G37" s="6">
        <v>600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76509114000</v>
      </c>
      <c r="P37" s="4"/>
      <c r="Q37" s="6">
        <v>0</v>
      </c>
      <c r="R37" s="4"/>
      <c r="S37" s="6">
        <v>76509114000</v>
      </c>
    </row>
    <row r="38" spans="1:19">
      <c r="A38" s="1" t="s">
        <v>64</v>
      </c>
      <c r="C38" s="4" t="s">
        <v>207</v>
      </c>
      <c r="D38" s="4"/>
      <c r="E38" s="6">
        <v>17893853</v>
      </c>
      <c r="F38" s="4"/>
      <c r="G38" s="6">
        <v>2640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47239771920</v>
      </c>
      <c r="P38" s="4"/>
      <c r="Q38" s="6">
        <v>0</v>
      </c>
      <c r="R38" s="4"/>
      <c r="S38" s="6">
        <v>47239771920</v>
      </c>
    </row>
    <row r="39" spans="1:19">
      <c r="A39" s="1" t="s">
        <v>56</v>
      </c>
      <c r="C39" s="4" t="s">
        <v>245</v>
      </c>
      <c r="D39" s="4"/>
      <c r="E39" s="6">
        <v>11035043</v>
      </c>
      <c r="F39" s="4"/>
      <c r="G39" s="6">
        <v>6830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75369343690</v>
      </c>
      <c r="P39" s="4"/>
      <c r="Q39" s="6">
        <v>0</v>
      </c>
      <c r="R39" s="4"/>
      <c r="S39" s="6">
        <v>75369343690</v>
      </c>
    </row>
    <row r="40" spans="1:19">
      <c r="A40" s="1" t="s">
        <v>33</v>
      </c>
      <c r="C40" s="4" t="s">
        <v>252</v>
      </c>
      <c r="D40" s="4"/>
      <c r="E40" s="6">
        <v>91028165</v>
      </c>
      <c r="F40" s="4"/>
      <c r="G40" s="6">
        <v>1800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163850697000</v>
      </c>
      <c r="P40" s="4"/>
      <c r="Q40" s="6">
        <v>0</v>
      </c>
      <c r="R40" s="4"/>
      <c r="S40" s="6">
        <v>163850697000</v>
      </c>
    </row>
    <row r="41" spans="1:19">
      <c r="A41" s="1" t="s">
        <v>78</v>
      </c>
      <c r="C41" s="4" t="s">
        <v>207</v>
      </c>
      <c r="D41" s="4"/>
      <c r="E41" s="6">
        <v>10000000</v>
      </c>
      <c r="F41" s="4"/>
      <c r="G41" s="6">
        <v>677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6770000000</v>
      </c>
      <c r="P41" s="4"/>
      <c r="Q41" s="6">
        <v>0</v>
      </c>
      <c r="R41" s="4"/>
      <c r="S41" s="6">
        <v>6770000000</v>
      </c>
    </row>
    <row r="42" spans="1:19">
      <c r="A42" s="1" t="s">
        <v>77</v>
      </c>
      <c r="C42" s="4" t="s">
        <v>253</v>
      </c>
      <c r="D42" s="4"/>
      <c r="E42" s="6">
        <v>130493068</v>
      </c>
      <c r="F42" s="4"/>
      <c r="G42" s="6">
        <v>690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90040216920</v>
      </c>
      <c r="P42" s="4"/>
      <c r="Q42" s="6">
        <v>0</v>
      </c>
      <c r="R42" s="4"/>
      <c r="S42" s="6">
        <v>90040216920</v>
      </c>
    </row>
    <row r="43" spans="1:19">
      <c r="A43" s="1" t="s">
        <v>82</v>
      </c>
      <c r="C43" s="4" t="s">
        <v>226</v>
      </c>
      <c r="D43" s="4"/>
      <c r="E43" s="6">
        <v>91528137</v>
      </c>
      <c r="F43" s="4"/>
      <c r="G43" s="6">
        <v>4290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392655707730</v>
      </c>
      <c r="P43" s="4"/>
      <c r="Q43" s="6">
        <v>0</v>
      </c>
      <c r="R43" s="4"/>
      <c r="S43" s="6">
        <v>392655707730</v>
      </c>
    </row>
    <row r="44" spans="1:19">
      <c r="A44" s="1" t="s">
        <v>16</v>
      </c>
      <c r="C44" s="4" t="s">
        <v>230</v>
      </c>
      <c r="D44" s="4"/>
      <c r="E44" s="6">
        <v>135740061</v>
      </c>
      <c r="F44" s="4"/>
      <c r="G44" s="6">
        <v>200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27148012200</v>
      </c>
      <c r="P44" s="4"/>
      <c r="Q44" s="6">
        <v>0</v>
      </c>
      <c r="R44" s="4"/>
      <c r="S44" s="6">
        <v>27148012200</v>
      </c>
    </row>
    <row r="45" spans="1:19">
      <c r="A45" s="1" t="s">
        <v>23</v>
      </c>
      <c r="C45" s="4" t="s">
        <v>248</v>
      </c>
      <c r="D45" s="4"/>
      <c r="E45" s="6">
        <v>47515414</v>
      </c>
      <c r="F45" s="4"/>
      <c r="G45" s="6">
        <v>5300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251831694200</v>
      </c>
      <c r="P45" s="4"/>
      <c r="Q45" s="6">
        <v>0</v>
      </c>
      <c r="R45" s="4"/>
      <c r="S45" s="6">
        <v>251831694200</v>
      </c>
    </row>
    <row r="46" spans="1:19">
      <c r="A46" s="1" t="s">
        <v>71</v>
      </c>
      <c r="C46" s="4" t="s">
        <v>231</v>
      </c>
      <c r="D46" s="4"/>
      <c r="E46" s="6">
        <v>43847628</v>
      </c>
      <c r="F46" s="4"/>
      <c r="G46" s="6">
        <v>3300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144697172400</v>
      </c>
      <c r="P46" s="4"/>
      <c r="Q46" s="6">
        <v>0</v>
      </c>
      <c r="R46" s="4"/>
      <c r="S46" s="6">
        <v>144697172400</v>
      </c>
    </row>
    <row r="47" spans="1:19">
      <c r="A47" s="1" t="s">
        <v>40</v>
      </c>
      <c r="C47" s="4" t="s">
        <v>254</v>
      </c>
      <c r="D47" s="4"/>
      <c r="E47" s="6">
        <v>13099211</v>
      </c>
      <c r="F47" s="4"/>
      <c r="G47" s="6">
        <v>2592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33953154912</v>
      </c>
      <c r="P47" s="4"/>
      <c r="Q47" s="6">
        <v>1971473511</v>
      </c>
      <c r="R47" s="4"/>
      <c r="S47" s="6">
        <v>31981681401</v>
      </c>
    </row>
    <row r="48" spans="1:19">
      <c r="A48" s="1" t="s">
        <v>90</v>
      </c>
      <c r="C48" s="4" t="s">
        <v>255</v>
      </c>
      <c r="D48" s="4"/>
      <c r="E48" s="6">
        <v>9813229</v>
      </c>
      <c r="F48" s="4"/>
      <c r="G48" s="6">
        <v>800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7850583200</v>
      </c>
      <c r="P48" s="4"/>
      <c r="Q48" s="6">
        <v>0</v>
      </c>
      <c r="R48" s="4"/>
      <c r="S48" s="6">
        <v>7850583200</v>
      </c>
    </row>
    <row r="49" spans="1:19">
      <c r="A49" s="1" t="s">
        <v>28</v>
      </c>
      <c r="C49" s="4" t="s">
        <v>207</v>
      </c>
      <c r="D49" s="4"/>
      <c r="E49" s="6">
        <v>29334685</v>
      </c>
      <c r="F49" s="4"/>
      <c r="G49" s="6">
        <v>572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16779439820</v>
      </c>
      <c r="P49" s="4"/>
      <c r="Q49" s="6">
        <v>0</v>
      </c>
      <c r="R49" s="4"/>
      <c r="S49" s="6">
        <v>16779439820</v>
      </c>
    </row>
    <row r="50" spans="1:19">
      <c r="A50" s="1" t="s">
        <v>51</v>
      </c>
      <c r="C50" s="4" t="s">
        <v>256</v>
      </c>
      <c r="D50" s="4"/>
      <c r="E50" s="6">
        <v>37075461</v>
      </c>
      <c r="F50" s="4"/>
      <c r="G50" s="6">
        <v>2250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83419787250</v>
      </c>
      <c r="P50" s="4"/>
      <c r="Q50" s="6">
        <v>4843729582</v>
      </c>
      <c r="R50" s="4"/>
      <c r="S50" s="6">
        <v>78576057668</v>
      </c>
    </row>
    <row r="51" spans="1:19">
      <c r="A51" s="1" t="s">
        <v>22</v>
      </c>
      <c r="C51" s="4" t="s">
        <v>255</v>
      </c>
      <c r="D51" s="4"/>
      <c r="E51" s="6">
        <v>107723752</v>
      </c>
      <c r="F51" s="4"/>
      <c r="G51" s="6">
        <v>1300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140040877600</v>
      </c>
      <c r="P51" s="4"/>
      <c r="Q51" s="6">
        <v>0</v>
      </c>
      <c r="R51" s="4"/>
      <c r="S51" s="6">
        <v>140040877600</v>
      </c>
    </row>
    <row r="52" spans="1:19">
      <c r="A52" s="1" t="s">
        <v>50</v>
      </c>
      <c r="C52" s="4" t="s">
        <v>257</v>
      </c>
      <c r="D52" s="4"/>
      <c r="E52" s="6">
        <v>9920000</v>
      </c>
      <c r="F52" s="4"/>
      <c r="G52" s="6">
        <v>550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5456000000</v>
      </c>
      <c r="P52" s="4"/>
      <c r="Q52" s="6">
        <v>102666667</v>
      </c>
      <c r="R52" s="4"/>
      <c r="S52" s="6">
        <v>5353333333</v>
      </c>
    </row>
    <row r="53" spans="1:19">
      <c r="A53" s="1" t="s">
        <v>49</v>
      </c>
      <c r="C53" s="4" t="s">
        <v>258</v>
      </c>
      <c r="D53" s="4"/>
      <c r="E53" s="6">
        <v>15893363</v>
      </c>
      <c r="F53" s="4"/>
      <c r="G53" s="6">
        <v>2400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38144071200</v>
      </c>
      <c r="P53" s="4"/>
      <c r="Q53" s="6">
        <v>768001434</v>
      </c>
      <c r="R53" s="4"/>
      <c r="S53" s="6">
        <v>37376069766</v>
      </c>
    </row>
    <row r="54" spans="1:19">
      <c r="A54" s="1" t="s">
        <v>45</v>
      </c>
      <c r="C54" s="4" t="s">
        <v>259</v>
      </c>
      <c r="D54" s="4"/>
      <c r="E54" s="6">
        <v>18011617</v>
      </c>
      <c r="F54" s="4"/>
      <c r="G54" s="6">
        <v>1000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18011617000</v>
      </c>
      <c r="P54" s="4"/>
      <c r="Q54" s="6">
        <v>0</v>
      </c>
      <c r="R54" s="4"/>
      <c r="S54" s="6">
        <v>18011617000</v>
      </c>
    </row>
    <row r="55" spans="1:19">
      <c r="A55" s="1" t="s">
        <v>46</v>
      </c>
      <c r="C55" s="4" t="s">
        <v>260</v>
      </c>
      <c r="D55" s="4"/>
      <c r="E55" s="6">
        <v>15280357</v>
      </c>
      <c r="F55" s="4"/>
      <c r="G55" s="6">
        <v>3000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45841071000</v>
      </c>
      <c r="P55" s="4"/>
      <c r="Q55" s="6">
        <v>0</v>
      </c>
      <c r="R55" s="4"/>
      <c r="S55" s="6">
        <v>45841071000</v>
      </c>
    </row>
    <row r="56" spans="1:19">
      <c r="A56" s="1" t="s">
        <v>44</v>
      </c>
      <c r="C56" s="4" t="s">
        <v>261</v>
      </c>
      <c r="D56" s="4"/>
      <c r="E56" s="6">
        <v>14863088</v>
      </c>
      <c r="F56" s="4"/>
      <c r="G56" s="6">
        <v>2550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37900874400</v>
      </c>
      <c r="P56" s="4"/>
      <c r="Q56" s="6">
        <v>0</v>
      </c>
      <c r="R56" s="4"/>
      <c r="S56" s="6">
        <v>37900874400</v>
      </c>
    </row>
    <row r="57" spans="1:19">
      <c r="A57" s="1" t="s">
        <v>15</v>
      </c>
      <c r="C57" s="4" t="s">
        <v>261</v>
      </c>
      <c r="D57" s="4"/>
      <c r="E57" s="6">
        <v>40301183</v>
      </c>
      <c r="F57" s="4"/>
      <c r="G57" s="6">
        <v>900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36271064700</v>
      </c>
      <c r="P57" s="4"/>
      <c r="Q57" s="6">
        <v>0</v>
      </c>
      <c r="R57" s="4"/>
      <c r="S57" s="6">
        <v>36271064700</v>
      </c>
    </row>
    <row r="58" spans="1:19">
      <c r="A58" s="1" t="s">
        <v>24</v>
      </c>
      <c r="C58" s="4" t="s">
        <v>243</v>
      </c>
      <c r="D58" s="4"/>
      <c r="E58" s="6">
        <v>8579300</v>
      </c>
      <c r="F58" s="4"/>
      <c r="G58" s="6">
        <v>9300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79787490000</v>
      </c>
      <c r="P58" s="4"/>
      <c r="Q58" s="6">
        <v>0</v>
      </c>
      <c r="R58" s="4"/>
      <c r="S58" s="6">
        <v>79787490000</v>
      </c>
    </row>
    <row r="59" spans="1:19">
      <c r="A59" s="1" t="s">
        <v>68</v>
      </c>
      <c r="C59" s="4" t="s">
        <v>248</v>
      </c>
      <c r="D59" s="4"/>
      <c r="E59" s="6">
        <v>17458094</v>
      </c>
      <c r="F59" s="4"/>
      <c r="G59" s="6">
        <v>4327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75541172738</v>
      </c>
      <c r="P59" s="4"/>
      <c r="Q59" s="6">
        <v>2934120600</v>
      </c>
      <c r="R59" s="4"/>
      <c r="S59" s="6">
        <v>72607052138</v>
      </c>
    </row>
    <row r="60" spans="1:19">
      <c r="A60" s="1" t="s">
        <v>262</v>
      </c>
      <c r="C60" s="4" t="s">
        <v>230</v>
      </c>
      <c r="D60" s="4"/>
      <c r="E60" s="6">
        <v>1000000</v>
      </c>
      <c r="F60" s="4"/>
      <c r="G60" s="6">
        <v>1000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1000000000</v>
      </c>
      <c r="P60" s="4"/>
      <c r="Q60" s="6">
        <v>0</v>
      </c>
      <c r="R60" s="4"/>
      <c r="S60" s="6">
        <v>1000000000</v>
      </c>
    </row>
    <row r="61" spans="1:19">
      <c r="A61" s="1" t="s">
        <v>20</v>
      </c>
      <c r="C61" s="4" t="s">
        <v>246</v>
      </c>
      <c r="D61" s="4"/>
      <c r="E61" s="6">
        <v>48931692</v>
      </c>
      <c r="F61" s="4"/>
      <c r="G61" s="6">
        <v>2940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143859174480</v>
      </c>
      <c r="P61" s="4"/>
      <c r="Q61" s="6">
        <v>0</v>
      </c>
      <c r="R61" s="4"/>
      <c r="S61" s="6">
        <v>143859174480</v>
      </c>
    </row>
    <row r="62" spans="1:19" ht="24.75" thickBot="1">
      <c r="C62" s="4"/>
      <c r="D62" s="4"/>
      <c r="E62" s="4"/>
      <c r="F62" s="4"/>
      <c r="G62" s="4"/>
      <c r="H62" s="4"/>
      <c r="I62" s="7">
        <f>SUM(I8:I61)</f>
        <v>0</v>
      </c>
      <c r="J62" s="4"/>
      <c r="K62" s="7">
        <f>SUM(K8:K61)</f>
        <v>0</v>
      </c>
      <c r="L62" s="4"/>
      <c r="M62" s="7">
        <f>SUM(M8:M61)</f>
        <v>0</v>
      </c>
      <c r="N62" s="4"/>
      <c r="O62" s="7">
        <f>SUM(O8:O61)</f>
        <v>3769109650923</v>
      </c>
      <c r="P62" s="4"/>
      <c r="Q62" s="7">
        <f>SUM(Q8:Q61)</f>
        <v>32001202028</v>
      </c>
      <c r="R62" s="4"/>
      <c r="S62" s="7">
        <f>SUM(S8:S61)</f>
        <v>3737108448895</v>
      </c>
    </row>
    <row r="63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5"/>
  <sheetViews>
    <sheetView rightToLeft="1" topLeftCell="A106" workbookViewId="0">
      <selection activeCell="I110" sqref="I110:Q116"/>
    </sheetView>
  </sheetViews>
  <sheetFormatPr defaultRowHeight="24"/>
  <cols>
    <col min="1" max="1" width="33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198</v>
      </c>
      <c r="D6" s="18" t="s">
        <v>198</v>
      </c>
      <c r="E6" s="18" t="s">
        <v>198</v>
      </c>
      <c r="F6" s="18" t="s">
        <v>198</v>
      </c>
      <c r="G6" s="18" t="s">
        <v>198</v>
      </c>
      <c r="H6" s="18" t="s">
        <v>198</v>
      </c>
      <c r="I6" s="18" t="s">
        <v>198</v>
      </c>
      <c r="K6" s="18" t="s">
        <v>199</v>
      </c>
      <c r="L6" s="18" t="s">
        <v>199</v>
      </c>
      <c r="M6" s="18" t="s">
        <v>199</v>
      </c>
      <c r="N6" s="18" t="s">
        <v>199</v>
      </c>
      <c r="O6" s="18" t="s">
        <v>199</v>
      </c>
      <c r="P6" s="18" t="s">
        <v>199</v>
      </c>
      <c r="Q6" s="18" t="s">
        <v>199</v>
      </c>
    </row>
    <row r="7" spans="1:17" ht="24.75">
      <c r="A7" s="18" t="s">
        <v>3</v>
      </c>
      <c r="C7" s="18" t="s">
        <v>7</v>
      </c>
      <c r="E7" s="18" t="s">
        <v>263</v>
      </c>
      <c r="G7" s="18" t="s">
        <v>264</v>
      </c>
      <c r="I7" s="18" t="s">
        <v>265</v>
      </c>
      <c r="K7" s="18" t="s">
        <v>7</v>
      </c>
      <c r="M7" s="18" t="s">
        <v>263</v>
      </c>
      <c r="O7" s="18" t="s">
        <v>264</v>
      </c>
      <c r="Q7" s="18" t="s">
        <v>265</v>
      </c>
    </row>
    <row r="8" spans="1:17">
      <c r="A8" s="1" t="s">
        <v>44</v>
      </c>
      <c r="C8" s="8">
        <v>14363088</v>
      </c>
      <c r="D8" s="8"/>
      <c r="E8" s="8">
        <v>313393926399</v>
      </c>
      <c r="F8" s="8"/>
      <c r="G8" s="8">
        <v>313393926399</v>
      </c>
      <c r="H8" s="8"/>
      <c r="I8" s="8">
        <f>E8-G8</f>
        <v>0</v>
      </c>
      <c r="J8" s="8"/>
      <c r="K8" s="8">
        <v>14363088</v>
      </c>
      <c r="L8" s="8"/>
      <c r="M8" s="8">
        <v>313393926399</v>
      </c>
      <c r="N8" s="8"/>
      <c r="O8" s="8">
        <v>387637590157</v>
      </c>
      <c r="P8" s="8"/>
      <c r="Q8" s="8">
        <f>M8-O8</f>
        <v>-74243663758</v>
      </c>
    </row>
    <row r="9" spans="1:17">
      <c r="A9" s="1" t="s">
        <v>68</v>
      </c>
      <c r="C9" s="8">
        <v>17458094</v>
      </c>
      <c r="D9" s="8"/>
      <c r="E9" s="8">
        <v>746231388650</v>
      </c>
      <c r="F9" s="8"/>
      <c r="G9" s="8">
        <v>741892834064</v>
      </c>
      <c r="H9" s="8"/>
      <c r="I9" s="8">
        <f t="shared" ref="I9:I72" si="0">E9-G9</f>
        <v>4338554586</v>
      </c>
      <c r="J9" s="8"/>
      <c r="K9" s="8">
        <v>17458094</v>
      </c>
      <c r="L9" s="8"/>
      <c r="M9" s="8">
        <v>746231388650</v>
      </c>
      <c r="N9" s="8"/>
      <c r="O9" s="8">
        <v>1090124671703</v>
      </c>
      <c r="P9" s="8"/>
      <c r="Q9" s="8">
        <f t="shared" ref="Q9:Q72" si="1">M9-O9</f>
        <v>-343893283053</v>
      </c>
    </row>
    <row r="10" spans="1:17">
      <c r="A10" s="1" t="s">
        <v>39</v>
      </c>
      <c r="C10" s="8">
        <v>3854943</v>
      </c>
      <c r="D10" s="8"/>
      <c r="E10" s="8">
        <v>199264316635</v>
      </c>
      <c r="F10" s="8"/>
      <c r="G10" s="8">
        <v>201946720898</v>
      </c>
      <c r="H10" s="8"/>
      <c r="I10" s="8">
        <f t="shared" si="0"/>
        <v>-2682404263</v>
      </c>
      <c r="J10" s="8"/>
      <c r="K10" s="8">
        <v>3854943</v>
      </c>
      <c r="L10" s="8"/>
      <c r="M10" s="8">
        <v>199264316635</v>
      </c>
      <c r="N10" s="8"/>
      <c r="O10" s="8">
        <v>184702693497</v>
      </c>
      <c r="P10" s="8"/>
      <c r="Q10" s="8">
        <f t="shared" si="1"/>
        <v>14561623138</v>
      </c>
    </row>
    <row r="11" spans="1:17">
      <c r="A11" s="1" t="s">
        <v>53</v>
      </c>
      <c r="C11" s="8">
        <v>121996621</v>
      </c>
      <c r="D11" s="8"/>
      <c r="E11" s="8">
        <v>1876058364895</v>
      </c>
      <c r="F11" s="8"/>
      <c r="G11" s="8">
        <v>1917290416870</v>
      </c>
      <c r="H11" s="8"/>
      <c r="I11" s="8">
        <f t="shared" si="0"/>
        <v>-41232051975</v>
      </c>
      <c r="J11" s="8"/>
      <c r="K11" s="8">
        <v>121996621</v>
      </c>
      <c r="L11" s="8"/>
      <c r="M11" s="8">
        <v>1876058364895</v>
      </c>
      <c r="N11" s="8"/>
      <c r="O11" s="8">
        <v>2653403815378</v>
      </c>
      <c r="P11" s="8"/>
      <c r="Q11" s="8">
        <f t="shared" si="1"/>
        <v>-777345450483</v>
      </c>
    </row>
    <row r="12" spans="1:17">
      <c r="A12" s="1" t="s">
        <v>38</v>
      </c>
      <c r="C12" s="8">
        <v>31727273</v>
      </c>
      <c r="D12" s="8"/>
      <c r="E12" s="8">
        <v>588508330240</v>
      </c>
      <c r="F12" s="8"/>
      <c r="G12" s="8">
        <v>599546803744</v>
      </c>
      <c r="H12" s="8"/>
      <c r="I12" s="8">
        <f t="shared" si="0"/>
        <v>-11038473504</v>
      </c>
      <c r="J12" s="8"/>
      <c r="K12" s="8">
        <v>31727273</v>
      </c>
      <c r="L12" s="8"/>
      <c r="M12" s="8">
        <v>588508330240</v>
      </c>
      <c r="N12" s="8"/>
      <c r="O12" s="8">
        <v>733443269178</v>
      </c>
      <c r="P12" s="8"/>
      <c r="Q12" s="8">
        <f t="shared" si="1"/>
        <v>-144934938938</v>
      </c>
    </row>
    <row r="13" spans="1:17">
      <c r="A13" s="1" t="s">
        <v>52</v>
      </c>
      <c r="C13" s="8">
        <v>40464462</v>
      </c>
      <c r="D13" s="8"/>
      <c r="E13" s="8">
        <v>175898233326</v>
      </c>
      <c r="F13" s="8"/>
      <c r="G13" s="8">
        <v>176702707295</v>
      </c>
      <c r="H13" s="8"/>
      <c r="I13" s="8">
        <f t="shared" si="0"/>
        <v>-804473969</v>
      </c>
      <c r="J13" s="8"/>
      <c r="K13" s="8">
        <v>40464462</v>
      </c>
      <c r="L13" s="8"/>
      <c r="M13" s="8">
        <v>175898233326</v>
      </c>
      <c r="N13" s="8"/>
      <c r="O13" s="8">
        <v>205451921819</v>
      </c>
      <c r="P13" s="8"/>
      <c r="Q13" s="8">
        <f t="shared" si="1"/>
        <v>-29553688493</v>
      </c>
    </row>
    <row r="14" spans="1:17">
      <c r="A14" s="1" t="s">
        <v>92</v>
      </c>
      <c r="C14" s="8">
        <v>19554080</v>
      </c>
      <c r="D14" s="8"/>
      <c r="E14" s="8">
        <v>132176585923</v>
      </c>
      <c r="F14" s="8"/>
      <c r="G14" s="8">
        <v>130427189933</v>
      </c>
      <c r="H14" s="8"/>
      <c r="I14" s="8">
        <f t="shared" si="0"/>
        <v>1749395990</v>
      </c>
      <c r="J14" s="8"/>
      <c r="K14" s="8">
        <v>19554080</v>
      </c>
      <c r="L14" s="8"/>
      <c r="M14" s="8">
        <v>132176585923</v>
      </c>
      <c r="N14" s="8"/>
      <c r="O14" s="8">
        <v>125373379294</v>
      </c>
      <c r="P14" s="8"/>
      <c r="Q14" s="8">
        <f t="shared" si="1"/>
        <v>6803206629</v>
      </c>
    </row>
    <row r="15" spans="1:17">
      <c r="A15" s="1" t="s">
        <v>26</v>
      </c>
      <c r="C15" s="8">
        <v>3593753</v>
      </c>
      <c r="D15" s="8"/>
      <c r="E15" s="8">
        <v>656601637181</v>
      </c>
      <c r="F15" s="8"/>
      <c r="G15" s="8">
        <v>670426709738</v>
      </c>
      <c r="H15" s="8"/>
      <c r="I15" s="8">
        <f t="shared" si="0"/>
        <v>-13825072557</v>
      </c>
      <c r="J15" s="8"/>
      <c r="K15" s="8">
        <v>3593753</v>
      </c>
      <c r="L15" s="8"/>
      <c r="M15" s="8">
        <v>656601637181</v>
      </c>
      <c r="N15" s="8"/>
      <c r="O15" s="8">
        <v>669462169792</v>
      </c>
      <c r="P15" s="8"/>
      <c r="Q15" s="8">
        <f t="shared" si="1"/>
        <v>-12860532611</v>
      </c>
    </row>
    <row r="16" spans="1:17">
      <c r="A16" s="1" t="s">
        <v>79</v>
      </c>
      <c r="C16" s="8">
        <v>16105861</v>
      </c>
      <c r="D16" s="8"/>
      <c r="E16" s="8">
        <v>177551245198</v>
      </c>
      <c r="F16" s="8"/>
      <c r="G16" s="8">
        <v>181945977259</v>
      </c>
      <c r="H16" s="8"/>
      <c r="I16" s="8">
        <f t="shared" si="0"/>
        <v>-4394732061</v>
      </c>
      <c r="J16" s="8"/>
      <c r="K16" s="8">
        <v>16105861</v>
      </c>
      <c r="L16" s="8"/>
      <c r="M16" s="8">
        <v>177551245198</v>
      </c>
      <c r="N16" s="8"/>
      <c r="O16" s="8">
        <v>158436480278</v>
      </c>
      <c r="P16" s="8"/>
      <c r="Q16" s="8">
        <f t="shared" si="1"/>
        <v>19114764920</v>
      </c>
    </row>
    <row r="17" spans="1:17">
      <c r="A17" s="1" t="s">
        <v>78</v>
      </c>
      <c r="C17" s="8">
        <v>23615260</v>
      </c>
      <c r="D17" s="8"/>
      <c r="E17" s="8">
        <v>170426679213</v>
      </c>
      <c r="F17" s="8"/>
      <c r="G17" s="8">
        <v>179876284462</v>
      </c>
      <c r="H17" s="8"/>
      <c r="I17" s="8">
        <f t="shared" si="0"/>
        <v>-9449605249</v>
      </c>
      <c r="J17" s="8"/>
      <c r="K17" s="8">
        <v>23615260</v>
      </c>
      <c r="L17" s="8"/>
      <c r="M17" s="8">
        <v>170426679213</v>
      </c>
      <c r="N17" s="8"/>
      <c r="O17" s="8">
        <v>200660078958</v>
      </c>
      <c r="P17" s="8"/>
      <c r="Q17" s="8">
        <f t="shared" si="1"/>
        <v>-30233399745</v>
      </c>
    </row>
    <row r="18" spans="1:17">
      <c r="A18" s="1" t="s">
        <v>83</v>
      </c>
      <c r="C18" s="8">
        <v>47761929</v>
      </c>
      <c r="D18" s="8"/>
      <c r="E18" s="8">
        <v>225614246722</v>
      </c>
      <c r="F18" s="8"/>
      <c r="G18" s="8">
        <v>240712169798</v>
      </c>
      <c r="H18" s="8"/>
      <c r="I18" s="8">
        <f t="shared" si="0"/>
        <v>-15097923076</v>
      </c>
      <c r="J18" s="8"/>
      <c r="K18" s="8">
        <v>47761929</v>
      </c>
      <c r="L18" s="8"/>
      <c r="M18" s="8">
        <v>225614246722</v>
      </c>
      <c r="N18" s="8"/>
      <c r="O18" s="8">
        <v>266824929836</v>
      </c>
      <c r="P18" s="8"/>
      <c r="Q18" s="8">
        <f t="shared" si="1"/>
        <v>-41210683114</v>
      </c>
    </row>
    <row r="19" spans="1:17">
      <c r="A19" s="1" t="s">
        <v>35</v>
      </c>
      <c r="C19" s="8">
        <v>11973340</v>
      </c>
      <c r="D19" s="8"/>
      <c r="E19" s="8">
        <v>16091637343</v>
      </c>
      <c r="F19" s="8"/>
      <c r="G19" s="8">
        <v>22030784558</v>
      </c>
      <c r="H19" s="8"/>
      <c r="I19" s="8">
        <f t="shared" si="0"/>
        <v>-5939147215</v>
      </c>
      <c r="J19" s="8"/>
      <c r="K19" s="8">
        <v>11973340</v>
      </c>
      <c r="L19" s="8"/>
      <c r="M19" s="8">
        <v>16091637343</v>
      </c>
      <c r="N19" s="8"/>
      <c r="O19" s="8">
        <v>18858010500</v>
      </c>
      <c r="P19" s="8"/>
      <c r="Q19" s="8">
        <f t="shared" si="1"/>
        <v>-2766373157</v>
      </c>
    </row>
    <row r="20" spans="1:17">
      <c r="A20" s="1" t="s">
        <v>70</v>
      </c>
      <c r="C20" s="8">
        <v>6621989</v>
      </c>
      <c r="D20" s="8"/>
      <c r="E20" s="8">
        <v>378959600684</v>
      </c>
      <c r="F20" s="8"/>
      <c r="G20" s="8">
        <v>411714334320</v>
      </c>
      <c r="H20" s="8"/>
      <c r="I20" s="8">
        <f t="shared" si="0"/>
        <v>-32754733636</v>
      </c>
      <c r="J20" s="8"/>
      <c r="K20" s="8">
        <v>6621989</v>
      </c>
      <c r="L20" s="8"/>
      <c r="M20" s="8">
        <v>378959600684</v>
      </c>
      <c r="N20" s="8"/>
      <c r="O20" s="8">
        <v>464987799546</v>
      </c>
      <c r="P20" s="8"/>
      <c r="Q20" s="8">
        <f t="shared" si="1"/>
        <v>-86028198862</v>
      </c>
    </row>
    <row r="21" spans="1:17">
      <c r="A21" s="1" t="s">
        <v>71</v>
      </c>
      <c r="C21" s="8">
        <v>43847628</v>
      </c>
      <c r="D21" s="8"/>
      <c r="E21" s="8">
        <v>822917549500</v>
      </c>
      <c r="F21" s="8"/>
      <c r="G21" s="8">
        <v>829019692346</v>
      </c>
      <c r="H21" s="8"/>
      <c r="I21" s="8">
        <f t="shared" si="0"/>
        <v>-6102142846</v>
      </c>
      <c r="J21" s="8"/>
      <c r="K21" s="8">
        <v>43847628</v>
      </c>
      <c r="L21" s="8"/>
      <c r="M21" s="8">
        <v>822917549500</v>
      </c>
      <c r="N21" s="8"/>
      <c r="O21" s="8">
        <v>1091864643840</v>
      </c>
      <c r="P21" s="8"/>
      <c r="Q21" s="8">
        <f t="shared" si="1"/>
        <v>-268947094340</v>
      </c>
    </row>
    <row r="22" spans="1:17">
      <c r="A22" s="1" t="s">
        <v>46</v>
      </c>
      <c r="C22" s="8">
        <v>15495006</v>
      </c>
      <c r="D22" s="8"/>
      <c r="E22" s="8">
        <v>1172153895358</v>
      </c>
      <c r="F22" s="8"/>
      <c r="G22" s="8">
        <v>1153670522501</v>
      </c>
      <c r="H22" s="8"/>
      <c r="I22" s="8">
        <f t="shared" si="0"/>
        <v>18483372857</v>
      </c>
      <c r="J22" s="8"/>
      <c r="K22" s="8">
        <v>15495006</v>
      </c>
      <c r="L22" s="8"/>
      <c r="M22" s="8">
        <v>1172153895358</v>
      </c>
      <c r="N22" s="8"/>
      <c r="O22" s="8">
        <v>1072371453439</v>
      </c>
      <c r="P22" s="8"/>
      <c r="Q22" s="8">
        <f t="shared" si="1"/>
        <v>99782441919</v>
      </c>
    </row>
    <row r="23" spans="1:17">
      <c r="A23" s="1" t="s">
        <v>80</v>
      </c>
      <c r="C23" s="8">
        <v>36761180</v>
      </c>
      <c r="D23" s="8"/>
      <c r="E23" s="8">
        <v>270048712734</v>
      </c>
      <c r="F23" s="8"/>
      <c r="G23" s="8">
        <v>289050787243</v>
      </c>
      <c r="H23" s="8"/>
      <c r="I23" s="8">
        <f t="shared" si="0"/>
        <v>-19002074509</v>
      </c>
      <c r="J23" s="8"/>
      <c r="K23" s="8">
        <v>36761180</v>
      </c>
      <c r="L23" s="8"/>
      <c r="M23" s="8">
        <v>270048712734</v>
      </c>
      <c r="N23" s="8"/>
      <c r="O23" s="8">
        <v>312410830843</v>
      </c>
      <c r="P23" s="8"/>
      <c r="Q23" s="8">
        <f t="shared" si="1"/>
        <v>-42362118109</v>
      </c>
    </row>
    <row r="24" spans="1:17">
      <c r="A24" s="1" t="s">
        <v>73</v>
      </c>
      <c r="C24" s="8">
        <v>47360970</v>
      </c>
      <c r="D24" s="8"/>
      <c r="E24" s="8">
        <v>366746751660</v>
      </c>
      <c r="F24" s="8"/>
      <c r="G24" s="8">
        <v>384636837106</v>
      </c>
      <c r="H24" s="8"/>
      <c r="I24" s="8">
        <f t="shared" si="0"/>
        <v>-17890085446</v>
      </c>
      <c r="J24" s="8"/>
      <c r="K24" s="8">
        <v>47360970</v>
      </c>
      <c r="L24" s="8"/>
      <c r="M24" s="8">
        <v>366746751660</v>
      </c>
      <c r="N24" s="8"/>
      <c r="O24" s="8">
        <v>416474038510</v>
      </c>
      <c r="P24" s="8"/>
      <c r="Q24" s="8">
        <f t="shared" si="1"/>
        <v>-49727286850</v>
      </c>
    </row>
    <row r="25" spans="1:17">
      <c r="A25" s="1" t="s">
        <v>57</v>
      </c>
      <c r="C25" s="8">
        <v>2062330</v>
      </c>
      <c r="D25" s="8"/>
      <c r="E25" s="8">
        <v>145513197508</v>
      </c>
      <c r="F25" s="8"/>
      <c r="G25" s="8">
        <v>147563256645</v>
      </c>
      <c r="H25" s="8"/>
      <c r="I25" s="8">
        <f t="shared" si="0"/>
        <v>-2050059137</v>
      </c>
      <c r="J25" s="8"/>
      <c r="K25" s="8">
        <v>2062330</v>
      </c>
      <c r="L25" s="8"/>
      <c r="M25" s="8">
        <v>145513197508</v>
      </c>
      <c r="N25" s="8"/>
      <c r="O25" s="8">
        <v>98484840900</v>
      </c>
      <c r="P25" s="8"/>
      <c r="Q25" s="8">
        <f t="shared" si="1"/>
        <v>47028356608</v>
      </c>
    </row>
    <row r="26" spans="1:17">
      <c r="A26" s="1" t="s">
        <v>33</v>
      </c>
      <c r="C26" s="8">
        <v>91028165</v>
      </c>
      <c r="D26" s="8"/>
      <c r="E26" s="8">
        <v>1697527629566</v>
      </c>
      <c r="F26" s="8"/>
      <c r="G26" s="8">
        <v>1785299580562</v>
      </c>
      <c r="H26" s="8"/>
      <c r="I26" s="8">
        <f t="shared" si="0"/>
        <v>-87771950996</v>
      </c>
      <c r="J26" s="8"/>
      <c r="K26" s="8">
        <v>91028165</v>
      </c>
      <c r="L26" s="8"/>
      <c r="M26" s="8">
        <v>1697527629566</v>
      </c>
      <c r="N26" s="8"/>
      <c r="O26" s="8">
        <v>2186154985624</v>
      </c>
      <c r="P26" s="8"/>
      <c r="Q26" s="8">
        <f t="shared" si="1"/>
        <v>-488627356058</v>
      </c>
    </row>
    <row r="27" spans="1:17">
      <c r="A27" s="1" t="s">
        <v>24</v>
      </c>
      <c r="C27" s="8">
        <v>8697985</v>
      </c>
      <c r="D27" s="8"/>
      <c r="E27" s="8">
        <v>554569319790</v>
      </c>
      <c r="F27" s="8"/>
      <c r="G27" s="8">
        <v>587857312949</v>
      </c>
      <c r="H27" s="8"/>
      <c r="I27" s="8">
        <f t="shared" si="0"/>
        <v>-33287993159</v>
      </c>
      <c r="J27" s="8"/>
      <c r="K27" s="8">
        <v>8697985</v>
      </c>
      <c r="L27" s="8"/>
      <c r="M27" s="8">
        <v>554569319790</v>
      </c>
      <c r="N27" s="8"/>
      <c r="O27" s="8">
        <v>757475992256</v>
      </c>
      <c r="P27" s="8"/>
      <c r="Q27" s="8">
        <f t="shared" si="1"/>
        <v>-202906672466</v>
      </c>
    </row>
    <row r="28" spans="1:17">
      <c r="A28" s="1" t="s">
        <v>50</v>
      </c>
      <c r="C28" s="8">
        <v>12266666</v>
      </c>
      <c r="D28" s="8"/>
      <c r="E28" s="8">
        <v>37434595565</v>
      </c>
      <c r="F28" s="8"/>
      <c r="G28" s="8">
        <v>39873331432</v>
      </c>
      <c r="H28" s="8"/>
      <c r="I28" s="8">
        <f t="shared" si="0"/>
        <v>-2438735867</v>
      </c>
      <c r="J28" s="8"/>
      <c r="K28" s="8">
        <v>12266666</v>
      </c>
      <c r="L28" s="8"/>
      <c r="M28" s="8">
        <v>37434595565</v>
      </c>
      <c r="N28" s="8"/>
      <c r="O28" s="8">
        <v>51612102096</v>
      </c>
      <c r="P28" s="8"/>
      <c r="Q28" s="8">
        <f t="shared" si="1"/>
        <v>-14177506531</v>
      </c>
    </row>
    <row r="29" spans="1:17">
      <c r="A29" s="1" t="s">
        <v>49</v>
      </c>
      <c r="C29" s="8">
        <v>15893363</v>
      </c>
      <c r="D29" s="8"/>
      <c r="E29" s="8">
        <v>253728687691</v>
      </c>
      <c r="F29" s="8"/>
      <c r="G29" s="8">
        <v>260522170612</v>
      </c>
      <c r="H29" s="8"/>
      <c r="I29" s="8">
        <f t="shared" si="0"/>
        <v>-6793482921</v>
      </c>
      <c r="J29" s="8"/>
      <c r="K29" s="8">
        <v>15893363</v>
      </c>
      <c r="L29" s="8"/>
      <c r="M29" s="8">
        <v>253728687691</v>
      </c>
      <c r="N29" s="8"/>
      <c r="O29" s="8">
        <v>265261809859</v>
      </c>
      <c r="P29" s="8"/>
      <c r="Q29" s="8">
        <f t="shared" si="1"/>
        <v>-11533122168</v>
      </c>
    </row>
    <row r="30" spans="1:17">
      <c r="A30" s="1" t="s">
        <v>56</v>
      </c>
      <c r="C30" s="8">
        <v>11035043</v>
      </c>
      <c r="D30" s="8"/>
      <c r="E30" s="8">
        <v>457203945716</v>
      </c>
      <c r="F30" s="8"/>
      <c r="G30" s="8">
        <v>511392705117</v>
      </c>
      <c r="H30" s="8"/>
      <c r="I30" s="8">
        <f t="shared" si="0"/>
        <v>-54188759401</v>
      </c>
      <c r="J30" s="8"/>
      <c r="K30" s="8">
        <v>11035043</v>
      </c>
      <c r="L30" s="8"/>
      <c r="M30" s="8">
        <v>457203945716</v>
      </c>
      <c r="N30" s="8"/>
      <c r="O30" s="8">
        <v>665731944949</v>
      </c>
      <c r="P30" s="8"/>
      <c r="Q30" s="8">
        <f t="shared" si="1"/>
        <v>-208527999233</v>
      </c>
    </row>
    <row r="31" spans="1:17">
      <c r="A31" s="1" t="s">
        <v>32</v>
      </c>
      <c r="C31" s="8">
        <v>38398185</v>
      </c>
      <c r="D31" s="8"/>
      <c r="E31" s="8">
        <v>851184662323</v>
      </c>
      <c r="F31" s="8"/>
      <c r="G31" s="8">
        <v>799655545994</v>
      </c>
      <c r="H31" s="8"/>
      <c r="I31" s="8">
        <f t="shared" si="0"/>
        <v>51529116329</v>
      </c>
      <c r="J31" s="8"/>
      <c r="K31" s="8">
        <v>38398185</v>
      </c>
      <c r="L31" s="8"/>
      <c r="M31" s="8">
        <v>851184662323</v>
      </c>
      <c r="N31" s="8"/>
      <c r="O31" s="8">
        <v>743095722977</v>
      </c>
      <c r="P31" s="8"/>
      <c r="Q31" s="8">
        <f t="shared" si="1"/>
        <v>108088939346</v>
      </c>
    </row>
    <row r="32" spans="1:17">
      <c r="A32" s="1" t="s">
        <v>95</v>
      </c>
      <c r="C32" s="8">
        <v>3600000</v>
      </c>
      <c r="D32" s="8"/>
      <c r="E32" s="8">
        <v>19360117800</v>
      </c>
      <c r="F32" s="8"/>
      <c r="G32" s="8">
        <v>17908245936</v>
      </c>
      <c r="H32" s="8"/>
      <c r="I32" s="8">
        <f t="shared" si="0"/>
        <v>1451871864</v>
      </c>
      <c r="J32" s="8"/>
      <c r="K32" s="8">
        <v>3600000</v>
      </c>
      <c r="L32" s="8"/>
      <c r="M32" s="8">
        <v>19360117800</v>
      </c>
      <c r="N32" s="8"/>
      <c r="O32" s="8">
        <v>17908245936</v>
      </c>
      <c r="P32" s="8"/>
      <c r="Q32" s="8">
        <f t="shared" si="1"/>
        <v>1451871864</v>
      </c>
    </row>
    <row r="33" spans="1:17">
      <c r="A33" s="1" t="s">
        <v>21</v>
      </c>
      <c r="C33" s="8">
        <v>15438018</v>
      </c>
      <c r="D33" s="8"/>
      <c r="E33" s="8">
        <v>2485157440742</v>
      </c>
      <c r="F33" s="8"/>
      <c r="G33" s="8">
        <v>2594422112707</v>
      </c>
      <c r="H33" s="8"/>
      <c r="I33" s="8">
        <f t="shared" si="0"/>
        <v>-109264671965</v>
      </c>
      <c r="J33" s="8"/>
      <c r="K33" s="8">
        <v>15438018</v>
      </c>
      <c r="L33" s="8"/>
      <c r="M33" s="8">
        <v>2485157440742</v>
      </c>
      <c r="N33" s="8"/>
      <c r="O33" s="8">
        <v>2706602559112</v>
      </c>
      <c r="P33" s="8"/>
      <c r="Q33" s="8">
        <f t="shared" si="1"/>
        <v>-221445118370</v>
      </c>
    </row>
    <row r="34" spans="1:17">
      <c r="A34" s="1" t="s">
        <v>30</v>
      </c>
      <c r="C34" s="8">
        <v>61146580</v>
      </c>
      <c r="D34" s="8"/>
      <c r="E34" s="8">
        <v>505104717725</v>
      </c>
      <c r="F34" s="8"/>
      <c r="G34" s="8">
        <v>535496096649</v>
      </c>
      <c r="H34" s="8"/>
      <c r="I34" s="8">
        <f t="shared" si="0"/>
        <v>-30391378924</v>
      </c>
      <c r="J34" s="8"/>
      <c r="K34" s="8">
        <v>61146580</v>
      </c>
      <c r="L34" s="8"/>
      <c r="M34" s="8">
        <v>505104717725</v>
      </c>
      <c r="N34" s="8"/>
      <c r="O34" s="8">
        <v>733647887465</v>
      </c>
      <c r="P34" s="8"/>
      <c r="Q34" s="8">
        <f t="shared" si="1"/>
        <v>-228543169740</v>
      </c>
    </row>
    <row r="35" spans="1:17">
      <c r="A35" s="1" t="s">
        <v>41</v>
      </c>
      <c r="C35" s="8">
        <v>609512</v>
      </c>
      <c r="D35" s="8"/>
      <c r="E35" s="8">
        <v>9675989895</v>
      </c>
      <c r="F35" s="8"/>
      <c r="G35" s="8">
        <v>10330346131</v>
      </c>
      <c r="H35" s="8"/>
      <c r="I35" s="8">
        <f t="shared" si="0"/>
        <v>-654356236</v>
      </c>
      <c r="J35" s="8"/>
      <c r="K35" s="8">
        <v>609512</v>
      </c>
      <c r="L35" s="8"/>
      <c r="M35" s="8">
        <v>9675989895</v>
      </c>
      <c r="N35" s="8"/>
      <c r="O35" s="8">
        <v>14680603329</v>
      </c>
      <c r="P35" s="8"/>
      <c r="Q35" s="8">
        <f t="shared" si="1"/>
        <v>-5004613434</v>
      </c>
    </row>
    <row r="36" spans="1:17">
      <c r="A36" s="1" t="s">
        <v>36</v>
      </c>
      <c r="C36" s="8">
        <v>9950277</v>
      </c>
      <c r="D36" s="8"/>
      <c r="E36" s="8">
        <v>32976836888</v>
      </c>
      <c r="F36" s="8"/>
      <c r="G36" s="8">
        <v>32452610026</v>
      </c>
      <c r="H36" s="8"/>
      <c r="I36" s="8">
        <f t="shared" si="0"/>
        <v>524226862</v>
      </c>
      <c r="J36" s="8"/>
      <c r="K36" s="8">
        <v>9950277</v>
      </c>
      <c r="L36" s="8"/>
      <c r="M36" s="8">
        <v>32976836888</v>
      </c>
      <c r="N36" s="8"/>
      <c r="O36" s="8">
        <v>22527427128</v>
      </c>
      <c r="P36" s="8"/>
      <c r="Q36" s="8">
        <f t="shared" si="1"/>
        <v>10449409760</v>
      </c>
    </row>
    <row r="37" spans="1:17">
      <c r="A37" s="1" t="s">
        <v>67</v>
      </c>
      <c r="C37" s="8">
        <v>34500965</v>
      </c>
      <c r="D37" s="8"/>
      <c r="E37" s="8">
        <v>650246173536</v>
      </c>
      <c r="F37" s="8"/>
      <c r="G37" s="8">
        <v>711292491516</v>
      </c>
      <c r="H37" s="8"/>
      <c r="I37" s="8">
        <f t="shared" si="0"/>
        <v>-61046317980</v>
      </c>
      <c r="J37" s="8"/>
      <c r="K37" s="8">
        <v>34500965</v>
      </c>
      <c r="L37" s="8"/>
      <c r="M37" s="8">
        <v>650246173536</v>
      </c>
      <c r="N37" s="8"/>
      <c r="O37" s="8">
        <v>906206298466</v>
      </c>
      <c r="P37" s="8"/>
      <c r="Q37" s="8">
        <f t="shared" si="1"/>
        <v>-255960124930</v>
      </c>
    </row>
    <row r="38" spans="1:17">
      <c r="A38" s="1" t="s">
        <v>59</v>
      </c>
      <c r="C38" s="8">
        <v>18634950</v>
      </c>
      <c r="D38" s="8"/>
      <c r="E38" s="8">
        <v>508115296262</v>
      </c>
      <c r="F38" s="8"/>
      <c r="G38" s="8">
        <v>536086645054</v>
      </c>
      <c r="H38" s="8"/>
      <c r="I38" s="8">
        <f t="shared" si="0"/>
        <v>-27971348792</v>
      </c>
      <c r="J38" s="8"/>
      <c r="K38" s="8">
        <v>18634950</v>
      </c>
      <c r="L38" s="8"/>
      <c r="M38" s="8">
        <v>508115296262</v>
      </c>
      <c r="N38" s="8"/>
      <c r="O38" s="8">
        <v>592214583358</v>
      </c>
      <c r="P38" s="8"/>
      <c r="Q38" s="8">
        <f t="shared" si="1"/>
        <v>-84099287096</v>
      </c>
    </row>
    <row r="39" spans="1:17">
      <c r="A39" s="1" t="s">
        <v>94</v>
      </c>
      <c r="C39" s="8">
        <v>21900000</v>
      </c>
      <c r="D39" s="8"/>
      <c r="E39" s="8">
        <v>167844348450</v>
      </c>
      <c r="F39" s="8"/>
      <c r="G39" s="8">
        <v>156437392981</v>
      </c>
      <c r="H39" s="8"/>
      <c r="I39" s="8">
        <f t="shared" si="0"/>
        <v>11406955469</v>
      </c>
      <c r="J39" s="8"/>
      <c r="K39" s="8">
        <v>21900000</v>
      </c>
      <c r="L39" s="8"/>
      <c r="M39" s="8">
        <v>167844348450</v>
      </c>
      <c r="N39" s="8"/>
      <c r="O39" s="8">
        <v>156437392981</v>
      </c>
      <c r="P39" s="8"/>
      <c r="Q39" s="8">
        <f t="shared" si="1"/>
        <v>11406955469</v>
      </c>
    </row>
    <row r="40" spans="1:17">
      <c r="A40" s="1" t="s">
        <v>69</v>
      </c>
      <c r="C40" s="8">
        <v>2497579</v>
      </c>
      <c r="D40" s="8"/>
      <c r="E40" s="8">
        <v>144096976223</v>
      </c>
      <c r="F40" s="8"/>
      <c r="G40" s="8">
        <v>143396605439</v>
      </c>
      <c r="H40" s="8"/>
      <c r="I40" s="8">
        <f t="shared" si="0"/>
        <v>700370784</v>
      </c>
      <c r="J40" s="8"/>
      <c r="K40" s="8">
        <v>2497579</v>
      </c>
      <c r="L40" s="8"/>
      <c r="M40" s="8">
        <v>144096976223</v>
      </c>
      <c r="N40" s="8"/>
      <c r="O40" s="8">
        <v>143042202089</v>
      </c>
      <c r="P40" s="8"/>
      <c r="Q40" s="8">
        <f t="shared" si="1"/>
        <v>1054774134</v>
      </c>
    </row>
    <row r="41" spans="1:17">
      <c r="A41" s="1" t="s">
        <v>19</v>
      </c>
      <c r="C41" s="8">
        <v>165949002</v>
      </c>
      <c r="D41" s="8"/>
      <c r="E41" s="8">
        <v>1375779789353</v>
      </c>
      <c r="F41" s="8"/>
      <c r="G41" s="8">
        <v>1425268270985</v>
      </c>
      <c r="H41" s="8"/>
      <c r="I41" s="8">
        <f t="shared" si="0"/>
        <v>-49488481632</v>
      </c>
      <c r="J41" s="8"/>
      <c r="K41" s="8">
        <v>165949002</v>
      </c>
      <c r="L41" s="8"/>
      <c r="M41" s="8">
        <v>1375779789353</v>
      </c>
      <c r="N41" s="8"/>
      <c r="O41" s="8">
        <v>1581981796773</v>
      </c>
      <c r="P41" s="8"/>
      <c r="Q41" s="8">
        <f t="shared" si="1"/>
        <v>-206202007420</v>
      </c>
    </row>
    <row r="42" spans="1:17">
      <c r="A42" s="1" t="s">
        <v>47</v>
      </c>
      <c r="C42" s="8">
        <v>21680868</v>
      </c>
      <c r="D42" s="8"/>
      <c r="E42" s="8">
        <v>320045222505</v>
      </c>
      <c r="F42" s="8"/>
      <c r="G42" s="8">
        <v>325952478214</v>
      </c>
      <c r="H42" s="8"/>
      <c r="I42" s="8">
        <f t="shared" si="0"/>
        <v>-5907255709</v>
      </c>
      <c r="J42" s="8"/>
      <c r="K42" s="8">
        <v>21680868</v>
      </c>
      <c r="L42" s="8"/>
      <c r="M42" s="8">
        <v>320045222505</v>
      </c>
      <c r="N42" s="8"/>
      <c r="O42" s="8">
        <v>322777267952</v>
      </c>
      <c r="P42" s="8"/>
      <c r="Q42" s="8">
        <f t="shared" si="1"/>
        <v>-2732045447</v>
      </c>
    </row>
    <row r="43" spans="1:17">
      <c r="A43" s="1" t="s">
        <v>60</v>
      </c>
      <c r="C43" s="8">
        <v>2971415</v>
      </c>
      <c r="D43" s="8"/>
      <c r="E43" s="8">
        <v>82852269015</v>
      </c>
      <c r="F43" s="8"/>
      <c r="G43" s="8">
        <v>91920235712</v>
      </c>
      <c r="H43" s="8"/>
      <c r="I43" s="8">
        <f t="shared" si="0"/>
        <v>-9067966697</v>
      </c>
      <c r="J43" s="8"/>
      <c r="K43" s="8">
        <v>2971415</v>
      </c>
      <c r="L43" s="8"/>
      <c r="M43" s="8">
        <v>82852269015</v>
      </c>
      <c r="N43" s="8"/>
      <c r="O43" s="8">
        <v>75024871051</v>
      </c>
      <c r="P43" s="8"/>
      <c r="Q43" s="8">
        <f t="shared" si="1"/>
        <v>7827397964</v>
      </c>
    </row>
    <row r="44" spans="1:17">
      <c r="A44" s="1" t="s">
        <v>15</v>
      </c>
      <c r="C44" s="8">
        <v>60451774</v>
      </c>
      <c r="D44" s="8"/>
      <c r="E44" s="8">
        <v>603324542884</v>
      </c>
      <c r="F44" s="8"/>
      <c r="G44" s="8">
        <v>604947028901</v>
      </c>
      <c r="H44" s="8"/>
      <c r="I44" s="8">
        <f t="shared" si="0"/>
        <v>-1622486017</v>
      </c>
      <c r="J44" s="8"/>
      <c r="K44" s="8">
        <v>60451774</v>
      </c>
      <c r="L44" s="8"/>
      <c r="M44" s="8">
        <v>603324542884</v>
      </c>
      <c r="N44" s="8"/>
      <c r="O44" s="8">
        <v>623355233044</v>
      </c>
      <c r="P44" s="8"/>
      <c r="Q44" s="8">
        <f t="shared" si="1"/>
        <v>-20030690160</v>
      </c>
    </row>
    <row r="45" spans="1:17">
      <c r="A45" s="1" t="s">
        <v>43</v>
      </c>
      <c r="C45" s="8">
        <v>3115123</v>
      </c>
      <c r="D45" s="8"/>
      <c r="E45" s="8">
        <v>46696547313</v>
      </c>
      <c r="F45" s="8"/>
      <c r="G45" s="8">
        <v>48244841322</v>
      </c>
      <c r="H45" s="8"/>
      <c r="I45" s="8">
        <f t="shared" si="0"/>
        <v>-1548294009</v>
      </c>
      <c r="J45" s="8"/>
      <c r="K45" s="8">
        <v>3115123</v>
      </c>
      <c r="L45" s="8"/>
      <c r="M45" s="8">
        <v>46696547313</v>
      </c>
      <c r="N45" s="8"/>
      <c r="O45" s="8">
        <v>43340523602</v>
      </c>
      <c r="P45" s="8"/>
      <c r="Q45" s="8">
        <f t="shared" si="1"/>
        <v>3356023711</v>
      </c>
    </row>
    <row r="46" spans="1:17">
      <c r="A46" s="1" t="s">
        <v>85</v>
      </c>
      <c r="C46" s="8">
        <v>66325146</v>
      </c>
      <c r="D46" s="8"/>
      <c r="E46" s="8">
        <v>461513579669</v>
      </c>
      <c r="F46" s="8"/>
      <c r="G46" s="8">
        <v>488545089335</v>
      </c>
      <c r="H46" s="8"/>
      <c r="I46" s="8">
        <f t="shared" si="0"/>
        <v>-27031509666</v>
      </c>
      <c r="J46" s="8"/>
      <c r="K46" s="8">
        <v>66325146</v>
      </c>
      <c r="L46" s="8"/>
      <c r="M46" s="8">
        <v>461513579669</v>
      </c>
      <c r="N46" s="8"/>
      <c r="O46" s="8">
        <v>515576599001</v>
      </c>
      <c r="P46" s="8"/>
      <c r="Q46" s="8">
        <f t="shared" si="1"/>
        <v>-54063019332</v>
      </c>
    </row>
    <row r="47" spans="1:17">
      <c r="A47" s="1" t="s">
        <v>54</v>
      </c>
      <c r="C47" s="8">
        <v>200991323</v>
      </c>
      <c r="D47" s="8"/>
      <c r="E47" s="8">
        <v>4087814387891</v>
      </c>
      <c r="F47" s="8"/>
      <c r="G47" s="8">
        <v>4167732557743</v>
      </c>
      <c r="H47" s="8"/>
      <c r="I47" s="8">
        <f t="shared" si="0"/>
        <v>-79918169852</v>
      </c>
      <c r="J47" s="8"/>
      <c r="K47" s="8">
        <v>200991323</v>
      </c>
      <c r="L47" s="8"/>
      <c r="M47" s="8">
        <v>4087814387891</v>
      </c>
      <c r="N47" s="8"/>
      <c r="O47" s="8">
        <v>4805079963042</v>
      </c>
      <c r="P47" s="8"/>
      <c r="Q47" s="8">
        <f t="shared" si="1"/>
        <v>-717265575151</v>
      </c>
    </row>
    <row r="48" spans="1:17">
      <c r="A48" s="1" t="s">
        <v>31</v>
      </c>
      <c r="C48" s="8">
        <v>5294184</v>
      </c>
      <c r="D48" s="8"/>
      <c r="E48" s="8">
        <v>334443543110</v>
      </c>
      <c r="F48" s="8"/>
      <c r="G48" s="8">
        <v>326286383522</v>
      </c>
      <c r="H48" s="8"/>
      <c r="I48" s="8">
        <f t="shared" si="0"/>
        <v>8157159588</v>
      </c>
      <c r="J48" s="8"/>
      <c r="K48" s="8">
        <v>5294184</v>
      </c>
      <c r="L48" s="8"/>
      <c r="M48" s="8">
        <v>334443543110</v>
      </c>
      <c r="N48" s="8"/>
      <c r="O48" s="8">
        <v>418383346632</v>
      </c>
      <c r="P48" s="8"/>
      <c r="Q48" s="8">
        <f t="shared" si="1"/>
        <v>-83939803522</v>
      </c>
    </row>
    <row r="49" spans="1:17">
      <c r="A49" s="1" t="s">
        <v>62</v>
      </c>
      <c r="C49" s="8">
        <v>18879035</v>
      </c>
      <c r="D49" s="8"/>
      <c r="E49" s="8">
        <v>432009543155</v>
      </c>
      <c r="F49" s="8"/>
      <c r="G49" s="8">
        <v>460159600267</v>
      </c>
      <c r="H49" s="8"/>
      <c r="I49" s="8">
        <f t="shared" si="0"/>
        <v>-28150057112</v>
      </c>
      <c r="J49" s="8"/>
      <c r="K49" s="8">
        <v>18879035</v>
      </c>
      <c r="L49" s="8"/>
      <c r="M49" s="8">
        <v>432009543155</v>
      </c>
      <c r="N49" s="8"/>
      <c r="O49" s="8">
        <v>425441196495</v>
      </c>
      <c r="P49" s="8"/>
      <c r="Q49" s="8">
        <f t="shared" si="1"/>
        <v>6568346660</v>
      </c>
    </row>
    <row r="50" spans="1:17">
      <c r="A50" s="1" t="s">
        <v>42</v>
      </c>
      <c r="C50" s="8">
        <v>9601633</v>
      </c>
      <c r="D50" s="8"/>
      <c r="E50" s="8">
        <v>286812323673</v>
      </c>
      <c r="F50" s="8"/>
      <c r="G50" s="8">
        <v>278650319361</v>
      </c>
      <c r="H50" s="8"/>
      <c r="I50" s="8">
        <f t="shared" si="0"/>
        <v>8162004312</v>
      </c>
      <c r="J50" s="8"/>
      <c r="K50" s="8">
        <v>9601633</v>
      </c>
      <c r="L50" s="8"/>
      <c r="M50" s="8">
        <v>286812323673</v>
      </c>
      <c r="N50" s="8"/>
      <c r="O50" s="8">
        <v>280749496412</v>
      </c>
      <c r="P50" s="8"/>
      <c r="Q50" s="8">
        <f t="shared" si="1"/>
        <v>6062827261</v>
      </c>
    </row>
    <row r="51" spans="1:17">
      <c r="A51" s="1" t="s">
        <v>51</v>
      </c>
      <c r="C51" s="8">
        <v>78728827</v>
      </c>
      <c r="D51" s="8"/>
      <c r="E51" s="8">
        <v>612778857453</v>
      </c>
      <c r="F51" s="8"/>
      <c r="G51" s="8">
        <v>589480078165</v>
      </c>
      <c r="H51" s="8"/>
      <c r="I51" s="8">
        <f t="shared" si="0"/>
        <v>23298779288</v>
      </c>
      <c r="J51" s="8"/>
      <c r="K51" s="8">
        <v>78728827</v>
      </c>
      <c r="L51" s="8"/>
      <c r="M51" s="8">
        <v>612778857453</v>
      </c>
      <c r="N51" s="8"/>
      <c r="O51" s="8">
        <v>582241210786</v>
      </c>
      <c r="P51" s="8"/>
      <c r="Q51" s="8">
        <f t="shared" si="1"/>
        <v>30537646667</v>
      </c>
    </row>
    <row r="52" spans="1:17">
      <c r="A52" s="1" t="s">
        <v>91</v>
      </c>
      <c r="C52" s="8">
        <v>3008044</v>
      </c>
      <c r="D52" s="8"/>
      <c r="E52" s="8">
        <v>90511723603</v>
      </c>
      <c r="F52" s="8"/>
      <c r="G52" s="8">
        <v>89315665148</v>
      </c>
      <c r="H52" s="8"/>
      <c r="I52" s="8">
        <f t="shared" si="0"/>
        <v>1196058455</v>
      </c>
      <c r="J52" s="8"/>
      <c r="K52" s="8">
        <v>3008044</v>
      </c>
      <c r="L52" s="8"/>
      <c r="M52" s="8">
        <v>90511723603</v>
      </c>
      <c r="N52" s="8"/>
      <c r="O52" s="8">
        <v>91976895211</v>
      </c>
      <c r="P52" s="8"/>
      <c r="Q52" s="8">
        <f t="shared" si="1"/>
        <v>-1465171608</v>
      </c>
    </row>
    <row r="53" spans="1:17">
      <c r="A53" s="1" t="s">
        <v>27</v>
      </c>
      <c r="C53" s="8">
        <v>6347731</v>
      </c>
      <c r="D53" s="8"/>
      <c r="E53" s="8">
        <v>496278511343</v>
      </c>
      <c r="F53" s="8"/>
      <c r="G53" s="8">
        <v>525304336545</v>
      </c>
      <c r="H53" s="8"/>
      <c r="I53" s="8">
        <f t="shared" si="0"/>
        <v>-29025825202</v>
      </c>
      <c r="J53" s="8"/>
      <c r="K53" s="8">
        <v>6347731</v>
      </c>
      <c r="L53" s="8"/>
      <c r="M53" s="8">
        <v>496278511343</v>
      </c>
      <c r="N53" s="8"/>
      <c r="O53" s="8">
        <v>589981447051</v>
      </c>
      <c r="P53" s="8"/>
      <c r="Q53" s="8">
        <f t="shared" si="1"/>
        <v>-93702935708</v>
      </c>
    </row>
    <row r="54" spans="1:17">
      <c r="A54" s="1" t="s">
        <v>37</v>
      </c>
      <c r="C54" s="8">
        <v>47057542</v>
      </c>
      <c r="D54" s="8"/>
      <c r="E54" s="8">
        <v>246985462020</v>
      </c>
      <c r="F54" s="8"/>
      <c r="G54" s="8">
        <v>244888102161</v>
      </c>
      <c r="H54" s="8"/>
      <c r="I54" s="8">
        <f t="shared" si="0"/>
        <v>2097359859</v>
      </c>
      <c r="J54" s="8"/>
      <c r="K54" s="8">
        <v>47057542</v>
      </c>
      <c r="L54" s="8"/>
      <c r="M54" s="8">
        <v>246985462020</v>
      </c>
      <c r="N54" s="8"/>
      <c r="O54" s="8">
        <v>274347955227</v>
      </c>
      <c r="P54" s="8"/>
      <c r="Q54" s="8">
        <f t="shared" si="1"/>
        <v>-27362493207</v>
      </c>
    </row>
    <row r="55" spans="1:17">
      <c r="A55" s="1" t="s">
        <v>34</v>
      </c>
      <c r="C55" s="8">
        <v>4173794</v>
      </c>
      <c r="D55" s="8"/>
      <c r="E55" s="8">
        <v>311171994427</v>
      </c>
      <c r="F55" s="8"/>
      <c r="G55" s="8">
        <v>323618874204</v>
      </c>
      <c r="H55" s="8"/>
      <c r="I55" s="8">
        <f t="shared" si="0"/>
        <v>-12446879777</v>
      </c>
      <c r="J55" s="8"/>
      <c r="K55" s="8">
        <v>4173794</v>
      </c>
      <c r="L55" s="8"/>
      <c r="M55" s="8">
        <v>311171994427</v>
      </c>
      <c r="N55" s="8"/>
      <c r="O55" s="8">
        <v>306193242516</v>
      </c>
      <c r="P55" s="8"/>
      <c r="Q55" s="8">
        <f t="shared" si="1"/>
        <v>4978751911</v>
      </c>
    </row>
    <row r="56" spans="1:17">
      <c r="A56" s="1" t="s">
        <v>55</v>
      </c>
      <c r="C56" s="8">
        <v>13952434</v>
      </c>
      <c r="D56" s="8"/>
      <c r="E56" s="8">
        <v>301937208475</v>
      </c>
      <c r="F56" s="8"/>
      <c r="G56" s="8">
        <v>336888139359</v>
      </c>
      <c r="H56" s="8"/>
      <c r="I56" s="8">
        <f t="shared" si="0"/>
        <v>-34950930884</v>
      </c>
      <c r="J56" s="8"/>
      <c r="K56" s="8">
        <v>13952434</v>
      </c>
      <c r="L56" s="8"/>
      <c r="M56" s="8">
        <v>301937208475</v>
      </c>
      <c r="N56" s="8"/>
      <c r="O56" s="8">
        <v>302491985156</v>
      </c>
      <c r="P56" s="8"/>
      <c r="Q56" s="8">
        <f t="shared" si="1"/>
        <v>-554776681</v>
      </c>
    </row>
    <row r="57" spans="1:17">
      <c r="A57" s="1" t="s">
        <v>74</v>
      </c>
      <c r="C57" s="8">
        <v>312788674</v>
      </c>
      <c r="D57" s="8"/>
      <c r="E57" s="8">
        <v>1010825567097</v>
      </c>
      <c r="F57" s="8"/>
      <c r="G57" s="8">
        <v>1049380587190</v>
      </c>
      <c r="H57" s="8"/>
      <c r="I57" s="8">
        <f t="shared" si="0"/>
        <v>-38555020093</v>
      </c>
      <c r="J57" s="8"/>
      <c r="K57" s="8">
        <v>312788674</v>
      </c>
      <c r="L57" s="8"/>
      <c r="M57" s="8">
        <v>1010825567097</v>
      </c>
      <c r="N57" s="8"/>
      <c r="O57" s="8">
        <v>1374610837323</v>
      </c>
      <c r="P57" s="8"/>
      <c r="Q57" s="8">
        <f t="shared" si="1"/>
        <v>-363785270226</v>
      </c>
    </row>
    <row r="58" spans="1:17">
      <c r="A58" s="1" t="s">
        <v>61</v>
      </c>
      <c r="C58" s="8">
        <v>12293626</v>
      </c>
      <c r="D58" s="8"/>
      <c r="E58" s="8">
        <v>504950189193</v>
      </c>
      <c r="F58" s="8"/>
      <c r="G58" s="8">
        <v>543811312175</v>
      </c>
      <c r="H58" s="8"/>
      <c r="I58" s="8">
        <f t="shared" si="0"/>
        <v>-38861122982</v>
      </c>
      <c r="J58" s="8"/>
      <c r="K58" s="8">
        <v>12293626</v>
      </c>
      <c r="L58" s="8"/>
      <c r="M58" s="8">
        <v>504950189193</v>
      </c>
      <c r="N58" s="8"/>
      <c r="O58" s="8">
        <v>551632418688</v>
      </c>
      <c r="P58" s="8"/>
      <c r="Q58" s="8">
        <f t="shared" si="1"/>
        <v>-46682229495</v>
      </c>
    </row>
    <row r="59" spans="1:17">
      <c r="A59" s="1" t="s">
        <v>16</v>
      </c>
      <c r="C59" s="8">
        <v>213176911</v>
      </c>
      <c r="D59" s="8"/>
      <c r="E59" s="8">
        <v>830893261356</v>
      </c>
      <c r="F59" s="8"/>
      <c r="G59" s="8">
        <v>823264555054</v>
      </c>
      <c r="H59" s="8"/>
      <c r="I59" s="8">
        <f t="shared" si="0"/>
        <v>7628706302</v>
      </c>
      <c r="J59" s="8"/>
      <c r="K59" s="8">
        <v>213176911</v>
      </c>
      <c r="L59" s="8"/>
      <c r="M59" s="8">
        <v>830893261356</v>
      </c>
      <c r="N59" s="8"/>
      <c r="O59" s="8">
        <v>783574681356</v>
      </c>
      <c r="P59" s="8"/>
      <c r="Q59" s="8">
        <f t="shared" si="1"/>
        <v>47318580000</v>
      </c>
    </row>
    <row r="60" spans="1:17">
      <c r="A60" s="1" t="s">
        <v>84</v>
      </c>
      <c r="C60" s="8">
        <v>5000000</v>
      </c>
      <c r="D60" s="8"/>
      <c r="E60" s="8">
        <v>99504405000</v>
      </c>
      <c r="F60" s="8"/>
      <c r="G60" s="8">
        <v>105319597500</v>
      </c>
      <c r="H60" s="8"/>
      <c r="I60" s="8">
        <f t="shared" si="0"/>
        <v>-5815192500</v>
      </c>
      <c r="J60" s="8"/>
      <c r="K60" s="8">
        <v>5000000</v>
      </c>
      <c r="L60" s="8"/>
      <c r="M60" s="8">
        <v>99504405000</v>
      </c>
      <c r="N60" s="8"/>
      <c r="O60" s="8">
        <v>97367197513</v>
      </c>
      <c r="P60" s="8"/>
      <c r="Q60" s="8">
        <f t="shared" si="1"/>
        <v>2137207487</v>
      </c>
    </row>
    <row r="61" spans="1:17">
      <c r="A61" s="1" t="s">
        <v>48</v>
      </c>
      <c r="C61" s="8">
        <v>37540229</v>
      </c>
      <c r="D61" s="8"/>
      <c r="E61" s="8">
        <v>1098981663572</v>
      </c>
      <c r="F61" s="8"/>
      <c r="G61" s="8">
        <v>1145627744369</v>
      </c>
      <c r="H61" s="8"/>
      <c r="I61" s="8">
        <f t="shared" si="0"/>
        <v>-46646080797</v>
      </c>
      <c r="J61" s="8"/>
      <c r="K61" s="8">
        <v>37540229</v>
      </c>
      <c r="L61" s="8"/>
      <c r="M61" s="8">
        <v>1098981663572</v>
      </c>
      <c r="N61" s="8"/>
      <c r="O61" s="8">
        <v>1177720247957</v>
      </c>
      <c r="P61" s="8"/>
      <c r="Q61" s="8">
        <f t="shared" si="1"/>
        <v>-78738584385</v>
      </c>
    </row>
    <row r="62" spans="1:17">
      <c r="A62" s="1" t="s">
        <v>23</v>
      </c>
      <c r="C62" s="8">
        <v>47515414</v>
      </c>
      <c r="D62" s="8"/>
      <c r="E62" s="8">
        <v>2075877045750</v>
      </c>
      <c r="F62" s="8"/>
      <c r="G62" s="8">
        <v>2153810996273</v>
      </c>
      <c r="H62" s="8"/>
      <c r="I62" s="8">
        <f t="shared" si="0"/>
        <v>-77933950523</v>
      </c>
      <c r="J62" s="8"/>
      <c r="K62" s="8">
        <v>47515414</v>
      </c>
      <c r="L62" s="8"/>
      <c r="M62" s="8">
        <v>2075877045750</v>
      </c>
      <c r="N62" s="8"/>
      <c r="O62" s="8">
        <v>2943069367934</v>
      </c>
      <c r="P62" s="8"/>
      <c r="Q62" s="8">
        <f t="shared" si="1"/>
        <v>-867192322184</v>
      </c>
    </row>
    <row r="63" spans="1:17">
      <c r="A63" s="1" t="s">
        <v>17</v>
      </c>
      <c r="C63" s="8">
        <v>106400000</v>
      </c>
      <c r="D63" s="8"/>
      <c r="E63" s="8">
        <v>466643651040</v>
      </c>
      <c r="F63" s="8"/>
      <c r="G63" s="8">
        <v>480076049880</v>
      </c>
      <c r="H63" s="8"/>
      <c r="I63" s="8">
        <f t="shared" si="0"/>
        <v>-13432398840</v>
      </c>
      <c r="J63" s="8"/>
      <c r="K63" s="8">
        <v>106400000</v>
      </c>
      <c r="L63" s="8"/>
      <c r="M63" s="8">
        <v>466643651040</v>
      </c>
      <c r="N63" s="8"/>
      <c r="O63" s="8">
        <v>497729067047</v>
      </c>
      <c r="P63" s="8"/>
      <c r="Q63" s="8">
        <f t="shared" si="1"/>
        <v>-31085416007</v>
      </c>
    </row>
    <row r="64" spans="1:17">
      <c r="A64" s="1" t="s">
        <v>58</v>
      </c>
      <c r="C64" s="8">
        <v>10613234</v>
      </c>
      <c r="D64" s="8"/>
      <c r="E64" s="8">
        <v>155297254993</v>
      </c>
      <c r="F64" s="8"/>
      <c r="G64" s="8">
        <v>157196270339</v>
      </c>
      <c r="H64" s="8"/>
      <c r="I64" s="8">
        <f t="shared" si="0"/>
        <v>-1899015346</v>
      </c>
      <c r="J64" s="8"/>
      <c r="K64" s="8">
        <v>10613234</v>
      </c>
      <c r="L64" s="8"/>
      <c r="M64" s="8">
        <v>155297254993</v>
      </c>
      <c r="N64" s="8"/>
      <c r="O64" s="8">
        <v>147173689344</v>
      </c>
      <c r="P64" s="8"/>
      <c r="Q64" s="8">
        <f t="shared" si="1"/>
        <v>8123565649</v>
      </c>
    </row>
    <row r="65" spans="1:17">
      <c r="A65" s="1" t="s">
        <v>22</v>
      </c>
      <c r="C65" s="8">
        <v>116863082</v>
      </c>
      <c r="D65" s="8"/>
      <c r="E65" s="8">
        <v>1687917359000</v>
      </c>
      <c r="F65" s="8"/>
      <c r="G65" s="8">
        <v>1744579492951</v>
      </c>
      <c r="H65" s="8"/>
      <c r="I65" s="8">
        <f t="shared" si="0"/>
        <v>-56662133951</v>
      </c>
      <c r="J65" s="8"/>
      <c r="K65" s="8">
        <v>116863082</v>
      </c>
      <c r="L65" s="8"/>
      <c r="M65" s="8">
        <v>1687917359000</v>
      </c>
      <c r="N65" s="8"/>
      <c r="O65" s="8">
        <v>2157822267548</v>
      </c>
      <c r="P65" s="8"/>
      <c r="Q65" s="8">
        <f t="shared" si="1"/>
        <v>-469904908548</v>
      </c>
    </row>
    <row r="66" spans="1:17">
      <c r="A66" s="1" t="s">
        <v>76</v>
      </c>
      <c r="C66" s="8">
        <v>533634210</v>
      </c>
      <c r="D66" s="8"/>
      <c r="E66" s="8">
        <v>2848565294239</v>
      </c>
      <c r="F66" s="8"/>
      <c r="G66" s="8">
        <v>2965266293258</v>
      </c>
      <c r="H66" s="8"/>
      <c r="I66" s="8">
        <f t="shared" si="0"/>
        <v>-116700999019</v>
      </c>
      <c r="J66" s="8"/>
      <c r="K66" s="8">
        <v>533634210</v>
      </c>
      <c r="L66" s="8"/>
      <c r="M66" s="8">
        <v>2848565294239</v>
      </c>
      <c r="N66" s="8"/>
      <c r="O66" s="8">
        <v>3416156516741</v>
      </c>
      <c r="P66" s="8"/>
      <c r="Q66" s="8">
        <f t="shared" si="1"/>
        <v>-567591222502</v>
      </c>
    </row>
    <row r="67" spans="1:17">
      <c r="A67" s="1" t="s">
        <v>81</v>
      </c>
      <c r="C67" s="8">
        <v>64081703</v>
      </c>
      <c r="D67" s="8"/>
      <c r="E67" s="8">
        <v>2443547991023</v>
      </c>
      <c r="F67" s="8"/>
      <c r="G67" s="8">
        <v>2530180557963</v>
      </c>
      <c r="H67" s="8"/>
      <c r="I67" s="8">
        <f t="shared" si="0"/>
        <v>-86632566940</v>
      </c>
      <c r="J67" s="8"/>
      <c r="K67" s="8">
        <v>64081703</v>
      </c>
      <c r="L67" s="8"/>
      <c r="M67" s="8">
        <v>2443547991023</v>
      </c>
      <c r="N67" s="8"/>
      <c r="O67" s="8">
        <v>2516166466587</v>
      </c>
      <c r="P67" s="8"/>
      <c r="Q67" s="8">
        <f t="shared" si="1"/>
        <v>-72618475564</v>
      </c>
    </row>
    <row r="68" spans="1:17">
      <c r="A68" s="1" t="s">
        <v>29</v>
      </c>
      <c r="C68" s="8">
        <v>68693503</v>
      </c>
      <c r="D68" s="8"/>
      <c r="E68" s="8">
        <v>349754626037</v>
      </c>
      <c r="F68" s="8"/>
      <c r="G68" s="8">
        <v>290278577315</v>
      </c>
      <c r="H68" s="8"/>
      <c r="I68" s="8">
        <f t="shared" si="0"/>
        <v>59476048722</v>
      </c>
      <c r="J68" s="8"/>
      <c r="K68" s="8">
        <v>68693503</v>
      </c>
      <c r="L68" s="8"/>
      <c r="M68" s="8">
        <v>349754626037</v>
      </c>
      <c r="N68" s="8"/>
      <c r="O68" s="8">
        <v>276848154357</v>
      </c>
      <c r="P68" s="8"/>
      <c r="Q68" s="8">
        <f t="shared" si="1"/>
        <v>72906471680</v>
      </c>
    </row>
    <row r="69" spans="1:17">
      <c r="A69" s="1" t="s">
        <v>75</v>
      </c>
      <c r="C69" s="8">
        <v>12896973</v>
      </c>
      <c r="D69" s="8"/>
      <c r="E69" s="8">
        <v>188970278796</v>
      </c>
      <c r="F69" s="8"/>
      <c r="G69" s="8">
        <v>194482980281</v>
      </c>
      <c r="H69" s="8"/>
      <c r="I69" s="8">
        <f t="shared" si="0"/>
        <v>-5512701485</v>
      </c>
      <c r="J69" s="8"/>
      <c r="K69" s="8">
        <v>12896973</v>
      </c>
      <c r="L69" s="8"/>
      <c r="M69" s="8">
        <v>188970278796</v>
      </c>
      <c r="N69" s="8"/>
      <c r="O69" s="8">
        <v>248327971527</v>
      </c>
      <c r="P69" s="8"/>
      <c r="Q69" s="8">
        <f t="shared" si="1"/>
        <v>-59357692731</v>
      </c>
    </row>
    <row r="70" spans="1:17">
      <c r="A70" s="1" t="s">
        <v>18</v>
      </c>
      <c r="C70" s="8">
        <v>77220072</v>
      </c>
      <c r="D70" s="8"/>
      <c r="E70" s="8">
        <v>1046247149350</v>
      </c>
      <c r="F70" s="8"/>
      <c r="G70" s="8">
        <v>1097676759773</v>
      </c>
      <c r="H70" s="8"/>
      <c r="I70" s="8">
        <f t="shared" si="0"/>
        <v>-51429610423</v>
      </c>
      <c r="J70" s="8"/>
      <c r="K70" s="8">
        <v>77220072</v>
      </c>
      <c r="L70" s="8"/>
      <c r="M70" s="8">
        <v>1046247149350</v>
      </c>
      <c r="N70" s="8"/>
      <c r="O70" s="8">
        <v>1028270085801</v>
      </c>
      <c r="P70" s="8"/>
      <c r="Q70" s="8">
        <f t="shared" si="1"/>
        <v>17977063549</v>
      </c>
    </row>
    <row r="71" spans="1:17">
      <c r="A71" s="1" t="s">
        <v>93</v>
      </c>
      <c r="C71" s="8">
        <v>20021326</v>
      </c>
      <c r="D71" s="8"/>
      <c r="E71" s="8">
        <v>145286053505</v>
      </c>
      <c r="F71" s="8"/>
      <c r="G71" s="8">
        <v>147256160581</v>
      </c>
      <c r="H71" s="8"/>
      <c r="I71" s="8">
        <f t="shared" si="0"/>
        <v>-1970107076</v>
      </c>
      <c r="J71" s="8"/>
      <c r="K71" s="8">
        <v>20021326</v>
      </c>
      <c r="L71" s="8"/>
      <c r="M71" s="8">
        <v>145286053505</v>
      </c>
      <c r="N71" s="8"/>
      <c r="O71" s="8">
        <v>147256160581</v>
      </c>
      <c r="P71" s="8"/>
      <c r="Q71" s="8">
        <f t="shared" si="1"/>
        <v>-1970107076</v>
      </c>
    </row>
    <row r="72" spans="1:17">
      <c r="A72" s="1" t="s">
        <v>87</v>
      </c>
      <c r="C72" s="8">
        <v>4000000</v>
      </c>
      <c r="D72" s="8"/>
      <c r="E72" s="8">
        <v>311734080000</v>
      </c>
      <c r="F72" s="8"/>
      <c r="G72" s="8">
        <v>329825790000</v>
      </c>
      <c r="H72" s="8"/>
      <c r="I72" s="8">
        <f t="shared" si="0"/>
        <v>-18091710000</v>
      </c>
      <c r="J72" s="8"/>
      <c r="K72" s="8">
        <v>4000000</v>
      </c>
      <c r="L72" s="8"/>
      <c r="M72" s="8">
        <v>311734080000</v>
      </c>
      <c r="N72" s="8"/>
      <c r="O72" s="8">
        <v>361038960000</v>
      </c>
      <c r="P72" s="8"/>
      <c r="Q72" s="8">
        <f t="shared" si="1"/>
        <v>-49304880000</v>
      </c>
    </row>
    <row r="73" spans="1:17">
      <c r="A73" s="1" t="s">
        <v>89</v>
      </c>
      <c r="C73" s="8">
        <v>34643667</v>
      </c>
      <c r="D73" s="8"/>
      <c r="E73" s="8">
        <v>831322147557</v>
      </c>
      <c r="F73" s="8"/>
      <c r="G73" s="8">
        <v>900541597292</v>
      </c>
      <c r="H73" s="8"/>
      <c r="I73" s="8">
        <f t="shared" ref="I73:I108" si="2">E73-G73</f>
        <v>-69219449735</v>
      </c>
      <c r="J73" s="8"/>
      <c r="K73" s="8">
        <v>34643667</v>
      </c>
      <c r="L73" s="8"/>
      <c r="M73" s="8">
        <v>831322147557</v>
      </c>
      <c r="N73" s="8"/>
      <c r="O73" s="8">
        <v>952886653865</v>
      </c>
      <c r="P73" s="8"/>
      <c r="Q73" s="8">
        <f t="shared" ref="Q73:Q108" si="3">M73-O73</f>
        <v>-121564506308</v>
      </c>
    </row>
    <row r="74" spans="1:17">
      <c r="A74" s="1" t="s">
        <v>28</v>
      </c>
      <c r="C74" s="8">
        <v>34124021</v>
      </c>
      <c r="D74" s="8"/>
      <c r="E74" s="8">
        <v>90365498911</v>
      </c>
      <c r="F74" s="8"/>
      <c r="G74" s="8">
        <v>96708722746</v>
      </c>
      <c r="H74" s="8"/>
      <c r="I74" s="8">
        <f t="shared" si="2"/>
        <v>-6343223835</v>
      </c>
      <c r="J74" s="8"/>
      <c r="K74" s="8">
        <v>34124021</v>
      </c>
      <c r="L74" s="8"/>
      <c r="M74" s="8">
        <v>90365498911</v>
      </c>
      <c r="N74" s="8"/>
      <c r="O74" s="8">
        <v>128692316238</v>
      </c>
      <c r="P74" s="8"/>
      <c r="Q74" s="8">
        <f t="shared" si="3"/>
        <v>-38326817327</v>
      </c>
    </row>
    <row r="75" spans="1:17">
      <c r="A75" s="1" t="s">
        <v>77</v>
      </c>
      <c r="C75" s="8">
        <v>138367066</v>
      </c>
      <c r="D75" s="8"/>
      <c r="E75" s="8">
        <v>1445585148371</v>
      </c>
      <c r="F75" s="8"/>
      <c r="G75" s="8">
        <v>1522609666267</v>
      </c>
      <c r="H75" s="8"/>
      <c r="I75" s="8">
        <f t="shared" si="2"/>
        <v>-77024517896</v>
      </c>
      <c r="J75" s="8"/>
      <c r="K75" s="8">
        <v>138367066</v>
      </c>
      <c r="L75" s="8"/>
      <c r="M75" s="8">
        <v>1445585148371</v>
      </c>
      <c r="N75" s="8"/>
      <c r="O75" s="8">
        <v>1733588181364</v>
      </c>
      <c r="P75" s="8"/>
      <c r="Q75" s="8">
        <f t="shared" si="3"/>
        <v>-288003032993</v>
      </c>
    </row>
    <row r="76" spans="1:17">
      <c r="A76" s="1" t="s">
        <v>25</v>
      </c>
      <c r="C76" s="8">
        <v>13283336</v>
      </c>
      <c r="D76" s="8"/>
      <c r="E76" s="8">
        <v>304227075474</v>
      </c>
      <c r="F76" s="8"/>
      <c r="G76" s="8">
        <v>336181481839</v>
      </c>
      <c r="H76" s="8"/>
      <c r="I76" s="8">
        <f t="shared" si="2"/>
        <v>-31954406365</v>
      </c>
      <c r="J76" s="8"/>
      <c r="K76" s="8">
        <v>13283336</v>
      </c>
      <c r="L76" s="8"/>
      <c r="M76" s="8">
        <v>304227075474</v>
      </c>
      <c r="N76" s="8"/>
      <c r="O76" s="8">
        <v>466111797049</v>
      </c>
      <c r="P76" s="8"/>
      <c r="Q76" s="8">
        <f t="shared" si="3"/>
        <v>-161884721575</v>
      </c>
    </row>
    <row r="77" spans="1:17">
      <c r="A77" s="1" t="s">
        <v>86</v>
      </c>
      <c r="C77" s="8">
        <v>3500001</v>
      </c>
      <c r="D77" s="8"/>
      <c r="E77" s="8">
        <v>18752758607</v>
      </c>
      <c r="F77" s="8"/>
      <c r="G77" s="8">
        <v>23693188519</v>
      </c>
      <c r="H77" s="8"/>
      <c r="I77" s="8">
        <f t="shared" si="2"/>
        <v>-4940429912</v>
      </c>
      <c r="J77" s="8"/>
      <c r="K77" s="8">
        <v>3500001</v>
      </c>
      <c r="L77" s="8"/>
      <c r="M77" s="8">
        <v>18752758607</v>
      </c>
      <c r="N77" s="8"/>
      <c r="O77" s="8">
        <v>22959835177</v>
      </c>
      <c r="P77" s="8"/>
      <c r="Q77" s="8">
        <f t="shared" si="3"/>
        <v>-4207076570</v>
      </c>
    </row>
    <row r="78" spans="1:17">
      <c r="A78" s="1" t="s">
        <v>45</v>
      </c>
      <c r="C78" s="8">
        <v>29110260</v>
      </c>
      <c r="D78" s="8"/>
      <c r="E78" s="8">
        <v>763359483280</v>
      </c>
      <c r="F78" s="8"/>
      <c r="G78" s="8">
        <v>831550612199</v>
      </c>
      <c r="H78" s="8"/>
      <c r="I78" s="8">
        <f t="shared" si="2"/>
        <v>-68191128919</v>
      </c>
      <c r="J78" s="8"/>
      <c r="K78" s="8">
        <v>29110260</v>
      </c>
      <c r="L78" s="8"/>
      <c r="M78" s="8">
        <v>763359483280</v>
      </c>
      <c r="N78" s="8"/>
      <c r="O78" s="8">
        <v>795129342986</v>
      </c>
      <c r="P78" s="8"/>
      <c r="Q78" s="8">
        <f t="shared" si="3"/>
        <v>-31769859706</v>
      </c>
    </row>
    <row r="79" spans="1:17">
      <c r="A79" s="1" t="s">
        <v>65</v>
      </c>
      <c r="C79" s="8">
        <v>7009742</v>
      </c>
      <c r="D79" s="8"/>
      <c r="E79" s="8">
        <v>96855673087</v>
      </c>
      <c r="F79" s="8"/>
      <c r="G79" s="8">
        <v>90100990369</v>
      </c>
      <c r="H79" s="8"/>
      <c r="I79" s="8">
        <f t="shared" si="2"/>
        <v>6754682718</v>
      </c>
      <c r="J79" s="8"/>
      <c r="K79" s="8">
        <v>7009742</v>
      </c>
      <c r="L79" s="8"/>
      <c r="M79" s="8">
        <v>96855673087</v>
      </c>
      <c r="N79" s="8"/>
      <c r="O79" s="8">
        <v>94834943207</v>
      </c>
      <c r="P79" s="8"/>
      <c r="Q79" s="8">
        <f t="shared" si="3"/>
        <v>2020729880</v>
      </c>
    </row>
    <row r="80" spans="1:17">
      <c r="A80" s="1" t="s">
        <v>66</v>
      </c>
      <c r="C80" s="8">
        <v>13795298</v>
      </c>
      <c r="D80" s="8"/>
      <c r="E80" s="8">
        <v>362028901790</v>
      </c>
      <c r="F80" s="8"/>
      <c r="G80" s="8">
        <v>378582730748</v>
      </c>
      <c r="H80" s="8"/>
      <c r="I80" s="8">
        <f t="shared" si="2"/>
        <v>-16553828958</v>
      </c>
      <c r="J80" s="8"/>
      <c r="K80" s="8">
        <v>13795298</v>
      </c>
      <c r="L80" s="8"/>
      <c r="M80" s="8">
        <v>362028901790</v>
      </c>
      <c r="N80" s="8"/>
      <c r="O80" s="8">
        <v>394015357000</v>
      </c>
      <c r="P80" s="8"/>
      <c r="Q80" s="8">
        <f t="shared" si="3"/>
        <v>-31986455210</v>
      </c>
    </row>
    <row r="81" spans="1:17">
      <c r="A81" s="1" t="s">
        <v>63</v>
      </c>
      <c r="C81" s="8">
        <v>12644972</v>
      </c>
      <c r="D81" s="8"/>
      <c r="E81" s="8">
        <v>718737413941</v>
      </c>
      <c r="F81" s="8"/>
      <c r="G81" s="8">
        <v>775678310848</v>
      </c>
      <c r="H81" s="8"/>
      <c r="I81" s="8">
        <f t="shared" si="2"/>
        <v>-56940896907</v>
      </c>
      <c r="J81" s="8"/>
      <c r="K81" s="8">
        <v>12644972</v>
      </c>
      <c r="L81" s="8"/>
      <c r="M81" s="8">
        <v>718737413941</v>
      </c>
      <c r="N81" s="8"/>
      <c r="O81" s="8">
        <v>631886334693</v>
      </c>
      <c r="P81" s="8"/>
      <c r="Q81" s="8">
        <f t="shared" si="3"/>
        <v>86851079248</v>
      </c>
    </row>
    <row r="82" spans="1:17">
      <c r="A82" s="1" t="s">
        <v>40</v>
      </c>
      <c r="C82" s="8">
        <v>14306778</v>
      </c>
      <c r="D82" s="8"/>
      <c r="E82" s="8">
        <v>341319664101</v>
      </c>
      <c r="F82" s="8"/>
      <c r="G82" s="8">
        <v>369161266336</v>
      </c>
      <c r="H82" s="8"/>
      <c r="I82" s="8">
        <f t="shared" si="2"/>
        <v>-27841602235</v>
      </c>
      <c r="J82" s="8"/>
      <c r="K82" s="8">
        <v>14306778</v>
      </c>
      <c r="L82" s="8"/>
      <c r="M82" s="8">
        <v>341319664101</v>
      </c>
      <c r="N82" s="8"/>
      <c r="O82" s="8">
        <v>352389921909</v>
      </c>
      <c r="P82" s="8"/>
      <c r="Q82" s="8">
        <f t="shared" si="3"/>
        <v>-11070257808</v>
      </c>
    </row>
    <row r="83" spans="1:17">
      <c r="A83" s="1" t="s">
        <v>82</v>
      </c>
      <c r="C83" s="8">
        <v>91528137</v>
      </c>
      <c r="D83" s="8"/>
      <c r="E83" s="8">
        <v>2258211576595</v>
      </c>
      <c r="F83" s="8"/>
      <c r="G83" s="8">
        <v>2385588539014</v>
      </c>
      <c r="H83" s="8"/>
      <c r="I83" s="8">
        <f t="shared" si="2"/>
        <v>-127376962419</v>
      </c>
      <c r="J83" s="8"/>
      <c r="K83" s="8">
        <v>91528137</v>
      </c>
      <c r="L83" s="8"/>
      <c r="M83" s="8">
        <v>2258211576595</v>
      </c>
      <c r="N83" s="8"/>
      <c r="O83" s="8">
        <v>3541989390688</v>
      </c>
      <c r="P83" s="8"/>
      <c r="Q83" s="8">
        <f t="shared" si="3"/>
        <v>-1283777814093</v>
      </c>
    </row>
    <row r="84" spans="1:17">
      <c r="A84" s="1" t="s">
        <v>64</v>
      </c>
      <c r="C84" s="8">
        <v>17893853</v>
      </c>
      <c r="D84" s="8"/>
      <c r="E84" s="8">
        <v>460693260483</v>
      </c>
      <c r="F84" s="8"/>
      <c r="G84" s="8">
        <v>472255060456</v>
      </c>
      <c r="H84" s="8"/>
      <c r="I84" s="8">
        <f t="shared" si="2"/>
        <v>-11561799973</v>
      </c>
      <c r="J84" s="8"/>
      <c r="K84" s="8">
        <v>17893853</v>
      </c>
      <c r="L84" s="8"/>
      <c r="M84" s="8">
        <v>460693260483</v>
      </c>
      <c r="N84" s="8"/>
      <c r="O84" s="8">
        <v>504272352691</v>
      </c>
      <c r="P84" s="8"/>
      <c r="Q84" s="8">
        <f t="shared" si="3"/>
        <v>-43579092208</v>
      </c>
    </row>
    <row r="85" spans="1:17">
      <c r="A85" s="1" t="s">
        <v>20</v>
      </c>
      <c r="C85" s="8">
        <v>48831692</v>
      </c>
      <c r="D85" s="8"/>
      <c r="E85" s="8">
        <v>687828002439</v>
      </c>
      <c r="F85" s="8"/>
      <c r="G85" s="8">
        <v>741223260215</v>
      </c>
      <c r="H85" s="8"/>
      <c r="I85" s="8">
        <f t="shared" si="2"/>
        <v>-53395257776</v>
      </c>
      <c r="J85" s="8"/>
      <c r="K85" s="8">
        <v>48831692</v>
      </c>
      <c r="L85" s="8"/>
      <c r="M85" s="8">
        <v>687828002439</v>
      </c>
      <c r="N85" s="8"/>
      <c r="O85" s="8">
        <v>861879363800</v>
      </c>
      <c r="P85" s="8"/>
      <c r="Q85" s="8">
        <f t="shared" si="3"/>
        <v>-174051361361</v>
      </c>
    </row>
    <row r="86" spans="1:17">
      <c r="A86" s="1" t="s">
        <v>90</v>
      </c>
      <c r="C86" s="8">
        <v>9813229</v>
      </c>
      <c r="D86" s="8"/>
      <c r="E86" s="8">
        <v>177342996425</v>
      </c>
      <c r="F86" s="8"/>
      <c r="G86" s="8">
        <v>175782221979</v>
      </c>
      <c r="H86" s="8"/>
      <c r="I86" s="8">
        <f t="shared" si="2"/>
        <v>1560774446</v>
      </c>
      <c r="J86" s="8"/>
      <c r="K86" s="8">
        <v>9813229</v>
      </c>
      <c r="L86" s="8"/>
      <c r="M86" s="8">
        <v>177342996425</v>
      </c>
      <c r="N86" s="8"/>
      <c r="O86" s="8">
        <v>136665312427</v>
      </c>
      <c r="P86" s="8"/>
      <c r="Q86" s="8">
        <f t="shared" si="3"/>
        <v>40677683998</v>
      </c>
    </row>
    <row r="87" spans="1:17">
      <c r="A87" s="1" t="s">
        <v>72</v>
      </c>
      <c r="C87" s="8">
        <v>13215553</v>
      </c>
      <c r="D87" s="8"/>
      <c r="E87" s="8">
        <v>478183904731</v>
      </c>
      <c r="F87" s="8"/>
      <c r="G87" s="8">
        <v>482387719278</v>
      </c>
      <c r="H87" s="8"/>
      <c r="I87" s="8">
        <f t="shared" si="2"/>
        <v>-4203814547</v>
      </c>
      <c r="J87" s="8"/>
      <c r="K87" s="8">
        <v>13215553</v>
      </c>
      <c r="L87" s="8"/>
      <c r="M87" s="8">
        <v>478183904731</v>
      </c>
      <c r="N87" s="8"/>
      <c r="O87" s="8">
        <v>432598790736</v>
      </c>
      <c r="P87" s="8"/>
      <c r="Q87" s="8">
        <f t="shared" si="3"/>
        <v>45585113995</v>
      </c>
    </row>
    <row r="88" spans="1:17">
      <c r="A88" s="1" t="s">
        <v>88</v>
      </c>
      <c r="C88" s="8">
        <v>128870335</v>
      </c>
      <c r="D88" s="8"/>
      <c r="E88" s="8">
        <v>620021213492</v>
      </c>
      <c r="F88" s="8"/>
      <c r="G88" s="8">
        <v>648203995924</v>
      </c>
      <c r="H88" s="8"/>
      <c r="I88" s="8">
        <f t="shared" si="2"/>
        <v>-28182782432</v>
      </c>
      <c r="J88" s="8"/>
      <c r="K88" s="8">
        <v>128870335</v>
      </c>
      <c r="L88" s="8"/>
      <c r="M88" s="8">
        <v>620021213492</v>
      </c>
      <c r="N88" s="8"/>
      <c r="O88" s="8">
        <v>788152030445</v>
      </c>
      <c r="P88" s="8"/>
      <c r="Q88" s="8">
        <f t="shared" si="3"/>
        <v>-168130816953</v>
      </c>
    </row>
    <row r="89" spans="1:17">
      <c r="A89" s="1" t="s">
        <v>121</v>
      </c>
      <c r="C89" s="8">
        <v>498029</v>
      </c>
      <c r="D89" s="8"/>
      <c r="E89" s="8">
        <v>391593957198</v>
      </c>
      <c r="F89" s="8"/>
      <c r="G89" s="8">
        <v>385075939193</v>
      </c>
      <c r="H89" s="8"/>
      <c r="I89" s="8">
        <f t="shared" si="2"/>
        <v>6518018005</v>
      </c>
      <c r="J89" s="8"/>
      <c r="K89" s="8">
        <v>498029</v>
      </c>
      <c r="L89" s="8"/>
      <c r="M89" s="8">
        <v>391593957198</v>
      </c>
      <c r="N89" s="8"/>
      <c r="O89" s="8">
        <v>353272592364</v>
      </c>
      <c r="P89" s="8"/>
      <c r="Q89" s="8">
        <f t="shared" si="3"/>
        <v>38321364834</v>
      </c>
    </row>
    <row r="90" spans="1:17">
      <c r="A90" s="1" t="s">
        <v>141</v>
      </c>
      <c r="C90" s="8">
        <v>378200</v>
      </c>
      <c r="D90" s="8"/>
      <c r="E90" s="8">
        <v>303378644652</v>
      </c>
      <c r="F90" s="8"/>
      <c r="G90" s="8">
        <v>295880297974</v>
      </c>
      <c r="H90" s="8"/>
      <c r="I90" s="8">
        <f t="shared" si="2"/>
        <v>7498346678</v>
      </c>
      <c r="J90" s="8"/>
      <c r="K90" s="8">
        <v>378200</v>
      </c>
      <c r="L90" s="8"/>
      <c r="M90" s="8">
        <v>303378644652</v>
      </c>
      <c r="N90" s="8"/>
      <c r="O90" s="8">
        <v>277690300563</v>
      </c>
      <c r="P90" s="8"/>
      <c r="Q90" s="8">
        <f t="shared" si="3"/>
        <v>25688344089</v>
      </c>
    </row>
    <row r="91" spans="1:17">
      <c r="A91" s="1" t="s">
        <v>139</v>
      </c>
      <c r="C91" s="8">
        <v>105500</v>
      </c>
      <c r="D91" s="8"/>
      <c r="E91" s="8">
        <v>63712560005</v>
      </c>
      <c r="F91" s="8"/>
      <c r="G91" s="8">
        <v>63866443487</v>
      </c>
      <c r="H91" s="8"/>
      <c r="I91" s="8">
        <f t="shared" si="2"/>
        <v>-153883482</v>
      </c>
      <c r="J91" s="8"/>
      <c r="K91" s="8">
        <v>105500</v>
      </c>
      <c r="L91" s="8"/>
      <c r="M91" s="8">
        <v>63712560005</v>
      </c>
      <c r="N91" s="8"/>
      <c r="O91" s="8">
        <v>61569001217</v>
      </c>
      <c r="P91" s="8"/>
      <c r="Q91" s="8">
        <f t="shared" si="3"/>
        <v>2143558788</v>
      </c>
    </row>
    <row r="92" spans="1:17">
      <c r="A92" s="1" t="s">
        <v>109</v>
      </c>
      <c r="C92" s="8">
        <v>61200</v>
      </c>
      <c r="D92" s="8"/>
      <c r="E92" s="8">
        <v>40515011322</v>
      </c>
      <c r="F92" s="8"/>
      <c r="G92" s="8">
        <v>39737933949</v>
      </c>
      <c r="H92" s="8"/>
      <c r="I92" s="8">
        <f t="shared" si="2"/>
        <v>777077373</v>
      </c>
      <c r="J92" s="8"/>
      <c r="K92" s="8">
        <v>61200</v>
      </c>
      <c r="L92" s="8"/>
      <c r="M92" s="8">
        <v>40515011322</v>
      </c>
      <c r="N92" s="8"/>
      <c r="O92" s="8">
        <v>38694409071</v>
      </c>
      <c r="P92" s="8"/>
      <c r="Q92" s="8">
        <f t="shared" si="3"/>
        <v>1820602251</v>
      </c>
    </row>
    <row r="93" spans="1:17">
      <c r="A93" s="1" t="s">
        <v>124</v>
      </c>
      <c r="C93" s="8">
        <v>62200</v>
      </c>
      <c r="D93" s="8"/>
      <c r="E93" s="8">
        <v>61877160731</v>
      </c>
      <c r="F93" s="8"/>
      <c r="G93" s="8">
        <v>60735997604</v>
      </c>
      <c r="H93" s="8"/>
      <c r="I93" s="8">
        <f t="shared" si="2"/>
        <v>1141163127</v>
      </c>
      <c r="J93" s="8"/>
      <c r="K93" s="8">
        <v>62200</v>
      </c>
      <c r="L93" s="8"/>
      <c r="M93" s="8">
        <v>61877160731</v>
      </c>
      <c r="N93" s="8"/>
      <c r="O93" s="8">
        <v>56197464363</v>
      </c>
      <c r="P93" s="8"/>
      <c r="Q93" s="8">
        <f t="shared" si="3"/>
        <v>5679696368</v>
      </c>
    </row>
    <row r="94" spans="1:17">
      <c r="A94" s="1" t="s">
        <v>152</v>
      </c>
      <c r="C94" s="8">
        <v>20435</v>
      </c>
      <c r="D94" s="8"/>
      <c r="E94" s="8">
        <v>20431296156</v>
      </c>
      <c r="F94" s="8"/>
      <c r="G94" s="8">
        <v>20431296156</v>
      </c>
      <c r="H94" s="8"/>
      <c r="I94" s="8">
        <f t="shared" si="2"/>
        <v>0</v>
      </c>
      <c r="J94" s="8"/>
      <c r="K94" s="8">
        <v>20435</v>
      </c>
      <c r="L94" s="8"/>
      <c r="M94" s="8">
        <v>20431296156</v>
      </c>
      <c r="N94" s="8"/>
      <c r="O94" s="8">
        <v>19526606243</v>
      </c>
      <c r="P94" s="8"/>
      <c r="Q94" s="8">
        <f t="shared" si="3"/>
        <v>904689913</v>
      </c>
    </row>
    <row r="95" spans="1:17">
      <c r="A95" s="1" t="s">
        <v>112</v>
      </c>
      <c r="C95" s="8">
        <v>28600</v>
      </c>
      <c r="D95" s="8"/>
      <c r="E95" s="8">
        <v>21576504549</v>
      </c>
      <c r="F95" s="8"/>
      <c r="G95" s="8">
        <v>21051503723</v>
      </c>
      <c r="H95" s="8"/>
      <c r="I95" s="8">
        <f t="shared" si="2"/>
        <v>525000826</v>
      </c>
      <c r="J95" s="8"/>
      <c r="K95" s="8">
        <v>28600</v>
      </c>
      <c r="L95" s="8"/>
      <c r="M95" s="8">
        <v>21576504549</v>
      </c>
      <c r="N95" s="8"/>
      <c r="O95" s="8">
        <v>20067108502</v>
      </c>
      <c r="P95" s="8"/>
      <c r="Q95" s="8">
        <f t="shared" si="3"/>
        <v>1509396047</v>
      </c>
    </row>
    <row r="96" spans="1:17">
      <c r="A96" s="1" t="s">
        <v>143</v>
      </c>
      <c r="C96" s="8">
        <v>151700</v>
      </c>
      <c r="D96" s="8"/>
      <c r="E96" s="8">
        <v>119602870049</v>
      </c>
      <c r="F96" s="8"/>
      <c r="G96" s="8">
        <v>116983247624</v>
      </c>
      <c r="H96" s="8"/>
      <c r="I96" s="8">
        <f t="shared" si="2"/>
        <v>2619622425</v>
      </c>
      <c r="J96" s="8"/>
      <c r="K96" s="8">
        <v>151700</v>
      </c>
      <c r="L96" s="8"/>
      <c r="M96" s="8">
        <v>119602870049</v>
      </c>
      <c r="N96" s="8"/>
      <c r="O96" s="8">
        <v>116356754470</v>
      </c>
      <c r="P96" s="8"/>
      <c r="Q96" s="8">
        <f t="shared" si="3"/>
        <v>3246115579</v>
      </c>
    </row>
    <row r="97" spans="1:19">
      <c r="A97" s="1" t="s">
        <v>129</v>
      </c>
      <c r="C97" s="8">
        <v>128464</v>
      </c>
      <c r="D97" s="8"/>
      <c r="E97" s="8">
        <v>109179746143</v>
      </c>
      <c r="F97" s="8"/>
      <c r="G97" s="8">
        <v>106935886836</v>
      </c>
      <c r="H97" s="8"/>
      <c r="I97" s="8">
        <f t="shared" si="2"/>
        <v>2243859307</v>
      </c>
      <c r="J97" s="8"/>
      <c r="K97" s="8">
        <v>128464</v>
      </c>
      <c r="L97" s="8"/>
      <c r="M97" s="8">
        <v>109179746143</v>
      </c>
      <c r="N97" s="8"/>
      <c r="O97" s="8">
        <v>100015856525</v>
      </c>
      <c r="P97" s="8"/>
      <c r="Q97" s="8">
        <f t="shared" si="3"/>
        <v>9163889618</v>
      </c>
    </row>
    <row r="98" spans="1:19">
      <c r="A98" s="1" t="s">
        <v>161</v>
      </c>
      <c r="C98" s="8">
        <v>5000</v>
      </c>
      <c r="D98" s="8"/>
      <c r="E98" s="8">
        <v>4947053184</v>
      </c>
      <c r="F98" s="8"/>
      <c r="G98" s="8">
        <v>4999093750</v>
      </c>
      <c r="H98" s="8"/>
      <c r="I98" s="8">
        <f t="shared" si="2"/>
        <v>-52040566</v>
      </c>
      <c r="J98" s="8"/>
      <c r="K98" s="8">
        <v>5000</v>
      </c>
      <c r="L98" s="8"/>
      <c r="M98" s="8">
        <v>4947053184</v>
      </c>
      <c r="N98" s="8"/>
      <c r="O98" s="8">
        <v>4498715243</v>
      </c>
      <c r="P98" s="8"/>
      <c r="Q98" s="8">
        <f t="shared" si="3"/>
        <v>448337941</v>
      </c>
    </row>
    <row r="99" spans="1:19">
      <c r="A99" s="1" t="s">
        <v>149</v>
      </c>
      <c r="C99" s="8">
        <v>338300</v>
      </c>
      <c r="D99" s="8"/>
      <c r="E99" s="8">
        <v>214149057446</v>
      </c>
      <c r="F99" s="8"/>
      <c r="G99" s="8">
        <v>209808483713</v>
      </c>
      <c r="H99" s="8"/>
      <c r="I99" s="8">
        <f t="shared" si="2"/>
        <v>4340573733</v>
      </c>
      <c r="J99" s="8"/>
      <c r="K99" s="8">
        <v>338300</v>
      </c>
      <c r="L99" s="8"/>
      <c r="M99" s="8">
        <v>214149057446</v>
      </c>
      <c r="N99" s="8"/>
      <c r="O99" s="8">
        <v>202527484385</v>
      </c>
      <c r="P99" s="8"/>
      <c r="Q99" s="8">
        <f t="shared" si="3"/>
        <v>11621573061</v>
      </c>
    </row>
    <row r="100" spans="1:19">
      <c r="A100" s="1" t="s">
        <v>164</v>
      </c>
      <c r="C100" s="8">
        <v>200000</v>
      </c>
      <c r="D100" s="8"/>
      <c r="E100" s="8">
        <v>199963750000</v>
      </c>
      <c r="F100" s="8"/>
      <c r="G100" s="8">
        <v>188095901437</v>
      </c>
      <c r="H100" s="8"/>
      <c r="I100" s="8">
        <f t="shared" si="2"/>
        <v>11867848563</v>
      </c>
      <c r="J100" s="8"/>
      <c r="K100" s="8">
        <v>200000</v>
      </c>
      <c r="L100" s="8"/>
      <c r="M100" s="8">
        <v>199963750000</v>
      </c>
      <c r="N100" s="8"/>
      <c r="O100" s="8">
        <v>188040000000</v>
      </c>
      <c r="P100" s="8"/>
      <c r="Q100" s="8">
        <f t="shared" si="3"/>
        <v>11923750000</v>
      </c>
    </row>
    <row r="101" spans="1:19">
      <c r="A101" s="1" t="s">
        <v>127</v>
      </c>
      <c r="C101" s="8">
        <v>100</v>
      </c>
      <c r="D101" s="8"/>
      <c r="E101" s="8">
        <v>97729283</v>
      </c>
      <c r="F101" s="8"/>
      <c r="G101" s="8">
        <v>95511685</v>
      </c>
      <c r="H101" s="8"/>
      <c r="I101" s="8">
        <f t="shared" si="2"/>
        <v>2217598</v>
      </c>
      <c r="J101" s="8"/>
      <c r="K101" s="8">
        <v>100</v>
      </c>
      <c r="L101" s="8"/>
      <c r="M101" s="8">
        <v>97729283</v>
      </c>
      <c r="N101" s="8"/>
      <c r="O101" s="8">
        <v>88642930</v>
      </c>
      <c r="P101" s="8"/>
      <c r="Q101" s="8">
        <f t="shared" si="3"/>
        <v>9086353</v>
      </c>
    </row>
    <row r="102" spans="1:19">
      <c r="A102" s="1" t="s">
        <v>118</v>
      </c>
      <c r="C102" s="8">
        <v>54</v>
      </c>
      <c r="D102" s="8"/>
      <c r="E102" s="8">
        <v>52774892</v>
      </c>
      <c r="F102" s="8"/>
      <c r="G102" s="8">
        <v>51641638</v>
      </c>
      <c r="H102" s="8"/>
      <c r="I102" s="8">
        <f t="shared" si="2"/>
        <v>1133254</v>
      </c>
      <c r="J102" s="8"/>
      <c r="K102" s="8">
        <v>54</v>
      </c>
      <c r="L102" s="8"/>
      <c r="M102" s="8">
        <v>52774892</v>
      </c>
      <c r="N102" s="8"/>
      <c r="O102" s="8">
        <v>48640566</v>
      </c>
      <c r="P102" s="8"/>
      <c r="Q102" s="8">
        <f t="shared" si="3"/>
        <v>4134326</v>
      </c>
    </row>
    <row r="103" spans="1:19">
      <c r="A103" s="1" t="s">
        <v>170</v>
      </c>
      <c r="C103" s="8">
        <v>3075</v>
      </c>
      <c r="D103" s="8"/>
      <c r="E103" s="8">
        <v>3019379388</v>
      </c>
      <c r="F103" s="8"/>
      <c r="G103" s="8">
        <v>2999303277</v>
      </c>
      <c r="H103" s="8"/>
      <c r="I103" s="8">
        <f t="shared" si="2"/>
        <v>20076111</v>
      </c>
      <c r="J103" s="8"/>
      <c r="K103" s="8">
        <v>3075</v>
      </c>
      <c r="L103" s="8"/>
      <c r="M103" s="8">
        <v>3019379388</v>
      </c>
      <c r="N103" s="8"/>
      <c r="O103" s="8">
        <v>2934186581</v>
      </c>
      <c r="P103" s="8"/>
      <c r="Q103" s="8">
        <f t="shared" si="3"/>
        <v>85192807</v>
      </c>
    </row>
    <row r="104" spans="1:19">
      <c r="A104" s="1" t="s">
        <v>131</v>
      </c>
      <c r="C104" s="8">
        <v>120844</v>
      </c>
      <c r="D104" s="8"/>
      <c r="E104" s="8">
        <v>100542108039</v>
      </c>
      <c r="F104" s="8"/>
      <c r="G104" s="8">
        <v>102917310456</v>
      </c>
      <c r="H104" s="8"/>
      <c r="I104" s="8">
        <f t="shared" si="2"/>
        <v>-2375202417</v>
      </c>
      <c r="J104" s="8"/>
      <c r="K104" s="8">
        <v>120844</v>
      </c>
      <c r="L104" s="8"/>
      <c r="M104" s="8">
        <v>100542108039</v>
      </c>
      <c r="N104" s="8"/>
      <c r="O104" s="8">
        <v>90783307262</v>
      </c>
      <c r="P104" s="8"/>
      <c r="Q104" s="8">
        <f t="shared" si="3"/>
        <v>9758800777</v>
      </c>
    </row>
    <row r="105" spans="1:19">
      <c r="A105" s="1" t="s">
        <v>137</v>
      </c>
      <c r="C105" s="8">
        <v>273841</v>
      </c>
      <c r="D105" s="8"/>
      <c r="E105" s="8">
        <v>222986640384</v>
      </c>
      <c r="F105" s="8"/>
      <c r="G105" s="8">
        <v>219079637587</v>
      </c>
      <c r="H105" s="8"/>
      <c r="I105" s="8">
        <f t="shared" si="2"/>
        <v>3907002797</v>
      </c>
      <c r="J105" s="8"/>
      <c r="K105" s="8">
        <v>273841</v>
      </c>
      <c r="L105" s="8"/>
      <c r="M105" s="8">
        <v>222986640384</v>
      </c>
      <c r="N105" s="8"/>
      <c r="O105" s="8">
        <v>202708738274</v>
      </c>
      <c r="P105" s="8"/>
      <c r="Q105" s="8">
        <f t="shared" si="3"/>
        <v>20277902110</v>
      </c>
    </row>
    <row r="106" spans="1:19">
      <c r="A106" s="1" t="s">
        <v>115</v>
      </c>
      <c r="C106" s="8">
        <v>159488</v>
      </c>
      <c r="D106" s="8"/>
      <c r="E106" s="8">
        <v>158636283881</v>
      </c>
      <c r="F106" s="8"/>
      <c r="G106" s="8">
        <v>178536134659</v>
      </c>
      <c r="H106" s="8"/>
      <c r="I106" s="8">
        <f t="shared" si="2"/>
        <v>-19899850778</v>
      </c>
      <c r="J106" s="8"/>
      <c r="K106" s="8">
        <v>159488</v>
      </c>
      <c r="L106" s="8"/>
      <c r="M106" s="8">
        <v>158636283881</v>
      </c>
      <c r="N106" s="8"/>
      <c r="O106" s="8">
        <v>143948506843</v>
      </c>
      <c r="P106" s="8"/>
      <c r="Q106" s="8">
        <f t="shared" si="3"/>
        <v>14687777038</v>
      </c>
    </row>
    <row r="107" spans="1:19">
      <c r="A107" s="1" t="s">
        <v>134</v>
      </c>
      <c r="C107" s="8">
        <v>181700</v>
      </c>
      <c r="D107" s="8"/>
      <c r="E107" s="8">
        <v>111721612786</v>
      </c>
      <c r="F107" s="8"/>
      <c r="G107" s="8">
        <v>109387547394</v>
      </c>
      <c r="H107" s="8"/>
      <c r="I107" s="8">
        <f t="shared" si="2"/>
        <v>2334065392</v>
      </c>
      <c r="J107" s="8"/>
      <c r="K107" s="8">
        <v>181700</v>
      </c>
      <c r="L107" s="8"/>
      <c r="M107" s="8">
        <v>111721612786</v>
      </c>
      <c r="N107" s="8"/>
      <c r="O107" s="8">
        <v>105543725279</v>
      </c>
      <c r="P107" s="8"/>
      <c r="Q107" s="8">
        <f t="shared" si="3"/>
        <v>6177887507</v>
      </c>
    </row>
    <row r="108" spans="1:19">
      <c r="A108" s="1" t="s">
        <v>172</v>
      </c>
      <c r="C108" s="8">
        <v>10400</v>
      </c>
      <c r="D108" s="8"/>
      <c r="E108" s="8">
        <v>6642315862</v>
      </c>
      <c r="F108" s="8"/>
      <c r="G108" s="8">
        <v>6514908610</v>
      </c>
      <c r="H108" s="8"/>
      <c r="I108" s="8">
        <f t="shared" si="2"/>
        <v>127407252</v>
      </c>
      <c r="J108" s="8"/>
      <c r="K108" s="8">
        <v>10400</v>
      </c>
      <c r="L108" s="8"/>
      <c r="M108" s="8">
        <v>6642315862</v>
      </c>
      <c r="N108" s="8"/>
      <c r="O108" s="8">
        <v>6514908610</v>
      </c>
      <c r="P108" s="8"/>
      <c r="Q108" s="8">
        <f t="shared" si="3"/>
        <v>127407252</v>
      </c>
    </row>
    <row r="109" spans="1:19" ht="24.75" thickBot="1">
      <c r="C109" s="8"/>
      <c r="D109" s="8"/>
      <c r="E109" s="12">
        <f>SUM(E8:E108)</f>
        <v>53973795588415</v>
      </c>
      <c r="F109" s="8"/>
      <c r="G109" s="12">
        <f>SUM(G8:G108)</f>
        <v>55762940258911</v>
      </c>
      <c r="H109" s="8"/>
      <c r="I109" s="12">
        <f>SUM(I8:I108)</f>
        <v>-1789144670496</v>
      </c>
      <c r="J109" s="8"/>
      <c r="K109" s="8"/>
      <c r="L109" s="8"/>
      <c r="M109" s="12">
        <f>SUM(M8:M108)</f>
        <v>53973795588415</v>
      </c>
      <c r="N109" s="8"/>
      <c r="O109" s="12">
        <f>SUM(O8:O108)</f>
        <v>62906358368914</v>
      </c>
      <c r="P109" s="8"/>
      <c r="Q109" s="12">
        <f>SUM(Q8:Q108)</f>
        <v>-8932562780499</v>
      </c>
    </row>
    <row r="110" spans="1:19" ht="24.75" thickTop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f t="shared" ref="R110" si="4">SUM(R8:R88)</f>
        <v>0</v>
      </c>
      <c r="S110" s="8"/>
    </row>
    <row r="111" spans="1:19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3:19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3:19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3:19">
      <c r="I115" s="8"/>
      <c r="J115" s="8"/>
      <c r="K115" s="8"/>
      <c r="L115" s="8"/>
      <c r="M115" s="8"/>
      <c r="N115" s="8"/>
      <c r="O115" s="8"/>
      <c r="P115" s="8"/>
      <c r="Q115" s="8"/>
      <c r="R115" s="8">
        <f>SUM(R89:R108)</f>
        <v>0</v>
      </c>
      <c r="S115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1"/>
  <sheetViews>
    <sheetView rightToLeft="1" topLeftCell="A74" workbookViewId="0">
      <selection activeCell="A85" sqref="A85:XFD90"/>
    </sheetView>
  </sheetViews>
  <sheetFormatPr defaultRowHeight="24"/>
  <cols>
    <col min="1" max="1" width="35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7.42578125" style="1" bestFit="1" customWidth="1"/>
    <col min="20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9" ht="24.75">
      <c r="A3" s="17" t="s">
        <v>196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9" ht="24.75">
      <c r="A6" s="17" t="s">
        <v>3</v>
      </c>
      <c r="C6" s="18" t="s">
        <v>198</v>
      </c>
      <c r="D6" s="18" t="s">
        <v>198</v>
      </c>
      <c r="E6" s="18" t="s">
        <v>198</v>
      </c>
      <c r="F6" s="18" t="s">
        <v>198</v>
      </c>
      <c r="G6" s="18" t="s">
        <v>198</v>
      </c>
      <c r="H6" s="18" t="s">
        <v>198</v>
      </c>
      <c r="I6" s="18" t="s">
        <v>198</v>
      </c>
      <c r="K6" s="18" t="s">
        <v>199</v>
      </c>
      <c r="L6" s="18" t="s">
        <v>199</v>
      </c>
      <c r="M6" s="18" t="s">
        <v>199</v>
      </c>
      <c r="N6" s="18" t="s">
        <v>199</v>
      </c>
      <c r="O6" s="18" t="s">
        <v>199</v>
      </c>
      <c r="P6" s="18" t="s">
        <v>199</v>
      </c>
      <c r="Q6" s="18" t="s">
        <v>199</v>
      </c>
    </row>
    <row r="7" spans="1:19" ht="24.75">
      <c r="A7" s="18" t="s">
        <v>3</v>
      </c>
      <c r="C7" s="18" t="s">
        <v>7</v>
      </c>
      <c r="E7" s="18" t="s">
        <v>263</v>
      </c>
      <c r="G7" s="18" t="s">
        <v>264</v>
      </c>
      <c r="I7" s="18" t="s">
        <v>266</v>
      </c>
      <c r="K7" s="18" t="s">
        <v>7</v>
      </c>
      <c r="M7" s="18" t="s">
        <v>263</v>
      </c>
      <c r="O7" s="18" t="s">
        <v>264</v>
      </c>
      <c r="Q7" s="18" t="s">
        <v>266</v>
      </c>
    </row>
    <row r="8" spans="1:19">
      <c r="A8" s="1" t="s">
        <v>29</v>
      </c>
      <c r="C8" s="8">
        <v>1</v>
      </c>
      <c r="D8" s="8"/>
      <c r="E8" s="8">
        <v>1</v>
      </c>
      <c r="F8" s="8"/>
      <c r="G8" s="8">
        <v>4030</v>
      </c>
      <c r="H8" s="8"/>
      <c r="I8" s="8">
        <f>E8-G8</f>
        <v>-4029</v>
      </c>
      <c r="J8" s="8"/>
      <c r="K8" s="8">
        <v>1</v>
      </c>
      <c r="L8" s="8"/>
      <c r="M8" s="8">
        <v>1</v>
      </c>
      <c r="N8" s="8"/>
      <c r="O8" s="8">
        <v>4030</v>
      </c>
      <c r="P8" s="8"/>
      <c r="Q8" s="8">
        <f>M8-O8</f>
        <v>-4029</v>
      </c>
      <c r="R8" s="8"/>
      <c r="S8" s="8"/>
    </row>
    <row r="9" spans="1:19">
      <c r="A9" s="1" t="s">
        <v>15</v>
      </c>
      <c r="C9" s="8">
        <v>1</v>
      </c>
      <c r="D9" s="8"/>
      <c r="E9" s="8">
        <v>1</v>
      </c>
      <c r="F9" s="8"/>
      <c r="G9" s="8">
        <v>10311</v>
      </c>
      <c r="H9" s="8"/>
      <c r="I9" s="8">
        <f t="shared" ref="I9:I72" si="0">E9-G9</f>
        <v>-10310</v>
      </c>
      <c r="J9" s="8"/>
      <c r="K9" s="8">
        <v>1</v>
      </c>
      <c r="L9" s="8"/>
      <c r="M9" s="8">
        <v>1</v>
      </c>
      <c r="N9" s="8"/>
      <c r="O9" s="8">
        <v>10311</v>
      </c>
      <c r="P9" s="8"/>
      <c r="Q9" s="8">
        <f t="shared" ref="Q9:Q72" si="1">M9-O9</f>
        <v>-10310</v>
      </c>
      <c r="R9" s="8"/>
      <c r="S9" s="8"/>
    </row>
    <row r="10" spans="1:19">
      <c r="A10" s="1" t="s">
        <v>65</v>
      </c>
      <c r="C10" s="8">
        <v>549446</v>
      </c>
      <c r="D10" s="8"/>
      <c r="E10" s="8">
        <v>7675349802</v>
      </c>
      <c r="F10" s="8"/>
      <c r="G10" s="8">
        <v>7433466222</v>
      </c>
      <c r="H10" s="8"/>
      <c r="I10" s="8">
        <f t="shared" si="0"/>
        <v>241883580</v>
      </c>
      <c r="J10" s="8"/>
      <c r="K10" s="8">
        <v>1990258</v>
      </c>
      <c r="L10" s="8"/>
      <c r="M10" s="8">
        <v>29759387818</v>
      </c>
      <c r="N10" s="8"/>
      <c r="O10" s="8">
        <v>26926241293</v>
      </c>
      <c r="P10" s="8"/>
      <c r="Q10" s="8">
        <f t="shared" si="1"/>
        <v>2833146525</v>
      </c>
      <c r="R10" s="8"/>
      <c r="S10" s="8"/>
    </row>
    <row r="11" spans="1:19">
      <c r="A11" s="1" t="s">
        <v>51</v>
      </c>
      <c r="C11" s="8">
        <v>2000000</v>
      </c>
      <c r="D11" s="8"/>
      <c r="E11" s="8">
        <v>15765633068</v>
      </c>
      <c r="F11" s="8"/>
      <c r="G11" s="8">
        <v>14791055144</v>
      </c>
      <c r="H11" s="8"/>
      <c r="I11" s="8">
        <f t="shared" si="0"/>
        <v>974577924</v>
      </c>
      <c r="J11" s="8"/>
      <c r="K11" s="8">
        <v>2000001</v>
      </c>
      <c r="L11" s="8"/>
      <c r="M11" s="8">
        <v>15765633069</v>
      </c>
      <c r="N11" s="8"/>
      <c r="O11" s="8">
        <v>14791064418</v>
      </c>
      <c r="P11" s="8"/>
      <c r="Q11" s="8">
        <f t="shared" si="1"/>
        <v>974568651</v>
      </c>
      <c r="R11" s="8"/>
      <c r="S11" s="8"/>
    </row>
    <row r="12" spans="1:19">
      <c r="A12" s="1" t="s">
        <v>94</v>
      </c>
      <c r="C12" s="8">
        <v>1000000</v>
      </c>
      <c r="D12" s="8"/>
      <c r="E12" s="8">
        <v>7957626059</v>
      </c>
      <c r="F12" s="8"/>
      <c r="G12" s="8">
        <v>7143259955</v>
      </c>
      <c r="H12" s="8"/>
      <c r="I12" s="8">
        <f t="shared" si="0"/>
        <v>814366104</v>
      </c>
      <c r="J12" s="8"/>
      <c r="K12" s="8">
        <v>1000000</v>
      </c>
      <c r="L12" s="8"/>
      <c r="M12" s="8">
        <v>7957626059</v>
      </c>
      <c r="N12" s="8"/>
      <c r="O12" s="8">
        <v>7143259955</v>
      </c>
      <c r="P12" s="8"/>
      <c r="Q12" s="8">
        <f t="shared" si="1"/>
        <v>814366104</v>
      </c>
      <c r="R12" s="8"/>
      <c r="S12" s="8"/>
    </row>
    <row r="13" spans="1:19">
      <c r="A13" s="1" t="s">
        <v>228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8494219</v>
      </c>
      <c r="L13" s="8"/>
      <c r="M13" s="8">
        <v>63334821898</v>
      </c>
      <c r="N13" s="8"/>
      <c r="O13" s="8">
        <v>70926898534</v>
      </c>
      <c r="P13" s="8"/>
      <c r="Q13" s="8">
        <f t="shared" si="1"/>
        <v>-7592076636</v>
      </c>
      <c r="R13" s="8"/>
      <c r="S13" s="8"/>
    </row>
    <row r="14" spans="1:19">
      <c r="A14" s="1" t="s">
        <v>30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2853420</v>
      </c>
      <c r="L14" s="8"/>
      <c r="M14" s="8">
        <v>32337515105</v>
      </c>
      <c r="N14" s="8"/>
      <c r="O14" s="8">
        <v>34235856535</v>
      </c>
      <c r="P14" s="8"/>
      <c r="Q14" s="8">
        <f t="shared" si="1"/>
        <v>-1898341430</v>
      </c>
      <c r="R14" s="8"/>
      <c r="S14" s="8"/>
    </row>
    <row r="15" spans="1:19">
      <c r="A15" s="1" t="s">
        <v>267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2507547</v>
      </c>
      <c r="L15" s="8"/>
      <c r="M15" s="8">
        <v>65234164294</v>
      </c>
      <c r="N15" s="8"/>
      <c r="O15" s="8">
        <v>52694136795</v>
      </c>
      <c r="P15" s="8"/>
      <c r="Q15" s="8">
        <f t="shared" si="1"/>
        <v>12540027499</v>
      </c>
      <c r="R15" s="8"/>
      <c r="S15" s="8"/>
    </row>
    <row r="16" spans="1:19">
      <c r="A16" s="1" t="s">
        <v>21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4167799</v>
      </c>
      <c r="L16" s="8"/>
      <c r="M16" s="8">
        <v>625911038908</v>
      </c>
      <c r="N16" s="8"/>
      <c r="O16" s="8">
        <v>730701011409</v>
      </c>
      <c r="P16" s="8"/>
      <c r="Q16" s="8">
        <f t="shared" si="1"/>
        <v>-104789972501</v>
      </c>
      <c r="R16" s="8"/>
      <c r="S16" s="8"/>
    </row>
    <row r="17" spans="1:19">
      <c r="A17" s="1" t="s">
        <v>268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625000</v>
      </c>
      <c r="L17" s="8"/>
      <c r="M17" s="8">
        <v>14600109520</v>
      </c>
      <c r="N17" s="8"/>
      <c r="O17" s="8">
        <v>8176061250</v>
      </c>
      <c r="P17" s="8"/>
      <c r="Q17" s="8">
        <f t="shared" si="1"/>
        <v>6424048270</v>
      </c>
      <c r="R17" s="8"/>
      <c r="S17" s="8"/>
    </row>
    <row r="18" spans="1:19">
      <c r="A18" s="1" t="s">
        <v>269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12000000</v>
      </c>
      <c r="L18" s="8"/>
      <c r="M18" s="8">
        <v>33239044485</v>
      </c>
      <c r="N18" s="8"/>
      <c r="O18" s="8">
        <v>24862554720</v>
      </c>
      <c r="P18" s="8"/>
      <c r="Q18" s="8">
        <f t="shared" si="1"/>
        <v>8376489765</v>
      </c>
      <c r="R18" s="8"/>
      <c r="S18" s="8"/>
    </row>
    <row r="19" spans="1:19">
      <c r="A19" s="1" t="s">
        <v>89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1000000</v>
      </c>
      <c r="L19" s="8"/>
      <c r="M19" s="8">
        <v>26783050517</v>
      </c>
      <c r="N19" s="8"/>
      <c r="O19" s="8">
        <v>27505363442</v>
      </c>
      <c r="P19" s="8"/>
      <c r="Q19" s="8">
        <f t="shared" si="1"/>
        <v>-722312925</v>
      </c>
      <c r="R19" s="8"/>
      <c r="S19" s="8"/>
    </row>
    <row r="20" spans="1:19">
      <c r="A20" s="1" t="s">
        <v>54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6147901</v>
      </c>
      <c r="L20" s="8"/>
      <c r="M20" s="8">
        <v>128285200988</v>
      </c>
      <c r="N20" s="8"/>
      <c r="O20" s="8">
        <v>146977269051</v>
      </c>
      <c r="P20" s="8"/>
      <c r="Q20" s="8">
        <f t="shared" si="1"/>
        <v>-18692068063</v>
      </c>
      <c r="R20" s="8"/>
      <c r="S20" s="8"/>
    </row>
    <row r="21" spans="1:19">
      <c r="A21" s="1" t="s">
        <v>66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2000000</v>
      </c>
      <c r="L21" s="8"/>
      <c r="M21" s="8">
        <v>59444190075</v>
      </c>
      <c r="N21" s="8"/>
      <c r="O21" s="8">
        <v>57257279998</v>
      </c>
      <c r="P21" s="8"/>
      <c r="Q21" s="8">
        <f t="shared" si="1"/>
        <v>2186910077</v>
      </c>
      <c r="R21" s="8"/>
      <c r="S21" s="8"/>
    </row>
    <row r="22" spans="1:19">
      <c r="A22" s="1" t="s">
        <v>16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2</v>
      </c>
      <c r="L22" s="8"/>
      <c r="M22" s="8">
        <v>2</v>
      </c>
      <c r="N22" s="8"/>
      <c r="O22" s="8">
        <v>7351</v>
      </c>
      <c r="P22" s="8"/>
      <c r="Q22" s="8">
        <f t="shared" si="1"/>
        <v>-7349</v>
      </c>
      <c r="R22" s="8"/>
      <c r="S22" s="8"/>
    </row>
    <row r="23" spans="1:19">
      <c r="A23" s="1" t="s">
        <v>40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13813675</v>
      </c>
      <c r="L23" s="8"/>
      <c r="M23" s="8">
        <v>340507088750</v>
      </c>
      <c r="N23" s="8"/>
      <c r="O23" s="8">
        <v>332746982110</v>
      </c>
      <c r="P23" s="8"/>
      <c r="Q23" s="8">
        <f t="shared" si="1"/>
        <v>7760106640</v>
      </c>
      <c r="R23" s="8"/>
      <c r="S23" s="8"/>
    </row>
    <row r="24" spans="1:19">
      <c r="A24" s="1" t="s">
        <v>270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1429000</v>
      </c>
      <c r="L24" s="8"/>
      <c r="M24" s="8">
        <v>40768277180</v>
      </c>
      <c r="N24" s="8"/>
      <c r="O24" s="8">
        <v>24629723494</v>
      </c>
      <c r="P24" s="8"/>
      <c r="Q24" s="8">
        <f t="shared" si="1"/>
        <v>16138553686</v>
      </c>
      <c r="R24" s="8"/>
      <c r="S24" s="8"/>
    </row>
    <row r="25" spans="1:19">
      <c r="A25" s="1" t="s">
        <v>86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3499999</v>
      </c>
      <c r="L25" s="8"/>
      <c r="M25" s="8">
        <v>27086026208</v>
      </c>
      <c r="N25" s="8"/>
      <c r="O25" s="8">
        <v>22959822047</v>
      </c>
      <c r="P25" s="8"/>
      <c r="Q25" s="8">
        <f t="shared" si="1"/>
        <v>4126204161</v>
      </c>
      <c r="R25" s="8"/>
      <c r="S25" s="8"/>
    </row>
    <row r="26" spans="1:19">
      <c r="A26" s="1" t="s">
        <v>73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716989</v>
      </c>
      <c r="L26" s="8"/>
      <c r="M26" s="8">
        <v>6352915308</v>
      </c>
      <c r="N26" s="8"/>
      <c r="O26" s="8">
        <v>6311990955</v>
      </c>
      <c r="P26" s="8"/>
      <c r="Q26" s="8">
        <f t="shared" si="1"/>
        <v>40924353</v>
      </c>
      <c r="R26" s="8"/>
      <c r="S26" s="8"/>
    </row>
    <row r="27" spans="1:19">
      <c r="A27" s="1" t="s">
        <v>25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15124936</v>
      </c>
      <c r="L27" s="8"/>
      <c r="M27" s="8">
        <v>415351572901</v>
      </c>
      <c r="N27" s="8"/>
      <c r="O27" s="8">
        <v>530733473141</v>
      </c>
      <c r="P27" s="8"/>
      <c r="Q27" s="8">
        <f t="shared" si="1"/>
        <v>-115381900240</v>
      </c>
      <c r="R27" s="8"/>
      <c r="S27" s="8"/>
    </row>
    <row r="28" spans="1:19">
      <c r="A28" s="1" t="s">
        <v>67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2899710</v>
      </c>
      <c r="L28" s="8"/>
      <c r="M28" s="8">
        <v>151791507335</v>
      </c>
      <c r="N28" s="8"/>
      <c r="O28" s="8">
        <v>175960114214</v>
      </c>
      <c r="P28" s="8"/>
      <c r="Q28" s="8">
        <f t="shared" si="1"/>
        <v>-24168606879</v>
      </c>
      <c r="R28" s="8"/>
      <c r="S28" s="8"/>
    </row>
    <row r="29" spans="1:19">
      <c r="A29" s="1" t="s">
        <v>88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9119022</v>
      </c>
      <c r="L29" s="8"/>
      <c r="M29" s="8">
        <v>50323899937</v>
      </c>
      <c r="N29" s="8"/>
      <c r="O29" s="8">
        <v>55770598015</v>
      </c>
      <c r="P29" s="8"/>
      <c r="Q29" s="8">
        <f t="shared" si="1"/>
        <v>-5446698078</v>
      </c>
      <c r="R29" s="8"/>
      <c r="S29" s="8"/>
    </row>
    <row r="30" spans="1:19">
      <c r="A30" s="1" t="s">
        <v>239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12166201</v>
      </c>
      <c r="L30" s="8"/>
      <c r="M30" s="8">
        <v>93042109797</v>
      </c>
      <c r="N30" s="8"/>
      <c r="O30" s="8">
        <v>102192712279</v>
      </c>
      <c r="P30" s="8"/>
      <c r="Q30" s="8">
        <f t="shared" si="1"/>
        <v>-9150602482</v>
      </c>
      <c r="R30" s="8"/>
      <c r="S30" s="8"/>
    </row>
    <row r="31" spans="1:19">
      <c r="A31" s="1" t="s">
        <v>19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12000000</v>
      </c>
      <c r="L31" s="8"/>
      <c r="M31" s="8">
        <v>101268798499</v>
      </c>
      <c r="N31" s="8"/>
      <c r="O31" s="8">
        <v>114395273378</v>
      </c>
      <c r="P31" s="8"/>
      <c r="Q31" s="8">
        <f t="shared" si="1"/>
        <v>-13126474879</v>
      </c>
      <c r="R31" s="8"/>
      <c r="S31" s="8"/>
    </row>
    <row r="32" spans="1:19">
      <c r="A32" s="1" t="s">
        <v>271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23919652</v>
      </c>
      <c r="L32" s="8"/>
      <c r="M32" s="8">
        <v>46236687316</v>
      </c>
      <c r="N32" s="8"/>
      <c r="O32" s="8">
        <v>198065159488</v>
      </c>
      <c r="P32" s="8"/>
      <c r="Q32" s="8">
        <f t="shared" si="1"/>
        <v>-151828472172</v>
      </c>
      <c r="R32" s="8"/>
      <c r="S32" s="8"/>
    </row>
    <row r="33" spans="1:19">
      <c r="A33" s="1" t="s">
        <v>52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1</v>
      </c>
      <c r="L33" s="8"/>
      <c r="M33" s="8">
        <v>1</v>
      </c>
      <c r="N33" s="8"/>
      <c r="O33" s="8">
        <v>5077</v>
      </c>
      <c r="P33" s="8"/>
      <c r="Q33" s="8">
        <f t="shared" si="1"/>
        <v>-5076</v>
      </c>
      <c r="R33" s="8"/>
      <c r="S33" s="8"/>
    </row>
    <row r="34" spans="1:19">
      <c r="A34" s="1" t="s">
        <v>81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743640</v>
      </c>
      <c r="L34" s="8"/>
      <c r="M34" s="8">
        <v>28259124471</v>
      </c>
      <c r="N34" s="8"/>
      <c r="O34" s="8">
        <v>29199005674</v>
      </c>
      <c r="P34" s="8"/>
      <c r="Q34" s="8">
        <f t="shared" si="1"/>
        <v>-939881203</v>
      </c>
      <c r="R34" s="8"/>
      <c r="S34" s="8"/>
    </row>
    <row r="35" spans="1:19">
      <c r="A35" s="1" t="s">
        <v>272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3850401</v>
      </c>
      <c r="L35" s="8"/>
      <c r="M35" s="8">
        <v>188629426902</v>
      </c>
      <c r="N35" s="8"/>
      <c r="O35" s="8">
        <v>191565930258</v>
      </c>
      <c r="P35" s="8"/>
      <c r="Q35" s="8">
        <f t="shared" si="1"/>
        <v>-2936503356</v>
      </c>
      <c r="R35" s="8"/>
      <c r="S35" s="8"/>
    </row>
    <row r="36" spans="1:19">
      <c r="A36" s="1" t="s">
        <v>273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2346666</v>
      </c>
      <c r="L36" s="8"/>
      <c r="M36" s="8">
        <v>5599145076</v>
      </c>
      <c r="N36" s="8"/>
      <c r="O36" s="8">
        <v>5599145076</v>
      </c>
      <c r="P36" s="8"/>
      <c r="Q36" s="8">
        <f t="shared" si="1"/>
        <v>0</v>
      </c>
      <c r="R36" s="8"/>
      <c r="S36" s="8"/>
    </row>
    <row r="37" spans="1:19">
      <c r="A37" s="1" t="s">
        <v>274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2250000</v>
      </c>
      <c r="L37" s="8"/>
      <c r="M37" s="8">
        <v>25614604565</v>
      </c>
      <c r="N37" s="8"/>
      <c r="O37" s="8">
        <v>24119380530</v>
      </c>
      <c r="P37" s="8"/>
      <c r="Q37" s="8">
        <f t="shared" si="1"/>
        <v>1495224035</v>
      </c>
      <c r="R37" s="8"/>
      <c r="S37" s="8"/>
    </row>
    <row r="38" spans="1:19">
      <c r="A38" s="1" t="s">
        <v>275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17215132</v>
      </c>
      <c r="L38" s="8"/>
      <c r="M38" s="8">
        <v>109632184784</v>
      </c>
      <c r="N38" s="8"/>
      <c r="O38" s="8">
        <v>107981149396</v>
      </c>
      <c r="P38" s="8"/>
      <c r="Q38" s="8">
        <f t="shared" si="1"/>
        <v>1651035388</v>
      </c>
      <c r="R38" s="8"/>
      <c r="S38" s="8"/>
    </row>
    <row r="39" spans="1:19">
      <c r="A39" s="1" t="s">
        <v>57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663991</v>
      </c>
      <c r="L39" s="8"/>
      <c r="M39" s="8">
        <v>46741257296</v>
      </c>
      <c r="N39" s="8"/>
      <c r="O39" s="8">
        <v>31708333798</v>
      </c>
      <c r="P39" s="8"/>
      <c r="Q39" s="8">
        <f t="shared" si="1"/>
        <v>15032923498</v>
      </c>
      <c r="R39" s="8"/>
      <c r="S39" s="8"/>
    </row>
    <row r="40" spans="1:19">
      <c r="A40" s="1" t="s">
        <v>84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7521707</v>
      </c>
      <c r="L40" s="8"/>
      <c r="M40" s="8">
        <v>154626155926</v>
      </c>
      <c r="N40" s="8"/>
      <c r="O40" s="8">
        <v>146473506188</v>
      </c>
      <c r="P40" s="8"/>
      <c r="Q40" s="8">
        <f t="shared" si="1"/>
        <v>8152649738</v>
      </c>
      <c r="R40" s="8"/>
      <c r="S40" s="8"/>
    </row>
    <row r="41" spans="1:19">
      <c r="A41" s="1" t="s">
        <v>20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49431692</v>
      </c>
      <c r="L41" s="8"/>
      <c r="M41" s="8">
        <v>872469363800</v>
      </c>
      <c r="N41" s="8"/>
      <c r="O41" s="8">
        <v>899217593816</v>
      </c>
      <c r="P41" s="8"/>
      <c r="Q41" s="8">
        <f t="shared" si="1"/>
        <v>-26748230016</v>
      </c>
      <c r="R41" s="8"/>
      <c r="S41" s="8"/>
    </row>
    <row r="42" spans="1:19">
      <c r="A42" s="1" t="s">
        <v>240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2200000</v>
      </c>
      <c r="L42" s="8"/>
      <c r="M42" s="8">
        <v>27923249914</v>
      </c>
      <c r="N42" s="8"/>
      <c r="O42" s="8">
        <v>43169603400</v>
      </c>
      <c r="P42" s="8"/>
      <c r="Q42" s="8">
        <f t="shared" si="1"/>
        <v>-15246353486</v>
      </c>
      <c r="R42" s="8"/>
      <c r="S42" s="8"/>
    </row>
    <row r="43" spans="1:19">
      <c r="A43" s="1" t="s">
        <v>276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979795</v>
      </c>
      <c r="L43" s="8"/>
      <c r="M43" s="8">
        <v>4701056410</v>
      </c>
      <c r="N43" s="8"/>
      <c r="O43" s="8">
        <v>5308110447</v>
      </c>
      <c r="P43" s="8"/>
      <c r="Q43" s="8">
        <f t="shared" si="1"/>
        <v>-607054037</v>
      </c>
      <c r="R43" s="8"/>
      <c r="S43" s="8"/>
    </row>
    <row r="44" spans="1:19">
      <c r="A44" s="1" t="s">
        <v>31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140779</v>
      </c>
      <c r="L44" s="8"/>
      <c r="M44" s="8">
        <v>11036678251</v>
      </c>
      <c r="N44" s="8"/>
      <c r="O44" s="8">
        <v>11125338494</v>
      </c>
      <c r="P44" s="8"/>
      <c r="Q44" s="8">
        <f t="shared" si="1"/>
        <v>-88660243</v>
      </c>
      <c r="R44" s="8"/>
      <c r="S44" s="8"/>
    </row>
    <row r="45" spans="1:19">
      <c r="A45" s="1" t="s">
        <v>44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500000</v>
      </c>
      <c r="L45" s="8"/>
      <c r="M45" s="8">
        <v>10916217342</v>
      </c>
      <c r="N45" s="8"/>
      <c r="O45" s="8">
        <v>13494228649</v>
      </c>
      <c r="P45" s="8"/>
      <c r="Q45" s="8">
        <f t="shared" si="1"/>
        <v>-2578011307</v>
      </c>
      <c r="R45" s="8"/>
      <c r="S45" s="8"/>
    </row>
    <row r="46" spans="1:19">
      <c r="A46" s="1" t="s">
        <v>277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9497167</v>
      </c>
      <c r="L46" s="8"/>
      <c r="M46" s="8">
        <v>85745541246</v>
      </c>
      <c r="N46" s="8"/>
      <c r="O46" s="8">
        <v>62969194571</v>
      </c>
      <c r="P46" s="8"/>
      <c r="Q46" s="8">
        <f t="shared" si="1"/>
        <v>22776346675</v>
      </c>
      <c r="R46" s="8"/>
      <c r="S46" s="8"/>
    </row>
    <row r="47" spans="1:19">
      <c r="A47" s="1" t="s">
        <v>262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1000000</v>
      </c>
      <c r="L47" s="8"/>
      <c r="M47" s="8">
        <v>54473940651</v>
      </c>
      <c r="N47" s="8"/>
      <c r="O47" s="8">
        <v>42808835155</v>
      </c>
      <c r="P47" s="8"/>
      <c r="Q47" s="8">
        <f t="shared" si="1"/>
        <v>11665105496</v>
      </c>
      <c r="R47" s="8"/>
      <c r="S47" s="8"/>
    </row>
    <row r="48" spans="1:19">
      <c r="A48" s="1" t="s">
        <v>278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18622019</v>
      </c>
      <c r="L48" s="8"/>
      <c r="M48" s="8">
        <v>293054697267</v>
      </c>
      <c r="N48" s="8"/>
      <c r="O48" s="8">
        <v>293054713003</v>
      </c>
      <c r="P48" s="8"/>
      <c r="Q48" s="8">
        <f t="shared" si="1"/>
        <v>-15736</v>
      </c>
      <c r="R48" s="8"/>
      <c r="S48" s="8"/>
    </row>
    <row r="49" spans="1:19">
      <c r="A49" s="1" t="s">
        <v>38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1000000</v>
      </c>
      <c r="L49" s="8"/>
      <c r="M49" s="8">
        <v>30437811163</v>
      </c>
      <c r="N49" s="8"/>
      <c r="O49" s="8">
        <v>32685820370</v>
      </c>
      <c r="P49" s="8"/>
      <c r="Q49" s="8">
        <f t="shared" si="1"/>
        <v>-2248009207</v>
      </c>
      <c r="R49" s="8"/>
      <c r="S49" s="8"/>
    </row>
    <row r="50" spans="1:19">
      <c r="A50" s="1" t="s">
        <v>75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2620000</v>
      </c>
      <c r="L50" s="8"/>
      <c r="M50" s="8">
        <v>49561941331</v>
      </c>
      <c r="N50" s="8"/>
      <c r="O50" s="8">
        <v>50447441069</v>
      </c>
      <c r="P50" s="8"/>
      <c r="Q50" s="8">
        <f t="shared" si="1"/>
        <v>-885499738</v>
      </c>
      <c r="R50" s="8"/>
      <c r="S50" s="8"/>
    </row>
    <row r="51" spans="1:19">
      <c r="A51" s="1" t="s">
        <v>279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1</v>
      </c>
      <c r="L51" s="8"/>
      <c r="M51" s="8">
        <v>1</v>
      </c>
      <c r="N51" s="8"/>
      <c r="O51" s="8">
        <v>8787</v>
      </c>
      <c r="P51" s="8"/>
      <c r="Q51" s="8">
        <f t="shared" si="1"/>
        <v>-8786</v>
      </c>
      <c r="R51" s="8"/>
      <c r="S51" s="8"/>
    </row>
    <row r="52" spans="1:19">
      <c r="A52" s="1" t="s">
        <v>20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600000</v>
      </c>
      <c r="L52" s="8"/>
      <c r="M52" s="8">
        <v>9869679877</v>
      </c>
      <c r="N52" s="8"/>
      <c r="O52" s="8">
        <v>10590000000</v>
      </c>
      <c r="P52" s="8"/>
      <c r="Q52" s="8">
        <f t="shared" si="1"/>
        <v>-720320123</v>
      </c>
      <c r="R52" s="8"/>
      <c r="S52" s="8"/>
    </row>
    <row r="53" spans="1:19">
      <c r="A53" s="1" t="s">
        <v>146</v>
      </c>
      <c r="C53" s="8">
        <v>168486</v>
      </c>
      <c r="D53" s="8"/>
      <c r="E53" s="8">
        <v>168486000000</v>
      </c>
      <c r="F53" s="8"/>
      <c r="G53" s="8">
        <v>155039668925</v>
      </c>
      <c r="H53" s="8"/>
      <c r="I53" s="8">
        <f t="shared" si="0"/>
        <v>13446331075</v>
      </c>
      <c r="J53" s="8"/>
      <c r="K53" s="8">
        <v>168486</v>
      </c>
      <c r="L53" s="8"/>
      <c r="M53" s="8">
        <v>168486000000</v>
      </c>
      <c r="N53" s="8"/>
      <c r="O53" s="8">
        <v>155039668925</v>
      </c>
      <c r="P53" s="8"/>
      <c r="Q53" s="8">
        <f t="shared" si="1"/>
        <v>13446331075</v>
      </c>
      <c r="R53" s="8"/>
      <c r="S53" s="8"/>
    </row>
    <row r="54" spans="1:19">
      <c r="A54" s="1" t="s">
        <v>139</v>
      </c>
      <c r="C54" s="8">
        <v>158600</v>
      </c>
      <c r="D54" s="8"/>
      <c r="E54" s="8">
        <v>94982886237</v>
      </c>
      <c r="F54" s="8"/>
      <c r="G54" s="8">
        <v>92557759177</v>
      </c>
      <c r="H54" s="8"/>
      <c r="I54" s="8">
        <f t="shared" si="0"/>
        <v>2425127060</v>
      </c>
      <c r="J54" s="8"/>
      <c r="K54" s="8">
        <v>158600</v>
      </c>
      <c r="L54" s="8"/>
      <c r="M54" s="8">
        <v>94982886237</v>
      </c>
      <c r="N54" s="8"/>
      <c r="O54" s="8">
        <v>92557759177</v>
      </c>
      <c r="P54" s="8"/>
      <c r="Q54" s="8">
        <f t="shared" si="1"/>
        <v>2425127060</v>
      </c>
      <c r="R54" s="8"/>
      <c r="S54" s="8"/>
    </row>
    <row r="55" spans="1:19">
      <c r="A55" s="1" t="s">
        <v>155</v>
      </c>
      <c r="C55" s="8">
        <v>340000</v>
      </c>
      <c r="D55" s="8"/>
      <c r="E55" s="8">
        <v>340000000000</v>
      </c>
      <c r="F55" s="8"/>
      <c r="G55" s="8">
        <v>325508673991</v>
      </c>
      <c r="H55" s="8"/>
      <c r="I55" s="8">
        <f t="shared" si="0"/>
        <v>14491326009</v>
      </c>
      <c r="J55" s="8"/>
      <c r="K55" s="8">
        <v>650000</v>
      </c>
      <c r="L55" s="8"/>
      <c r="M55" s="8">
        <v>629134609782</v>
      </c>
      <c r="N55" s="8"/>
      <c r="O55" s="8">
        <v>603336749255</v>
      </c>
      <c r="P55" s="8"/>
      <c r="Q55" s="8">
        <f t="shared" si="1"/>
        <v>25797860527</v>
      </c>
      <c r="R55" s="8"/>
      <c r="S55" s="8"/>
    </row>
    <row r="56" spans="1:19">
      <c r="A56" s="1" t="s">
        <v>115</v>
      </c>
      <c r="C56" s="8">
        <v>313300</v>
      </c>
      <c r="D56" s="8"/>
      <c r="E56" s="8">
        <v>305980697500</v>
      </c>
      <c r="F56" s="8"/>
      <c r="G56" s="8">
        <v>282774046913</v>
      </c>
      <c r="H56" s="8"/>
      <c r="I56" s="8">
        <f t="shared" si="0"/>
        <v>23206650587</v>
      </c>
      <c r="J56" s="8"/>
      <c r="K56" s="8">
        <v>313300</v>
      </c>
      <c r="L56" s="8"/>
      <c r="M56" s="8">
        <v>305980697500</v>
      </c>
      <c r="N56" s="8"/>
      <c r="O56" s="8">
        <v>282774046913</v>
      </c>
      <c r="P56" s="8"/>
      <c r="Q56" s="8">
        <f t="shared" si="1"/>
        <v>23206650587</v>
      </c>
      <c r="R56" s="8"/>
      <c r="S56" s="8"/>
    </row>
    <row r="57" spans="1:19">
      <c r="A57" s="1" t="s">
        <v>167</v>
      </c>
      <c r="C57" s="8">
        <v>105000</v>
      </c>
      <c r="D57" s="8"/>
      <c r="E57" s="8">
        <v>98615117792</v>
      </c>
      <c r="F57" s="8"/>
      <c r="G57" s="8">
        <v>97907059108</v>
      </c>
      <c r="H57" s="8"/>
      <c r="I57" s="8">
        <f t="shared" si="0"/>
        <v>708058684</v>
      </c>
      <c r="J57" s="8"/>
      <c r="K57" s="8">
        <v>105000</v>
      </c>
      <c r="L57" s="8"/>
      <c r="M57" s="8">
        <v>98615117792</v>
      </c>
      <c r="N57" s="8"/>
      <c r="O57" s="8">
        <v>97907059108</v>
      </c>
      <c r="P57" s="8"/>
      <c r="Q57" s="8">
        <f t="shared" si="1"/>
        <v>708058684</v>
      </c>
      <c r="R57" s="8"/>
      <c r="S57" s="8"/>
    </row>
    <row r="58" spans="1:19">
      <c r="A58" s="1" t="s">
        <v>105</v>
      </c>
      <c r="C58" s="8">
        <v>321800</v>
      </c>
      <c r="D58" s="8"/>
      <c r="E58" s="8">
        <v>220411029923</v>
      </c>
      <c r="F58" s="8"/>
      <c r="G58" s="8">
        <v>213460349583</v>
      </c>
      <c r="H58" s="8"/>
      <c r="I58" s="8">
        <f t="shared" si="0"/>
        <v>6950680340</v>
      </c>
      <c r="J58" s="8"/>
      <c r="K58" s="8">
        <v>321800</v>
      </c>
      <c r="L58" s="8"/>
      <c r="M58" s="8">
        <v>220411029923</v>
      </c>
      <c r="N58" s="8"/>
      <c r="O58" s="8">
        <v>213460349583</v>
      </c>
      <c r="P58" s="8"/>
      <c r="Q58" s="8">
        <f t="shared" si="1"/>
        <v>6950680340</v>
      </c>
      <c r="R58" s="8"/>
      <c r="S58" s="8"/>
    </row>
    <row r="59" spans="1:19">
      <c r="A59" s="1" t="s">
        <v>143</v>
      </c>
      <c r="C59" s="8">
        <v>15300</v>
      </c>
      <c r="D59" s="8"/>
      <c r="E59" s="8">
        <v>11993331817</v>
      </c>
      <c r="F59" s="8"/>
      <c r="G59" s="8">
        <v>11735387893</v>
      </c>
      <c r="H59" s="8"/>
      <c r="I59" s="8">
        <f t="shared" si="0"/>
        <v>257943924</v>
      </c>
      <c r="J59" s="8"/>
      <c r="K59" s="8">
        <v>15300</v>
      </c>
      <c r="L59" s="8"/>
      <c r="M59" s="8">
        <v>11993331817</v>
      </c>
      <c r="N59" s="8"/>
      <c r="O59" s="8">
        <v>11735387893</v>
      </c>
      <c r="P59" s="8"/>
      <c r="Q59" s="8">
        <f t="shared" si="1"/>
        <v>257943924</v>
      </c>
      <c r="R59" s="8"/>
      <c r="S59" s="8"/>
    </row>
    <row r="60" spans="1:19">
      <c r="A60" s="1" t="s">
        <v>157</v>
      </c>
      <c r="C60" s="8">
        <v>202626</v>
      </c>
      <c r="D60" s="8"/>
      <c r="E60" s="8">
        <v>199878851313</v>
      </c>
      <c r="F60" s="8"/>
      <c r="G60" s="8">
        <v>195137148497</v>
      </c>
      <c r="H60" s="8"/>
      <c r="I60" s="8">
        <f t="shared" si="0"/>
        <v>4741702816</v>
      </c>
      <c r="J60" s="8"/>
      <c r="K60" s="8">
        <v>360000</v>
      </c>
      <c r="L60" s="8"/>
      <c r="M60" s="8">
        <v>348126823593</v>
      </c>
      <c r="N60" s="8"/>
      <c r="O60" s="8">
        <v>340847700374</v>
      </c>
      <c r="P60" s="8"/>
      <c r="Q60" s="8">
        <f t="shared" si="1"/>
        <v>7279123219</v>
      </c>
      <c r="R60" s="8"/>
      <c r="S60" s="8"/>
    </row>
    <row r="61" spans="1:19">
      <c r="A61" s="1" t="s">
        <v>131</v>
      </c>
      <c r="C61" s="8">
        <v>72500</v>
      </c>
      <c r="D61" s="8"/>
      <c r="E61" s="8">
        <v>60027817987</v>
      </c>
      <c r="F61" s="8"/>
      <c r="G61" s="8">
        <v>54465176397</v>
      </c>
      <c r="H61" s="8"/>
      <c r="I61" s="8">
        <f t="shared" si="0"/>
        <v>5562641590</v>
      </c>
      <c r="J61" s="8"/>
      <c r="K61" s="8">
        <v>383175</v>
      </c>
      <c r="L61" s="8"/>
      <c r="M61" s="8">
        <v>310008927987</v>
      </c>
      <c r="N61" s="8"/>
      <c r="O61" s="8">
        <v>287857847807</v>
      </c>
      <c r="P61" s="8"/>
      <c r="Q61" s="8">
        <f t="shared" si="1"/>
        <v>22151080180</v>
      </c>
      <c r="R61" s="8"/>
      <c r="S61" s="8"/>
    </row>
    <row r="62" spans="1:19">
      <c r="A62" s="1" t="s">
        <v>158</v>
      </c>
      <c r="C62" s="8">
        <v>97929</v>
      </c>
      <c r="D62" s="8"/>
      <c r="E62" s="8">
        <v>94143847864</v>
      </c>
      <c r="F62" s="8"/>
      <c r="G62" s="8">
        <v>86366797696</v>
      </c>
      <c r="H62" s="8"/>
      <c r="I62" s="8">
        <f t="shared" si="0"/>
        <v>7777050168</v>
      </c>
      <c r="J62" s="8"/>
      <c r="K62" s="8">
        <v>740000</v>
      </c>
      <c r="L62" s="8"/>
      <c r="M62" s="8">
        <v>695163560170</v>
      </c>
      <c r="N62" s="8"/>
      <c r="O62" s="8">
        <v>652630275959</v>
      </c>
      <c r="P62" s="8"/>
      <c r="Q62" s="8">
        <f t="shared" si="1"/>
        <v>42533284211</v>
      </c>
      <c r="R62" s="8"/>
      <c r="S62" s="8"/>
    </row>
    <row r="63" spans="1:19">
      <c r="A63" s="1" t="s">
        <v>280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97</v>
      </c>
      <c r="L63" s="8"/>
      <c r="M63" s="8">
        <v>97000000</v>
      </c>
      <c r="N63" s="8"/>
      <c r="O63" s="8">
        <v>95818629</v>
      </c>
      <c r="P63" s="8"/>
      <c r="Q63" s="8">
        <f t="shared" si="1"/>
        <v>1181371</v>
      </c>
      <c r="R63" s="8"/>
      <c r="S63" s="8"/>
    </row>
    <row r="64" spans="1:19">
      <c r="A64" s="1" t="s">
        <v>281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169811</v>
      </c>
      <c r="L64" s="8"/>
      <c r="M64" s="8">
        <v>169811000000</v>
      </c>
      <c r="N64" s="8"/>
      <c r="O64" s="8">
        <v>167790397557</v>
      </c>
      <c r="P64" s="8"/>
      <c r="Q64" s="8">
        <f t="shared" si="1"/>
        <v>2020602443</v>
      </c>
      <c r="R64" s="8"/>
      <c r="S64" s="8"/>
    </row>
    <row r="65" spans="1:19">
      <c r="A65" s="1" t="s">
        <v>212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383000</v>
      </c>
      <c r="L65" s="8"/>
      <c r="M65" s="8">
        <v>383000000000</v>
      </c>
      <c r="N65" s="8"/>
      <c r="O65" s="8">
        <v>360314701121</v>
      </c>
      <c r="P65" s="8"/>
      <c r="Q65" s="8">
        <f t="shared" si="1"/>
        <v>22685298879</v>
      </c>
      <c r="R65" s="8"/>
      <c r="S65" s="8"/>
    </row>
    <row r="66" spans="1:19">
      <c r="A66" s="1" t="s">
        <v>282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40890</v>
      </c>
      <c r="L66" s="8"/>
      <c r="M66" s="8">
        <v>40890000000</v>
      </c>
      <c r="N66" s="8"/>
      <c r="O66" s="8">
        <v>40007892614</v>
      </c>
      <c r="P66" s="8"/>
      <c r="Q66" s="8">
        <f t="shared" si="1"/>
        <v>882107386</v>
      </c>
      <c r="R66" s="8"/>
      <c r="S66" s="8"/>
    </row>
    <row r="67" spans="1:19">
      <c r="A67" s="1" t="s">
        <v>218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100000</v>
      </c>
      <c r="L67" s="8"/>
      <c r="M67" s="8">
        <v>100000000000</v>
      </c>
      <c r="N67" s="8"/>
      <c r="O67" s="8">
        <v>98203568375</v>
      </c>
      <c r="P67" s="8"/>
      <c r="Q67" s="8">
        <f t="shared" si="1"/>
        <v>1796431625</v>
      </c>
      <c r="R67" s="8"/>
      <c r="S67" s="8"/>
    </row>
    <row r="68" spans="1:19">
      <c r="A68" s="1" t="s">
        <v>208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200000</v>
      </c>
      <c r="L68" s="8"/>
      <c r="M68" s="8">
        <v>200000000000</v>
      </c>
      <c r="N68" s="8"/>
      <c r="O68" s="8">
        <v>198124690812</v>
      </c>
      <c r="P68" s="8"/>
      <c r="Q68" s="8">
        <f t="shared" si="1"/>
        <v>1875309188</v>
      </c>
      <c r="R68" s="8"/>
      <c r="S68" s="8"/>
    </row>
    <row r="69" spans="1:19">
      <c r="A69" s="1" t="s">
        <v>210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366087</v>
      </c>
      <c r="L69" s="8"/>
      <c r="M69" s="8">
        <v>351552965675</v>
      </c>
      <c r="N69" s="8"/>
      <c r="O69" s="8">
        <v>347749535929</v>
      </c>
      <c r="P69" s="8"/>
      <c r="Q69" s="8">
        <f t="shared" si="1"/>
        <v>3803429746</v>
      </c>
      <c r="R69" s="8"/>
      <c r="S69" s="8"/>
    </row>
    <row r="70" spans="1:19">
      <c r="A70" s="1" t="s">
        <v>283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100000</v>
      </c>
      <c r="L70" s="8"/>
      <c r="M70" s="8">
        <v>94036115109</v>
      </c>
      <c r="N70" s="8"/>
      <c r="O70" s="8">
        <v>89432706738</v>
      </c>
      <c r="P70" s="8"/>
      <c r="Q70" s="8">
        <f t="shared" si="1"/>
        <v>4603408371</v>
      </c>
      <c r="R70" s="8"/>
      <c r="S70" s="8"/>
    </row>
    <row r="71" spans="1:19">
      <c r="A71" s="1" t="s">
        <v>284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269130</v>
      </c>
      <c r="L71" s="8"/>
      <c r="M71" s="8">
        <v>249237172480</v>
      </c>
      <c r="N71" s="8"/>
      <c r="O71" s="8">
        <v>239026785893</v>
      </c>
      <c r="P71" s="8"/>
      <c r="Q71" s="8">
        <f t="shared" si="1"/>
        <v>10210386587</v>
      </c>
      <c r="R71" s="8"/>
      <c r="S71" s="8"/>
    </row>
    <row r="72" spans="1:19">
      <c r="A72" s="1" t="s">
        <v>214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5000</v>
      </c>
      <c r="L72" s="8"/>
      <c r="M72" s="8">
        <v>4525779555</v>
      </c>
      <c r="N72" s="8"/>
      <c r="O72" s="8">
        <v>4570818308</v>
      </c>
      <c r="P72" s="8"/>
      <c r="Q72" s="8">
        <f t="shared" si="1"/>
        <v>-45038753</v>
      </c>
      <c r="R72" s="8"/>
      <c r="S72" s="8"/>
    </row>
    <row r="73" spans="1:19">
      <c r="A73" s="1" t="s">
        <v>285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83" si="2">E73-G73</f>
        <v>0</v>
      </c>
      <c r="J73" s="8"/>
      <c r="K73" s="8">
        <v>181051</v>
      </c>
      <c r="L73" s="8"/>
      <c r="M73" s="8">
        <v>175844082652</v>
      </c>
      <c r="N73" s="8"/>
      <c r="O73" s="8">
        <v>173247089124</v>
      </c>
      <c r="P73" s="8"/>
      <c r="Q73" s="8">
        <f t="shared" ref="Q73:Q83" si="3">M73-O73</f>
        <v>2596993528</v>
      </c>
      <c r="R73" s="8"/>
      <c r="S73" s="8"/>
    </row>
    <row r="74" spans="1:19">
      <c r="A74" s="1" t="s">
        <v>286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215000</v>
      </c>
      <c r="L74" s="8"/>
      <c r="M74" s="8">
        <v>204484921853</v>
      </c>
      <c r="N74" s="8"/>
      <c r="O74" s="8">
        <v>203456071482</v>
      </c>
      <c r="P74" s="8"/>
      <c r="Q74" s="8">
        <f t="shared" si="3"/>
        <v>1028850371</v>
      </c>
      <c r="R74" s="8"/>
      <c r="S74" s="8"/>
    </row>
    <row r="75" spans="1:19">
      <c r="A75" s="1" t="s">
        <v>287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28500</v>
      </c>
      <c r="L75" s="8"/>
      <c r="M75" s="8">
        <v>26577132025</v>
      </c>
      <c r="N75" s="8"/>
      <c r="O75" s="8">
        <v>25833431458</v>
      </c>
      <c r="P75" s="8"/>
      <c r="Q75" s="8">
        <f t="shared" si="3"/>
        <v>743700567</v>
      </c>
      <c r="R75" s="8"/>
      <c r="S75" s="8"/>
    </row>
    <row r="76" spans="1:19">
      <c r="A76" s="1" t="s">
        <v>288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620971</v>
      </c>
      <c r="L76" s="8"/>
      <c r="M76" s="8">
        <v>571972188946</v>
      </c>
      <c r="N76" s="8"/>
      <c r="O76" s="8">
        <v>549602507714</v>
      </c>
      <c r="P76" s="8"/>
      <c r="Q76" s="8">
        <f t="shared" si="3"/>
        <v>22369681232</v>
      </c>
      <c r="R76" s="8"/>
      <c r="S76" s="8"/>
    </row>
    <row r="77" spans="1:19">
      <c r="A77" s="1" t="s">
        <v>289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100000</v>
      </c>
      <c r="L77" s="8"/>
      <c r="M77" s="8">
        <v>89788693625</v>
      </c>
      <c r="N77" s="8"/>
      <c r="O77" s="8">
        <v>85111570731</v>
      </c>
      <c r="P77" s="8"/>
      <c r="Q77" s="8">
        <f t="shared" si="3"/>
        <v>4677122894</v>
      </c>
      <c r="R77" s="8"/>
      <c r="S77" s="8"/>
    </row>
    <row r="78" spans="1:19">
      <c r="A78" s="1" t="s">
        <v>216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30000</v>
      </c>
      <c r="L78" s="8"/>
      <c r="M78" s="8">
        <v>30000000000</v>
      </c>
      <c r="N78" s="8"/>
      <c r="O78" s="8">
        <v>29424665812</v>
      </c>
      <c r="P78" s="8"/>
      <c r="Q78" s="8">
        <f t="shared" si="3"/>
        <v>575334188</v>
      </c>
      <c r="R78" s="8"/>
      <c r="S78" s="8"/>
    </row>
    <row r="79" spans="1:19">
      <c r="A79" s="1" t="s">
        <v>206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71153</v>
      </c>
      <c r="L79" s="8"/>
      <c r="M79" s="8">
        <v>71153000000</v>
      </c>
      <c r="N79" s="8"/>
      <c r="O79" s="8">
        <v>71123741294</v>
      </c>
      <c r="P79" s="8"/>
      <c r="Q79" s="8">
        <f t="shared" si="3"/>
        <v>29258706</v>
      </c>
      <c r="R79" s="8"/>
      <c r="S79" s="8"/>
    </row>
    <row r="80" spans="1:19">
      <c r="A80" s="1" t="s">
        <v>290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379646</v>
      </c>
      <c r="L80" s="8"/>
      <c r="M80" s="8">
        <v>379646000000</v>
      </c>
      <c r="N80" s="8"/>
      <c r="O80" s="8">
        <v>356077565381</v>
      </c>
      <c r="P80" s="8"/>
      <c r="Q80" s="8">
        <f t="shared" si="3"/>
        <v>23568434619</v>
      </c>
      <c r="R80" s="8"/>
      <c r="S80" s="8"/>
    </row>
    <row r="81" spans="1:19">
      <c r="A81" s="1" t="s">
        <v>152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500</v>
      </c>
      <c r="L81" s="8"/>
      <c r="M81" s="8">
        <v>499622929</v>
      </c>
      <c r="N81" s="8"/>
      <c r="O81" s="8">
        <v>477773581</v>
      </c>
      <c r="P81" s="8"/>
      <c r="Q81" s="8">
        <f t="shared" si="3"/>
        <v>21849348</v>
      </c>
      <c r="R81" s="8"/>
      <c r="S81" s="8"/>
    </row>
    <row r="82" spans="1:19">
      <c r="A82" s="1" t="s">
        <v>170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82502</v>
      </c>
      <c r="L82" s="8"/>
      <c r="M82" s="8">
        <v>79985214394</v>
      </c>
      <c r="N82" s="8"/>
      <c r="O82" s="8">
        <v>78723987451</v>
      </c>
      <c r="P82" s="8"/>
      <c r="Q82" s="8">
        <f t="shared" si="3"/>
        <v>1261226943</v>
      </c>
      <c r="R82" s="8"/>
      <c r="S82" s="8"/>
    </row>
    <row r="83" spans="1:19">
      <c r="A83" s="1" t="s">
        <v>118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100046</v>
      </c>
      <c r="L83" s="8"/>
      <c r="M83" s="8">
        <v>92011097508</v>
      </c>
      <c r="N83" s="8"/>
      <c r="O83" s="8">
        <v>90116557745</v>
      </c>
      <c r="P83" s="8"/>
      <c r="Q83" s="8">
        <f t="shared" si="3"/>
        <v>1894539763</v>
      </c>
      <c r="R83" s="8"/>
      <c r="S83" s="8"/>
    </row>
    <row r="84" spans="1:19" ht="24.75" thickBot="1">
      <c r="C84" s="8"/>
      <c r="D84" s="8"/>
      <c r="E84" s="12">
        <f>SUM(E8:E83)</f>
        <v>1625918189364</v>
      </c>
      <c r="F84" s="8"/>
      <c r="G84" s="12">
        <f>SUM(G8:G83)</f>
        <v>1544319863842</v>
      </c>
      <c r="H84" s="8"/>
      <c r="I84" s="12">
        <f>SUM(SUM(I8:I83))</f>
        <v>81598325522</v>
      </c>
      <c r="J84" s="8"/>
      <c r="K84" s="8"/>
      <c r="L84" s="8"/>
      <c r="M84" s="12">
        <f>SUM(M8:M83)</f>
        <v>10582687713797</v>
      </c>
      <c r="N84" s="8"/>
      <c r="O84" s="12">
        <f>SUM(O8:O83)</f>
        <v>10714138934714</v>
      </c>
      <c r="P84" s="8"/>
      <c r="Q84" s="12">
        <f>SUM(Q8:Q83)</f>
        <v>-131451220917</v>
      </c>
      <c r="R84" s="8"/>
      <c r="S84" s="8"/>
    </row>
    <row r="85" spans="1:19" ht="24.75" thickTop="1">
      <c r="I85" s="8"/>
      <c r="J85" s="8"/>
      <c r="K85" s="8"/>
      <c r="L85" s="8"/>
      <c r="M85" s="8"/>
      <c r="N85" s="8"/>
      <c r="O85" s="8"/>
      <c r="P85" s="8"/>
      <c r="Q85" s="8"/>
      <c r="S85" s="3"/>
    </row>
    <row r="86" spans="1:19">
      <c r="G86" s="3"/>
      <c r="I86" s="4"/>
      <c r="J86" s="4"/>
      <c r="K86" s="4"/>
      <c r="L86" s="4"/>
      <c r="M86" s="4"/>
      <c r="N86" s="4"/>
      <c r="O86" s="4"/>
      <c r="P86" s="4"/>
      <c r="Q86" s="4"/>
      <c r="S86" s="3"/>
    </row>
    <row r="87" spans="1:19">
      <c r="G87" s="3"/>
      <c r="I87" s="4"/>
      <c r="J87" s="4"/>
      <c r="K87" s="4"/>
      <c r="L87" s="4"/>
      <c r="M87" s="4"/>
      <c r="N87" s="4"/>
      <c r="O87" s="4"/>
      <c r="P87" s="4"/>
      <c r="Q87" s="4"/>
      <c r="S87" s="13"/>
    </row>
    <row r="88" spans="1:19">
      <c r="G88" s="3"/>
      <c r="I88" s="4"/>
      <c r="J88" s="4"/>
      <c r="K88" s="4"/>
      <c r="L88" s="4"/>
      <c r="M88" s="4"/>
      <c r="N88" s="4"/>
      <c r="O88" s="4"/>
      <c r="P88" s="4"/>
      <c r="Q88" s="4"/>
    </row>
    <row r="89" spans="1:19">
      <c r="G89" s="3"/>
      <c r="I89" s="8"/>
      <c r="J89" s="8"/>
      <c r="K89" s="8"/>
      <c r="L89" s="8"/>
      <c r="M89" s="8"/>
      <c r="N89" s="8"/>
      <c r="O89" s="8"/>
      <c r="P89" s="8"/>
      <c r="Q89" s="8"/>
    </row>
    <row r="90" spans="1:19">
      <c r="I90" s="4"/>
      <c r="J90" s="4"/>
      <c r="K90" s="4"/>
      <c r="L90" s="4"/>
      <c r="M90" s="4"/>
      <c r="N90" s="4"/>
      <c r="O90" s="4"/>
      <c r="P90" s="4"/>
      <c r="Q90" s="4"/>
    </row>
    <row r="91" spans="1:19">
      <c r="I91" s="4"/>
      <c r="J91" s="4"/>
      <c r="K91" s="4"/>
      <c r="L91" s="4"/>
      <c r="M91" s="4"/>
      <c r="N91" s="4"/>
      <c r="O91" s="4"/>
      <c r="P91" s="4"/>
      <c r="Q9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9"/>
  <sheetViews>
    <sheetView rightToLeft="1" topLeftCell="A96" zoomScaleNormal="100" workbookViewId="0">
      <selection activeCell="A108" sqref="A108:XFD108"/>
    </sheetView>
  </sheetViews>
  <sheetFormatPr defaultRowHeight="24"/>
  <cols>
    <col min="1" max="1" width="33" style="1" bestFit="1" customWidth="1"/>
    <col min="2" max="2" width="1" style="1" customWidth="1"/>
    <col min="3" max="3" width="19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23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24" width="12.42578125" style="1" bestFit="1" customWidth="1"/>
    <col min="25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198</v>
      </c>
      <c r="D6" s="18" t="s">
        <v>198</v>
      </c>
      <c r="E6" s="18" t="s">
        <v>198</v>
      </c>
      <c r="F6" s="18" t="s">
        <v>198</v>
      </c>
      <c r="G6" s="18" t="s">
        <v>198</v>
      </c>
      <c r="H6" s="18" t="s">
        <v>198</v>
      </c>
      <c r="I6" s="18" t="s">
        <v>198</v>
      </c>
      <c r="J6" s="18" t="s">
        <v>198</v>
      </c>
      <c r="K6" s="18" t="s">
        <v>198</v>
      </c>
      <c r="M6" s="18" t="s">
        <v>199</v>
      </c>
      <c r="N6" s="18" t="s">
        <v>199</v>
      </c>
      <c r="O6" s="18" t="s">
        <v>199</v>
      </c>
      <c r="P6" s="18" t="s">
        <v>199</v>
      </c>
      <c r="Q6" s="18" t="s">
        <v>199</v>
      </c>
      <c r="R6" s="18" t="s">
        <v>199</v>
      </c>
      <c r="S6" s="18" t="s">
        <v>199</v>
      </c>
      <c r="T6" s="18" t="s">
        <v>199</v>
      </c>
      <c r="U6" s="18" t="s">
        <v>199</v>
      </c>
    </row>
    <row r="7" spans="1:21" ht="24.75">
      <c r="A7" s="18" t="s">
        <v>3</v>
      </c>
      <c r="C7" s="18" t="s">
        <v>291</v>
      </c>
      <c r="E7" s="18" t="s">
        <v>292</v>
      </c>
      <c r="G7" s="18" t="s">
        <v>293</v>
      </c>
      <c r="I7" s="18" t="s">
        <v>180</v>
      </c>
      <c r="K7" s="18" t="s">
        <v>294</v>
      </c>
      <c r="M7" s="18" t="s">
        <v>291</v>
      </c>
      <c r="O7" s="18" t="s">
        <v>292</v>
      </c>
      <c r="Q7" s="18" t="s">
        <v>293</v>
      </c>
      <c r="S7" s="18" t="s">
        <v>180</v>
      </c>
      <c r="U7" s="18" t="s">
        <v>294</v>
      </c>
    </row>
    <row r="8" spans="1:21">
      <c r="A8" s="1" t="s">
        <v>29</v>
      </c>
      <c r="C8" s="8">
        <v>0</v>
      </c>
      <c r="D8" s="8"/>
      <c r="E8" s="8">
        <v>59476048722</v>
      </c>
      <c r="F8" s="8"/>
      <c r="G8" s="8">
        <v>-4029</v>
      </c>
      <c r="H8" s="8"/>
      <c r="I8" s="8">
        <f>C8+E8+G8</f>
        <v>59476044693</v>
      </c>
      <c r="J8" s="8"/>
      <c r="K8" s="10">
        <f>I8/$I$107</f>
        <v>-3.2885923951653608E-2</v>
      </c>
      <c r="L8" s="8"/>
      <c r="M8" s="8">
        <v>0</v>
      </c>
      <c r="N8" s="8"/>
      <c r="O8" s="8">
        <v>72906471680</v>
      </c>
      <c r="P8" s="8"/>
      <c r="Q8" s="8">
        <v>-4029</v>
      </c>
      <c r="R8" s="8"/>
      <c r="S8" s="8">
        <f>M8+O8+Q8</f>
        <v>72906467651</v>
      </c>
      <c r="T8" s="8"/>
      <c r="U8" s="10">
        <f>S8/$S$107</f>
        <v>-1.2697357832304449E-2</v>
      </c>
    </row>
    <row r="9" spans="1:21">
      <c r="A9" s="1" t="s">
        <v>15</v>
      </c>
      <c r="C9" s="8">
        <v>0</v>
      </c>
      <c r="D9" s="8"/>
      <c r="E9" s="8">
        <v>-1622486016</v>
      </c>
      <c r="F9" s="8"/>
      <c r="G9" s="8">
        <v>-10310</v>
      </c>
      <c r="H9" s="8"/>
      <c r="I9" s="8">
        <f t="shared" ref="I9:I72" si="0">C9+E9+G9</f>
        <v>-1622496326</v>
      </c>
      <c r="J9" s="8"/>
      <c r="K9" s="10">
        <f t="shared" ref="K9:K72" si="1">I9/$I$107</f>
        <v>8.9712238034808721E-4</v>
      </c>
      <c r="L9" s="8"/>
      <c r="M9" s="8">
        <v>36271064700</v>
      </c>
      <c r="N9" s="8"/>
      <c r="O9" s="8">
        <v>-20030690159</v>
      </c>
      <c r="P9" s="8"/>
      <c r="Q9" s="8">
        <v>-10310</v>
      </c>
      <c r="R9" s="8"/>
      <c r="S9" s="8">
        <f t="shared" ref="S9:S72" si="2">M9+O9+Q9</f>
        <v>16240364231</v>
      </c>
      <c r="T9" s="8"/>
      <c r="U9" s="10">
        <f t="shared" ref="U9:U72" si="3">S9/$S$107</f>
        <v>-2.8284145784579985E-3</v>
      </c>
    </row>
    <row r="10" spans="1:21">
      <c r="A10" s="1" t="s">
        <v>65</v>
      </c>
      <c r="C10" s="8">
        <v>0</v>
      </c>
      <c r="D10" s="8"/>
      <c r="E10" s="8">
        <v>6754682718</v>
      </c>
      <c r="F10" s="8"/>
      <c r="G10" s="8">
        <v>241883580</v>
      </c>
      <c r="H10" s="8"/>
      <c r="I10" s="8">
        <f t="shared" si="0"/>
        <v>6996566298</v>
      </c>
      <c r="J10" s="8"/>
      <c r="K10" s="10">
        <f t="shared" si="1"/>
        <v>-3.8685919412830552E-3</v>
      </c>
      <c r="L10" s="8"/>
      <c r="M10" s="8">
        <v>0</v>
      </c>
      <c r="N10" s="8"/>
      <c r="O10" s="8">
        <v>2020729880</v>
      </c>
      <c r="P10" s="8"/>
      <c r="Q10" s="8">
        <v>2833146525</v>
      </c>
      <c r="R10" s="8"/>
      <c r="S10" s="8">
        <f t="shared" si="2"/>
        <v>4853876405</v>
      </c>
      <c r="T10" s="8"/>
      <c r="U10" s="10">
        <f t="shared" si="3"/>
        <v>-8.4534894603715128E-4</v>
      </c>
    </row>
    <row r="11" spans="1:21">
      <c r="A11" s="1" t="s">
        <v>51</v>
      </c>
      <c r="C11" s="8">
        <v>0</v>
      </c>
      <c r="D11" s="8"/>
      <c r="E11" s="8">
        <v>23298779288</v>
      </c>
      <c r="F11" s="8"/>
      <c r="G11" s="8">
        <v>974577924</v>
      </c>
      <c r="H11" s="8"/>
      <c r="I11" s="8">
        <f t="shared" si="0"/>
        <v>24273357212</v>
      </c>
      <c r="J11" s="8"/>
      <c r="K11" s="10">
        <f t="shared" si="1"/>
        <v>-1.3421399883693081E-2</v>
      </c>
      <c r="L11" s="8"/>
      <c r="M11" s="8">
        <v>78576057668</v>
      </c>
      <c r="N11" s="8"/>
      <c r="O11" s="8">
        <v>30537646667</v>
      </c>
      <c r="P11" s="8"/>
      <c r="Q11" s="8">
        <v>974568651</v>
      </c>
      <c r="R11" s="8"/>
      <c r="S11" s="8">
        <f t="shared" si="2"/>
        <v>110088272986</v>
      </c>
      <c r="T11" s="8"/>
      <c r="U11" s="10">
        <f t="shared" si="3"/>
        <v>-1.9172924437033598E-2</v>
      </c>
    </row>
    <row r="12" spans="1:21">
      <c r="A12" s="1" t="s">
        <v>94</v>
      </c>
      <c r="C12" s="8">
        <v>0</v>
      </c>
      <c r="D12" s="8"/>
      <c r="E12" s="8">
        <v>11406955469</v>
      </c>
      <c r="F12" s="8"/>
      <c r="G12" s="8">
        <v>814366104</v>
      </c>
      <c r="H12" s="8"/>
      <c r="I12" s="8">
        <f t="shared" si="0"/>
        <v>12221321573</v>
      </c>
      <c r="J12" s="8"/>
      <c r="K12" s="10">
        <f t="shared" si="1"/>
        <v>-6.7575013421442964E-3</v>
      </c>
      <c r="L12" s="8"/>
      <c r="M12" s="8">
        <v>0</v>
      </c>
      <c r="N12" s="8"/>
      <c r="O12" s="8">
        <v>11406955469</v>
      </c>
      <c r="P12" s="8"/>
      <c r="Q12" s="8">
        <v>814366104</v>
      </c>
      <c r="R12" s="8"/>
      <c r="S12" s="8">
        <f t="shared" si="2"/>
        <v>12221321573</v>
      </c>
      <c r="T12" s="8"/>
      <c r="U12" s="10">
        <f t="shared" si="3"/>
        <v>-2.1284599048039935E-3</v>
      </c>
    </row>
    <row r="13" spans="1:21">
      <c r="A13" s="1" t="s">
        <v>228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10">
        <f t="shared" si="1"/>
        <v>0</v>
      </c>
      <c r="L13" s="8"/>
      <c r="M13" s="8">
        <v>677171574</v>
      </c>
      <c r="N13" s="8"/>
      <c r="O13" s="8">
        <v>0</v>
      </c>
      <c r="P13" s="8"/>
      <c r="Q13" s="8">
        <v>-7592076636</v>
      </c>
      <c r="R13" s="8"/>
      <c r="S13" s="8">
        <f t="shared" si="2"/>
        <v>-6914905062</v>
      </c>
      <c r="T13" s="8"/>
      <c r="U13" s="10">
        <f t="shared" si="3"/>
        <v>1.2042967760957362E-3</v>
      </c>
    </row>
    <row r="14" spans="1:21">
      <c r="A14" s="1" t="s">
        <v>30</v>
      </c>
      <c r="C14" s="8">
        <v>0</v>
      </c>
      <c r="D14" s="8"/>
      <c r="E14" s="8">
        <v>-30391378923</v>
      </c>
      <c r="F14" s="8"/>
      <c r="G14" s="8">
        <v>0</v>
      </c>
      <c r="H14" s="8"/>
      <c r="I14" s="8">
        <f t="shared" si="0"/>
        <v>-30391378923</v>
      </c>
      <c r="J14" s="8"/>
      <c r="K14" s="10">
        <f t="shared" si="1"/>
        <v>1.6804220610273632E-2</v>
      </c>
      <c r="L14" s="8"/>
      <c r="M14" s="8">
        <v>20157524091</v>
      </c>
      <c r="N14" s="8"/>
      <c r="O14" s="8">
        <v>-228543169739</v>
      </c>
      <c r="P14" s="8"/>
      <c r="Q14" s="8">
        <v>-1898341430</v>
      </c>
      <c r="R14" s="8"/>
      <c r="S14" s="8">
        <f t="shared" si="2"/>
        <v>-210283987078</v>
      </c>
      <c r="T14" s="8"/>
      <c r="U14" s="10">
        <f t="shared" si="3"/>
        <v>3.6622965236972747E-2</v>
      </c>
    </row>
    <row r="15" spans="1:21">
      <c r="A15" s="1" t="s">
        <v>267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10">
        <f t="shared" si="1"/>
        <v>0</v>
      </c>
      <c r="L15" s="8"/>
      <c r="M15" s="8">
        <v>0</v>
      </c>
      <c r="N15" s="8"/>
      <c r="O15" s="8">
        <v>0</v>
      </c>
      <c r="P15" s="8"/>
      <c r="Q15" s="8">
        <v>12540027499</v>
      </c>
      <c r="R15" s="8"/>
      <c r="S15" s="8">
        <f t="shared" si="2"/>
        <v>12540027499</v>
      </c>
      <c r="T15" s="8"/>
      <c r="U15" s="10">
        <f t="shared" si="3"/>
        <v>-2.1839655864819129E-3</v>
      </c>
    </row>
    <row r="16" spans="1:21">
      <c r="A16" s="1" t="s">
        <v>21</v>
      </c>
      <c r="C16" s="8">
        <v>0</v>
      </c>
      <c r="D16" s="8"/>
      <c r="E16" s="8">
        <v>-109264671964</v>
      </c>
      <c r="F16" s="8"/>
      <c r="G16" s="8">
        <v>0</v>
      </c>
      <c r="H16" s="8"/>
      <c r="I16" s="8">
        <f t="shared" si="0"/>
        <v>-109264671964</v>
      </c>
      <c r="J16" s="8"/>
      <c r="K16" s="10">
        <f t="shared" si="1"/>
        <v>6.0415411134987426E-2</v>
      </c>
      <c r="L16" s="8"/>
      <c r="M16" s="8">
        <v>0</v>
      </c>
      <c r="N16" s="8"/>
      <c r="O16" s="8">
        <v>-221445118369</v>
      </c>
      <c r="P16" s="8"/>
      <c r="Q16" s="8">
        <v>-104789972501</v>
      </c>
      <c r="R16" s="8"/>
      <c r="S16" s="8">
        <f t="shared" si="2"/>
        <v>-326235090870</v>
      </c>
      <c r="T16" s="8"/>
      <c r="U16" s="10">
        <f t="shared" si="3"/>
        <v>5.6816957667732121E-2</v>
      </c>
    </row>
    <row r="17" spans="1:21">
      <c r="A17" s="1" t="s">
        <v>268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10">
        <f t="shared" si="1"/>
        <v>0</v>
      </c>
      <c r="L17" s="8"/>
      <c r="M17" s="8">
        <v>0</v>
      </c>
      <c r="N17" s="8"/>
      <c r="O17" s="8">
        <v>0</v>
      </c>
      <c r="P17" s="8"/>
      <c r="Q17" s="8">
        <v>6424048270</v>
      </c>
      <c r="R17" s="8"/>
      <c r="S17" s="8">
        <f t="shared" si="2"/>
        <v>6424048270</v>
      </c>
      <c r="T17" s="8"/>
      <c r="U17" s="10">
        <f t="shared" si="3"/>
        <v>-1.1188093765103367E-3</v>
      </c>
    </row>
    <row r="18" spans="1:21">
      <c r="A18" s="1" t="s">
        <v>269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10">
        <f t="shared" si="1"/>
        <v>0</v>
      </c>
      <c r="L18" s="8"/>
      <c r="M18" s="8">
        <v>0</v>
      </c>
      <c r="N18" s="8"/>
      <c r="O18" s="8">
        <v>0</v>
      </c>
      <c r="P18" s="8"/>
      <c r="Q18" s="8">
        <v>8376489765</v>
      </c>
      <c r="R18" s="8"/>
      <c r="S18" s="8">
        <f t="shared" si="2"/>
        <v>8376489765</v>
      </c>
      <c r="T18" s="8"/>
      <c r="U18" s="10">
        <f t="shared" si="3"/>
        <v>-1.4588457149505303E-3</v>
      </c>
    </row>
    <row r="19" spans="1:21">
      <c r="A19" s="1" t="s">
        <v>89</v>
      </c>
      <c r="C19" s="8">
        <v>0</v>
      </c>
      <c r="D19" s="8"/>
      <c r="E19" s="8">
        <v>-69219449734</v>
      </c>
      <c r="F19" s="8"/>
      <c r="G19" s="8">
        <v>0</v>
      </c>
      <c r="H19" s="8"/>
      <c r="I19" s="8">
        <f t="shared" si="0"/>
        <v>-69219449734</v>
      </c>
      <c r="J19" s="8"/>
      <c r="K19" s="10">
        <f t="shared" si="1"/>
        <v>3.8273317798410138E-2</v>
      </c>
      <c r="L19" s="8"/>
      <c r="M19" s="8">
        <v>108713184350</v>
      </c>
      <c r="N19" s="8"/>
      <c r="O19" s="8">
        <v>-121564506307</v>
      </c>
      <c r="P19" s="8"/>
      <c r="Q19" s="8">
        <v>-722312925</v>
      </c>
      <c r="R19" s="8"/>
      <c r="S19" s="8">
        <f t="shared" si="2"/>
        <v>-13573634882</v>
      </c>
      <c r="T19" s="8"/>
      <c r="U19" s="10">
        <f t="shared" si="3"/>
        <v>2.3639781865009831E-3</v>
      </c>
    </row>
    <row r="20" spans="1:21">
      <c r="A20" s="1" t="s">
        <v>54</v>
      </c>
      <c r="C20" s="8">
        <v>0</v>
      </c>
      <c r="D20" s="8"/>
      <c r="E20" s="8">
        <v>-79918169851</v>
      </c>
      <c r="F20" s="8"/>
      <c r="G20" s="8">
        <v>0</v>
      </c>
      <c r="H20" s="8"/>
      <c r="I20" s="8">
        <f t="shared" si="0"/>
        <v>-79918169851</v>
      </c>
      <c r="J20" s="8"/>
      <c r="K20" s="10">
        <f t="shared" si="1"/>
        <v>4.4188931352804717E-2</v>
      </c>
      <c r="L20" s="8"/>
      <c r="M20" s="8">
        <v>0</v>
      </c>
      <c r="N20" s="8"/>
      <c r="O20" s="8">
        <v>-717265575150</v>
      </c>
      <c r="P20" s="8"/>
      <c r="Q20" s="8">
        <v>-18692068063</v>
      </c>
      <c r="R20" s="8"/>
      <c r="S20" s="8">
        <f t="shared" si="2"/>
        <v>-735957643213</v>
      </c>
      <c r="T20" s="8"/>
      <c r="U20" s="10">
        <f t="shared" si="3"/>
        <v>0.12817405432433859</v>
      </c>
    </row>
    <row r="21" spans="1:21">
      <c r="A21" s="1" t="s">
        <v>66</v>
      </c>
      <c r="C21" s="8">
        <v>0</v>
      </c>
      <c r="D21" s="8"/>
      <c r="E21" s="8">
        <v>-16553828957</v>
      </c>
      <c r="F21" s="8"/>
      <c r="G21" s="8">
        <v>0</v>
      </c>
      <c r="H21" s="8"/>
      <c r="I21" s="8">
        <f t="shared" si="0"/>
        <v>-16553828957</v>
      </c>
      <c r="J21" s="8"/>
      <c r="K21" s="10">
        <f t="shared" si="1"/>
        <v>9.1530625985398583E-3</v>
      </c>
      <c r="L21" s="8"/>
      <c r="M21" s="8">
        <v>42874456184</v>
      </c>
      <c r="N21" s="8"/>
      <c r="O21" s="8">
        <v>-31986455209</v>
      </c>
      <c r="P21" s="8"/>
      <c r="Q21" s="8">
        <v>2186910077</v>
      </c>
      <c r="R21" s="8"/>
      <c r="S21" s="8">
        <f t="shared" si="2"/>
        <v>13074911052</v>
      </c>
      <c r="T21" s="8"/>
      <c r="U21" s="10">
        <f t="shared" si="3"/>
        <v>-2.2771206670924083E-3</v>
      </c>
    </row>
    <row r="22" spans="1:21">
      <c r="A22" s="1" t="s">
        <v>16</v>
      </c>
      <c r="C22" s="8">
        <v>0</v>
      </c>
      <c r="D22" s="8"/>
      <c r="E22" s="8">
        <v>7628706302</v>
      </c>
      <c r="F22" s="8"/>
      <c r="G22" s="8">
        <v>0</v>
      </c>
      <c r="H22" s="8"/>
      <c r="I22" s="8">
        <f t="shared" si="0"/>
        <v>7628706302</v>
      </c>
      <c r="J22" s="8"/>
      <c r="K22" s="10">
        <f t="shared" si="1"/>
        <v>-4.2181193553141481E-3</v>
      </c>
      <c r="L22" s="8"/>
      <c r="M22" s="8">
        <v>27148012200</v>
      </c>
      <c r="N22" s="8"/>
      <c r="O22" s="8">
        <v>47318580000</v>
      </c>
      <c r="P22" s="8"/>
      <c r="Q22" s="8">
        <v>-7349</v>
      </c>
      <c r="R22" s="8"/>
      <c r="S22" s="8">
        <f t="shared" si="2"/>
        <v>74466584851</v>
      </c>
      <c r="T22" s="8"/>
      <c r="U22" s="10">
        <f t="shared" si="3"/>
        <v>-1.2969067146813546E-2</v>
      </c>
    </row>
    <row r="23" spans="1:21">
      <c r="A23" s="1" t="s">
        <v>40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10">
        <f t="shared" si="1"/>
        <v>0</v>
      </c>
      <c r="L23" s="8"/>
      <c r="M23" s="8">
        <v>31981681401</v>
      </c>
      <c r="N23" s="8"/>
      <c r="O23" s="8">
        <v>0</v>
      </c>
      <c r="P23" s="8"/>
      <c r="Q23" s="8">
        <v>7760106640</v>
      </c>
      <c r="R23" s="8"/>
      <c r="S23" s="8">
        <f t="shared" si="2"/>
        <v>39741788041</v>
      </c>
      <c r="T23" s="8"/>
      <c r="U23" s="10">
        <f t="shared" si="3"/>
        <v>-6.9214120490344901E-3</v>
      </c>
    </row>
    <row r="24" spans="1:21">
      <c r="A24" s="1" t="s">
        <v>270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10">
        <f t="shared" si="1"/>
        <v>0</v>
      </c>
      <c r="L24" s="8"/>
      <c r="M24" s="8">
        <v>0</v>
      </c>
      <c r="N24" s="8"/>
      <c r="O24" s="8">
        <v>0</v>
      </c>
      <c r="P24" s="8"/>
      <c r="Q24" s="8">
        <v>16138553686</v>
      </c>
      <c r="R24" s="8"/>
      <c r="S24" s="8">
        <f t="shared" si="2"/>
        <v>16138553686</v>
      </c>
      <c r="T24" s="8"/>
      <c r="U24" s="10">
        <f t="shared" si="3"/>
        <v>-2.8106832994286104E-3</v>
      </c>
    </row>
    <row r="25" spans="1:21">
      <c r="A25" s="1" t="s">
        <v>86</v>
      </c>
      <c r="C25" s="8">
        <v>0</v>
      </c>
      <c r="D25" s="8"/>
      <c r="E25" s="8">
        <v>-4940429911</v>
      </c>
      <c r="F25" s="8"/>
      <c r="G25" s="8">
        <v>0</v>
      </c>
      <c r="H25" s="8"/>
      <c r="I25" s="8">
        <f t="shared" si="0"/>
        <v>-4940429911</v>
      </c>
      <c r="J25" s="8"/>
      <c r="K25" s="10">
        <f t="shared" si="1"/>
        <v>2.7316981682331456E-3</v>
      </c>
      <c r="L25" s="8"/>
      <c r="M25" s="8">
        <v>0</v>
      </c>
      <c r="N25" s="8"/>
      <c r="O25" s="8">
        <v>-4207076569</v>
      </c>
      <c r="P25" s="8"/>
      <c r="Q25" s="8">
        <v>4126204161</v>
      </c>
      <c r="R25" s="8"/>
      <c r="S25" s="8">
        <f t="shared" si="2"/>
        <v>-80872408</v>
      </c>
      <c r="T25" s="8"/>
      <c r="U25" s="10">
        <f t="shared" si="3"/>
        <v>1.4084702444393304E-5</v>
      </c>
    </row>
    <row r="26" spans="1:21">
      <c r="A26" s="1" t="s">
        <v>73</v>
      </c>
      <c r="C26" s="8">
        <v>0</v>
      </c>
      <c r="D26" s="8"/>
      <c r="E26" s="8">
        <v>-17890085445</v>
      </c>
      <c r="F26" s="8"/>
      <c r="G26" s="8">
        <v>0</v>
      </c>
      <c r="H26" s="8"/>
      <c r="I26" s="8">
        <f t="shared" si="0"/>
        <v>-17890085445</v>
      </c>
      <c r="J26" s="8"/>
      <c r="K26" s="10">
        <f t="shared" si="1"/>
        <v>9.8919151814763923E-3</v>
      </c>
      <c r="L26" s="8"/>
      <c r="M26" s="8">
        <v>28943258392</v>
      </c>
      <c r="N26" s="8"/>
      <c r="O26" s="8">
        <v>-49727286849</v>
      </c>
      <c r="P26" s="8"/>
      <c r="Q26" s="8">
        <v>40924353</v>
      </c>
      <c r="R26" s="8"/>
      <c r="S26" s="8">
        <f t="shared" si="2"/>
        <v>-20743104104</v>
      </c>
      <c r="T26" s="8"/>
      <c r="U26" s="10">
        <f t="shared" si="3"/>
        <v>3.612609742965902E-3</v>
      </c>
    </row>
    <row r="27" spans="1:21">
      <c r="A27" s="1" t="s">
        <v>25</v>
      </c>
      <c r="C27" s="8">
        <v>0</v>
      </c>
      <c r="D27" s="8"/>
      <c r="E27" s="8">
        <v>-31954406364</v>
      </c>
      <c r="F27" s="8"/>
      <c r="G27" s="8">
        <v>0</v>
      </c>
      <c r="H27" s="8"/>
      <c r="I27" s="8">
        <f t="shared" si="0"/>
        <v>-31954406364</v>
      </c>
      <c r="J27" s="8"/>
      <c r="K27" s="10">
        <f t="shared" si="1"/>
        <v>1.7668461025459201E-2</v>
      </c>
      <c r="L27" s="8"/>
      <c r="M27" s="8">
        <v>70179012000</v>
      </c>
      <c r="N27" s="8"/>
      <c r="O27" s="8">
        <v>-161884721574</v>
      </c>
      <c r="P27" s="8"/>
      <c r="Q27" s="8">
        <v>-115381900240</v>
      </c>
      <c r="R27" s="8"/>
      <c r="S27" s="8">
        <f t="shared" si="2"/>
        <v>-207087609814</v>
      </c>
      <c r="T27" s="8"/>
      <c r="U27" s="10">
        <f t="shared" si="3"/>
        <v>3.6066285600780089E-2</v>
      </c>
    </row>
    <row r="28" spans="1:21">
      <c r="A28" s="1" t="s">
        <v>67</v>
      </c>
      <c r="C28" s="8">
        <v>0</v>
      </c>
      <c r="D28" s="8"/>
      <c r="E28" s="8">
        <v>-61046317979</v>
      </c>
      <c r="F28" s="8"/>
      <c r="G28" s="8">
        <v>0</v>
      </c>
      <c r="H28" s="8"/>
      <c r="I28" s="8">
        <f t="shared" si="0"/>
        <v>-61046317979</v>
      </c>
      <c r="J28" s="8"/>
      <c r="K28" s="10">
        <f t="shared" si="1"/>
        <v>3.3754170791759755E-2</v>
      </c>
      <c r="L28" s="8"/>
      <c r="M28" s="8">
        <v>98219336500</v>
      </c>
      <c r="N28" s="8"/>
      <c r="O28" s="8">
        <v>-255960124929</v>
      </c>
      <c r="P28" s="8"/>
      <c r="Q28" s="8">
        <v>-24168606879</v>
      </c>
      <c r="R28" s="8"/>
      <c r="S28" s="8">
        <f t="shared" si="2"/>
        <v>-181909395308</v>
      </c>
      <c r="T28" s="8"/>
      <c r="U28" s="10">
        <f t="shared" si="3"/>
        <v>3.1681259011759555E-2</v>
      </c>
    </row>
    <row r="29" spans="1:21">
      <c r="A29" s="1" t="s">
        <v>88</v>
      </c>
      <c r="C29" s="8">
        <v>0</v>
      </c>
      <c r="D29" s="8"/>
      <c r="E29" s="8">
        <v>-28182782431</v>
      </c>
      <c r="F29" s="8"/>
      <c r="G29" s="8">
        <v>0</v>
      </c>
      <c r="H29" s="8"/>
      <c r="I29" s="8">
        <f t="shared" si="0"/>
        <v>-28182782431</v>
      </c>
      <c r="J29" s="8"/>
      <c r="K29" s="10">
        <f t="shared" si="1"/>
        <v>1.5583027495453924E-2</v>
      </c>
      <c r="L29" s="8"/>
      <c r="M29" s="8">
        <v>76509114000</v>
      </c>
      <c r="N29" s="8"/>
      <c r="O29" s="8">
        <v>-168130816952</v>
      </c>
      <c r="P29" s="8"/>
      <c r="Q29" s="8">
        <v>-5446698078</v>
      </c>
      <c r="R29" s="8"/>
      <c r="S29" s="8">
        <f t="shared" si="2"/>
        <v>-97068401030</v>
      </c>
      <c r="T29" s="8"/>
      <c r="U29" s="10">
        <f t="shared" si="3"/>
        <v>1.6905389354309699E-2</v>
      </c>
    </row>
    <row r="30" spans="1:21">
      <c r="A30" s="1" t="s">
        <v>239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10">
        <f t="shared" si="1"/>
        <v>0</v>
      </c>
      <c r="L30" s="8"/>
      <c r="M30" s="8">
        <v>76429530</v>
      </c>
      <c r="N30" s="8"/>
      <c r="O30" s="8">
        <v>0</v>
      </c>
      <c r="P30" s="8"/>
      <c r="Q30" s="8">
        <v>-9150602482</v>
      </c>
      <c r="R30" s="8"/>
      <c r="S30" s="8">
        <f t="shared" si="2"/>
        <v>-9074172952</v>
      </c>
      <c r="T30" s="8"/>
      <c r="U30" s="10">
        <f t="shared" si="3"/>
        <v>1.5803539070814116E-3</v>
      </c>
    </row>
    <row r="31" spans="1:21">
      <c r="A31" s="1" t="s">
        <v>19</v>
      </c>
      <c r="C31" s="8">
        <v>0</v>
      </c>
      <c r="D31" s="8"/>
      <c r="E31" s="8">
        <v>-49488481631</v>
      </c>
      <c r="F31" s="8"/>
      <c r="G31" s="8">
        <v>0</v>
      </c>
      <c r="H31" s="8"/>
      <c r="I31" s="8">
        <f t="shared" si="0"/>
        <v>-49488481631</v>
      </c>
      <c r="J31" s="8"/>
      <c r="K31" s="10">
        <f t="shared" si="1"/>
        <v>2.7363528489503224E-2</v>
      </c>
      <c r="L31" s="8"/>
      <c r="M31" s="8">
        <v>160154101800</v>
      </c>
      <c r="N31" s="8"/>
      <c r="O31" s="8">
        <v>-206202007419</v>
      </c>
      <c r="P31" s="8"/>
      <c r="Q31" s="8">
        <v>-13126474879</v>
      </c>
      <c r="R31" s="8"/>
      <c r="S31" s="8">
        <f t="shared" si="2"/>
        <v>-59174380498</v>
      </c>
      <c r="T31" s="8"/>
      <c r="U31" s="10">
        <f t="shared" si="3"/>
        <v>1.0305783669080807E-2</v>
      </c>
    </row>
    <row r="32" spans="1:21">
      <c r="A32" s="1" t="s">
        <v>271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10">
        <f t="shared" si="1"/>
        <v>0</v>
      </c>
      <c r="L32" s="8"/>
      <c r="M32" s="8">
        <v>0</v>
      </c>
      <c r="N32" s="8"/>
      <c r="O32" s="8">
        <v>0</v>
      </c>
      <c r="P32" s="8"/>
      <c r="Q32" s="8">
        <v>-151828472172</v>
      </c>
      <c r="R32" s="8"/>
      <c r="S32" s="8">
        <f t="shared" si="2"/>
        <v>-151828472172</v>
      </c>
      <c r="T32" s="8"/>
      <c r="U32" s="10">
        <f t="shared" si="3"/>
        <v>2.6442378878213556E-2</v>
      </c>
    </row>
    <row r="33" spans="1:21">
      <c r="A33" s="1" t="s">
        <v>52</v>
      </c>
      <c r="C33" s="8">
        <v>0</v>
      </c>
      <c r="D33" s="8"/>
      <c r="E33" s="8">
        <v>-804473968</v>
      </c>
      <c r="F33" s="8"/>
      <c r="G33" s="8">
        <v>0</v>
      </c>
      <c r="H33" s="8"/>
      <c r="I33" s="8">
        <f t="shared" si="0"/>
        <v>-804473968</v>
      </c>
      <c r="J33" s="8"/>
      <c r="K33" s="10">
        <f t="shared" si="1"/>
        <v>4.4481555337600869E-4</v>
      </c>
      <c r="L33" s="8"/>
      <c r="M33" s="8">
        <v>0</v>
      </c>
      <c r="N33" s="8"/>
      <c r="O33" s="8">
        <v>-29553688492</v>
      </c>
      <c r="P33" s="8"/>
      <c r="Q33" s="8">
        <v>-5076</v>
      </c>
      <c r="R33" s="8"/>
      <c r="S33" s="8">
        <f t="shared" si="2"/>
        <v>-29553693568</v>
      </c>
      <c r="T33" s="8"/>
      <c r="U33" s="10">
        <f t="shared" si="3"/>
        <v>5.1470580675433862E-3</v>
      </c>
    </row>
    <row r="34" spans="1:21">
      <c r="A34" s="1" t="s">
        <v>81</v>
      </c>
      <c r="C34" s="8">
        <v>0</v>
      </c>
      <c r="D34" s="8"/>
      <c r="E34" s="8">
        <v>-86632566939</v>
      </c>
      <c r="F34" s="8"/>
      <c r="G34" s="8">
        <v>0</v>
      </c>
      <c r="H34" s="8"/>
      <c r="I34" s="8">
        <f t="shared" si="0"/>
        <v>-86632566939</v>
      </c>
      <c r="J34" s="8"/>
      <c r="K34" s="10">
        <f t="shared" si="1"/>
        <v>4.7901504257693267E-2</v>
      </c>
      <c r="L34" s="8"/>
      <c r="M34" s="8">
        <v>0</v>
      </c>
      <c r="N34" s="8"/>
      <c r="O34" s="8">
        <v>-72618475563</v>
      </c>
      <c r="P34" s="8"/>
      <c r="Q34" s="8">
        <v>-939881203</v>
      </c>
      <c r="R34" s="8"/>
      <c r="S34" s="8">
        <f t="shared" si="2"/>
        <v>-73558356766</v>
      </c>
      <c r="T34" s="8"/>
      <c r="U34" s="10">
        <f t="shared" si="3"/>
        <v>1.2810890549316089E-2</v>
      </c>
    </row>
    <row r="35" spans="1:21">
      <c r="A35" s="1" t="s">
        <v>272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10">
        <f t="shared" si="1"/>
        <v>0</v>
      </c>
      <c r="L35" s="8"/>
      <c r="M35" s="8">
        <v>0</v>
      </c>
      <c r="N35" s="8"/>
      <c r="O35" s="8">
        <v>0</v>
      </c>
      <c r="P35" s="8"/>
      <c r="Q35" s="8">
        <v>-2936503356</v>
      </c>
      <c r="R35" s="8"/>
      <c r="S35" s="8">
        <f t="shared" si="2"/>
        <v>-2936503356</v>
      </c>
      <c r="T35" s="8"/>
      <c r="U35" s="10">
        <f t="shared" si="3"/>
        <v>5.1142011248412863E-4</v>
      </c>
    </row>
    <row r="36" spans="1:21">
      <c r="A36" s="1" t="s">
        <v>274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10">
        <f t="shared" si="1"/>
        <v>0</v>
      </c>
      <c r="L36" s="8"/>
      <c r="M36" s="8">
        <v>0</v>
      </c>
      <c r="N36" s="8"/>
      <c r="O36" s="8">
        <v>0</v>
      </c>
      <c r="P36" s="8"/>
      <c r="Q36" s="8">
        <v>1495224035</v>
      </c>
      <c r="R36" s="8"/>
      <c r="S36" s="8">
        <f t="shared" si="2"/>
        <v>1495224035</v>
      </c>
      <c r="T36" s="8"/>
      <c r="U36" s="10">
        <f t="shared" si="3"/>
        <v>-2.6040754988623706E-4</v>
      </c>
    </row>
    <row r="37" spans="1:21">
      <c r="A37" s="1" t="s">
        <v>275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10">
        <f t="shared" si="1"/>
        <v>0</v>
      </c>
      <c r="L37" s="8"/>
      <c r="M37" s="8">
        <v>0</v>
      </c>
      <c r="N37" s="8"/>
      <c r="O37" s="8">
        <v>0</v>
      </c>
      <c r="P37" s="8"/>
      <c r="Q37" s="8">
        <v>1651035388</v>
      </c>
      <c r="R37" s="8"/>
      <c r="S37" s="8">
        <f t="shared" si="2"/>
        <v>1651035388</v>
      </c>
      <c r="T37" s="8"/>
      <c r="U37" s="10">
        <f t="shared" si="3"/>
        <v>-2.8754358550994854E-4</v>
      </c>
    </row>
    <row r="38" spans="1:21">
      <c r="A38" s="1" t="s">
        <v>57</v>
      </c>
      <c r="C38" s="8">
        <v>0</v>
      </c>
      <c r="D38" s="8"/>
      <c r="E38" s="8">
        <v>-2050059136</v>
      </c>
      <c r="F38" s="8"/>
      <c r="G38" s="8">
        <v>0</v>
      </c>
      <c r="H38" s="8"/>
      <c r="I38" s="8">
        <f t="shared" si="0"/>
        <v>-2050059136</v>
      </c>
      <c r="J38" s="8"/>
      <c r="K38" s="10">
        <f t="shared" si="1"/>
        <v>1.1335334955591531E-3</v>
      </c>
      <c r="L38" s="8"/>
      <c r="M38" s="8">
        <v>0</v>
      </c>
      <c r="N38" s="8"/>
      <c r="O38" s="8">
        <v>47028356608</v>
      </c>
      <c r="P38" s="8"/>
      <c r="Q38" s="8">
        <v>15032923498</v>
      </c>
      <c r="R38" s="8"/>
      <c r="S38" s="8">
        <f t="shared" si="2"/>
        <v>62061280106</v>
      </c>
      <c r="T38" s="8"/>
      <c r="U38" s="10">
        <f t="shared" si="3"/>
        <v>-1.0808564814975656E-2</v>
      </c>
    </row>
    <row r="39" spans="1:21">
      <c r="A39" s="1" t="s">
        <v>84</v>
      </c>
      <c r="C39" s="8">
        <v>0</v>
      </c>
      <c r="D39" s="8"/>
      <c r="E39" s="8">
        <v>-5815192500</v>
      </c>
      <c r="F39" s="8"/>
      <c r="G39" s="8">
        <v>0</v>
      </c>
      <c r="H39" s="8"/>
      <c r="I39" s="8">
        <f t="shared" si="0"/>
        <v>-5815192500</v>
      </c>
      <c r="J39" s="8"/>
      <c r="K39" s="10">
        <f t="shared" si="1"/>
        <v>3.2153782133016334E-3</v>
      </c>
      <c r="L39" s="8"/>
      <c r="M39" s="8">
        <v>0</v>
      </c>
      <c r="N39" s="8"/>
      <c r="O39" s="8">
        <v>2137207487</v>
      </c>
      <c r="P39" s="8"/>
      <c r="Q39" s="8">
        <v>8152649738</v>
      </c>
      <c r="R39" s="8"/>
      <c r="S39" s="8">
        <f t="shared" si="2"/>
        <v>10289857225</v>
      </c>
      <c r="T39" s="8"/>
      <c r="U39" s="10">
        <f t="shared" si="3"/>
        <v>-1.7920769369129655E-3</v>
      </c>
    </row>
    <row r="40" spans="1:21">
      <c r="A40" s="1" t="s">
        <v>20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10">
        <f t="shared" si="1"/>
        <v>0</v>
      </c>
      <c r="L40" s="8"/>
      <c r="M40" s="8">
        <v>0</v>
      </c>
      <c r="N40" s="8"/>
      <c r="O40" s="8">
        <v>0</v>
      </c>
      <c r="P40" s="8"/>
      <c r="Q40" s="8">
        <v>-26748230016</v>
      </c>
      <c r="R40" s="8"/>
      <c r="S40" s="8">
        <f t="shared" si="2"/>
        <v>-26748230016</v>
      </c>
      <c r="T40" s="8"/>
      <c r="U40" s="10">
        <f t="shared" si="3"/>
        <v>4.6584597887767793E-3</v>
      </c>
    </row>
    <row r="41" spans="1:21">
      <c r="A41" s="1" t="s">
        <v>240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10">
        <f t="shared" si="1"/>
        <v>0</v>
      </c>
      <c r="L41" s="8"/>
      <c r="M41" s="8">
        <v>4994000000</v>
      </c>
      <c r="N41" s="8"/>
      <c r="O41" s="8">
        <v>0</v>
      </c>
      <c r="P41" s="8"/>
      <c r="Q41" s="8">
        <v>-15246353486</v>
      </c>
      <c r="R41" s="8"/>
      <c r="S41" s="8">
        <f t="shared" si="2"/>
        <v>-10252353486</v>
      </c>
      <c r="T41" s="8"/>
      <c r="U41" s="10">
        <f t="shared" si="3"/>
        <v>1.7855453024849762E-3</v>
      </c>
    </row>
    <row r="42" spans="1:21">
      <c r="A42" s="1" t="s">
        <v>276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10">
        <f t="shared" si="1"/>
        <v>0</v>
      </c>
      <c r="L42" s="8"/>
      <c r="M42" s="8">
        <v>0</v>
      </c>
      <c r="N42" s="8"/>
      <c r="O42" s="8">
        <v>0</v>
      </c>
      <c r="P42" s="8"/>
      <c r="Q42" s="8">
        <v>-607054037</v>
      </c>
      <c r="R42" s="8"/>
      <c r="S42" s="8">
        <f t="shared" si="2"/>
        <v>-607054037</v>
      </c>
      <c r="T42" s="8"/>
      <c r="U42" s="10">
        <f t="shared" si="3"/>
        <v>1.0572425985897098E-4</v>
      </c>
    </row>
    <row r="43" spans="1:21">
      <c r="A43" s="1" t="s">
        <v>31</v>
      </c>
      <c r="C43" s="8">
        <v>0</v>
      </c>
      <c r="D43" s="8"/>
      <c r="E43" s="8">
        <v>8157159588</v>
      </c>
      <c r="F43" s="8"/>
      <c r="G43" s="8">
        <v>0</v>
      </c>
      <c r="H43" s="8"/>
      <c r="I43" s="8">
        <f t="shared" si="0"/>
        <v>8157159588</v>
      </c>
      <c r="J43" s="8"/>
      <c r="K43" s="10">
        <f t="shared" si="1"/>
        <v>-4.5103155607797551E-3</v>
      </c>
      <c r="L43" s="8"/>
      <c r="M43" s="8">
        <v>0</v>
      </c>
      <c r="N43" s="8"/>
      <c r="O43" s="8">
        <v>-83939803521</v>
      </c>
      <c r="P43" s="8"/>
      <c r="Q43" s="8">
        <v>-88660243</v>
      </c>
      <c r="R43" s="8"/>
      <c r="S43" s="8">
        <f t="shared" si="2"/>
        <v>-84028463764</v>
      </c>
      <c r="T43" s="8"/>
      <c r="U43" s="10">
        <f t="shared" si="3"/>
        <v>1.4634359706161153E-2</v>
      </c>
    </row>
    <row r="44" spans="1:21">
      <c r="A44" s="1" t="s">
        <v>44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10">
        <f t="shared" si="1"/>
        <v>0</v>
      </c>
      <c r="L44" s="8"/>
      <c r="M44" s="8">
        <v>37900874400</v>
      </c>
      <c r="N44" s="8"/>
      <c r="O44" s="8">
        <v>-74243663757</v>
      </c>
      <c r="P44" s="8"/>
      <c r="Q44" s="8">
        <v>-2578011307</v>
      </c>
      <c r="R44" s="8"/>
      <c r="S44" s="8">
        <f t="shared" si="2"/>
        <v>-38920800664</v>
      </c>
      <c r="T44" s="8"/>
      <c r="U44" s="10">
        <f t="shared" si="3"/>
        <v>6.7784292542641409E-3</v>
      </c>
    </row>
    <row r="45" spans="1:21">
      <c r="A45" s="1" t="s">
        <v>277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10">
        <f t="shared" si="1"/>
        <v>0</v>
      </c>
      <c r="L45" s="8"/>
      <c r="M45" s="8">
        <v>0</v>
      </c>
      <c r="N45" s="8"/>
      <c r="O45" s="8">
        <v>0</v>
      </c>
      <c r="P45" s="8"/>
      <c r="Q45" s="8">
        <v>22776346675</v>
      </c>
      <c r="R45" s="8"/>
      <c r="S45" s="8">
        <f t="shared" si="2"/>
        <v>22776346675</v>
      </c>
      <c r="T45" s="8"/>
      <c r="U45" s="10">
        <f t="shared" si="3"/>
        <v>-3.966718360701239E-3</v>
      </c>
    </row>
    <row r="46" spans="1:21">
      <c r="A46" s="1" t="s">
        <v>262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10">
        <f t="shared" si="1"/>
        <v>0</v>
      </c>
      <c r="L46" s="8"/>
      <c r="M46" s="8">
        <v>1000000000</v>
      </c>
      <c r="N46" s="8"/>
      <c r="O46" s="8">
        <v>0</v>
      </c>
      <c r="P46" s="8"/>
      <c r="Q46" s="8">
        <v>11665105496</v>
      </c>
      <c r="R46" s="8"/>
      <c r="S46" s="8">
        <f t="shared" si="2"/>
        <v>12665105496</v>
      </c>
      <c r="T46" s="8"/>
      <c r="U46" s="10">
        <f t="shared" si="3"/>
        <v>-2.205749114555984E-3</v>
      </c>
    </row>
    <row r="47" spans="1:21">
      <c r="A47" s="1" t="s">
        <v>278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10">
        <f t="shared" si="1"/>
        <v>0</v>
      </c>
      <c r="L47" s="8"/>
      <c r="M47" s="8">
        <v>0</v>
      </c>
      <c r="N47" s="8"/>
      <c r="O47" s="8">
        <v>0</v>
      </c>
      <c r="P47" s="8"/>
      <c r="Q47" s="8">
        <v>-15736</v>
      </c>
      <c r="R47" s="8"/>
      <c r="S47" s="8">
        <f t="shared" si="2"/>
        <v>-15736</v>
      </c>
      <c r="T47" s="8"/>
      <c r="U47" s="10">
        <f t="shared" si="3"/>
        <v>2.7405747293313315E-9</v>
      </c>
    </row>
    <row r="48" spans="1:21">
      <c r="A48" s="1" t="s">
        <v>38</v>
      </c>
      <c r="C48" s="8">
        <v>0</v>
      </c>
      <c r="D48" s="8"/>
      <c r="E48" s="8">
        <v>-11038473503</v>
      </c>
      <c r="F48" s="8"/>
      <c r="G48" s="8">
        <v>0</v>
      </c>
      <c r="H48" s="8"/>
      <c r="I48" s="8">
        <f t="shared" si="0"/>
        <v>-11038473503</v>
      </c>
      <c r="J48" s="8"/>
      <c r="K48" s="10">
        <f t="shared" si="1"/>
        <v>6.1034724490467958E-3</v>
      </c>
      <c r="L48" s="8"/>
      <c r="M48" s="8">
        <v>76760497133</v>
      </c>
      <c r="N48" s="8"/>
      <c r="O48" s="8">
        <v>-144934938937</v>
      </c>
      <c r="P48" s="8"/>
      <c r="Q48" s="8">
        <v>-2248009207</v>
      </c>
      <c r="R48" s="8"/>
      <c r="S48" s="8">
        <f t="shared" si="2"/>
        <v>-70422451011</v>
      </c>
      <c r="T48" s="8"/>
      <c r="U48" s="10">
        <f t="shared" si="3"/>
        <v>1.2264742604112882E-2</v>
      </c>
    </row>
    <row r="49" spans="1:21">
      <c r="A49" s="1" t="s">
        <v>75</v>
      </c>
      <c r="C49" s="8">
        <v>0</v>
      </c>
      <c r="D49" s="8"/>
      <c r="E49" s="8">
        <v>-5512701484</v>
      </c>
      <c r="F49" s="8"/>
      <c r="G49" s="8">
        <v>0</v>
      </c>
      <c r="H49" s="8"/>
      <c r="I49" s="8">
        <f t="shared" si="0"/>
        <v>-5512701484</v>
      </c>
      <c r="J49" s="8"/>
      <c r="K49" s="10">
        <f t="shared" si="1"/>
        <v>3.0481226972433298E-3</v>
      </c>
      <c r="L49" s="8"/>
      <c r="M49" s="8">
        <v>21091005006</v>
      </c>
      <c r="N49" s="8"/>
      <c r="O49" s="8">
        <v>-59357692730</v>
      </c>
      <c r="P49" s="8"/>
      <c r="Q49" s="8">
        <v>-885499738</v>
      </c>
      <c r="R49" s="8"/>
      <c r="S49" s="8">
        <f t="shared" si="2"/>
        <v>-39152187462</v>
      </c>
      <c r="T49" s="8"/>
      <c r="U49" s="10">
        <f t="shared" si="3"/>
        <v>6.8187274756227895E-3</v>
      </c>
    </row>
    <row r="50" spans="1:21">
      <c r="A50" s="1" t="s">
        <v>279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10">
        <f t="shared" si="1"/>
        <v>0</v>
      </c>
      <c r="L50" s="8"/>
      <c r="M50" s="8">
        <v>0</v>
      </c>
      <c r="N50" s="8"/>
      <c r="O50" s="8">
        <v>0</v>
      </c>
      <c r="P50" s="8"/>
      <c r="Q50" s="8">
        <v>-8786</v>
      </c>
      <c r="R50" s="8"/>
      <c r="S50" s="8">
        <f t="shared" si="2"/>
        <v>-8786</v>
      </c>
      <c r="T50" s="8"/>
      <c r="U50" s="10">
        <f t="shared" si="3"/>
        <v>1.5301658345135409E-9</v>
      </c>
    </row>
    <row r="51" spans="1:21">
      <c r="A51" s="1" t="s">
        <v>20</v>
      </c>
      <c r="C51" s="8">
        <v>0</v>
      </c>
      <c r="D51" s="8"/>
      <c r="E51" s="8">
        <v>-53395257775</v>
      </c>
      <c r="F51" s="8"/>
      <c r="G51" s="8">
        <v>0</v>
      </c>
      <c r="H51" s="8"/>
      <c r="I51" s="8">
        <f t="shared" si="0"/>
        <v>-53395257775</v>
      </c>
      <c r="J51" s="8"/>
      <c r="K51" s="10">
        <f t="shared" si="1"/>
        <v>2.9523691355593067E-2</v>
      </c>
      <c r="L51" s="8"/>
      <c r="M51" s="8">
        <v>143859174480</v>
      </c>
      <c r="N51" s="8"/>
      <c r="O51" s="8">
        <v>-174051361360</v>
      </c>
      <c r="P51" s="8"/>
      <c r="Q51" s="8">
        <v>-720320123</v>
      </c>
      <c r="R51" s="8"/>
      <c r="S51" s="8">
        <f t="shared" si="2"/>
        <v>-30912507003</v>
      </c>
      <c r="T51" s="8"/>
      <c r="U51" s="10">
        <f t="shared" si="3"/>
        <v>5.3837084082803523E-3</v>
      </c>
    </row>
    <row r="52" spans="1:21">
      <c r="A52" s="1" t="s">
        <v>83</v>
      </c>
      <c r="C52" s="8">
        <v>0</v>
      </c>
      <c r="D52" s="8"/>
      <c r="E52" s="8">
        <v>-15097923075</v>
      </c>
      <c r="F52" s="8"/>
      <c r="G52" s="8">
        <v>0</v>
      </c>
      <c r="H52" s="8"/>
      <c r="I52" s="8">
        <f t="shared" si="0"/>
        <v>-15097923075</v>
      </c>
      <c r="J52" s="8"/>
      <c r="K52" s="10">
        <f t="shared" si="1"/>
        <v>8.3480526089994445E-3</v>
      </c>
      <c r="L52" s="8"/>
      <c r="M52" s="8">
        <v>26985489885</v>
      </c>
      <c r="N52" s="8"/>
      <c r="O52" s="8">
        <v>-41210683113</v>
      </c>
      <c r="P52" s="8"/>
      <c r="Q52" s="8">
        <v>0</v>
      </c>
      <c r="R52" s="8"/>
      <c r="S52" s="8">
        <f t="shared" si="2"/>
        <v>-14225193228</v>
      </c>
      <c r="T52" s="8"/>
      <c r="U52" s="10">
        <f t="shared" si="3"/>
        <v>2.4774532969313672E-3</v>
      </c>
    </row>
    <row r="53" spans="1:21">
      <c r="A53" s="1" t="s">
        <v>53</v>
      </c>
      <c r="C53" s="8">
        <v>0</v>
      </c>
      <c r="D53" s="8"/>
      <c r="E53" s="8">
        <v>-41232051974</v>
      </c>
      <c r="F53" s="8"/>
      <c r="G53" s="8">
        <v>0</v>
      </c>
      <c r="H53" s="8"/>
      <c r="I53" s="8">
        <f t="shared" si="0"/>
        <v>-41232051974</v>
      </c>
      <c r="J53" s="8"/>
      <c r="K53" s="10">
        <f t="shared" si="1"/>
        <v>2.2798323805604061E-2</v>
      </c>
      <c r="L53" s="8"/>
      <c r="M53" s="8">
        <v>286692059350</v>
      </c>
      <c r="N53" s="8"/>
      <c r="O53" s="8">
        <v>-777345450482</v>
      </c>
      <c r="P53" s="8"/>
      <c r="Q53" s="8">
        <v>0</v>
      </c>
      <c r="R53" s="8"/>
      <c r="S53" s="8">
        <f t="shared" si="2"/>
        <v>-490653391132</v>
      </c>
      <c r="T53" s="8"/>
      <c r="U53" s="10">
        <f t="shared" si="3"/>
        <v>8.5451975381105799E-2</v>
      </c>
    </row>
    <row r="54" spans="1:21">
      <c r="A54" s="1" t="s">
        <v>80</v>
      </c>
      <c r="C54" s="8">
        <v>0</v>
      </c>
      <c r="D54" s="8"/>
      <c r="E54" s="8">
        <v>-19002074508</v>
      </c>
      <c r="F54" s="8"/>
      <c r="G54" s="8">
        <v>0</v>
      </c>
      <c r="H54" s="8"/>
      <c r="I54" s="8">
        <f t="shared" si="0"/>
        <v>-19002074508</v>
      </c>
      <c r="J54" s="8"/>
      <c r="K54" s="10">
        <f t="shared" si="1"/>
        <v>1.0506764200937038E-2</v>
      </c>
      <c r="L54" s="8"/>
      <c r="M54" s="8">
        <v>26826183060</v>
      </c>
      <c r="N54" s="8"/>
      <c r="O54" s="8">
        <v>-42362118108</v>
      </c>
      <c r="P54" s="8"/>
      <c r="Q54" s="8">
        <v>0</v>
      </c>
      <c r="R54" s="8"/>
      <c r="S54" s="8">
        <f t="shared" si="2"/>
        <v>-15535935048</v>
      </c>
      <c r="T54" s="8"/>
      <c r="U54" s="10">
        <f t="shared" si="3"/>
        <v>2.7057315066777929E-3</v>
      </c>
    </row>
    <row r="55" spans="1:21">
      <c r="A55" s="1" t="s">
        <v>85</v>
      </c>
      <c r="C55" s="8">
        <v>0</v>
      </c>
      <c r="D55" s="8"/>
      <c r="E55" s="8">
        <v>-27031509665</v>
      </c>
      <c r="F55" s="8"/>
      <c r="G55" s="8">
        <v>0</v>
      </c>
      <c r="H55" s="8"/>
      <c r="I55" s="8">
        <f t="shared" si="0"/>
        <v>-27031509665</v>
      </c>
      <c r="J55" s="8"/>
      <c r="K55" s="10">
        <f t="shared" si="1"/>
        <v>1.4946457447366279E-2</v>
      </c>
      <c r="L55" s="8"/>
      <c r="M55" s="8">
        <v>31836070080</v>
      </c>
      <c r="N55" s="8"/>
      <c r="O55" s="8">
        <v>-54063019331</v>
      </c>
      <c r="P55" s="8"/>
      <c r="Q55" s="8">
        <v>0</v>
      </c>
      <c r="R55" s="8"/>
      <c r="S55" s="8">
        <f t="shared" si="2"/>
        <v>-22226949251</v>
      </c>
      <c r="T55" s="8"/>
      <c r="U55" s="10">
        <f t="shared" si="3"/>
        <v>3.8710355508020191E-3</v>
      </c>
    </row>
    <row r="56" spans="1:21">
      <c r="A56" s="1" t="s">
        <v>72</v>
      </c>
      <c r="C56" s="8">
        <v>0</v>
      </c>
      <c r="D56" s="8"/>
      <c r="E56" s="8">
        <v>-4203814546</v>
      </c>
      <c r="F56" s="8"/>
      <c r="G56" s="8">
        <v>0</v>
      </c>
      <c r="H56" s="8"/>
      <c r="I56" s="8">
        <f t="shared" si="0"/>
        <v>-4203814546</v>
      </c>
      <c r="J56" s="8"/>
      <c r="K56" s="10">
        <f t="shared" si="1"/>
        <v>2.3244034834562907E-3</v>
      </c>
      <c r="L56" s="8"/>
      <c r="M56" s="8">
        <v>44932880200</v>
      </c>
      <c r="N56" s="8"/>
      <c r="O56" s="8">
        <v>45585113995</v>
      </c>
      <c r="P56" s="8"/>
      <c r="Q56" s="8">
        <v>0</v>
      </c>
      <c r="R56" s="8"/>
      <c r="S56" s="8">
        <f t="shared" si="2"/>
        <v>90517994195</v>
      </c>
      <c r="T56" s="8"/>
      <c r="U56" s="10">
        <f t="shared" si="3"/>
        <v>-1.5764573426574554E-2</v>
      </c>
    </row>
    <row r="57" spans="1:21">
      <c r="A57" s="1" t="s">
        <v>42</v>
      </c>
      <c r="C57" s="8">
        <v>0</v>
      </c>
      <c r="D57" s="8"/>
      <c r="E57" s="8">
        <v>8162004312</v>
      </c>
      <c r="F57" s="8"/>
      <c r="G57" s="8">
        <v>0</v>
      </c>
      <c r="H57" s="8"/>
      <c r="I57" s="8">
        <f t="shared" si="0"/>
        <v>8162004312</v>
      </c>
      <c r="J57" s="8"/>
      <c r="K57" s="10">
        <f t="shared" si="1"/>
        <v>-4.5129943405448382E-3</v>
      </c>
      <c r="L57" s="8"/>
      <c r="M57" s="8">
        <v>6173161549</v>
      </c>
      <c r="N57" s="8"/>
      <c r="O57" s="8">
        <v>6062827261</v>
      </c>
      <c r="P57" s="8"/>
      <c r="Q57" s="8">
        <v>0</v>
      </c>
      <c r="R57" s="8"/>
      <c r="S57" s="8">
        <f t="shared" si="2"/>
        <v>12235988810</v>
      </c>
      <c r="T57" s="8"/>
      <c r="U57" s="10">
        <f t="shared" si="3"/>
        <v>-2.1310143442467562E-3</v>
      </c>
    </row>
    <row r="58" spans="1:21">
      <c r="A58" s="1" t="s">
        <v>91</v>
      </c>
      <c r="C58" s="8">
        <v>0</v>
      </c>
      <c r="D58" s="8"/>
      <c r="E58" s="8">
        <v>1196058455</v>
      </c>
      <c r="F58" s="8"/>
      <c r="G58" s="8">
        <v>0</v>
      </c>
      <c r="H58" s="8"/>
      <c r="I58" s="8">
        <f t="shared" si="0"/>
        <v>1196058455</v>
      </c>
      <c r="J58" s="8"/>
      <c r="K58" s="10">
        <f t="shared" si="1"/>
        <v>-6.6133327452912551E-4</v>
      </c>
      <c r="L58" s="8"/>
      <c r="M58" s="8">
        <v>9430217940</v>
      </c>
      <c r="N58" s="8"/>
      <c r="O58" s="8">
        <v>-1465171607</v>
      </c>
      <c r="P58" s="8"/>
      <c r="Q58" s="8">
        <v>0</v>
      </c>
      <c r="R58" s="8"/>
      <c r="S58" s="8">
        <f t="shared" si="2"/>
        <v>7965046333</v>
      </c>
      <c r="T58" s="8"/>
      <c r="U58" s="10">
        <f t="shared" si="3"/>
        <v>-1.3871889106617304E-3</v>
      </c>
    </row>
    <row r="59" spans="1:21">
      <c r="A59" s="1" t="s">
        <v>76</v>
      </c>
      <c r="C59" s="8">
        <v>0</v>
      </c>
      <c r="D59" s="8"/>
      <c r="E59" s="8">
        <v>-116700999018</v>
      </c>
      <c r="F59" s="8"/>
      <c r="G59" s="8">
        <v>0</v>
      </c>
      <c r="H59" s="8"/>
      <c r="I59" s="8">
        <f t="shared" si="0"/>
        <v>-116700999018</v>
      </c>
      <c r="J59" s="8"/>
      <c r="K59" s="10">
        <f t="shared" si="1"/>
        <v>6.4527158767833132E-2</v>
      </c>
      <c r="L59" s="8"/>
      <c r="M59" s="8">
        <v>266817105000</v>
      </c>
      <c r="N59" s="8"/>
      <c r="O59" s="8">
        <v>-567591222501</v>
      </c>
      <c r="P59" s="8"/>
      <c r="Q59" s="8">
        <v>0</v>
      </c>
      <c r="R59" s="8"/>
      <c r="S59" s="8">
        <f t="shared" si="2"/>
        <v>-300774117501</v>
      </c>
      <c r="T59" s="8"/>
      <c r="U59" s="10">
        <f t="shared" si="3"/>
        <v>5.2382685921465E-2</v>
      </c>
    </row>
    <row r="60" spans="1:21">
      <c r="A60" s="1" t="s">
        <v>74</v>
      </c>
      <c r="C60" s="8">
        <v>0</v>
      </c>
      <c r="D60" s="8"/>
      <c r="E60" s="8">
        <v>-38555020092</v>
      </c>
      <c r="F60" s="8"/>
      <c r="G60" s="8">
        <v>0</v>
      </c>
      <c r="H60" s="8"/>
      <c r="I60" s="8">
        <f t="shared" si="0"/>
        <v>-38555020092</v>
      </c>
      <c r="J60" s="8"/>
      <c r="K60" s="10">
        <f t="shared" si="1"/>
        <v>2.1318120013606348E-2</v>
      </c>
      <c r="L60" s="8"/>
      <c r="M60" s="8">
        <v>78197168500</v>
      </c>
      <c r="N60" s="8"/>
      <c r="O60" s="8">
        <v>-363785270225</v>
      </c>
      <c r="P60" s="8"/>
      <c r="Q60" s="8">
        <v>0</v>
      </c>
      <c r="R60" s="8"/>
      <c r="S60" s="8">
        <f t="shared" si="2"/>
        <v>-285588101725</v>
      </c>
      <c r="T60" s="8"/>
      <c r="U60" s="10">
        <f t="shared" si="3"/>
        <v>4.9737896198858711E-2</v>
      </c>
    </row>
    <row r="61" spans="1:21">
      <c r="A61" s="1" t="s">
        <v>70</v>
      </c>
      <c r="C61" s="8">
        <v>0</v>
      </c>
      <c r="D61" s="8"/>
      <c r="E61" s="8">
        <v>-32754733635</v>
      </c>
      <c r="F61" s="8"/>
      <c r="G61" s="8">
        <v>0</v>
      </c>
      <c r="H61" s="8"/>
      <c r="I61" s="8">
        <f t="shared" si="0"/>
        <v>-32754733635</v>
      </c>
      <c r="J61" s="8"/>
      <c r="K61" s="10">
        <f t="shared" si="1"/>
        <v>1.8110983757197583E-2</v>
      </c>
      <c r="L61" s="8"/>
      <c r="M61" s="8">
        <v>21120758800</v>
      </c>
      <c r="N61" s="8"/>
      <c r="O61" s="8">
        <v>-86028198861</v>
      </c>
      <c r="P61" s="8"/>
      <c r="Q61" s="8">
        <v>0</v>
      </c>
      <c r="R61" s="8"/>
      <c r="S61" s="8">
        <f t="shared" si="2"/>
        <v>-64907440061</v>
      </c>
      <c r="T61" s="8"/>
      <c r="U61" s="10">
        <f t="shared" si="3"/>
        <v>1.1304250761106045E-2</v>
      </c>
    </row>
    <row r="62" spans="1:21">
      <c r="A62" s="1" t="s">
        <v>79</v>
      </c>
      <c r="C62" s="8">
        <v>0</v>
      </c>
      <c r="D62" s="8"/>
      <c r="E62" s="8">
        <v>-4394732060</v>
      </c>
      <c r="F62" s="8"/>
      <c r="G62" s="8">
        <v>0</v>
      </c>
      <c r="H62" s="8"/>
      <c r="I62" s="8">
        <f t="shared" si="0"/>
        <v>-4394732060</v>
      </c>
      <c r="J62" s="8"/>
      <c r="K62" s="10">
        <f t="shared" si="1"/>
        <v>2.429966973410116E-3</v>
      </c>
      <c r="L62" s="8"/>
      <c r="M62" s="8">
        <v>3204578000</v>
      </c>
      <c r="N62" s="8"/>
      <c r="O62" s="8">
        <v>19114764920</v>
      </c>
      <c r="P62" s="8"/>
      <c r="Q62" s="8">
        <v>0</v>
      </c>
      <c r="R62" s="8"/>
      <c r="S62" s="8">
        <f t="shared" si="2"/>
        <v>22319342920</v>
      </c>
      <c r="T62" s="8"/>
      <c r="U62" s="10">
        <f t="shared" si="3"/>
        <v>-3.8871267909146019E-3</v>
      </c>
    </row>
    <row r="63" spans="1:21">
      <c r="A63" s="1" t="s">
        <v>55</v>
      </c>
      <c r="C63" s="8">
        <v>0</v>
      </c>
      <c r="D63" s="8"/>
      <c r="E63" s="8">
        <v>-34950930883</v>
      </c>
      <c r="F63" s="8"/>
      <c r="G63" s="8">
        <v>0</v>
      </c>
      <c r="H63" s="8"/>
      <c r="I63" s="8">
        <f t="shared" si="0"/>
        <v>-34950930883</v>
      </c>
      <c r="J63" s="8"/>
      <c r="K63" s="10">
        <f t="shared" si="1"/>
        <v>1.9325320992522502E-2</v>
      </c>
      <c r="L63" s="8"/>
      <c r="M63" s="8">
        <v>33485841600</v>
      </c>
      <c r="N63" s="8"/>
      <c r="O63" s="8">
        <v>-554776680</v>
      </c>
      <c r="P63" s="8"/>
      <c r="Q63" s="8">
        <v>0</v>
      </c>
      <c r="R63" s="8"/>
      <c r="S63" s="8">
        <f t="shared" si="2"/>
        <v>32931064920</v>
      </c>
      <c r="T63" s="8"/>
      <c r="U63" s="10">
        <f t="shared" si="3"/>
        <v>-5.7352595532359886E-3</v>
      </c>
    </row>
    <row r="64" spans="1:21">
      <c r="A64" s="1" t="s">
        <v>41</v>
      </c>
      <c r="C64" s="8">
        <v>0</v>
      </c>
      <c r="D64" s="8"/>
      <c r="E64" s="8">
        <v>-654356235</v>
      </c>
      <c r="F64" s="8"/>
      <c r="G64" s="8">
        <v>0</v>
      </c>
      <c r="H64" s="8"/>
      <c r="I64" s="8">
        <f t="shared" si="0"/>
        <v>-654356235</v>
      </c>
      <c r="J64" s="8"/>
      <c r="K64" s="10">
        <f t="shared" si="1"/>
        <v>3.6181137284055235E-4</v>
      </c>
      <c r="L64" s="8"/>
      <c r="M64" s="8">
        <v>1401854454</v>
      </c>
      <c r="N64" s="8"/>
      <c r="O64" s="8">
        <v>-5004613433</v>
      </c>
      <c r="P64" s="8"/>
      <c r="Q64" s="8">
        <v>0</v>
      </c>
      <c r="R64" s="8"/>
      <c r="S64" s="8">
        <f t="shared" si="2"/>
        <v>-3602758979</v>
      </c>
      <c r="T64" s="8"/>
      <c r="U64" s="10">
        <f t="shared" si="3"/>
        <v>6.2745489411025355E-4</v>
      </c>
    </row>
    <row r="65" spans="1:21">
      <c r="A65" s="1" t="s">
        <v>37</v>
      </c>
      <c r="C65" s="8">
        <v>0</v>
      </c>
      <c r="D65" s="8"/>
      <c r="E65" s="8">
        <v>2097359859</v>
      </c>
      <c r="F65" s="8"/>
      <c r="G65" s="8">
        <v>0</v>
      </c>
      <c r="H65" s="8"/>
      <c r="I65" s="8">
        <f t="shared" si="0"/>
        <v>2097359859</v>
      </c>
      <c r="J65" s="8"/>
      <c r="K65" s="10">
        <f t="shared" si="1"/>
        <v>-1.1596873527543561E-3</v>
      </c>
      <c r="L65" s="8"/>
      <c r="M65" s="8">
        <v>1672650000</v>
      </c>
      <c r="N65" s="8"/>
      <c r="O65" s="8">
        <v>-27362493206</v>
      </c>
      <c r="P65" s="8"/>
      <c r="Q65" s="8">
        <v>0</v>
      </c>
      <c r="R65" s="8"/>
      <c r="S65" s="8">
        <f t="shared" si="2"/>
        <v>-25689843206</v>
      </c>
      <c r="T65" s="8"/>
      <c r="U65" s="10">
        <f t="shared" si="3"/>
        <v>4.4741316148225602E-3</v>
      </c>
    </row>
    <row r="66" spans="1:21">
      <c r="A66" s="1" t="s">
        <v>87</v>
      </c>
      <c r="C66" s="8">
        <v>0</v>
      </c>
      <c r="D66" s="8"/>
      <c r="E66" s="8">
        <v>-18091710000</v>
      </c>
      <c r="F66" s="8"/>
      <c r="G66" s="8">
        <v>0</v>
      </c>
      <c r="H66" s="8"/>
      <c r="I66" s="8">
        <f t="shared" si="0"/>
        <v>-18091710000</v>
      </c>
      <c r="J66" s="8"/>
      <c r="K66" s="10">
        <f t="shared" si="1"/>
        <v>1.0003398885827304E-2</v>
      </c>
      <c r="L66" s="8"/>
      <c r="M66" s="8">
        <v>44480000000</v>
      </c>
      <c r="N66" s="8"/>
      <c r="O66" s="8">
        <v>-49304880000</v>
      </c>
      <c r="P66" s="8"/>
      <c r="Q66" s="8">
        <v>0</v>
      </c>
      <c r="R66" s="8"/>
      <c r="S66" s="8">
        <f t="shared" si="2"/>
        <v>-4824880000</v>
      </c>
      <c r="T66" s="8"/>
      <c r="U66" s="10">
        <f t="shared" si="3"/>
        <v>8.4029894509762045E-4</v>
      </c>
    </row>
    <row r="67" spans="1:21">
      <c r="A67" s="1" t="s">
        <v>32</v>
      </c>
      <c r="C67" s="8">
        <v>0</v>
      </c>
      <c r="D67" s="8"/>
      <c r="E67" s="8">
        <v>51529116329</v>
      </c>
      <c r="F67" s="8"/>
      <c r="G67" s="8">
        <v>0</v>
      </c>
      <c r="H67" s="8"/>
      <c r="I67" s="8">
        <f t="shared" si="0"/>
        <v>51529116329</v>
      </c>
      <c r="J67" s="8"/>
      <c r="K67" s="10">
        <f t="shared" si="1"/>
        <v>-2.8491850956774353E-2</v>
      </c>
      <c r="L67" s="8"/>
      <c r="M67" s="8">
        <v>52478998830</v>
      </c>
      <c r="N67" s="8"/>
      <c r="O67" s="8">
        <v>108088939346</v>
      </c>
      <c r="P67" s="8"/>
      <c r="Q67" s="8">
        <v>0</v>
      </c>
      <c r="R67" s="8"/>
      <c r="S67" s="8">
        <f t="shared" si="2"/>
        <v>160567938176</v>
      </c>
      <c r="T67" s="8"/>
      <c r="U67" s="10">
        <f t="shared" si="3"/>
        <v>-2.7964440372774606E-2</v>
      </c>
    </row>
    <row r="68" spans="1:21">
      <c r="A68" s="1" t="s">
        <v>48</v>
      </c>
      <c r="C68" s="8">
        <v>0</v>
      </c>
      <c r="D68" s="8"/>
      <c r="E68" s="8">
        <v>-46646080796</v>
      </c>
      <c r="F68" s="8"/>
      <c r="G68" s="8">
        <v>0</v>
      </c>
      <c r="H68" s="8"/>
      <c r="I68" s="8">
        <f t="shared" si="0"/>
        <v>-46646080796</v>
      </c>
      <c r="J68" s="8"/>
      <c r="K68" s="10">
        <f t="shared" si="1"/>
        <v>2.579188770231873E-2</v>
      </c>
      <c r="L68" s="8"/>
      <c r="M68" s="8">
        <v>139185338521</v>
      </c>
      <c r="N68" s="8"/>
      <c r="O68" s="8">
        <v>-78738584384</v>
      </c>
      <c r="P68" s="8"/>
      <c r="Q68" s="8">
        <v>0</v>
      </c>
      <c r="R68" s="8"/>
      <c r="S68" s="8">
        <f t="shared" si="2"/>
        <v>60446754137</v>
      </c>
      <c r="T68" s="8"/>
      <c r="U68" s="10">
        <f t="shared" si="3"/>
        <v>-1.0527379693566747E-2</v>
      </c>
    </row>
    <row r="69" spans="1:21">
      <c r="A69" s="1" t="s">
        <v>64</v>
      </c>
      <c r="C69" s="8">
        <v>0</v>
      </c>
      <c r="D69" s="8"/>
      <c r="E69" s="8">
        <v>-11561799972</v>
      </c>
      <c r="F69" s="8"/>
      <c r="G69" s="8">
        <v>0</v>
      </c>
      <c r="H69" s="8"/>
      <c r="I69" s="8">
        <f t="shared" si="0"/>
        <v>-11561799972</v>
      </c>
      <c r="J69" s="8"/>
      <c r="K69" s="10">
        <f t="shared" si="1"/>
        <v>6.3928338978495097E-3</v>
      </c>
      <c r="L69" s="8"/>
      <c r="M69" s="8">
        <v>47239771920</v>
      </c>
      <c r="N69" s="8"/>
      <c r="O69" s="8">
        <v>-43579092207</v>
      </c>
      <c r="P69" s="8"/>
      <c r="Q69" s="8">
        <v>0</v>
      </c>
      <c r="R69" s="8"/>
      <c r="S69" s="8">
        <f t="shared" si="2"/>
        <v>3660679713</v>
      </c>
      <c r="T69" s="8"/>
      <c r="U69" s="10">
        <f t="shared" si="3"/>
        <v>-6.3754234326535793E-4</v>
      </c>
    </row>
    <row r="70" spans="1:21">
      <c r="A70" s="1" t="s">
        <v>56</v>
      </c>
      <c r="C70" s="8">
        <v>0</v>
      </c>
      <c r="D70" s="8"/>
      <c r="E70" s="8">
        <v>-54188759400</v>
      </c>
      <c r="F70" s="8"/>
      <c r="G70" s="8">
        <v>0</v>
      </c>
      <c r="H70" s="8"/>
      <c r="I70" s="8">
        <f t="shared" si="0"/>
        <v>-54188759400</v>
      </c>
      <c r="J70" s="8"/>
      <c r="K70" s="10">
        <f t="shared" si="1"/>
        <v>2.9962440001875104E-2</v>
      </c>
      <c r="L70" s="8"/>
      <c r="M70" s="8">
        <v>75369343690</v>
      </c>
      <c r="N70" s="8"/>
      <c r="O70" s="8">
        <v>-208527999232</v>
      </c>
      <c r="P70" s="8"/>
      <c r="Q70" s="8">
        <v>0</v>
      </c>
      <c r="R70" s="8"/>
      <c r="S70" s="8">
        <f t="shared" si="2"/>
        <v>-133158655542</v>
      </c>
      <c r="T70" s="8"/>
      <c r="U70" s="10">
        <f t="shared" si="3"/>
        <v>2.3190851955397856E-2</v>
      </c>
    </row>
    <row r="71" spans="1:21">
      <c r="A71" s="1" t="s">
        <v>33</v>
      </c>
      <c r="C71" s="8">
        <v>0</v>
      </c>
      <c r="D71" s="8"/>
      <c r="E71" s="8">
        <v>-87771950995</v>
      </c>
      <c r="F71" s="8"/>
      <c r="G71" s="8">
        <v>0</v>
      </c>
      <c r="H71" s="8"/>
      <c r="I71" s="8">
        <f t="shared" si="0"/>
        <v>-87771950995</v>
      </c>
      <c r="J71" s="8"/>
      <c r="K71" s="10">
        <f t="shared" si="1"/>
        <v>4.8531500714430624E-2</v>
      </c>
      <c r="L71" s="8"/>
      <c r="M71" s="8">
        <v>163850697000</v>
      </c>
      <c r="N71" s="8"/>
      <c r="O71" s="8">
        <v>-488627356057</v>
      </c>
      <c r="P71" s="8"/>
      <c r="Q71" s="8">
        <v>0</v>
      </c>
      <c r="R71" s="8"/>
      <c r="S71" s="8">
        <f t="shared" si="2"/>
        <v>-324776659057</v>
      </c>
      <c r="T71" s="8"/>
      <c r="U71" s="10">
        <f t="shared" si="3"/>
        <v>5.6562957834791053E-2</v>
      </c>
    </row>
    <row r="72" spans="1:21">
      <c r="A72" s="1" t="s">
        <v>78</v>
      </c>
      <c r="C72" s="8">
        <v>0</v>
      </c>
      <c r="D72" s="8"/>
      <c r="E72" s="8">
        <v>-9449605248</v>
      </c>
      <c r="F72" s="8"/>
      <c r="G72" s="8">
        <v>0</v>
      </c>
      <c r="H72" s="8"/>
      <c r="I72" s="8">
        <f t="shared" si="0"/>
        <v>-9449605248</v>
      </c>
      <c r="J72" s="8"/>
      <c r="K72" s="10">
        <f t="shared" si="1"/>
        <v>5.2249439444558331E-3</v>
      </c>
      <c r="L72" s="8"/>
      <c r="M72" s="8">
        <v>6770000000</v>
      </c>
      <c r="N72" s="8"/>
      <c r="O72" s="8">
        <v>-30233399744</v>
      </c>
      <c r="P72" s="8"/>
      <c r="Q72" s="8">
        <v>0</v>
      </c>
      <c r="R72" s="8"/>
      <c r="S72" s="8">
        <f t="shared" si="2"/>
        <v>-23463399744</v>
      </c>
      <c r="T72" s="8"/>
      <c r="U72" s="10">
        <f t="shared" si="3"/>
        <v>4.0863752162306581E-3</v>
      </c>
    </row>
    <row r="73" spans="1:21">
      <c r="A73" s="1" t="s">
        <v>77</v>
      </c>
      <c r="C73" s="8">
        <v>0</v>
      </c>
      <c r="D73" s="8"/>
      <c r="E73" s="8">
        <v>-77024517895</v>
      </c>
      <c r="F73" s="8"/>
      <c r="G73" s="8">
        <v>0</v>
      </c>
      <c r="H73" s="8"/>
      <c r="I73" s="8">
        <f t="shared" ref="I73:I106" si="4">C73+E73+G73</f>
        <v>-77024517895</v>
      </c>
      <c r="J73" s="8"/>
      <c r="K73" s="10">
        <f t="shared" ref="K73:K106" si="5">I73/$I$107</f>
        <v>4.2588952425847433E-2</v>
      </c>
      <c r="L73" s="8"/>
      <c r="M73" s="8">
        <v>90040216920</v>
      </c>
      <c r="N73" s="8"/>
      <c r="O73" s="8">
        <v>-288003032992</v>
      </c>
      <c r="P73" s="8"/>
      <c r="Q73" s="8">
        <v>0</v>
      </c>
      <c r="R73" s="8"/>
      <c r="S73" s="8">
        <f t="shared" ref="S73:S106" si="6">M73+O73+Q73</f>
        <v>-197962816072</v>
      </c>
      <c r="T73" s="8"/>
      <c r="U73" s="10">
        <f t="shared" ref="U73:U106" si="7">S73/$S$107</f>
        <v>3.4477115599529082E-2</v>
      </c>
    </row>
    <row r="74" spans="1:21">
      <c r="A74" s="1" t="s">
        <v>82</v>
      </c>
      <c r="C74" s="8">
        <v>0</v>
      </c>
      <c r="D74" s="8"/>
      <c r="E74" s="8">
        <v>-127376962418</v>
      </c>
      <c r="F74" s="8"/>
      <c r="G74" s="8">
        <v>0</v>
      </c>
      <c r="H74" s="8"/>
      <c r="I74" s="8">
        <f t="shared" si="4"/>
        <v>-127376962418</v>
      </c>
      <c r="J74" s="8"/>
      <c r="K74" s="10">
        <f t="shared" si="5"/>
        <v>7.043018951399771E-2</v>
      </c>
      <c r="L74" s="8"/>
      <c r="M74" s="8">
        <v>392655707730</v>
      </c>
      <c r="N74" s="8"/>
      <c r="O74" s="8">
        <v>-1283777814092</v>
      </c>
      <c r="P74" s="8"/>
      <c r="Q74" s="8">
        <v>0</v>
      </c>
      <c r="R74" s="8"/>
      <c r="S74" s="8">
        <f t="shared" si="6"/>
        <v>-891122106362</v>
      </c>
      <c r="T74" s="8"/>
      <c r="U74" s="10">
        <f t="shared" si="7"/>
        <v>0.15519742790062305</v>
      </c>
    </row>
    <row r="75" spans="1:21">
      <c r="A75" s="1" t="s">
        <v>23</v>
      </c>
      <c r="C75" s="8">
        <v>0</v>
      </c>
      <c r="D75" s="8"/>
      <c r="E75" s="8">
        <v>-77933950522</v>
      </c>
      <c r="F75" s="8"/>
      <c r="G75" s="8">
        <v>0</v>
      </c>
      <c r="H75" s="8"/>
      <c r="I75" s="8">
        <f t="shared" si="4"/>
        <v>-77933950522</v>
      </c>
      <c r="J75" s="8"/>
      <c r="K75" s="10">
        <f t="shared" si="5"/>
        <v>4.309180247858798E-2</v>
      </c>
      <c r="L75" s="8"/>
      <c r="M75" s="8">
        <v>251831694200</v>
      </c>
      <c r="N75" s="8"/>
      <c r="O75" s="8">
        <v>-867192322183</v>
      </c>
      <c r="P75" s="8"/>
      <c r="Q75" s="8">
        <v>0</v>
      </c>
      <c r="R75" s="8"/>
      <c r="S75" s="8">
        <f t="shared" si="6"/>
        <v>-615360627983</v>
      </c>
      <c r="T75" s="8"/>
      <c r="U75" s="10">
        <f t="shared" si="7"/>
        <v>0.10717093203327838</v>
      </c>
    </row>
    <row r="76" spans="1:21">
      <c r="A76" s="1" t="s">
        <v>71</v>
      </c>
      <c r="C76" s="8">
        <v>0</v>
      </c>
      <c r="D76" s="8"/>
      <c r="E76" s="8">
        <v>-6102142845</v>
      </c>
      <c r="F76" s="8"/>
      <c r="G76" s="8">
        <v>0</v>
      </c>
      <c r="H76" s="8"/>
      <c r="I76" s="8">
        <f t="shared" si="4"/>
        <v>-6102142845</v>
      </c>
      <c r="J76" s="8"/>
      <c r="K76" s="10">
        <f t="shared" si="5"/>
        <v>3.3740408693723285E-3</v>
      </c>
      <c r="L76" s="8"/>
      <c r="M76" s="8">
        <v>144697172400</v>
      </c>
      <c r="N76" s="8"/>
      <c r="O76" s="8">
        <v>-268947094339</v>
      </c>
      <c r="P76" s="8"/>
      <c r="Q76" s="8">
        <v>0</v>
      </c>
      <c r="R76" s="8"/>
      <c r="S76" s="8">
        <f t="shared" si="6"/>
        <v>-124249921939</v>
      </c>
      <c r="T76" s="8"/>
      <c r="U76" s="10">
        <f t="shared" si="7"/>
        <v>2.1639310891421838E-2</v>
      </c>
    </row>
    <row r="77" spans="1:21">
      <c r="A77" s="1" t="s">
        <v>90</v>
      </c>
      <c r="C77" s="8">
        <v>0</v>
      </c>
      <c r="D77" s="8"/>
      <c r="E77" s="8">
        <v>1560774446</v>
      </c>
      <c r="F77" s="8"/>
      <c r="G77" s="8">
        <v>0</v>
      </c>
      <c r="H77" s="8"/>
      <c r="I77" s="8">
        <f t="shared" si="4"/>
        <v>1560774446</v>
      </c>
      <c r="J77" s="8"/>
      <c r="K77" s="10">
        <f t="shared" si="5"/>
        <v>-8.6299467292722063E-4</v>
      </c>
      <c r="L77" s="8"/>
      <c r="M77" s="8">
        <v>7850583200</v>
      </c>
      <c r="N77" s="8"/>
      <c r="O77" s="8">
        <v>40677683998</v>
      </c>
      <c r="P77" s="8"/>
      <c r="Q77" s="8">
        <v>0</v>
      </c>
      <c r="R77" s="8"/>
      <c r="S77" s="8">
        <f t="shared" si="6"/>
        <v>48528267198</v>
      </c>
      <c r="T77" s="8"/>
      <c r="U77" s="10">
        <f t="shared" si="7"/>
        <v>-8.4516613333170693E-3</v>
      </c>
    </row>
    <row r="78" spans="1:21">
      <c r="A78" s="1" t="s">
        <v>28</v>
      </c>
      <c r="C78" s="8">
        <v>0</v>
      </c>
      <c r="D78" s="8"/>
      <c r="E78" s="8">
        <v>-6343223834</v>
      </c>
      <c r="F78" s="8"/>
      <c r="G78" s="8">
        <v>0</v>
      </c>
      <c r="H78" s="8"/>
      <c r="I78" s="8">
        <f t="shared" si="4"/>
        <v>-6343223834</v>
      </c>
      <c r="J78" s="8"/>
      <c r="K78" s="10">
        <f t="shared" si="5"/>
        <v>3.5073411100215953E-3</v>
      </c>
      <c r="L78" s="8"/>
      <c r="M78" s="8">
        <v>16779439820</v>
      </c>
      <c r="N78" s="8"/>
      <c r="O78" s="8">
        <v>-38326817326</v>
      </c>
      <c r="P78" s="8"/>
      <c r="Q78" s="8">
        <v>0</v>
      </c>
      <c r="R78" s="8"/>
      <c r="S78" s="8">
        <f t="shared" si="6"/>
        <v>-21547377506</v>
      </c>
      <c r="T78" s="8"/>
      <c r="U78" s="10">
        <f t="shared" si="7"/>
        <v>3.7526816393178685E-3</v>
      </c>
    </row>
    <row r="79" spans="1:21">
      <c r="A79" s="1" t="s">
        <v>22</v>
      </c>
      <c r="C79" s="8">
        <v>0</v>
      </c>
      <c r="D79" s="8"/>
      <c r="E79" s="8">
        <v>-56662133950</v>
      </c>
      <c r="F79" s="8"/>
      <c r="G79" s="8">
        <v>0</v>
      </c>
      <c r="H79" s="8"/>
      <c r="I79" s="8">
        <f t="shared" si="4"/>
        <v>-56662133950</v>
      </c>
      <c r="J79" s="8"/>
      <c r="K79" s="10">
        <f t="shared" si="5"/>
        <v>3.1330036111789736E-2</v>
      </c>
      <c r="L79" s="8"/>
      <c r="M79" s="8">
        <v>140040877600</v>
      </c>
      <c r="N79" s="8"/>
      <c r="O79" s="8">
        <v>-469904908547</v>
      </c>
      <c r="P79" s="8"/>
      <c r="Q79" s="8">
        <v>0</v>
      </c>
      <c r="R79" s="8"/>
      <c r="S79" s="8">
        <f t="shared" si="6"/>
        <v>-329864030947</v>
      </c>
      <c r="T79" s="8"/>
      <c r="U79" s="10">
        <f t="shared" si="7"/>
        <v>5.7448972250172634E-2</v>
      </c>
    </row>
    <row r="80" spans="1:21">
      <c r="A80" s="1" t="s">
        <v>50</v>
      </c>
      <c r="C80" s="8">
        <v>0</v>
      </c>
      <c r="D80" s="8"/>
      <c r="E80" s="8">
        <v>-2438735866</v>
      </c>
      <c r="F80" s="8"/>
      <c r="G80" s="8">
        <v>0</v>
      </c>
      <c r="H80" s="8"/>
      <c r="I80" s="8">
        <f t="shared" si="4"/>
        <v>-2438735866</v>
      </c>
      <c r="J80" s="8"/>
      <c r="K80" s="10">
        <f t="shared" si="5"/>
        <v>1.3484434387225686E-3</v>
      </c>
      <c r="L80" s="8"/>
      <c r="M80" s="8">
        <v>5353333333</v>
      </c>
      <c r="N80" s="8"/>
      <c r="O80" s="8">
        <v>-14177506530</v>
      </c>
      <c r="P80" s="8"/>
      <c r="Q80" s="8">
        <v>0</v>
      </c>
      <c r="R80" s="8"/>
      <c r="S80" s="8">
        <f t="shared" si="6"/>
        <v>-8824173197</v>
      </c>
      <c r="T80" s="8"/>
      <c r="U80" s="10">
        <f t="shared" si="7"/>
        <v>1.5368140614477038E-3</v>
      </c>
    </row>
    <row r="81" spans="1:21">
      <c r="A81" s="1" t="s">
        <v>49</v>
      </c>
      <c r="C81" s="8">
        <v>0</v>
      </c>
      <c r="D81" s="8"/>
      <c r="E81" s="8">
        <v>-6793482920</v>
      </c>
      <c r="F81" s="8"/>
      <c r="G81" s="8">
        <v>0</v>
      </c>
      <c r="H81" s="8"/>
      <c r="I81" s="8">
        <f t="shared" si="4"/>
        <v>-6793482920</v>
      </c>
      <c r="J81" s="8"/>
      <c r="K81" s="10">
        <f t="shared" si="5"/>
        <v>3.7563016139886621E-3</v>
      </c>
      <c r="L81" s="8"/>
      <c r="M81" s="8">
        <v>37376069766</v>
      </c>
      <c r="N81" s="8"/>
      <c r="O81" s="8">
        <v>-11533122167</v>
      </c>
      <c r="P81" s="8"/>
      <c r="Q81" s="8">
        <v>0</v>
      </c>
      <c r="R81" s="8"/>
      <c r="S81" s="8">
        <f t="shared" si="6"/>
        <v>25842947599</v>
      </c>
      <c r="T81" s="8"/>
      <c r="U81" s="10">
        <f t="shared" si="7"/>
        <v>-4.5007962075021106E-3</v>
      </c>
    </row>
    <row r="82" spans="1:21">
      <c r="A82" s="1" t="s">
        <v>45</v>
      </c>
      <c r="C82" s="8">
        <v>0</v>
      </c>
      <c r="D82" s="8"/>
      <c r="E82" s="8">
        <v>-68191128918</v>
      </c>
      <c r="F82" s="8"/>
      <c r="G82" s="8">
        <v>0</v>
      </c>
      <c r="H82" s="8"/>
      <c r="I82" s="8">
        <f t="shared" si="4"/>
        <v>-68191128918</v>
      </c>
      <c r="J82" s="8"/>
      <c r="K82" s="10">
        <f t="shared" si="5"/>
        <v>3.7704731230028959E-2</v>
      </c>
      <c r="L82" s="8"/>
      <c r="M82" s="8">
        <v>18011617000</v>
      </c>
      <c r="N82" s="8"/>
      <c r="O82" s="8">
        <v>-31769859705</v>
      </c>
      <c r="P82" s="8"/>
      <c r="Q82" s="8">
        <v>0</v>
      </c>
      <c r="R82" s="8"/>
      <c r="S82" s="8">
        <f t="shared" si="6"/>
        <v>-13758242705</v>
      </c>
      <c r="T82" s="8"/>
      <c r="U82" s="10">
        <f t="shared" si="7"/>
        <v>2.3961294024739542E-3</v>
      </c>
    </row>
    <row r="83" spans="1:21">
      <c r="A83" s="1" t="s">
        <v>46</v>
      </c>
      <c r="C83" s="8">
        <v>0</v>
      </c>
      <c r="D83" s="8"/>
      <c r="E83" s="8">
        <v>18483372857</v>
      </c>
      <c r="F83" s="8"/>
      <c r="G83" s="8">
        <v>0</v>
      </c>
      <c r="H83" s="8"/>
      <c r="I83" s="8">
        <f t="shared" si="4"/>
        <v>18483372857</v>
      </c>
      <c r="J83" s="8"/>
      <c r="K83" s="10">
        <f t="shared" si="5"/>
        <v>-1.0219959939886523E-2</v>
      </c>
      <c r="L83" s="8"/>
      <c r="M83" s="8">
        <v>45841071000</v>
      </c>
      <c r="N83" s="8"/>
      <c r="O83" s="8">
        <v>99782441919</v>
      </c>
      <c r="P83" s="8"/>
      <c r="Q83" s="8">
        <v>0</v>
      </c>
      <c r="R83" s="8"/>
      <c r="S83" s="8">
        <f t="shared" si="6"/>
        <v>145623512919</v>
      </c>
      <c r="T83" s="8"/>
      <c r="U83" s="10">
        <f t="shared" si="7"/>
        <v>-2.5361725947017421E-2</v>
      </c>
    </row>
    <row r="84" spans="1:21">
      <c r="A84" s="1" t="s">
        <v>24</v>
      </c>
      <c r="C84" s="8">
        <v>0</v>
      </c>
      <c r="D84" s="8"/>
      <c r="E84" s="8">
        <v>-33287993158</v>
      </c>
      <c r="F84" s="8"/>
      <c r="G84" s="8">
        <v>0</v>
      </c>
      <c r="H84" s="8"/>
      <c r="I84" s="8">
        <f t="shared" si="4"/>
        <v>-33287993158</v>
      </c>
      <c r="J84" s="8"/>
      <c r="K84" s="10">
        <f t="shared" si="5"/>
        <v>1.8405837461918421E-2</v>
      </c>
      <c r="L84" s="8"/>
      <c r="M84" s="8">
        <v>79787490000</v>
      </c>
      <c r="N84" s="8"/>
      <c r="O84" s="8">
        <v>-202906672465</v>
      </c>
      <c r="P84" s="8"/>
      <c r="Q84" s="8">
        <v>0</v>
      </c>
      <c r="R84" s="8"/>
      <c r="S84" s="8">
        <f t="shared" si="6"/>
        <v>-123119182465</v>
      </c>
      <c r="T84" s="8"/>
      <c r="U84" s="10">
        <f t="shared" si="7"/>
        <v>2.1442381809831736E-2</v>
      </c>
    </row>
    <row r="85" spans="1:21">
      <c r="A85" s="1" t="s">
        <v>68</v>
      </c>
      <c r="C85" s="8">
        <v>0</v>
      </c>
      <c r="D85" s="8"/>
      <c r="E85" s="8">
        <v>4338554586</v>
      </c>
      <c r="F85" s="8"/>
      <c r="G85" s="8">
        <v>0</v>
      </c>
      <c r="H85" s="8"/>
      <c r="I85" s="8">
        <f t="shared" si="4"/>
        <v>4338554586</v>
      </c>
      <c r="J85" s="8"/>
      <c r="K85" s="10">
        <f t="shared" si="5"/>
        <v>-2.3989049189763341E-3</v>
      </c>
      <c r="L85" s="8"/>
      <c r="M85" s="8">
        <v>72607052138</v>
      </c>
      <c r="N85" s="8"/>
      <c r="O85" s="8">
        <v>-343893283052</v>
      </c>
      <c r="P85" s="8"/>
      <c r="Q85" s="8">
        <v>0</v>
      </c>
      <c r="R85" s="8"/>
      <c r="S85" s="8">
        <f t="shared" si="6"/>
        <v>-271286230914</v>
      </c>
      <c r="T85" s="8"/>
      <c r="U85" s="10">
        <f t="shared" si="7"/>
        <v>4.7247088768330753E-2</v>
      </c>
    </row>
    <row r="86" spans="1:21">
      <c r="A86" s="1" t="s">
        <v>39</v>
      </c>
      <c r="C86" s="8">
        <v>0</v>
      </c>
      <c r="D86" s="8"/>
      <c r="E86" s="8">
        <v>-2682404262</v>
      </c>
      <c r="F86" s="8"/>
      <c r="G86" s="8">
        <v>0</v>
      </c>
      <c r="H86" s="8"/>
      <c r="I86" s="8">
        <f t="shared" si="4"/>
        <v>-2682404262</v>
      </c>
      <c r="J86" s="8"/>
      <c r="K86" s="10">
        <f t="shared" si="5"/>
        <v>1.4831743271271323E-3</v>
      </c>
      <c r="L86" s="8"/>
      <c r="M86" s="8">
        <v>0</v>
      </c>
      <c r="N86" s="8"/>
      <c r="O86" s="8">
        <v>14561623138</v>
      </c>
      <c r="P86" s="8"/>
      <c r="Q86" s="8">
        <v>0</v>
      </c>
      <c r="R86" s="8"/>
      <c r="S86" s="8">
        <f t="shared" si="6"/>
        <v>14561623138</v>
      </c>
      <c r="T86" s="8"/>
      <c r="U86" s="10">
        <f t="shared" si="7"/>
        <v>-2.5360457797438491E-3</v>
      </c>
    </row>
    <row r="87" spans="1:21">
      <c r="A87" s="1" t="s">
        <v>92</v>
      </c>
      <c r="C87" s="8">
        <v>0</v>
      </c>
      <c r="D87" s="8"/>
      <c r="E87" s="8">
        <v>1749395990</v>
      </c>
      <c r="F87" s="8"/>
      <c r="G87" s="8">
        <v>0</v>
      </c>
      <c r="H87" s="8"/>
      <c r="I87" s="8">
        <f t="shared" si="4"/>
        <v>1749395990</v>
      </c>
      <c r="J87" s="8"/>
      <c r="K87" s="10">
        <f t="shared" si="5"/>
        <v>-9.6728865857548859E-4</v>
      </c>
      <c r="L87" s="8"/>
      <c r="M87" s="8">
        <v>0</v>
      </c>
      <c r="N87" s="8"/>
      <c r="O87" s="8">
        <v>6803206629</v>
      </c>
      <c r="P87" s="8"/>
      <c r="Q87" s="8">
        <v>0</v>
      </c>
      <c r="R87" s="8"/>
      <c r="S87" s="8">
        <f t="shared" si="6"/>
        <v>6803206629</v>
      </c>
      <c r="T87" s="8"/>
      <c r="U87" s="10">
        <f t="shared" si="7"/>
        <v>-1.184843426910066E-3</v>
      </c>
    </row>
    <row r="88" spans="1:21">
      <c r="A88" s="1" t="s">
        <v>26</v>
      </c>
      <c r="C88" s="8">
        <v>0</v>
      </c>
      <c r="D88" s="8"/>
      <c r="E88" s="8">
        <v>-13825072556</v>
      </c>
      <c r="F88" s="8"/>
      <c r="G88" s="8">
        <v>0</v>
      </c>
      <c r="H88" s="8"/>
      <c r="I88" s="8">
        <f t="shared" si="4"/>
        <v>-13825072556</v>
      </c>
      <c r="J88" s="8"/>
      <c r="K88" s="10">
        <f t="shared" si="5"/>
        <v>7.6442589121300322E-3</v>
      </c>
      <c r="L88" s="8"/>
      <c r="M88" s="8">
        <v>0</v>
      </c>
      <c r="N88" s="8"/>
      <c r="O88" s="8">
        <v>-12860532610</v>
      </c>
      <c r="P88" s="8"/>
      <c r="Q88" s="8">
        <v>0</v>
      </c>
      <c r="R88" s="8"/>
      <c r="S88" s="8">
        <f t="shared" si="6"/>
        <v>-12860532610</v>
      </c>
      <c r="T88" s="8"/>
      <c r="U88" s="10">
        <f t="shared" si="7"/>
        <v>2.2397846134155769E-3</v>
      </c>
    </row>
    <row r="89" spans="1:21">
      <c r="A89" s="1" t="s">
        <v>35</v>
      </c>
      <c r="C89" s="8">
        <v>0</v>
      </c>
      <c r="D89" s="8"/>
      <c r="E89" s="8">
        <v>-5939147214</v>
      </c>
      <c r="F89" s="8"/>
      <c r="G89" s="8">
        <v>0</v>
      </c>
      <c r="H89" s="8"/>
      <c r="I89" s="8">
        <f t="shared" si="4"/>
        <v>-5939147214</v>
      </c>
      <c r="J89" s="8"/>
      <c r="K89" s="10">
        <f t="shared" si="5"/>
        <v>3.2839161485173005E-3</v>
      </c>
      <c r="L89" s="8"/>
      <c r="M89" s="8">
        <v>0</v>
      </c>
      <c r="N89" s="8"/>
      <c r="O89" s="8">
        <v>-2766373156</v>
      </c>
      <c r="P89" s="8"/>
      <c r="Q89" s="8">
        <v>0</v>
      </c>
      <c r="R89" s="8"/>
      <c r="S89" s="8">
        <f t="shared" si="6"/>
        <v>-2766373156</v>
      </c>
      <c r="T89" s="8"/>
      <c r="U89" s="10">
        <f t="shared" si="7"/>
        <v>4.817903128643977E-4</v>
      </c>
    </row>
    <row r="90" spans="1:21">
      <c r="A90" s="1" t="s">
        <v>95</v>
      </c>
      <c r="C90" s="8">
        <v>0</v>
      </c>
      <c r="D90" s="8"/>
      <c r="E90" s="8">
        <v>1451871864</v>
      </c>
      <c r="F90" s="8"/>
      <c r="G90" s="8">
        <v>0</v>
      </c>
      <c r="H90" s="8"/>
      <c r="I90" s="8">
        <f t="shared" si="4"/>
        <v>1451871864</v>
      </c>
      <c r="J90" s="8"/>
      <c r="K90" s="10">
        <f t="shared" si="5"/>
        <v>-8.0277947118882688E-4</v>
      </c>
      <c r="L90" s="8"/>
      <c r="M90" s="8">
        <v>0</v>
      </c>
      <c r="N90" s="8"/>
      <c r="O90" s="8">
        <v>1451871864</v>
      </c>
      <c r="P90" s="8"/>
      <c r="Q90" s="8">
        <v>0</v>
      </c>
      <c r="R90" s="8"/>
      <c r="S90" s="8">
        <f t="shared" si="6"/>
        <v>1451871864</v>
      </c>
      <c r="T90" s="8"/>
      <c r="U90" s="10">
        <f t="shared" si="7"/>
        <v>-2.5285735515414182E-4</v>
      </c>
    </row>
    <row r="91" spans="1:21">
      <c r="A91" s="1" t="s">
        <v>36</v>
      </c>
      <c r="C91" s="8">
        <v>0</v>
      </c>
      <c r="D91" s="8"/>
      <c r="E91" s="8">
        <v>524226862</v>
      </c>
      <c r="F91" s="8"/>
      <c r="G91" s="8">
        <v>0</v>
      </c>
      <c r="H91" s="8"/>
      <c r="I91" s="8">
        <f t="shared" si="4"/>
        <v>524226862</v>
      </c>
      <c r="J91" s="8"/>
      <c r="K91" s="10">
        <f t="shared" si="5"/>
        <v>-2.898593005996417E-4</v>
      </c>
      <c r="L91" s="8"/>
      <c r="M91" s="8">
        <v>0</v>
      </c>
      <c r="N91" s="8"/>
      <c r="O91" s="8">
        <v>10449409760</v>
      </c>
      <c r="P91" s="8"/>
      <c r="Q91" s="8">
        <v>0</v>
      </c>
      <c r="R91" s="8"/>
      <c r="S91" s="8">
        <f t="shared" si="6"/>
        <v>10449409760</v>
      </c>
      <c r="T91" s="8"/>
      <c r="U91" s="10">
        <f t="shared" si="7"/>
        <v>-1.8198645351222786E-3</v>
      </c>
    </row>
    <row r="92" spans="1:21">
      <c r="A92" s="1" t="s">
        <v>59</v>
      </c>
      <c r="C92" s="8">
        <v>0</v>
      </c>
      <c r="D92" s="8"/>
      <c r="E92" s="8">
        <v>-27971348791</v>
      </c>
      <c r="F92" s="8"/>
      <c r="G92" s="8">
        <v>0</v>
      </c>
      <c r="H92" s="8"/>
      <c r="I92" s="8">
        <f t="shared" si="4"/>
        <v>-27971348791</v>
      </c>
      <c r="J92" s="8"/>
      <c r="K92" s="10">
        <f t="shared" si="5"/>
        <v>1.5466120081019224E-2</v>
      </c>
      <c r="L92" s="8"/>
      <c r="M92" s="8">
        <v>0</v>
      </c>
      <c r="N92" s="8"/>
      <c r="O92" s="8">
        <v>-84099287095</v>
      </c>
      <c r="P92" s="8"/>
      <c r="Q92" s="8">
        <v>0</v>
      </c>
      <c r="R92" s="8"/>
      <c r="S92" s="8">
        <f t="shared" si="6"/>
        <v>-84099287095</v>
      </c>
      <c r="T92" s="8"/>
      <c r="U92" s="10">
        <f t="shared" si="7"/>
        <v>1.4646694265845042E-2</v>
      </c>
    </row>
    <row r="93" spans="1:21">
      <c r="A93" s="1" t="s">
        <v>69</v>
      </c>
      <c r="C93" s="8">
        <v>0</v>
      </c>
      <c r="D93" s="8"/>
      <c r="E93" s="8">
        <v>700370784</v>
      </c>
      <c r="F93" s="8"/>
      <c r="G93" s="8">
        <v>0</v>
      </c>
      <c r="H93" s="8"/>
      <c r="I93" s="8">
        <f t="shared" si="4"/>
        <v>700370784</v>
      </c>
      <c r="J93" s="8"/>
      <c r="K93" s="10">
        <f t="shared" si="5"/>
        <v>-3.8725406942359758E-4</v>
      </c>
      <c r="L93" s="8"/>
      <c r="M93" s="8">
        <v>0</v>
      </c>
      <c r="N93" s="8"/>
      <c r="O93" s="8">
        <v>1054774134</v>
      </c>
      <c r="P93" s="8"/>
      <c r="Q93" s="8">
        <v>0</v>
      </c>
      <c r="R93" s="8"/>
      <c r="S93" s="8">
        <f t="shared" si="6"/>
        <v>1054774134</v>
      </c>
      <c r="T93" s="8"/>
      <c r="U93" s="10">
        <f t="shared" si="7"/>
        <v>-1.8369899191616294E-4</v>
      </c>
    </row>
    <row r="94" spans="1:21">
      <c r="A94" s="1" t="s">
        <v>47</v>
      </c>
      <c r="C94" s="8">
        <v>0</v>
      </c>
      <c r="D94" s="8"/>
      <c r="E94" s="8">
        <v>-5907255708</v>
      </c>
      <c r="F94" s="8"/>
      <c r="G94" s="8">
        <v>0</v>
      </c>
      <c r="H94" s="8"/>
      <c r="I94" s="8">
        <f t="shared" si="4"/>
        <v>-5907255708</v>
      </c>
      <c r="J94" s="8"/>
      <c r="K94" s="10">
        <f t="shared" si="5"/>
        <v>3.2662824668151422E-3</v>
      </c>
      <c r="L94" s="8"/>
      <c r="M94" s="8">
        <v>0</v>
      </c>
      <c r="N94" s="8"/>
      <c r="O94" s="8">
        <v>-2732045446</v>
      </c>
      <c r="P94" s="8"/>
      <c r="Q94" s="8">
        <v>0</v>
      </c>
      <c r="R94" s="8"/>
      <c r="S94" s="8">
        <f t="shared" si="6"/>
        <v>-2732045446</v>
      </c>
      <c r="T94" s="8"/>
      <c r="U94" s="10">
        <f t="shared" si="7"/>
        <v>4.7581181422803425E-4</v>
      </c>
    </row>
    <row r="95" spans="1:21">
      <c r="A95" s="1" t="s">
        <v>60</v>
      </c>
      <c r="C95" s="8">
        <v>0</v>
      </c>
      <c r="D95" s="8"/>
      <c r="E95" s="8">
        <v>-9067966696</v>
      </c>
      <c r="F95" s="8"/>
      <c r="G95" s="8">
        <v>0</v>
      </c>
      <c r="H95" s="8"/>
      <c r="I95" s="8">
        <f t="shared" si="4"/>
        <v>-9067966696</v>
      </c>
      <c r="J95" s="8"/>
      <c r="K95" s="10">
        <f t="shared" si="5"/>
        <v>5.013925601476339E-3</v>
      </c>
      <c r="L95" s="8"/>
      <c r="M95" s="8">
        <v>0</v>
      </c>
      <c r="N95" s="8"/>
      <c r="O95" s="8">
        <v>7827397964</v>
      </c>
      <c r="P95" s="8"/>
      <c r="Q95" s="8">
        <v>0</v>
      </c>
      <c r="R95" s="8"/>
      <c r="S95" s="8">
        <f t="shared" si="6"/>
        <v>7827397964</v>
      </c>
      <c r="T95" s="8"/>
      <c r="U95" s="10">
        <f t="shared" si="7"/>
        <v>-1.3632161322164411E-3</v>
      </c>
    </row>
    <row r="96" spans="1:21">
      <c r="A96" s="1" t="s">
        <v>43</v>
      </c>
      <c r="C96" s="8">
        <v>0</v>
      </c>
      <c r="D96" s="8"/>
      <c r="E96" s="8">
        <v>-1548294008</v>
      </c>
      <c r="F96" s="8"/>
      <c r="G96" s="8">
        <v>0</v>
      </c>
      <c r="H96" s="8"/>
      <c r="I96" s="8">
        <f t="shared" si="4"/>
        <v>-1548294008</v>
      </c>
      <c r="J96" s="8"/>
      <c r="K96" s="10">
        <f t="shared" si="5"/>
        <v>8.5609389905986165E-4</v>
      </c>
      <c r="L96" s="8"/>
      <c r="M96" s="8">
        <v>0</v>
      </c>
      <c r="N96" s="8"/>
      <c r="O96" s="8">
        <v>3356023711</v>
      </c>
      <c r="P96" s="8"/>
      <c r="Q96" s="8">
        <v>0</v>
      </c>
      <c r="R96" s="8"/>
      <c r="S96" s="8">
        <f t="shared" si="6"/>
        <v>3356023711</v>
      </c>
      <c r="T96" s="8"/>
      <c r="U96" s="10">
        <f t="shared" si="7"/>
        <v>-5.8448359007392961E-4</v>
      </c>
    </row>
    <row r="97" spans="1:21">
      <c r="A97" s="1" t="s">
        <v>62</v>
      </c>
      <c r="C97" s="8">
        <v>0</v>
      </c>
      <c r="D97" s="8"/>
      <c r="E97" s="8">
        <v>-28150057111</v>
      </c>
      <c r="F97" s="8"/>
      <c r="G97" s="8">
        <v>0</v>
      </c>
      <c r="H97" s="8"/>
      <c r="I97" s="8">
        <f t="shared" si="4"/>
        <v>-28150057111</v>
      </c>
      <c r="J97" s="8"/>
      <c r="K97" s="10">
        <f t="shared" si="5"/>
        <v>1.5564932775296109E-2</v>
      </c>
      <c r="L97" s="8"/>
      <c r="M97" s="8">
        <v>0</v>
      </c>
      <c r="N97" s="8"/>
      <c r="O97" s="8">
        <v>6568346660</v>
      </c>
      <c r="P97" s="8"/>
      <c r="Q97" s="8">
        <v>0</v>
      </c>
      <c r="R97" s="8"/>
      <c r="S97" s="8">
        <f t="shared" si="6"/>
        <v>6568346660</v>
      </c>
      <c r="T97" s="8"/>
      <c r="U97" s="10">
        <f t="shared" si="7"/>
        <v>-1.1439403196418312E-3</v>
      </c>
    </row>
    <row r="98" spans="1:21">
      <c r="A98" s="1" t="s">
        <v>27</v>
      </c>
      <c r="C98" s="8">
        <v>0</v>
      </c>
      <c r="D98" s="8"/>
      <c r="E98" s="8">
        <v>-29025825201</v>
      </c>
      <c r="F98" s="8"/>
      <c r="G98" s="8">
        <v>0</v>
      </c>
      <c r="H98" s="8"/>
      <c r="I98" s="8">
        <f t="shared" si="4"/>
        <v>-29025825201</v>
      </c>
      <c r="J98" s="8"/>
      <c r="K98" s="10">
        <f t="shared" si="5"/>
        <v>1.6049168789235593E-2</v>
      </c>
      <c r="L98" s="8"/>
      <c r="M98" s="8">
        <v>0</v>
      </c>
      <c r="N98" s="8"/>
      <c r="O98" s="8">
        <v>-93702935707</v>
      </c>
      <c r="P98" s="8"/>
      <c r="Q98" s="8">
        <v>0</v>
      </c>
      <c r="R98" s="8"/>
      <c r="S98" s="8">
        <f t="shared" si="6"/>
        <v>-93702935707</v>
      </c>
      <c r="T98" s="8"/>
      <c r="U98" s="10">
        <f t="shared" si="7"/>
        <v>1.6319261417308255E-2</v>
      </c>
    </row>
    <row r="99" spans="1:21">
      <c r="A99" s="1" t="s">
        <v>34</v>
      </c>
      <c r="C99" s="8">
        <v>0</v>
      </c>
      <c r="D99" s="8"/>
      <c r="E99" s="8">
        <v>-12446879776</v>
      </c>
      <c r="F99" s="8"/>
      <c r="G99" s="8">
        <v>0</v>
      </c>
      <c r="H99" s="8"/>
      <c r="I99" s="8">
        <f t="shared" si="4"/>
        <v>-12446879776</v>
      </c>
      <c r="J99" s="8"/>
      <c r="K99" s="10">
        <f t="shared" si="5"/>
        <v>6.8822186119092557E-3</v>
      </c>
      <c r="L99" s="8"/>
      <c r="M99" s="8">
        <v>0</v>
      </c>
      <c r="N99" s="8"/>
      <c r="O99" s="8">
        <v>4978751911</v>
      </c>
      <c r="P99" s="8"/>
      <c r="Q99" s="8">
        <v>0</v>
      </c>
      <c r="R99" s="8"/>
      <c r="S99" s="8">
        <f t="shared" si="6"/>
        <v>4978751911</v>
      </c>
      <c r="T99" s="8"/>
      <c r="U99" s="10">
        <f t="shared" si="7"/>
        <v>-8.6709720836913287E-4</v>
      </c>
    </row>
    <row r="100" spans="1:21">
      <c r="A100" s="1" t="s">
        <v>61</v>
      </c>
      <c r="C100" s="8">
        <v>0</v>
      </c>
      <c r="D100" s="8"/>
      <c r="E100" s="8">
        <v>-38861122981</v>
      </c>
      <c r="F100" s="8"/>
      <c r="G100" s="8">
        <v>0</v>
      </c>
      <c r="H100" s="8"/>
      <c r="I100" s="8">
        <f t="shared" si="4"/>
        <v>-38861122981</v>
      </c>
      <c r="J100" s="8"/>
      <c r="K100" s="10">
        <f t="shared" si="5"/>
        <v>2.1487372632555641E-2</v>
      </c>
      <c r="L100" s="8"/>
      <c r="M100" s="8">
        <v>0</v>
      </c>
      <c r="N100" s="8"/>
      <c r="O100" s="8">
        <v>-46682229494</v>
      </c>
      <c r="P100" s="8"/>
      <c r="Q100" s="8">
        <v>0</v>
      </c>
      <c r="R100" s="8"/>
      <c r="S100" s="8">
        <f t="shared" si="6"/>
        <v>-46682229494</v>
      </c>
      <c r="T100" s="8"/>
      <c r="U100" s="10">
        <f t="shared" si="7"/>
        <v>8.130156231577413E-3</v>
      </c>
    </row>
    <row r="101" spans="1:21">
      <c r="A101" s="1" t="s">
        <v>17</v>
      </c>
      <c r="C101" s="8">
        <v>0</v>
      </c>
      <c r="D101" s="8"/>
      <c r="E101" s="8">
        <v>-13432398840</v>
      </c>
      <c r="F101" s="8"/>
      <c r="G101" s="8">
        <v>0</v>
      </c>
      <c r="H101" s="8"/>
      <c r="I101" s="8">
        <f t="shared" si="4"/>
        <v>-13432398840</v>
      </c>
      <c r="J101" s="8"/>
      <c r="K101" s="10">
        <f t="shared" si="5"/>
        <v>7.4271389266157796E-3</v>
      </c>
      <c r="L101" s="8"/>
      <c r="M101" s="8">
        <v>0</v>
      </c>
      <c r="N101" s="8"/>
      <c r="O101" s="8">
        <v>-31085416007</v>
      </c>
      <c r="P101" s="8"/>
      <c r="Q101" s="8">
        <v>0</v>
      </c>
      <c r="R101" s="8"/>
      <c r="S101" s="8">
        <f t="shared" si="6"/>
        <v>-31085416007</v>
      </c>
      <c r="T101" s="8"/>
      <c r="U101" s="10">
        <f t="shared" si="7"/>
        <v>5.4138221631631848E-3</v>
      </c>
    </row>
    <row r="102" spans="1:21">
      <c r="A102" s="1" t="s">
        <v>58</v>
      </c>
      <c r="C102" s="8">
        <v>0</v>
      </c>
      <c r="D102" s="8"/>
      <c r="E102" s="8">
        <v>-1899015345</v>
      </c>
      <c r="F102" s="8"/>
      <c r="G102" s="8">
        <v>0</v>
      </c>
      <c r="H102" s="8"/>
      <c r="I102" s="8">
        <f t="shared" si="4"/>
        <v>-1899015345</v>
      </c>
      <c r="J102" s="8"/>
      <c r="K102" s="10">
        <f t="shared" si="5"/>
        <v>1.0500172723497089E-3</v>
      </c>
      <c r="L102" s="8"/>
      <c r="M102" s="8">
        <v>0</v>
      </c>
      <c r="N102" s="8"/>
      <c r="O102" s="8">
        <v>8123565649</v>
      </c>
      <c r="P102" s="8"/>
      <c r="Q102" s="8">
        <v>0</v>
      </c>
      <c r="R102" s="8"/>
      <c r="S102" s="8">
        <f t="shared" si="6"/>
        <v>8123565649</v>
      </c>
      <c r="T102" s="8"/>
      <c r="U102" s="10">
        <f t="shared" si="7"/>
        <v>-1.4147965639116345E-3</v>
      </c>
    </row>
    <row r="103" spans="1:21">
      <c r="A103" s="1" t="s">
        <v>18</v>
      </c>
      <c r="C103" s="8">
        <v>0</v>
      </c>
      <c r="D103" s="8"/>
      <c r="E103" s="8">
        <v>-51429610422</v>
      </c>
      <c r="F103" s="8"/>
      <c r="G103" s="8">
        <v>0</v>
      </c>
      <c r="H103" s="8"/>
      <c r="I103" s="8">
        <f t="shared" si="4"/>
        <v>-51429610422</v>
      </c>
      <c r="J103" s="8"/>
      <c r="K103" s="10">
        <f t="shared" si="5"/>
        <v>2.8436831432405621E-2</v>
      </c>
      <c r="L103" s="8"/>
      <c r="M103" s="8">
        <v>0</v>
      </c>
      <c r="N103" s="8"/>
      <c r="O103" s="8">
        <v>17977063543</v>
      </c>
      <c r="P103" s="8"/>
      <c r="Q103" s="8">
        <v>0</v>
      </c>
      <c r="R103" s="8"/>
      <c r="S103" s="8">
        <f t="shared" si="6"/>
        <v>17977063543</v>
      </c>
      <c r="T103" s="8"/>
      <c r="U103" s="10">
        <f t="shared" si="7"/>
        <v>-3.1308773546981049E-3</v>
      </c>
    </row>
    <row r="104" spans="1:21">
      <c r="A104" s="1" t="s">
        <v>93</v>
      </c>
      <c r="C104" s="8">
        <v>0</v>
      </c>
      <c r="D104" s="8"/>
      <c r="E104" s="8">
        <v>-1970107075</v>
      </c>
      <c r="F104" s="8"/>
      <c r="G104" s="8">
        <v>0</v>
      </c>
      <c r="H104" s="8"/>
      <c r="I104" s="8">
        <f t="shared" si="4"/>
        <v>-1970107075</v>
      </c>
      <c r="J104" s="8"/>
      <c r="K104" s="10">
        <f t="shared" si="5"/>
        <v>1.0893258248676045E-3</v>
      </c>
      <c r="L104" s="8"/>
      <c r="M104" s="8">
        <v>0</v>
      </c>
      <c r="N104" s="8"/>
      <c r="O104" s="8">
        <v>-1970107075</v>
      </c>
      <c r="P104" s="8"/>
      <c r="Q104" s="8">
        <v>0</v>
      </c>
      <c r="R104" s="8"/>
      <c r="S104" s="8">
        <f t="shared" si="6"/>
        <v>-1970107075</v>
      </c>
      <c r="T104" s="8"/>
      <c r="U104" s="10">
        <f t="shared" si="7"/>
        <v>3.4311296796021016E-4</v>
      </c>
    </row>
    <row r="105" spans="1:21">
      <c r="A105" s="1" t="s">
        <v>63</v>
      </c>
      <c r="C105" s="8">
        <v>0</v>
      </c>
      <c r="D105" s="8"/>
      <c r="E105" s="8">
        <v>-56940896906</v>
      </c>
      <c r="F105" s="8"/>
      <c r="G105" s="8">
        <v>0</v>
      </c>
      <c r="H105" s="8"/>
      <c r="I105" s="8">
        <f t="shared" si="4"/>
        <v>-56940896906</v>
      </c>
      <c r="J105" s="8"/>
      <c r="K105" s="10">
        <f t="shared" si="5"/>
        <v>3.1484171737634958E-2</v>
      </c>
      <c r="L105" s="8"/>
      <c r="M105" s="8">
        <v>0</v>
      </c>
      <c r="N105" s="8"/>
      <c r="O105" s="8">
        <v>86851079200</v>
      </c>
      <c r="P105" s="8"/>
      <c r="Q105" s="8">
        <v>0</v>
      </c>
      <c r="R105" s="8"/>
      <c r="S105" s="8">
        <f t="shared" si="6"/>
        <v>86851079200</v>
      </c>
      <c r="T105" s="8"/>
      <c r="U105" s="10">
        <f t="shared" si="7"/>
        <v>-1.512594514938193E-2</v>
      </c>
    </row>
    <row r="106" spans="1:21">
      <c r="A106" s="1" t="s">
        <v>40</v>
      </c>
      <c r="C106" s="8">
        <v>0</v>
      </c>
      <c r="D106" s="8"/>
      <c r="E106" s="8">
        <v>-27841602234</v>
      </c>
      <c r="F106" s="8"/>
      <c r="G106" s="8">
        <v>0</v>
      </c>
      <c r="H106" s="8"/>
      <c r="I106" s="8">
        <f t="shared" si="4"/>
        <v>-27841602234</v>
      </c>
      <c r="J106" s="8"/>
      <c r="K106" s="10">
        <f t="shared" si="5"/>
        <v>1.539437967816434E-2</v>
      </c>
      <c r="L106" s="8"/>
      <c r="M106" s="8">
        <v>0</v>
      </c>
      <c r="N106" s="8"/>
      <c r="O106" s="8">
        <v>-11070257807</v>
      </c>
      <c r="P106" s="8"/>
      <c r="Q106" s="8">
        <v>0</v>
      </c>
      <c r="R106" s="8"/>
      <c r="S106" s="8">
        <f t="shared" si="6"/>
        <v>-11070257807</v>
      </c>
      <c r="T106" s="8"/>
      <c r="U106" s="10">
        <f t="shared" si="7"/>
        <v>1.9279911535998403E-3</v>
      </c>
    </row>
    <row r="107" spans="1:21" ht="24.75" thickBot="1">
      <c r="C107" s="12">
        <f>SUM(C8:C106)</f>
        <v>0</v>
      </c>
      <c r="D107" s="8"/>
      <c r="E107" s="12">
        <f>SUM(E8:E106)</f>
        <v>-1810587105634</v>
      </c>
      <c r="F107" s="8"/>
      <c r="G107" s="12">
        <f>SUM(G8:G106)</f>
        <v>2030813269</v>
      </c>
      <c r="H107" s="8"/>
      <c r="I107" s="12">
        <f>SUM(I8:I106)</f>
        <v>-1808556292365</v>
      </c>
      <c r="J107" s="8"/>
      <c r="K107" s="14">
        <f>SUM(K8:K106)</f>
        <v>0.99999999999999967</v>
      </c>
      <c r="L107" s="8"/>
      <c r="M107" s="12">
        <f>SUM(M8:M106)</f>
        <v>3737108448895</v>
      </c>
      <c r="N107" s="8"/>
      <c r="O107" s="12">
        <f>SUM(O8:O106)</f>
        <v>-9096162287158</v>
      </c>
      <c r="P107" s="8"/>
      <c r="Q107" s="12">
        <f>SUM(Q8:Q106)</f>
        <v>-382807469726</v>
      </c>
      <c r="R107" s="8"/>
      <c r="S107" s="12">
        <f>SUM(SUM(S8:S106))</f>
        <v>-5741861307989</v>
      </c>
      <c r="T107" s="8"/>
      <c r="U107" s="14">
        <f>SUM(U8:U106)</f>
        <v>1.0000000000000002</v>
      </c>
    </row>
    <row r="108" spans="1:21" ht="24.75" thickTop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2023-10-24T08:22:10Z</dcterms:created>
  <dcterms:modified xsi:type="dcterms:W3CDTF">2023-11-01T13:00:11Z</dcterms:modified>
</cp:coreProperties>
</file>