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.Ghayouri\Desktop\پرتفوی شهریور\"/>
    </mc:Choice>
  </mc:AlternateContent>
  <xr:revisionPtr revIDLastSave="0" documentId="13_ncr:1_{7A33589C-E938-451D-B61D-58CEC0CBAF95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تاییدیه" sheetId="16" r:id="rId1"/>
    <sheet name="سهام" sheetId="1" r:id="rId2"/>
    <sheet name="اوراق مشارکت" sheetId="3" r:id="rId3"/>
    <sheet name="سپرده" sheetId="6" r:id="rId4"/>
    <sheet name="سود اوراق بهادار و سپرده بانکی" sheetId="7" r:id="rId5"/>
    <sheet name="جمع درآمدها" sheetId="15" r:id="rId6"/>
    <sheet name="درآمد سود سهام" sheetId="8" r:id="rId7"/>
    <sheet name="درآمد ناشی از تغییر قیمت اوراق" sheetId="9" r:id="rId8"/>
    <sheet name="درآمد ناشی از فروش" sheetId="10" r:id="rId9"/>
    <sheet name="سرمایه‌گذاری در سهام" sheetId="11" r:id="rId10"/>
    <sheet name="سرمایه‌گذاری در اوراق بهادار" sheetId="12" r:id="rId11"/>
    <sheet name="درآمد سپرده بانکی" sheetId="13" r:id="rId12"/>
    <sheet name="سایر درآمدها" sheetId="14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15" l="1"/>
  <c r="E11" i="15"/>
  <c r="E8" i="15"/>
  <c r="E9" i="15"/>
  <c r="E10" i="15"/>
  <c r="E7" i="15"/>
  <c r="C11" i="15"/>
  <c r="K12" i="13"/>
  <c r="K9" i="13"/>
  <c r="K10" i="13"/>
  <c r="K11" i="13"/>
  <c r="K8" i="13"/>
  <c r="G12" i="13"/>
  <c r="G9" i="13"/>
  <c r="G10" i="13"/>
  <c r="G11" i="13"/>
  <c r="G8" i="13"/>
  <c r="E12" i="13"/>
  <c r="I12" i="13"/>
  <c r="I50" i="12"/>
  <c r="Q49" i="12"/>
  <c r="Q51" i="12"/>
  <c r="Q9" i="12"/>
  <c r="Q10" i="12"/>
  <c r="Q11" i="12"/>
  <c r="Q12" i="12"/>
  <c r="Q13" i="12"/>
  <c r="Q14" i="12"/>
  <c r="Q15" i="12"/>
  <c r="Q16" i="12"/>
  <c r="Q17" i="12"/>
  <c r="Q18" i="12"/>
  <c r="Q19" i="12"/>
  <c r="Q20" i="12"/>
  <c r="Q21" i="12"/>
  <c r="Q22" i="12"/>
  <c r="Q23" i="12"/>
  <c r="Q24" i="12"/>
  <c r="Q25" i="12"/>
  <c r="Q26" i="12"/>
  <c r="Q27" i="12"/>
  <c r="Q28" i="12"/>
  <c r="Q29" i="12"/>
  <c r="Q30" i="12"/>
  <c r="Q31" i="12"/>
  <c r="Q32" i="12"/>
  <c r="Q33" i="12"/>
  <c r="Q34" i="12"/>
  <c r="Q35" i="12"/>
  <c r="Q36" i="12"/>
  <c r="Q37" i="12"/>
  <c r="Q38" i="12"/>
  <c r="Q39" i="12"/>
  <c r="Q40" i="12"/>
  <c r="Q41" i="12"/>
  <c r="Q42" i="12"/>
  <c r="Q43" i="12"/>
  <c r="Q44" i="12"/>
  <c r="Q45" i="12"/>
  <c r="Q46" i="12"/>
  <c r="Q47" i="12"/>
  <c r="Q48" i="12"/>
  <c r="Q50" i="12"/>
  <c r="Q8" i="12"/>
  <c r="C51" i="12"/>
  <c r="E51" i="12"/>
  <c r="G51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33" i="12"/>
  <c r="I34" i="12"/>
  <c r="I35" i="12"/>
  <c r="I36" i="12"/>
  <c r="I37" i="12"/>
  <c r="I38" i="12"/>
  <c r="I39" i="12"/>
  <c r="I40" i="12"/>
  <c r="I41" i="12"/>
  <c r="I42" i="12"/>
  <c r="I43" i="12"/>
  <c r="I44" i="12"/>
  <c r="I45" i="12"/>
  <c r="I46" i="12"/>
  <c r="I47" i="12"/>
  <c r="I48" i="12"/>
  <c r="I49" i="12"/>
  <c r="I51" i="12"/>
  <c r="I8" i="12"/>
  <c r="K51" i="12"/>
  <c r="M51" i="12"/>
  <c r="O51" i="12"/>
  <c r="S104" i="11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52" i="11"/>
  <c r="S53" i="11"/>
  <c r="S54" i="11"/>
  <c r="S55" i="11"/>
  <c r="S56" i="11"/>
  <c r="S57" i="11"/>
  <c r="S58" i="11"/>
  <c r="S59" i="11"/>
  <c r="S60" i="11"/>
  <c r="S61" i="11"/>
  <c r="S62" i="11"/>
  <c r="S63" i="11"/>
  <c r="S64" i="11"/>
  <c r="S65" i="11"/>
  <c r="S66" i="11"/>
  <c r="S67" i="11"/>
  <c r="S68" i="11"/>
  <c r="S69" i="11"/>
  <c r="S70" i="11"/>
  <c r="S71" i="11"/>
  <c r="S72" i="11"/>
  <c r="S73" i="11"/>
  <c r="S74" i="11"/>
  <c r="S75" i="11"/>
  <c r="S76" i="11"/>
  <c r="S77" i="11"/>
  <c r="S78" i="11"/>
  <c r="S79" i="11"/>
  <c r="S80" i="11"/>
  <c r="S81" i="11"/>
  <c r="S82" i="11"/>
  <c r="S83" i="11"/>
  <c r="S84" i="11"/>
  <c r="S85" i="11"/>
  <c r="S86" i="11"/>
  <c r="S87" i="11"/>
  <c r="S88" i="11"/>
  <c r="S89" i="11"/>
  <c r="S90" i="11"/>
  <c r="S91" i="11"/>
  <c r="S92" i="11"/>
  <c r="S93" i="11"/>
  <c r="S94" i="11"/>
  <c r="S95" i="11"/>
  <c r="S96" i="11"/>
  <c r="S97" i="11"/>
  <c r="S98" i="11"/>
  <c r="S99" i="11"/>
  <c r="S100" i="11"/>
  <c r="S101" i="11"/>
  <c r="S102" i="11"/>
  <c r="S103" i="11"/>
  <c r="S8" i="11"/>
  <c r="M104" i="11"/>
  <c r="O104" i="11"/>
  <c r="Q104" i="11"/>
  <c r="C104" i="11"/>
  <c r="E104" i="11"/>
  <c r="G104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72" i="11"/>
  <c r="I73" i="11"/>
  <c r="I74" i="11"/>
  <c r="I75" i="11"/>
  <c r="I76" i="11"/>
  <c r="I77" i="11"/>
  <c r="I78" i="11"/>
  <c r="I79" i="11"/>
  <c r="I80" i="11"/>
  <c r="I81" i="11"/>
  <c r="I82" i="11"/>
  <c r="I83" i="11"/>
  <c r="I84" i="11"/>
  <c r="I85" i="11"/>
  <c r="I86" i="11"/>
  <c r="I87" i="11"/>
  <c r="I88" i="11"/>
  <c r="I89" i="11"/>
  <c r="I90" i="11"/>
  <c r="I91" i="11"/>
  <c r="I92" i="11"/>
  <c r="I93" i="11"/>
  <c r="I94" i="11"/>
  <c r="I95" i="11"/>
  <c r="I96" i="11"/>
  <c r="I97" i="11"/>
  <c r="I98" i="11"/>
  <c r="I99" i="11"/>
  <c r="I100" i="11"/>
  <c r="I101" i="11"/>
  <c r="I102" i="11"/>
  <c r="I103" i="11"/>
  <c r="I8" i="11"/>
  <c r="Q8" i="10"/>
  <c r="Q9" i="10"/>
  <c r="Q10" i="10"/>
  <c r="Q11" i="10"/>
  <c r="Q12" i="10"/>
  <c r="Q13" i="10"/>
  <c r="Q14" i="10"/>
  <c r="Q15" i="10"/>
  <c r="Q16" i="10"/>
  <c r="Q17" i="10"/>
  <c r="Q18" i="10"/>
  <c r="Q19" i="10"/>
  <c r="Q20" i="10"/>
  <c r="Q21" i="10"/>
  <c r="Q22" i="10"/>
  <c r="Q23" i="10"/>
  <c r="Q24" i="10"/>
  <c r="Q25" i="10"/>
  <c r="Q26" i="10"/>
  <c r="Q27" i="10"/>
  <c r="Q28" i="10"/>
  <c r="Q29" i="10"/>
  <c r="Q30" i="10"/>
  <c r="Q31" i="10"/>
  <c r="Q32" i="10"/>
  <c r="Q33" i="10"/>
  <c r="Q34" i="10"/>
  <c r="Q35" i="10"/>
  <c r="Q36" i="10"/>
  <c r="Q37" i="10"/>
  <c r="Q38" i="10"/>
  <c r="Q39" i="10"/>
  <c r="Q40" i="10"/>
  <c r="Q41" i="10"/>
  <c r="Q42" i="10"/>
  <c r="Q43" i="10"/>
  <c r="Q44" i="10"/>
  <c r="Q45" i="10"/>
  <c r="Q46" i="10"/>
  <c r="Q47" i="10"/>
  <c r="Q48" i="10"/>
  <c r="Q49" i="10"/>
  <c r="Q50" i="10"/>
  <c r="Q51" i="10"/>
  <c r="Q52" i="10"/>
  <c r="Q53" i="10"/>
  <c r="Q54" i="10"/>
  <c r="Q55" i="10"/>
  <c r="Q56" i="10"/>
  <c r="Q57" i="10"/>
  <c r="Q58" i="10"/>
  <c r="Q59" i="10"/>
  <c r="Q60" i="10"/>
  <c r="Q61" i="10"/>
  <c r="Q62" i="10"/>
  <c r="Q63" i="10"/>
  <c r="Q64" i="10"/>
  <c r="Q65" i="10"/>
  <c r="Q66" i="10"/>
  <c r="Q67" i="10"/>
  <c r="Q68" i="10"/>
  <c r="Q69" i="10"/>
  <c r="Q70" i="10"/>
  <c r="Q71" i="10"/>
  <c r="Q72" i="10"/>
  <c r="Q73" i="10"/>
  <c r="Q74" i="10"/>
  <c r="I75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2" i="10"/>
  <c r="I53" i="10"/>
  <c r="I54" i="10"/>
  <c r="I55" i="10"/>
  <c r="I56" i="10"/>
  <c r="I57" i="10"/>
  <c r="I58" i="10"/>
  <c r="I59" i="10"/>
  <c r="I60" i="10"/>
  <c r="I61" i="10"/>
  <c r="I62" i="10"/>
  <c r="I63" i="10"/>
  <c r="I64" i="10"/>
  <c r="I65" i="10"/>
  <c r="I66" i="10"/>
  <c r="I67" i="10"/>
  <c r="I68" i="10"/>
  <c r="I69" i="10"/>
  <c r="I70" i="10"/>
  <c r="I71" i="10"/>
  <c r="I72" i="10"/>
  <c r="I73" i="10"/>
  <c r="I74" i="10"/>
  <c r="I8" i="10"/>
  <c r="E75" i="10"/>
  <c r="G75" i="10"/>
  <c r="M75" i="10"/>
  <c r="O75" i="10"/>
  <c r="Q111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Q71" i="9"/>
  <c r="Q72" i="9"/>
  <c r="Q73" i="9"/>
  <c r="Q74" i="9"/>
  <c r="Q75" i="9"/>
  <c r="Q76" i="9"/>
  <c r="Q77" i="9"/>
  <c r="Q78" i="9"/>
  <c r="Q79" i="9"/>
  <c r="Q80" i="9"/>
  <c r="Q81" i="9"/>
  <c r="Q82" i="9"/>
  <c r="Q83" i="9"/>
  <c r="Q84" i="9"/>
  <c r="Q85" i="9"/>
  <c r="Q86" i="9"/>
  <c r="Q87" i="9"/>
  <c r="Q88" i="9"/>
  <c r="Q89" i="9"/>
  <c r="Q90" i="9"/>
  <c r="Q91" i="9"/>
  <c r="Q92" i="9"/>
  <c r="Q93" i="9"/>
  <c r="Q94" i="9"/>
  <c r="Q95" i="9"/>
  <c r="Q96" i="9"/>
  <c r="Q97" i="9"/>
  <c r="Q98" i="9"/>
  <c r="Q99" i="9"/>
  <c r="Q100" i="9"/>
  <c r="Q101" i="9"/>
  <c r="Q102" i="9"/>
  <c r="Q103" i="9"/>
  <c r="Q104" i="9"/>
  <c r="Q105" i="9"/>
  <c r="Q106" i="9"/>
  <c r="Q107" i="9"/>
  <c r="Q108" i="9"/>
  <c r="Q109" i="9"/>
  <c r="Q110" i="9"/>
  <c r="Q8" i="9"/>
  <c r="E111" i="9"/>
  <c r="G111" i="9"/>
  <c r="I111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I79" i="9"/>
  <c r="I80" i="9"/>
  <c r="I81" i="9"/>
  <c r="I82" i="9"/>
  <c r="I83" i="9"/>
  <c r="I84" i="9"/>
  <c r="I85" i="9"/>
  <c r="I86" i="9"/>
  <c r="I87" i="9"/>
  <c r="I88" i="9"/>
  <c r="I89" i="9"/>
  <c r="I90" i="9"/>
  <c r="I91" i="9"/>
  <c r="I92" i="9"/>
  <c r="I93" i="9"/>
  <c r="I94" i="9"/>
  <c r="I95" i="9"/>
  <c r="I96" i="9"/>
  <c r="I97" i="9"/>
  <c r="I98" i="9"/>
  <c r="I99" i="9"/>
  <c r="I100" i="9"/>
  <c r="I101" i="9"/>
  <c r="I102" i="9"/>
  <c r="I103" i="9"/>
  <c r="I104" i="9"/>
  <c r="I105" i="9"/>
  <c r="I106" i="9"/>
  <c r="I107" i="9"/>
  <c r="I108" i="9"/>
  <c r="I109" i="9"/>
  <c r="I110" i="9"/>
  <c r="I8" i="9"/>
  <c r="M111" i="9"/>
  <c r="O111" i="9"/>
  <c r="S62" i="8"/>
  <c r="S9" i="8"/>
  <c r="S10" i="8"/>
  <c r="S11" i="8"/>
  <c r="S12" i="8"/>
  <c r="S13" i="8"/>
  <c r="S14" i="8"/>
  <c r="S15" i="8"/>
  <c r="S16" i="8"/>
  <c r="S17" i="8"/>
  <c r="S18" i="8"/>
  <c r="S19" i="8"/>
  <c r="S20" i="8"/>
  <c r="S21" i="8"/>
  <c r="S22" i="8"/>
  <c r="S23" i="8"/>
  <c r="S24" i="8"/>
  <c r="S25" i="8"/>
  <c r="S26" i="8"/>
  <c r="S27" i="8"/>
  <c r="S28" i="8"/>
  <c r="S29" i="8"/>
  <c r="S30" i="8"/>
  <c r="S31" i="8"/>
  <c r="S32" i="8"/>
  <c r="S33" i="8"/>
  <c r="S34" i="8"/>
  <c r="S35" i="8"/>
  <c r="S36" i="8"/>
  <c r="S37" i="8"/>
  <c r="S38" i="8"/>
  <c r="S39" i="8"/>
  <c r="S40" i="8"/>
  <c r="S41" i="8"/>
  <c r="S42" i="8"/>
  <c r="S43" i="8"/>
  <c r="S44" i="8"/>
  <c r="S45" i="8"/>
  <c r="S46" i="8"/>
  <c r="S47" i="8"/>
  <c r="S48" i="8"/>
  <c r="S49" i="8"/>
  <c r="S50" i="8"/>
  <c r="S51" i="8"/>
  <c r="S52" i="8"/>
  <c r="S53" i="8"/>
  <c r="S54" i="8"/>
  <c r="S55" i="8"/>
  <c r="S56" i="8"/>
  <c r="S57" i="8"/>
  <c r="S58" i="8"/>
  <c r="S59" i="8"/>
  <c r="S60" i="8"/>
  <c r="S61" i="8"/>
  <c r="S8" i="8"/>
  <c r="M62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M32" i="8"/>
  <c r="M33" i="8"/>
  <c r="M34" i="8"/>
  <c r="M35" i="8"/>
  <c r="M36" i="8"/>
  <c r="M37" i="8"/>
  <c r="M38" i="8"/>
  <c r="M39" i="8"/>
  <c r="M40" i="8"/>
  <c r="M41" i="8"/>
  <c r="M42" i="8"/>
  <c r="M43" i="8"/>
  <c r="M44" i="8"/>
  <c r="M45" i="8"/>
  <c r="M46" i="8"/>
  <c r="M47" i="8"/>
  <c r="M48" i="8"/>
  <c r="M49" i="8"/>
  <c r="M50" i="8"/>
  <c r="M51" i="8"/>
  <c r="M52" i="8"/>
  <c r="M53" i="8"/>
  <c r="M54" i="8"/>
  <c r="M55" i="8"/>
  <c r="M56" i="8"/>
  <c r="M57" i="8"/>
  <c r="M58" i="8"/>
  <c r="M59" i="8"/>
  <c r="M60" i="8"/>
  <c r="M61" i="8"/>
  <c r="M8" i="8"/>
  <c r="I62" i="8"/>
  <c r="K62" i="8"/>
  <c r="O62" i="8"/>
  <c r="Q62" i="8"/>
  <c r="I24" i="7"/>
  <c r="K24" i="7"/>
  <c r="M24" i="7"/>
  <c r="O24" i="7"/>
  <c r="Q24" i="7"/>
  <c r="S24" i="7"/>
  <c r="S12" i="6"/>
  <c r="K12" i="6"/>
  <c r="M12" i="6"/>
  <c r="O12" i="6"/>
  <c r="Q12" i="6"/>
  <c r="AK38" i="3"/>
  <c r="Q38" i="3"/>
  <c r="S38" i="3"/>
  <c r="W38" i="3"/>
  <c r="X38" i="3"/>
  <c r="Y38" i="3"/>
  <c r="AA38" i="3"/>
  <c r="AG38" i="3"/>
  <c r="AI38" i="3"/>
  <c r="Y92" i="1"/>
  <c r="E92" i="1"/>
  <c r="G92" i="1"/>
  <c r="K92" i="1"/>
  <c r="O92" i="1"/>
  <c r="U92" i="1"/>
  <c r="W92" i="1"/>
  <c r="I104" i="11" l="1"/>
  <c r="Q75" i="10"/>
  <c r="U11" i="11" l="1"/>
  <c r="U15" i="11"/>
  <c r="U19" i="11"/>
  <c r="U23" i="11"/>
  <c r="U27" i="11"/>
  <c r="U31" i="11"/>
  <c r="U35" i="11"/>
  <c r="U39" i="11"/>
  <c r="U43" i="11"/>
  <c r="U47" i="11"/>
  <c r="U51" i="11"/>
  <c r="U55" i="11"/>
  <c r="U59" i="11"/>
  <c r="U63" i="11"/>
  <c r="U67" i="11"/>
  <c r="U71" i="11"/>
  <c r="U75" i="11"/>
  <c r="U79" i="11"/>
  <c r="U83" i="11"/>
  <c r="U87" i="11"/>
  <c r="U91" i="11"/>
  <c r="U95" i="11"/>
  <c r="U99" i="11"/>
  <c r="U103" i="11"/>
  <c r="U10" i="11"/>
  <c r="U46" i="11"/>
  <c r="U58" i="11"/>
  <c r="U66" i="11"/>
  <c r="U74" i="11"/>
  <c r="U82" i="11"/>
  <c r="U90" i="11"/>
  <c r="U94" i="11"/>
  <c r="U12" i="11"/>
  <c r="U16" i="11"/>
  <c r="U20" i="11"/>
  <c r="U24" i="11"/>
  <c r="U28" i="11"/>
  <c r="U32" i="11"/>
  <c r="U36" i="11"/>
  <c r="U40" i="11"/>
  <c r="U44" i="11"/>
  <c r="U48" i="11"/>
  <c r="U52" i="11"/>
  <c r="U56" i="11"/>
  <c r="U60" i="11"/>
  <c r="U64" i="11"/>
  <c r="U68" i="11"/>
  <c r="U72" i="11"/>
  <c r="U76" i="11"/>
  <c r="U80" i="11"/>
  <c r="U84" i="11"/>
  <c r="U88" i="11"/>
  <c r="U92" i="11"/>
  <c r="U96" i="11"/>
  <c r="U100" i="11"/>
  <c r="U8" i="11"/>
  <c r="U9" i="11"/>
  <c r="U13" i="11"/>
  <c r="U17" i="11"/>
  <c r="U21" i="11"/>
  <c r="U25" i="11"/>
  <c r="U29" i="11"/>
  <c r="U33" i="11"/>
  <c r="U37" i="11"/>
  <c r="U41" i="11"/>
  <c r="U45" i="11"/>
  <c r="U49" i="11"/>
  <c r="U53" i="11"/>
  <c r="U57" i="11"/>
  <c r="U61" i="11"/>
  <c r="U65" i="11"/>
  <c r="U69" i="11"/>
  <c r="U73" i="11"/>
  <c r="U77" i="11"/>
  <c r="U81" i="11"/>
  <c r="U85" i="11"/>
  <c r="U89" i="11"/>
  <c r="U93" i="11"/>
  <c r="U97" i="11"/>
  <c r="U101" i="11"/>
  <c r="U14" i="11"/>
  <c r="U18" i="11"/>
  <c r="U22" i="11"/>
  <c r="U26" i="11"/>
  <c r="U30" i="11"/>
  <c r="U34" i="11"/>
  <c r="U38" i="11"/>
  <c r="U42" i="11"/>
  <c r="U50" i="11"/>
  <c r="U54" i="11"/>
  <c r="U62" i="11"/>
  <c r="U70" i="11"/>
  <c r="U78" i="11"/>
  <c r="U86" i="11"/>
  <c r="U98" i="11"/>
  <c r="U102" i="11"/>
  <c r="K9" i="11"/>
  <c r="K13" i="11"/>
  <c r="K17" i="11"/>
  <c r="K21" i="11"/>
  <c r="K25" i="11"/>
  <c r="K29" i="11"/>
  <c r="K33" i="11"/>
  <c r="K37" i="11"/>
  <c r="K41" i="11"/>
  <c r="K45" i="11"/>
  <c r="K49" i="11"/>
  <c r="K53" i="11"/>
  <c r="K57" i="11"/>
  <c r="K61" i="11"/>
  <c r="K65" i="11"/>
  <c r="K69" i="11"/>
  <c r="K73" i="11"/>
  <c r="K77" i="11"/>
  <c r="K81" i="11"/>
  <c r="K85" i="11"/>
  <c r="K93" i="11"/>
  <c r="K97" i="11"/>
  <c r="K101" i="11"/>
  <c r="K10" i="11"/>
  <c r="K14" i="11"/>
  <c r="K18" i="11"/>
  <c r="K22" i="11"/>
  <c r="K26" i="11"/>
  <c r="K30" i="11"/>
  <c r="K34" i="11"/>
  <c r="K38" i="11"/>
  <c r="K42" i="11"/>
  <c r="K46" i="11"/>
  <c r="K50" i="11"/>
  <c r="K54" i="11"/>
  <c r="K58" i="11"/>
  <c r="K62" i="11"/>
  <c r="K66" i="11"/>
  <c r="K70" i="11"/>
  <c r="K74" i="11"/>
  <c r="K78" i="11"/>
  <c r="K82" i="11"/>
  <c r="K86" i="11"/>
  <c r="K90" i="11"/>
  <c r="K94" i="11"/>
  <c r="K98" i="11"/>
  <c r="K102" i="11"/>
  <c r="K91" i="11"/>
  <c r="K11" i="11"/>
  <c r="K15" i="11"/>
  <c r="K19" i="11"/>
  <c r="K23" i="11"/>
  <c r="K27" i="11"/>
  <c r="K31" i="11"/>
  <c r="K35" i="11"/>
  <c r="K39" i="11"/>
  <c r="K43" i="11"/>
  <c r="K47" i="11"/>
  <c r="K51" i="11"/>
  <c r="K55" i="11"/>
  <c r="K59" i="11"/>
  <c r="K63" i="11"/>
  <c r="K67" i="11"/>
  <c r="K71" i="11"/>
  <c r="K75" i="11"/>
  <c r="K79" i="11"/>
  <c r="K83" i="11"/>
  <c r="K87" i="11"/>
  <c r="K95" i="11"/>
  <c r="K99" i="11"/>
  <c r="K12" i="11"/>
  <c r="K16" i="11"/>
  <c r="K20" i="11"/>
  <c r="K24" i="11"/>
  <c r="K28" i="11"/>
  <c r="K32" i="11"/>
  <c r="K36" i="11"/>
  <c r="K40" i="11"/>
  <c r="K44" i="11"/>
  <c r="K48" i="11"/>
  <c r="K52" i="11"/>
  <c r="K56" i="11"/>
  <c r="K60" i="11"/>
  <c r="K64" i="11"/>
  <c r="K68" i="11"/>
  <c r="K72" i="11"/>
  <c r="K76" i="11"/>
  <c r="K80" i="11"/>
  <c r="K84" i="11"/>
  <c r="K88" i="11"/>
  <c r="K92" i="11"/>
  <c r="K96" i="11"/>
  <c r="K100" i="11"/>
  <c r="K8" i="11"/>
  <c r="K89" i="11"/>
  <c r="K103" i="11"/>
  <c r="U104" i="11" l="1"/>
  <c r="K104" i="11"/>
</calcChain>
</file>

<file path=xl/sharedStrings.xml><?xml version="1.0" encoding="utf-8"?>
<sst xmlns="http://schemas.openxmlformats.org/spreadsheetml/2006/main" count="1085" uniqueCount="308">
  <si>
    <t>صندوق سرمایه‌گذاری مشترک پیشتاز</t>
  </si>
  <si>
    <t>صورت وضعیت سبد</t>
  </si>
  <si>
    <t>برای ماه منتهی به 1402/06/31</t>
  </si>
  <si>
    <t>نام شرکت</t>
  </si>
  <si>
    <t>1402/05/31</t>
  </si>
  <si>
    <t>تغییرات طی دوره</t>
  </si>
  <si>
    <t>1402/06/31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</si>
  <si>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</si>
  <si>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</si>
  <si>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</si>
  <si>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</si>
  <si>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</si>
  <si>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</si>
  <si>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</si>
  <si>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</si>
  <si>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آریان کیمیا تک</t>
  </si>
  <si>
    <t>بانک خاورمیانه</t>
  </si>
  <si>
    <t>بانک ملت</t>
  </si>
  <si>
    <t>بین المللی توسعه ص. معادن غدیر</t>
  </si>
  <si>
    <t>پالایش نفت اصفهان</t>
  </si>
  <si>
    <t>پالایش نفت تبریز</t>
  </si>
  <si>
    <t>پالایش نفت شیراز</t>
  </si>
  <si>
    <t>پتروشیمی پردیس</t>
  </si>
  <si>
    <t>پتروشیمی تندگویان</t>
  </si>
  <si>
    <t>پتروشیمی جم</t>
  </si>
  <si>
    <t>پتروشیمی غدیر</t>
  </si>
  <si>
    <t>پتروشیمی‌شیراز</t>
  </si>
  <si>
    <t>پلی پروپیلن جم - جم پیلن</t>
  </si>
  <si>
    <t>پلیمر آریا ساسول</t>
  </si>
  <si>
    <t>تامین سرمایه نوین</t>
  </si>
  <si>
    <t>تایدواترخاورمیانه</t>
  </si>
  <si>
    <t>تراکتورسازی‌ایران‌</t>
  </si>
  <si>
    <t>توسعه حمل و نقل ریلی پارسیان</t>
  </si>
  <si>
    <t>توسعه خدمات دریایی وبندری سینا</t>
  </si>
  <si>
    <t>توسعه معدنی و صنعتی صبانور</t>
  </si>
  <si>
    <t>تولید ژلاتین کپسول ایران</t>
  </si>
  <si>
    <t>تولیدی مخازن گازطبیعی آسیاناما</t>
  </si>
  <si>
    <t>ح . سرمایه گذاری صبا تامین</t>
  </si>
  <si>
    <t>ح . سرمایه‌گذاری‌ سپه‌</t>
  </si>
  <si>
    <t>ح. کویر تایر</t>
  </si>
  <si>
    <t>حفاری شمال</t>
  </si>
  <si>
    <t>داروپخش‌ (هلدینگ‌</t>
  </si>
  <si>
    <t>داروسازی دانا</t>
  </si>
  <si>
    <t>داروسازی شهید قاضی</t>
  </si>
  <si>
    <t>داروسازی‌ ابوریحان‌</t>
  </si>
  <si>
    <t>داروسازی‌ اکسیر</t>
  </si>
  <si>
    <t>داروسازی‌ سینا</t>
  </si>
  <si>
    <t>زغال سنگ پروده طبس</t>
  </si>
  <si>
    <t>سپید ماکیان</t>
  </si>
  <si>
    <t>سپیدار سیستم آسیا</t>
  </si>
  <si>
    <t>سرمایه گذاری توسعه صنایع سیمان</t>
  </si>
  <si>
    <t>سرمایه گذاری دارویی تامین</t>
  </si>
  <si>
    <t>سرمایه گذاری سیمان تامین</t>
  </si>
  <si>
    <t>سرمایه گذاری صبا تامین</t>
  </si>
  <si>
    <t>سرمایه گذاری صدرتامین</t>
  </si>
  <si>
    <t>سرمایه‌ گذاری‌ پارس‌ توشه‌</t>
  </si>
  <si>
    <t>سرمایه‌گذاری‌ سپه‌</t>
  </si>
  <si>
    <t>سرمایه‌گذاری‌صندوق‌بازنشستگی‌</t>
  </si>
  <si>
    <t>سرمایه‌گذاری‌غدیر(هلدینگ‌</t>
  </si>
  <si>
    <t>سیمان آبیک</t>
  </si>
  <si>
    <t>سیمان خوزستان</t>
  </si>
  <si>
    <t>سیمان‌ بجنورد</t>
  </si>
  <si>
    <t>سیمان‌ شرق‌</t>
  </si>
  <si>
    <t>سیمان‌ صوفیان‌</t>
  </si>
  <si>
    <t>سیمان‌ کرمان‌</t>
  </si>
  <si>
    <t>سیمان‌ارومیه‌</t>
  </si>
  <si>
    <t>سیمان‌مازندران‌</t>
  </si>
  <si>
    <t>سیمان‌هگمتان‌</t>
  </si>
  <si>
    <t>شرکت آهن و فولاد ارفع</t>
  </si>
  <si>
    <t>شیشه سازی مینا</t>
  </si>
  <si>
    <t>شیشه‌ قزوین‌</t>
  </si>
  <si>
    <t>صنایع پتروشیمی کرمانشاه</t>
  </si>
  <si>
    <t>صنایع فروآلیاژ ایران</t>
  </si>
  <si>
    <t>صنایع‌ کاشی‌ و سرامیک‌ سینا</t>
  </si>
  <si>
    <t>فجر انرژی خلیج فارس</t>
  </si>
  <si>
    <t>فرآورده‌های‌ تزریقی‌ ایران‌</t>
  </si>
  <si>
    <t>فروسیلیس‌ ایران‌</t>
  </si>
  <si>
    <t>فولاد  خوزستان</t>
  </si>
  <si>
    <t>فولاد آلیاژی ایران</t>
  </si>
  <si>
    <t>فولاد مبارکه اصفهان</t>
  </si>
  <si>
    <t>فولاد کاوه جنوب کیش</t>
  </si>
  <si>
    <t>قاسم ایران</t>
  </si>
  <si>
    <t>قندهکمتان‌</t>
  </si>
  <si>
    <t>گروه‌صنعتی‌سپاهان‌</t>
  </si>
  <si>
    <t>گسترش نفت و گاز پارسیان</t>
  </si>
  <si>
    <t>مبین انرژی خلیج فارس</t>
  </si>
  <si>
    <t>مس‌ شهیدباهنر</t>
  </si>
  <si>
    <t>معدنی‌ املاح‌  ایران‌</t>
  </si>
  <si>
    <t>ملی‌ صنایع‌ مس‌ ایران‌</t>
  </si>
  <si>
    <t>مولد نیروگاهی تجارت فارس</t>
  </si>
  <si>
    <t>نفت ایرانول</t>
  </si>
  <si>
    <t>نفت سپاهان</t>
  </si>
  <si>
    <t>نفت‌ بهران‌</t>
  </si>
  <si>
    <t>همکاران سیستم</t>
  </si>
  <si>
    <t>کارخانجات‌داروپخش‌</t>
  </si>
  <si>
    <t>کویر تایر</t>
  </si>
  <si>
    <t>ح . تامین سرمایه نوین</t>
  </si>
  <si>
    <t>صنایع‌ لاستیکی‌  سهند</t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</si>
  <si>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</si>
  <si>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</si>
  <si>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</si>
  <si>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</si>
  <si>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</si>
  <si>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</si>
  <si>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</si>
  <si>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</si>
  <si>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</si>
  <si>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اسناد خزانه-م1بودجه01-040326</t>
  </si>
  <si>
    <t>بله</t>
  </si>
  <si>
    <t>1401/02/26</t>
  </si>
  <si>
    <t>1404/03/25</t>
  </si>
  <si>
    <t>اسناد خزانه-م3بودجه01-040520</t>
  </si>
  <si>
    <t>1401/05/18</t>
  </si>
  <si>
    <t>1404/05/19</t>
  </si>
  <si>
    <t>اسناد خزانه-م9بودجه00-031101</t>
  </si>
  <si>
    <t>1400/06/01</t>
  </si>
  <si>
    <t>1403/11/01</t>
  </si>
  <si>
    <t>اسنادخزانه-م10بودجه99-020807</t>
  </si>
  <si>
    <t>1399/11/21</t>
  </si>
  <si>
    <t>1402/08/07</t>
  </si>
  <si>
    <t>اسنادخزانه-م11بودجه99-020906</t>
  </si>
  <si>
    <t>1400/01/11</t>
  </si>
  <si>
    <t>1402/09/06</t>
  </si>
  <si>
    <t>اسنادخزانه-م1بودجه00-030821</t>
  </si>
  <si>
    <t>1400/02/22</t>
  </si>
  <si>
    <t>1403/08/21</t>
  </si>
  <si>
    <t>اسنادخزانه-م20بودجه98-020806</t>
  </si>
  <si>
    <t>1399/02/20</t>
  </si>
  <si>
    <t>1402/08/06</t>
  </si>
  <si>
    <t>اسنادخزانه-م21بودجه98-020906</t>
  </si>
  <si>
    <t>1399/01/27</t>
  </si>
  <si>
    <t>اسنادخزانه-م3بودجه00-030418</t>
  </si>
  <si>
    <t>1403/04/18</t>
  </si>
  <si>
    <t>اسنادخزانه-م4بودجه00-030522</t>
  </si>
  <si>
    <t>1400/03/11</t>
  </si>
  <si>
    <t>1403/05/22</t>
  </si>
  <si>
    <t>اسنادخزانه-م4بودجه01-040917</t>
  </si>
  <si>
    <t>1401/12/08</t>
  </si>
  <si>
    <t>1404/09/16</t>
  </si>
  <si>
    <t>اسنادخزانه-م5بودجه00-030626</t>
  </si>
  <si>
    <t>1403/10/24</t>
  </si>
  <si>
    <t>اسنادخزانه-م5بودجه01-041015</t>
  </si>
  <si>
    <t>1404/10/14</t>
  </si>
  <si>
    <t>اسنادخزانه-م6بودجه00-030723</t>
  </si>
  <si>
    <t>1403/07/23</t>
  </si>
  <si>
    <t>اسنادخزانه-م7بودجه99-020704</t>
  </si>
  <si>
    <t>1399/09/25</t>
  </si>
  <si>
    <t>1402/07/04</t>
  </si>
  <si>
    <t>اسنادخزانه-م8بودجه01-040728</t>
  </si>
  <si>
    <t>1401/12/28</t>
  </si>
  <si>
    <t>1404/07/27</t>
  </si>
  <si>
    <t>اسنادخزانه-م8بودجه99-020606</t>
  </si>
  <si>
    <t>1402/06/06</t>
  </si>
  <si>
    <t>صکوک اجاره گل گهر039-3ماهه20%</t>
  </si>
  <si>
    <t>1399/09/10</t>
  </si>
  <si>
    <t>1403/09/10</t>
  </si>
  <si>
    <t>گواهی اعتبار مولد سامان0207</t>
  </si>
  <si>
    <t>1401/08/01</t>
  </si>
  <si>
    <t>1402/07/30</t>
  </si>
  <si>
    <t>گواهی اعتبار مولد سپه0207</t>
  </si>
  <si>
    <t>گواهی اعتبار مولد سپه0208</t>
  </si>
  <si>
    <t>1401/09/01</t>
  </si>
  <si>
    <t>1402/08/30</t>
  </si>
  <si>
    <t>گواهی اعتبارمولد رفاه0208</t>
  </si>
  <si>
    <t>مرابحه عام دولت127-ش.خ040623</t>
  </si>
  <si>
    <t>1401/12/23</t>
  </si>
  <si>
    <t>1404/06/22</t>
  </si>
  <si>
    <t>مرابحه عام دولت1-ش.خ سایر0206</t>
  </si>
  <si>
    <t>1398/12/25</t>
  </si>
  <si>
    <t>1402/06/25</t>
  </si>
  <si>
    <t>مرابحه عام دولت4-ش.خ 0206</t>
  </si>
  <si>
    <t>1399/06/12</t>
  </si>
  <si>
    <t>1402/06/12</t>
  </si>
  <si>
    <t>مرابحه عام دولتی6-ش.خ0210</t>
  </si>
  <si>
    <t>1402/10/25</t>
  </si>
  <si>
    <t>مرابحه عام دولت132-ش.خ041110</t>
  </si>
  <si>
    <t>1402/05/10</t>
  </si>
  <si>
    <t>1404/11/09</t>
  </si>
  <si>
    <t>اسنادخزانه-م6بودجه01-030814</t>
  </si>
  <si>
    <t>1401/12/10</t>
  </si>
  <si>
    <t>1403/08/14</t>
  </si>
  <si>
    <t>مرابحه عام دولت94-ش.خ030816</t>
  </si>
  <si>
    <t>1400/09/16</t>
  </si>
  <si>
    <t>1403/08/16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</si>
  <si>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</si>
  <si>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</si>
  <si>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</si>
  <si>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</si>
  <si>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</si>
  <si>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</si>
  <si>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</si>
  <si>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</si>
  <si>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</si>
  <si>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</si>
  <si>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5802399850</t>
  </si>
  <si>
    <t>سپرده کوتاه مدت</t>
  </si>
  <si>
    <t>1395/07/14</t>
  </si>
  <si>
    <t>بانک پاسارگاد هفتم تیر</t>
  </si>
  <si>
    <t>207-8100-15111111-1</t>
  </si>
  <si>
    <t>1399/05/25</t>
  </si>
  <si>
    <t>بانک تجارت کار</t>
  </si>
  <si>
    <t>156386189</t>
  </si>
  <si>
    <t>1400/05/12</t>
  </si>
  <si>
    <t xml:space="preserve">بانک خاورمیانه ظفر </t>
  </si>
  <si>
    <t>1009-10-810-707074685</t>
  </si>
  <si>
    <t>1401/06/14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</si>
  <si>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</si>
  <si>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</si>
  <si>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</si>
  <si>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</si>
  <si>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</si>
  <si>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</si>
  <si>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</si>
  <si>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</si>
  <si>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</si>
  <si>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</si>
  <si>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مرابحه عام دولت104-ش.خ020303</t>
  </si>
  <si>
    <t>1402/03/03</t>
  </si>
  <si>
    <t>مرابحه عام دولت95-ش.خ020514</t>
  </si>
  <si>
    <t>1402/05/14</t>
  </si>
  <si>
    <t>مرابحه عام دولت3-ش.خ0211</t>
  </si>
  <si>
    <t>1402/11/13</t>
  </si>
  <si>
    <t>مرابحه عام دولت86-ش.خ020404</t>
  </si>
  <si>
    <t>1402/04/04</t>
  </si>
  <si>
    <t>صکوک منفعت نفت1312-6ماهه 18/5%</t>
  </si>
  <si>
    <t>1403/12/17</t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</si>
  <si>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</si>
  <si>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</si>
  <si>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</si>
  <si>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</si>
  <si>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</si>
  <si>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</si>
  <si>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1402/04/21</t>
  </si>
  <si>
    <t>1402/03/30</t>
  </si>
  <si>
    <t>1402/04/29</t>
  </si>
  <si>
    <t>1402/04/31</t>
  </si>
  <si>
    <t>1402/04/28</t>
  </si>
  <si>
    <t>1402/04/13</t>
  </si>
  <si>
    <t>1402/04/20</t>
  </si>
  <si>
    <t>1402/04/17</t>
  </si>
  <si>
    <t>1402/03/27</t>
  </si>
  <si>
    <t>1402/03/10</t>
  </si>
  <si>
    <t>1402/05/01</t>
  </si>
  <si>
    <t>1402/03/08</t>
  </si>
  <si>
    <t>کاشی‌ وسرامیک‌ حافظ‌</t>
  </si>
  <si>
    <t>1402/04/24</t>
  </si>
  <si>
    <t>1402/04/30</t>
  </si>
  <si>
    <t>1402/04/03</t>
  </si>
  <si>
    <t>1402/04/18</t>
  </si>
  <si>
    <t>1402/03/02</t>
  </si>
  <si>
    <t>1402/04/26</t>
  </si>
  <si>
    <t>1402/04/27</t>
  </si>
  <si>
    <t>1402/04/14</t>
  </si>
  <si>
    <t>1402/04/10</t>
  </si>
  <si>
    <t>1402/03/13</t>
  </si>
  <si>
    <t>1402/06/19</t>
  </si>
  <si>
    <t>1402/03/24</t>
  </si>
  <si>
    <t>1402/03/31</t>
  </si>
  <si>
    <t>1402/03/04</t>
  </si>
  <si>
    <t>1402/03/22</t>
  </si>
  <si>
    <t>1402/06/22</t>
  </si>
  <si>
    <t>1402/05/16</t>
  </si>
  <si>
    <t>1402/03/20</t>
  </si>
  <si>
    <t>1402/03/01</t>
  </si>
  <si>
    <t>1402/03/28</t>
  </si>
  <si>
    <t>شرکت خمیرمایه رضوی</t>
  </si>
  <si>
    <t>بهای فروش</t>
  </si>
  <si>
    <t>ارزش دفتری</t>
  </si>
  <si>
    <t>سود و زیان ناشی از تغییر قیمت</t>
  </si>
  <si>
    <t>سود و زیان ناشی از فروش</t>
  </si>
  <si>
    <t>ح . داروپخش‌ (هلدینگ‌</t>
  </si>
  <si>
    <t>ملی شیمی کشاورز</t>
  </si>
  <si>
    <t>سنگ آهن گهرزمین</t>
  </si>
  <si>
    <t>توسعه‌معادن‌وفلزات‌</t>
  </si>
  <si>
    <t>صنایع گلدیران</t>
  </si>
  <si>
    <t>بهار رز عالیس چناران</t>
  </si>
  <si>
    <t>ح . سرمایه گذاری صدرتامین</t>
  </si>
  <si>
    <t>شهد</t>
  </si>
  <si>
    <t>کشاورزی و دامپروری فجر اصفهان</t>
  </si>
  <si>
    <t>س. الماس حکمت ایرانیان</t>
  </si>
  <si>
    <t>اسنادخزانه-م6بودجه99-020321</t>
  </si>
  <si>
    <t>اسنادخزانه-م9بودجه99-020316</t>
  </si>
  <si>
    <t>گواهی اعتبار مولد سامان0204</t>
  </si>
  <si>
    <t>گواهی اعتبار مولد سامان0208</t>
  </si>
  <si>
    <t>گواهی اعتبارمولد صنعت020930</t>
  </si>
  <si>
    <t>گام بانک اقتصاد نوین0205</t>
  </si>
  <si>
    <t>گواهی اعتبار مولد شهر0206</t>
  </si>
  <si>
    <t>گواهی اعتبار مولد رفاه0207</t>
  </si>
  <si>
    <t>گام بانک ملت0208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</si>
  <si>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</si>
  <si>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</si>
  <si>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</si>
  <si>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</si>
  <si>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</si>
  <si>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</si>
  <si>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</si>
  <si>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</si>
  <si>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</si>
  <si>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</si>
  <si>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</si>
  <si>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سایر درآمدها برای تنزیل سود سهام</t>
  </si>
  <si>
    <t>سرمایه‌گذاری در سهام</t>
  </si>
  <si>
    <t>سرمایه‌گذاری در اوراق بهادار</t>
  </si>
  <si>
    <t>درآمد سپرده بانکی</t>
  </si>
  <si>
    <t>1402/06/01</t>
  </si>
  <si>
    <t>-</t>
  </si>
  <si>
    <t>از ابتدای سال مالی</t>
  </si>
  <si>
    <t>تا پایان ماه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</si>
</sst>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5" x14ac:knownFonts="1">
    <font>
      <sz val="11"/>
      <name val="Calibri"/>
    </font>
    <font>
      <sz val="11"/>
      <name val="Calibri"/>
    </font>
    <font>
      <sz val="16"/>
      <name val="B Mitra"/>
      <charset val="178"/>
    </font>
    <font>
      <b/>
      <sz val="16"/>
      <color rgb="FF000000"/>
      <name val="B Mitra"/>
      <charset val="178"/>
    </font>
    <font>
      <b/>
      <sz val="16"/>
      <name val="B Mitra"/>
      <charset val="17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4" fillId="0" borderId="0" xfId="0" applyFont="1"/>
    <xf numFmtId="3" fontId="2" fillId="0" borderId="0" xfId="0" applyNumberFormat="1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3" fontId="2" fillId="0" borderId="0" xfId="0" applyNumberFormat="1" applyFont="1" applyAlignment="1">
      <alignment horizontal="center"/>
    </xf>
    <xf numFmtId="37" fontId="2" fillId="0" borderId="0" xfId="1" applyNumberFormat="1" applyFont="1" applyAlignment="1">
      <alignment horizontal="center"/>
    </xf>
    <xf numFmtId="37" fontId="2" fillId="0" borderId="2" xfId="1" applyNumberFormat="1" applyFont="1" applyBorder="1" applyAlignment="1">
      <alignment horizontal="center"/>
    </xf>
    <xf numFmtId="10" fontId="2" fillId="0" borderId="0" xfId="2" applyNumberFormat="1" applyFont="1" applyAlignment="1">
      <alignment horizontal="center"/>
    </xf>
    <xf numFmtId="10" fontId="2" fillId="0" borderId="2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10" fontId="2" fillId="0" borderId="2" xfId="2" applyNumberFormat="1" applyFont="1" applyBorder="1" applyAlignment="1">
      <alignment horizontal="center"/>
    </xf>
    <xf numFmtId="37" fontId="2" fillId="0" borderId="0" xfId="0" applyNumberFormat="1" applyFont="1" applyAlignment="1">
      <alignment horizontal="center"/>
    </xf>
    <xf numFmtId="37" fontId="2" fillId="0" borderId="2" xfId="0" applyNumberFormat="1" applyFont="1" applyBorder="1" applyAlignment="1">
      <alignment horizontal="center"/>
    </xf>
    <xf numFmtId="37" fontId="2" fillId="0" borderId="0" xfId="0" applyNumberFormat="1" applyFont="1"/>
    <xf numFmtId="0" fontId="2" fillId="0" borderId="1" xfId="0" applyFont="1" applyBorder="1"/>
    <xf numFmtId="37" fontId="2" fillId="0" borderId="2" xfId="0" applyNumberFormat="1" applyFont="1" applyBorder="1"/>
    <xf numFmtId="3" fontId="2" fillId="0" borderId="2" xfId="0" applyNumberFormat="1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9</xdr:col>
          <xdr:colOff>466725</xdr:colOff>
          <xdr:row>33</xdr:row>
          <xdr:rowOff>142875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E72CEA30-E1E5-28EC-2DD9-88DFF6D24D9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1FA5B8-3827-4611-948E-7E78B09969C4}">
  <dimension ref="A1"/>
  <sheetViews>
    <sheetView rightToLeft="1" workbookViewId="0">
      <selection activeCell="A2" sqref="A2"/>
    </sheetView>
  </sheetViews>
  <sheetFormatPr defaultRowHeight="15" x14ac:dyDescent="0.25"/>
  <sheetData/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0</xdr:col>
                <xdr:colOff>9525</xdr:colOff>
                <xdr:row>1</xdr:row>
                <xdr:rowOff>0</xdr:rowOff>
              </from>
              <to>
                <xdr:col>9</xdr:col>
                <xdr:colOff>476250</xdr:colOff>
                <xdr:row>33</xdr:row>
                <xdr:rowOff>142875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105"/>
  <sheetViews>
    <sheetView rightToLeft="1" workbookViewId="0">
      <selection activeCell="I108" sqref="I108"/>
    </sheetView>
  </sheetViews>
  <sheetFormatPr defaultRowHeight="24" x14ac:dyDescent="0.55000000000000004"/>
  <cols>
    <col min="1" max="1" width="38.85546875" style="1" bestFit="1" customWidth="1"/>
    <col min="2" max="2" width="1" style="1" customWidth="1"/>
    <col min="3" max="3" width="21" style="1" bestFit="1" customWidth="1"/>
    <col min="4" max="4" width="1" style="1" customWidth="1"/>
    <col min="5" max="5" width="21.85546875" style="1" bestFit="1" customWidth="1"/>
    <col min="6" max="6" width="1" style="1" customWidth="1"/>
    <col min="7" max="7" width="20.5703125" style="1" bestFit="1" customWidth="1"/>
    <col min="8" max="8" width="1" style="1" customWidth="1"/>
    <col min="9" max="9" width="21" style="1" bestFit="1" customWidth="1"/>
    <col min="10" max="10" width="1" style="1" customWidth="1"/>
    <col min="11" max="11" width="21.7109375" style="1" bestFit="1" customWidth="1"/>
    <col min="12" max="12" width="1" style="1" customWidth="1"/>
    <col min="13" max="13" width="21" style="1" bestFit="1" customWidth="1"/>
    <col min="14" max="14" width="1" style="1" customWidth="1"/>
    <col min="15" max="15" width="23.5703125" style="1" bestFit="1" customWidth="1"/>
    <col min="16" max="16" width="1" style="1" customWidth="1"/>
    <col min="17" max="17" width="21.85546875" style="1" bestFit="1" customWidth="1"/>
    <col min="18" max="18" width="1" style="1" customWidth="1"/>
    <col min="19" max="19" width="21.85546875" style="1" bestFit="1" customWidth="1"/>
    <col min="20" max="20" width="1" style="1" customWidth="1"/>
    <col min="21" max="21" width="21.710937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4.75" x14ac:dyDescent="0.55000000000000004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</row>
    <row r="3" spans="1:21" ht="24.75" x14ac:dyDescent="0.55000000000000004">
      <c r="A3" s="20" t="s">
        <v>206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</row>
    <row r="4" spans="1:21" ht="24.75" x14ac:dyDescent="0.55000000000000004">
      <c r="A4" s="20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</row>
    <row r="6" spans="1:21" ht="24.75" x14ac:dyDescent="0.55000000000000004">
      <c r="A6" s="20" t="s">
        <v>3</v>
      </c>
      <c r="C6" s="21" t="s">
        <v>208</v>
      </c>
      <c r="D6" s="21" t="s">
        <v>208</v>
      </c>
      <c r="E6" s="21" t="s">
        <v>208</v>
      </c>
      <c r="F6" s="21" t="s">
        <v>208</v>
      </c>
      <c r="G6" s="21" t="s">
        <v>208</v>
      </c>
      <c r="H6" s="21" t="s">
        <v>208</v>
      </c>
      <c r="I6" s="21" t="s">
        <v>208</v>
      </c>
      <c r="J6" s="21" t="s">
        <v>208</v>
      </c>
      <c r="K6" s="21" t="s">
        <v>208</v>
      </c>
      <c r="M6" s="21" t="s">
        <v>209</v>
      </c>
      <c r="N6" s="21" t="s">
        <v>209</v>
      </c>
      <c r="O6" s="21" t="s">
        <v>209</v>
      </c>
      <c r="P6" s="21" t="s">
        <v>209</v>
      </c>
      <c r="Q6" s="21" t="s">
        <v>209</v>
      </c>
      <c r="R6" s="21" t="s">
        <v>209</v>
      </c>
      <c r="S6" s="21" t="s">
        <v>209</v>
      </c>
      <c r="T6" s="21" t="s">
        <v>209</v>
      </c>
      <c r="U6" s="21" t="s">
        <v>209</v>
      </c>
    </row>
    <row r="7" spans="1:21" ht="24.75" x14ac:dyDescent="0.55000000000000004">
      <c r="A7" s="21" t="s">
        <v>3</v>
      </c>
      <c r="C7" s="21" t="s">
        <v>289</v>
      </c>
      <c r="E7" s="21" t="s">
        <v>290</v>
      </c>
      <c r="G7" s="21" t="s">
        <v>291</v>
      </c>
      <c r="I7" s="21" t="s">
        <v>190</v>
      </c>
      <c r="K7" s="21" t="s">
        <v>292</v>
      </c>
      <c r="M7" s="21" t="s">
        <v>289</v>
      </c>
      <c r="O7" s="21" t="s">
        <v>290</v>
      </c>
      <c r="Q7" s="21" t="s">
        <v>291</v>
      </c>
      <c r="S7" s="21" t="s">
        <v>190</v>
      </c>
      <c r="U7" s="21" t="s">
        <v>292</v>
      </c>
    </row>
    <row r="8" spans="1:21" x14ac:dyDescent="0.55000000000000004">
      <c r="A8" s="1" t="s">
        <v>84</v>
      </c>
      <c r="C8" s="7">
        <v>0</v>
      </c>
      <c r="D8" s="7"/>
      <c r="E8" s="7">
        <v>511488052031</v>
      </c>
      <c r="F8" s="7"/>
      <c r="G8" s="7">
        <v>-939881203</v>
      </c>
      <c r="H8" s="7"/>
      <c r="I8" s="7">
        <f>C8+E8+G8</f>
        <v>510548170828</v>
      </c>
      <c r="J8" s="7"/>
      <c r="K8" s="9">
        <f>I8/$I$104</f>
        <v>0.11918426379531151</v>
      </c>
      <c r="L8" s="7"/>
      <c r="M8" s="7">
        <v>0</v>
      </c>
      <c r="N8" s="7"/>
      <c r="O8" s="7">
        <v>14014091376</v>
      </c>
      <c r="P8" s="7"/>
      <c r="Q8" s="7">
        <v>-939881203</v>
      </c>
      <c r="R8" s="7"/>
      <c r="S8" s="7">
        <f>M8+O8+Q8</f>
        <v>13074210173</v>
      </c>
      <c r="U8" s="9">
        <f>S8/$S$104</f>
        <v>-3.2966908985005601E-3</v>
      </c>
    </row>
    <row r="9" spans="1:21" x14ac:dyDescent="0.55000000000000004">
      <c r="A9" s="1" t="s">
        <v>36</v>
      </c>
      <c r="C9" s="7">
        <v>0</v>
      </c>
      <c r="D9" s="7"/>
      <c r="E9" s="7">
        <v>0</v>
      </c>
      <c r="F9" s="7"/>
      <c r="G9" s="7">
        <v>1495224035</v>
      </c>
      <c r="H9" s="7"/>
      <c r="I9" s="7">
        <f t="shared" ref="I9:I72" si="0">C9+E9+G9</f>
        <v>1495224035</v>
      </c>
      <c r="J9" s="7"/>
      <c r="K9" s="9">
        <f t="shared" ref="K9:K72" si="1">I9/$I$104</f>
        <v>3.4905065966942184E-4</v>
      </c>
      <c r="L9" s="7"/>
      <c r="M9" s="7">
        <v>0</v>
      </c>
      <c r="N9" s="7"/>
      <c r="O9" s="7">
        <v>0</v>
      </c>
      <c r="P9" s="7"/>
      <c r="Q9" s="7">
        <v>1495224035</v>
      </c>
      <c r="R9" s="7"/>
      <c r="S9" s="7">
        <f t="shared" ref="S9:S72" si="2">M9+O9+Q9</f>
        <v>1495224035</v>
      </c>
      <c r="U9" s="9">
        <f t="shared" ref="U9:U72" si="3">S9/$S$104</f>
        <v>-3.7702403450599501E-4</v>
      </c>
    </row>
    <row r="10" spans="1:21" x14ac:dyDescent="0.55000000000000004">
      <c r="A10" s="1" t="s">
        <v>61</v>
      </c>
      <c r="C10" s="7">
        <v>0</v>
      </c>
      <c r="D10" s="7"/>
      <c r="E10" s="7">
        <v>6514700925</v>
      </c>
      <c r="F10" s="7"/>
      <c r="G10" s="7">
        <v>7907156540</v>
      </c>
      <c r="H10" s="7"/>
      <c r="I10" s="7">
        <f t="shared" si="0"/>
        <v>14421857465</v>
      </c>
      <c r="J10" s="7"/>
      <c r="K10" s="9">
        <f t="shared" si="1"/>
        <v>3.3666920434546293E-3</v>
      </c>
      <c r="L10" s="7"/>
      <c r="M10" s="7">
        <v>0</v>
      </c>
      <c r="N10" s="7"/>
      <c r="O10" s="7">
        <v>49078415745</v>
      </c>
      <c r="P10" s="7"/>
      <c r="Q10" s="7">
        <v>15032923498</v>
      </c>
      <c r="R10" s="7"/>
      <c r="S10" s="7">
        <f t="shared" si="2"/>
        <v>64111339243</v>
      </c>
      <c r="U10" s="9">
        <f t="shared" si="3"/>
        <v>-1.6165815431784698E-2</v>
      </c>
    </row>
    <row r="11" spans="1:21" x14ac:dyDescent="0.55000000000000004">
      <c r="A11" s="1" t="s">
        <v>87</v>
      </c>
      <c r="C11" s="7">
        <v>0</v>
      </c>
      <c r="D11" s="7"/>
      <c r="E11" s="7">
        <v>15424992742</v>
      </c>
      <c r="F11" s="7"/>
      <c r="G11" s="7">
        <v>2311272229</v>
      </c>
      <c r="H11" s="7"/>
      <c r="I11" s="7">
        <f t="shared" si="0"/>
        <v>17736264971</v>
      </c>
      <c r="J11" s="7"/>
      <c r="K11" s="9">
        <f t="shared" si="1"/>
        <v>4.140419658381969E-3</v>
      </c>
      <c r="L11" s="7"/>
      <c r="M11" s="7">
        <v>0</v>
      </c>
      <c r="N11" s="7"/>
      <c r="O11" s="7">
        <v>7952399987</v>
      </c>
      <c r="P11" s="7"/>
      <c r="Q11" s="7">
        <v>8152649738</v>
      </c>
      <c r="R11" s="7"/>
      <c r="S11" s="7">
        <f t="shared" si="2"/>
        <v>16105049725</v>
      </c>
      <c r="U11" s="9">
        <f t="shared" si="3"/>
        <v>-4.0609237686840462E-3</v>
      </c>
    </row>
    <row r="12" spans="1:21" x14ac:dyDescent="0.55000000000000004">
      <c r="A12" s="1" t="s">
        <v>76</v>
      </c>
      <c r="C12" s="7">
        <v>0</v>
      </c>
      <c r="D12" s="7"/>
      <c r="E12" s="7">
        <v>28501234176</v>
      </c>
      <c r="F12" s="7"/>
      <c r="G12" s="7">
        <v>-70205067</v>
      </c>
      <c r="H12" s="7"/>
      <c r="I12" s="7">
        <f t="shared" si="0"/>
        <v>28431029109</v>
      </c>
      <c r="J12" s="7"/>
      <c r="K12" s="9">
        <f t="shared" si="1"/>
        <v>6.6370451740210192E-3</v>
      </c>
      <c r="L12" s="7"/>
      <c r="M12" s="7">
        <v>28388789840</v>
      </c>
      <c r="N12" s="7"/>
      <c r="O12" s="7">
        <v>-31837201403</v>
      </c>
      <c r="P12" s="7"/>
      <c r="Q12" s="7">
        <v>40924353</v>
      </c>
      <c r="R12" s="7"/>
      <c r="S12" s="7">
        <f t="shared" si="2"/>
        <v>-3407487210</v>
      </c>
      <c r="U12" s="9">
        <f t="shared" si="3"/>
        <v>8.5920540692871938E-4</v>
      </c>
    </row>
    <row r="13" spans="1:21" x14ac:dyDescent="0.55000000000000004">
      <c r="A13" s="1" t="s">
        <v>26</v>
      </c>
      <c r="C13" s="7">
        <v>0</v>
      </c>
      <c r="D13" s="7"/>
      <c r="E13" s="7">
        <v>52708350818</v>
      </c>
      <c r="F13" s="7"/>
      <c r="G13" s="7">
        <v>-5179000494</v>
      </c>
      <c r="H13" s="7"/>
      <c r="I13" s="7">
        <f t="shared" si="0"/>
        <v>47529350324</v>
      </c>
      <c r="J13" s="7"/>
      <c r="K13" s="9">
        <f t="shared" si="1"/>
        <v>1.1095428307672468E-2</v>
      </c>
      <c r="L13" s="7"/>
      <c r="M13" s="7">
        <v>70179012000</v>
      </c>
      <c r="N13" s="7"/>
      <c r="O13" s="7">
        <v>-129930315209</v>
      </c>
      <c r="P13" s="7"/>
      <c r="Q13" s="7">
        <v>-115381900240</v>
      </c>
      <c r="R13" s="7"/>
      <c r="S13" s="7">
        <f t="shared" si="2"/>
        <v>-175133203449</v>
      </c>
      <c r="U13" s="9">
        <f t="shared" si="3"/>
        <v>4.4160223080082592E-2</v>
      </c>
    </row>
    <row r="14" spans="1:21" x14ac:dyDescent="0.55000000000000004">
      <c r="A14" s="1" t="s">
        <v>71</v>
      </c>
      <c r="C14" s="7">
        <v>0</v>
      </c>
      <c r="D14" s="7"/>
      <c r="E14" s="7">
        <v>58231221551</v>
      </c>
      <c r="F14" s="7"/>
      <c r="G14" s="7">
        <v>-5311540421</v>
      </c>
      <c r="H14" s="7"/>
      <c r="I14" s="7">
        <f t="shared" si="0"/>
        <v>52919681130</v>
      </c>
      <c r="J14" s="7"/>
      <c r="K14" s="9">
        <f t="shared" si="1"/>
        <v>1.2353767178389395E-2</v>
      </c>
      <c r="L14" s="7"/>
      <c r="M14" s="7">
        <v>98219336500</v>
      </c>
      <c r="N14" s="7"/>
      <c r="O14" s="7">
        <v>-194913806949</v>
      </c>
      <c r="P14" s="7"/>
      <c r="Q14" s="7">
        <v>-24168606879</v>
      </c>
      <c r="R14" s="7"/>
      <c r="S14" s="7">
        <f t="shared" si="2"/>
        <v>-120863077328</v>
      </c>
      <c r="U14" s="9">
        <f t="shared" si="3"/>
        <v>3.047589121787533E-2</v>
      </c>
    </row>
    <row r="15" spans="1:21" x14ac:dyDescent="0.55000000000000004">
      <c r="A15" s="1" t="s">
        <v>91</v>
      </c>
      <c r="C15" s="7">
        <v>0</v>
      </c>
      <c r="D15" s="7"/>
      <c r="E15" s="7">
        <v>65730399463</v>
      </c>
      <c r="F15" s="7"/>
      <c r="G15" s="7">
        <v>-5446698078</v>
      </c>
      <c r="H15" s="7"/>
      <c r="I15" s="7">
        <f t="shared" si="0"/>
        <v>60283701385</v>
      </c>
      <c r="J15" s="7"/>
      <c r="K15" s="9">
        <f t="shared" si="1"/>
        <v>1.4072851454497045E-2</v>
      </c>
      <c r="L15" s="7"/>
      <c r="M15" s="7">
        <v>76509114000</v>
      </c>
      <c r="N15" s="7"/>
      <c r="O15" s="7">
        <v>-139948034520</v>
      </c>
      <c r="P15" s="7"/>
      <c r="Q15" s="7">
        <v>-5446698078</v>
      </c>
      <c r="R15" s="7"/>
      <c r="S15" s="7">
        <f t="shared" si="2"/>
        <v>-68885618598</v>
      </c>
      <c r="U15" s="9">
        <f t="shared" si="3"/>
        <v>1.736966048921168E-2</v>
      </c>
    </row>
    <row r="16" spans="1:21" x14ac:dyDescent="0.55000000000000004">
      <c r="A16" s="1" t="s">
        <v>20</v>
      </c>
      <c r="C16" s="7">
        <v>0</v>
      </c>
      <c r="D16" s="7"/>
      <c r="E16" s="7">
        <v>0</v>
      </c>
      <c r="F16" s="7"/>
      <c r="G16" s="7">
        <v>-15246353486</v>
      </c>
      <c r="H16" s="7"/>
      <c r="I16" s="7">
        <f t="shared" si="0"/>
        <v>-15246353486</v>
      </c>
      <c r="J16" s="7"/>
      <c r="K16" s="9">
        <f t="shared" si="1"/>
        <v>-3.5591654610083161E-3</v>
      </c>
      <c r="L16" s="7"/>
      <c r="M16" s="7">
        <v>4462203182</v>
      </c>
      <c r="N16" s="7"/>
      <c r="O16" s="7">
        <v>0</v>
      </c>
      <c r="P16" s="7"/>
      <c r="Q16" s="7">
        <v>-15246353486</v>
      </c>
      <c r="R16" s="7"/>
      <c r="S16" s="7">
        <f t="shared" si="2"/>
        <v>-10784150304</v>
      </c>
      <c r="U16" s="9">
        <f t="shared" si="3"/>
        <v>2.7192472573737973E-3</v>
      </c>
    </row>
    <row r="17" spans="1:21" x14ac:dyDescent="0.55000000000000004">
      <c r="A17" s="1" t="s">
        <v>39</v>
      </c>
      <c r="C17" s="7">
        <v>0</v>
      </c>
      <c r="D17" s="7"/>
      <c r="E17" s="7">
        <v>0</v>
      </c>
      <c r="F17" s="7"/>
      <c r="G17" s="7">
        <v>-607054037</v>
      </c>
      <c r="H17" s="7"/>
      <c r="I17" s="7">
        <f t="shared" si="0"/>
        <v>-607054037</v>
      </c>
      <c r="J17" s="7"/>
      <c r="K17" s="9">
        <f t="shared" si="1"/>
        <v>-1.4171295211278198E-4</v>
      </c>
      <c r="L17" s="7"/>
      <c r="M17" s="7">
        <v>0</v>
      </c>
      <c r="N17" s="7"/>
      <c r="O17" s="7">
        <v>0</v>
      </c>
      <c r="P17" s="7"/>
      <c r="Q17" s="7">
        <v>-607054037</v>
      </c>
      <c r="R17" s="7"/>
      <c r="S17" s="7">
        <f t="shared" si="2"/>
        <v>-607054037</v>
      </c>
      <c r="U17" s="9">
        <f t="shared" si="3"/>
        <v>1.5307001281108457E-4</v>
      </c>
    </row>
    <row r="18" spans="1:21" x14ac:dyDescent="0.55000000000000004">
      <c r="A18" s="1" t="s">
        <v>47</v>
      </c>
      <c r="C18" s="7">
        <v>0</v>
      </c>
      <c r="D18" s="7"/>
      <c r="E18" s="7">
        <v>47647220410</v>
      </c>
      <c r="F18" s="7"/>
      <c r="G18" s="7">
        <v>-2578011307</v>
      </c>
      <c r="H18" s="7"/>
      <c r="I18" s="7">
        <f t="shared" si="0"/>
        <v>45069209103</v>
      </c>
      <c r="J18" s="7"/>
      <c r="K18" s="9">
        <f t="shared" si="1"/>
        <v>1.0521123791446586E-2</v>
      </c>
      <c r="L18" s="7"/>
      <c r="M18" s="7">
        <v>37439294062</v>
      </c>
      <c r="N18" s="7"/>
      <c r="O18" s="7">
        <v>-74243663757</v>
      </c>
      <c r="P18" s="7"/>
      <c r="Q18" s="7">
        <v>-2578011307</v>
      </c>
      <c r="R18" s="7"/>
      <c r="S18" s="7">
        <f t="shared" si="2"/>
        <v>-39382381002</v>
      </c>
      <c r="U18" s="9">
        <f t="shared" si="3"/>
        <v>9.9303541317313643E-3</v>
      </c>
    </row>
    <row r="19" spans="1:21" x14ac:dyDescent="0.55000000000000004">
      <c r="A19" s="1" t="s">
        <v>92</v>
      </c>
      <c r="C19" s="7">
        <v>0</v>
      </c>
      <c r="D19" s="7"/>
      <c r="E19" s="7">
        <v>80523395357</v>
      </c>
      <c r="F19" s="7"/>
      <c r="G19" s="7">
        <v>-722312925</v>
      </c>
      <c r="H19" s="7"/>
      <c r="I19" s="7">
        <f t="shared" si="0"/>
        <v>79801082432</v>
      </c>
      <c r="J19" s="7"/>
      <c r="K19" s="9">
        <f t="shared" si="1"/>
        <v>1.8629061473870376E-2</v>
      </c>
      <c r="L19" s="7"/>
      <c r="M19" s="7">
        <v>108713184350</v>
      </c>
      <c r="N19" s="7"/>
      <c r="O19" s="7">
        <v>-52345056572</v>
      </c>
      <c r="P19" s="7"/>
      <c r="Q19" s="7">
        <v>-722312925</v>
      </c>
      <c r="R19" s="7"/>
      <c r="S19" s="7">
        <f t="shared" si="2"/>
        <v>55645814853</v>
      </c>
      <c r="U19" s="9">
        <f t="shared" si="3"/>
        <v>-1.4031214806717365E-2</v>
      </c>
    </row>
    <row r="20" spans="1:21" x14ac:dyDescent="0.55000000000000004">
      <c r="A20" s="1" t="s">
        <v>58</v>
      </c>
      <c r="C20" s="7">
        <v>0</v>
      </c>
      <c r="D20" s="7"/>
      <c r="E20" s="7">
        <v>618683742966</v>
      </c>
      <c r="F20" s="7"/>
      <c r="G20" s="7">
        <v>-18692068063</v>
      </c>
      <c r="H20" s="7"/>
      <c r="I20" s="7">
        <f t="shared" si="0"/>
        <v>599991674903</v>
      </c>
      <c r="J20" s="7"/>
      <c r="K20" s="9">
        <f t="shared" si="1"/>
        <v>0.14006428803898505</v>
      </c>
      <c r="L20" s="7"/>
      <c r="M20" s="7">
        <v>0</v>
      </c>
      <c r="N20" s="7"/>
      <c r="O20" s="7">
        <v>-637347405298</v>
      </c>
      <c r="P20" s="7"/>
      <c r="Q20" s="7">
        <v>-18692068063</v>
      </c>
      <c r="R20" s="7"/>
      <c r="S20" s="7">
        <f t="shared" si="2"/>
        <v>-656039473361</v>
      </c>
      <c r="U20" s="9">
        <f t="shared" si="3"/>
        <v>0.16542179850777511</v>
      </c>
    </row>
    <row r="21" spans="1:21" x14ac:dyDescent="0.55000000000000004">
      <c r="A21" s="1" t="s">
        <v>19</v>
      </c>
      <c r="C21" s="7">
        <v>0</v>
      </c>
      <c r="D21" s="7"/>
      <c r="E21" s="7">
        <v>324427833004</v>
      </c>
      <c r="F21" s="7"/>
      <c r="G21" s="7">
        <v>-13126474879</v>
      </c>
      <c r="H21" s="7"/>
      <c r="I21" s="7">
        <f t="shared" si="0"/>
        <v>311301358125</v>
      </c>
      <c r="J21" s="7"/>
      <c r="K21" s="9">
        <f t="shared" si="1"/>
        <v>7.2671346812264281E-2</v>
      </c>
      <c r="L21" s="7"/>
      <c r="M21" s="7">
        <v>160154101800</v>
      </c>
      <c r="N21" s="7"/>
      <c r="O21" s="7">
        <v>-156713525787</v>
      </c>
      <c r="P21" s="7"/>
      <c r="Q21" s="7">
        <v>-13126474879</v>
      </c>
      <c r="R21" s="7"/>
      <c r="S21" s="7">
        <f t="shared" si="2"/>
        <v>-9685898866</v>
      </c>
      <c r="U21" s="9">
        <f t="shared" si="3"/>
        <v>2.4423207377591159E-3</v>
      </c>
    </row>
    <row r="22" spans="1:21" x14ac:dyDescent="0.55000000000000004">
      <c r="A22" s="1" t="s">
        <v>55</v>
      </c>
      <c r="C22" s="7">
        <v>0</v>
      </c>
      <c r="D22" s="7"/>
      <c r="E22" s="7">
        <v>0</v>
      </c>
      <c r="F22" s="7"/>
      <c r="G22" s="7">
        <v>-3930932670</v>
      </c>
      <c r="H22" s="7"/>
      <c r="I22" s="7">
        <f t="shared" si="0"/>
        <v>-3930932670</v>
      </c>
      <c r="J22" s="7"/>
      <c r="K22" s="9">
        <f t="shared" si="1"/>
        <v>-9.176515421513953E-4</v>
      </c>
      <c r="L22" s="7"/>
      <c r="M22" s="7">
        <v>664776731</v>
      </c>
      <c r="N22" s="7"/>
      <c r="O22" s="7">
        <v>0</v>
      </c>
      <c r="P22" s="7"/>
      <c r="Q22" s="7">
        <v>-7592076636</v>
      </c>
      <c r="R22" s="7"/>
      <c r="S22" s="7">
        <f t="shared" si="2"/>
        <v>-6927299905</v>
      </c>
      <c r="U22" s="9">
        <f t="shared" si="3"/>
        <v>1.7467339323609095E-3</v>
      </c>
    </row>
    <row r="23" spans="1:21" x14ac:dyDescent="0.55000000000000004">
      <c r="A23" s="1" t="s">
        <v>31</v>
      </c>
      <c r="C23" s="7">
        <v>0</v>
      </c>
      <c r="D23" s="7"/>
      <c r="E23" s="7">
        <v>49496923238</v>
      </c>
      <c r="F23" s="7"/>
      <c r="G23" s="7">
        <v>-697337195</v>
      </c>
      <c r="H23" s="7"/>
      <c r="I23" s="7">
        <f t="shared" si="0"/>
        <v>48799586043</v>
      </c>
      <c r="J23" s="7"/>
      <c r="K23" s="9">
        <f t="shared" si="1"/>
        <v>1.1391956858093083E-2</v>
      </c>
      <c r="L23" s="7"/>
      <c r="M23" s="7">
        <v>19786526715</v>
      </c>
      <c r="N23" s="7"/>
      <c r="O23" s="7">
        <v>-198151790815</v>
      </c>
      <c r="P23" s="7"/>
      <c r="Q23" s="7">
        <v>-1898341430</v>
      </c>
      <c r="R23" s="7"/>
      <c r="S23" s="7">
        <f t="shared" si="2"/>
        <v>-180263605530</v>
      </c>
      <c r="U23" s="9">
        <f t="shared" si="3"/>
        <v>4.5453865267433183E-2</v>
      </c>
    </row>
    <row r="24" spans="1:21" x14ac:dyDescent="0.55000000000000004">
      <c r="A24" s="1" t="s">
        <v>22</v>
      </c>
      <c r="C24" s="7">
        <v>0</v>
      </c>
      <c r="D24" s="7"/>
      <c r="E24" s="7">
        <v>446167365037</v>
      </c>
      <c r="F24" s="7"/>
      <c r="G24" s="7">
        <v>-3721723034</v>
      </c>
      <c r="H24" s="7"/>
      <c r="I24" s="7">
        <f t="shared" si="0"/>
        <v>442445642003</v>
      </c>
      <c r="J24" s="7"/>
      <c r="K24" s="9">
        <f t="shared" si="1"/>
        <v>0.1032861561839514</v>
      </c>
      <c r="L24" s="7"/>
      <c r="M24" s="7">
        <v>0</v>
      </c>
      <c r="N24" s="7"/>
      <c r="O24" s="7">
        <v>-112180446404</v>
      </c>
      <c r="P24" s="7"/>
      <c r="Q24" s="7">
        <v>-104789972501</v>
      </c>
      <c r="R24" s="7"/>
      <c r="S24" s="7">
        <f t="shared" si="2"/>
        <v>-216970418905</v>
      </c>
      <c r="U24" s="9">
        <f t="shared" si="3"/>
        <v>5.4709569127558144E-2</v>
      </c>
    </row>
    <row r="25" spans="1:21" x14ac:dyDescent="0.55000000000000004">
      <c r="A25" s="1" t="s">
        <v>270</v>
      </c>
      <c r="C25" s="7">
        <v>0</v>
      </c>
      <c r="D25" s="7"/>
      <c r="E25" s="7">
        <v>0</v>
      </c>
      <c r="F25" s="7"/>
      <c r="G25" s="7">
        <v>0</v>
      </c>
      <c r="H25" s="7"/>
      <c r="I25" s="7">
        <f t="shared" si="0"/>
        <v>0</v>
      </c>
      <c r="J25" s="7"/>
      <c r="K25" s="9">
        <f t="shared" si="1"/>
        <v>0</v>
      </c>
      <c r="L25" s="7"/>
      <c r="M25" s="7">
        <v>0</v>
      </c>
      <c r="N25" s="7"/>
      <c r="O25" s="7">
        <v>0</v>
      </c>
      <c r="P25" s="7"/>
      <c r="Q25" s="7">
        <v>-15736</v>
      </c>
      <c r="R25" s="7"/>
      <c r="S25" s="7">
        <f t="shared" si="2"/>
        <v>-15736</v>
      </c>
      <c r="U25" s="9">
        <f t="shared" si="3"/>
        <v>3.9678670674835278E-9</v>
      </c>
    </row>
    <row r="26" spans="1:21" x14ac:dyDescent="0.55000000000000004">
      <c r="A26" s="1" t="s">
        <v>41</v>
      </c>
      <c r="C26" s="7">
        <v>0</v>
      </c>
      <c r="D26" s="7"/>
      <c r="E26" s="7">
        <v>10407703589</v>
      </c>
      <c r="F26" s="7"/>
      <c r="G26" s="7">
        <v>0</v>
      </c>
      <c r="H26" s="7"/>
      <c r="I26" s="7">
        <f t="shared" si="0"/>
        <v>10407703589</v>
      </c>
      <c r="J26" s="7"/>
      <c r="K26" s="9">
        <f t="shared" si="1"/>
        <v>2.429613033463751E-3</v>
      </c>
      <c r="L26" s="7"/>
      <c r="M26" s="7">
        <v>75303019339</v>
      </c>
      <c r="N26" s="7"/>
      <c r="O26" s="7">
        <v>-133896465433</v>
      </c>
      <c r="P26" s="7"/>
      <c r="Q26" s="7">
        <v>-2248009207</v>
      </c>
      <c r="R26" s="7"/>
      <c r="S26" s="7">
        <f t="shared" si="2"/>
        <v>-60841455301</v>
      </c>
      <c r="U26" s="9">
        <f t="shared" si="3"/>
        <v>1.5341306992031584E-2</v>
      </c>
    </row>
    <row r="27" spans="1:21" x14ac:dyDescent="0.55000000000000004">
      <c r="A27" s="1" t="s">
        <v>78</v>
      </c>
      <c r="C27" s="7">
        <v>0</v>
      </c>
      <c r="D27" s="7"/>
      <c r="E27" s="7">
        <v>2307642482</v>
      </c>
      <c r="F27" s="7"/>
      <c r="G27" s="7">
        <v>0</v>
      </c>
      <c r="H27" s="7"/>
      <c r="I27" s="7">
        <f t="shared" si="0"/>
        <v>2307642482</v>
      </c>
      <c r="J27" s="7"/>
      <c r="K27" s="9">
        <f t="shared" si="1"/>
        <v>5.3870464343042882E-4</v>
      </c>
      <c r="L27" s="7"/>
      <c r="M27" s="7">
        <v>20704486893</v>
      </c>
      <c r="N27" s="7"/>
      <c r="O27" s="7">
        <v>-53844991245</v>
      </c>
      <c r="P27" s="7"/>
      <c r="Q27" s="7">
        <v>-885499738</v>
      </c>
      <c r="R27" s="7"/>
      <c r="S27" s="7">
        <f t="shared" si="2"/>
        <v>-34026004090</v>
      </c>
      <c r="U27" s="9">
        <f t="shared" si="3"/>
        <v>8.5797318929061277E-3</v>
      </c>
    </row>
    <row r="28" spans="1:21" x14ac:dyDescent="0.55000000000000004">
      <c r="A28" s="1" t="s">
        <v>271</v>
      </c>
      <c r="C28" s="7">
        <v>0</v>
      </c>
      <c r="D28" s="7"/>
      <c r="E28" s="7">
        <v>0</v>
      </c>
      <c r="F28" s="7"/>
      <c r="G28" s="7">
        <v>0</v>
      </c>
      <c r="H28" s="7"/>
      <c r="I28" s="7">
        <f t="shared" si="0"/>
        <v>0</v>
      </c>
      <c r="J28" s="7"/>
      <c r="K28" s="9">
        <f t="shared" si="1"/>
        <v>0</v>
      </c>
      <c r="L28" s="7"/>
      <c r="M28" s="7">
        <v>0</v>
      </c>
      <c r="N28" s="7"/>
      <c r="O28" s="7">
        <v>0</v>
      </c>
      <c r="P28" s="7"/>
      <c r="Q28" s="7">
        <v>-8786</v>
      </c>
      <c r="R28" s="7"/>
      <c r="S28" s="7">
        <f t="shared" si="2"/>
        <v>-8786</v>
      </c>
      <c r="U28" s="9">
        <f t="shared" si="3"/>
        <v>2.2154092561585074E-9</v>
      </c>
    </row>
    <row r="29" spans="1:21" x14ac:dyDescent="0.55000000000000004">
      <c r="A29" s="1" t="s">
        <v>21</v>
      </c>
      <c r="C29" s="7">
        <v>0</v>
      </c>
      <c r="D29" s="7"/>
      <c r="E29" s="7">
        <v>125721561490</v>
      </c>
      <c r="F29" s="7"/>
      <c r="G29" s="7">
        <v>0</v>
      </c>
      <c r="H29" s="7"/>
      <c r="I29" s="7">
        <f t="shared" si="0"/>
        <v>125721561490</v>
      </c>
      <c r="J29" s="7"/>
      <c r="K29" s="9">
        <f t="shared" si="1"/>
        <v>2.9348908889599467E-2</v>
      </c>
      <c r="L29" s="7"/>
      <c r="M29" s="7">
        <v>143859174480</v>
      </c>
      <c r="N29" s="7"/>
      <c r="O29" s="7">
        <v>-120656103584</v>
      </c>
      <c r="P29" s="7"/>
      <c r="Q29" s="7">
        <v>-720320123</v>
      </c>
      <c r="R29" s="7"/>
      <c r="S29" s="7">
        <f t="shared" si="2"/>
        <v>22482750773</v>
      </c>
      <c r="U29" s="9">
        <f t="shared" si="3"/>
        <v>-5.669075138448559E-3</v>
      </c>
    </row>
    <row r="30" spans="1:21" x14ac:dyDescent="0.55000000000000004">
      <c r="A30" s="1" t="s">
        <v>56</v>
      </c>
      <c r="C30" s="7">
        <v>0</v>
      </c>
      <c r="D30" s="7"/>
      <c r="E30" s="7">
        <v>20634757305</v>
      </c>
      <c r="F30" s="7"/>
      <c r="G30" s="7">
        <v>0</v>
      </c>
      <c r="H30" s="7"/>
      <c r="I30" s="7">
        <f t="shared" si="0"/>
        <v>20634757305</v>
      </c>
      <c r="J30" s="7"/>
      <c r="K30" s="9">
        <f t="shared" si="1"/>
        <v>4.8170544887132394E-3</v>
      </c>
      <c r="L30" s="7"/>
      <c r="M30" s="7">
        <v>0</v>
      </c>
      <c r="N30" s="7"/>
      <c r="O30" s="7">
        <v>-28749214523</v>
      </c>
      <c r="P30" s="7"/>
      <c r="Q30" s="7">
        <v>-5076</v>
      </c>
      <c r="R30" s="7"/>
      <c r="S30" s="7">
        <f t="shared" si="2"/>
        <v>-28749219599</v>
      </c>
      <c r="U30" s="9">
        <f t="shared" si="3"/>
        <v>7.249179058383585E-3</v>
      </c>
    </row>
    <row r="31" spans="1:21" x14ac:dyDescent="0.55000000000000004">
      <c r="A31" s="1" t="s">
        <v>272</v>
      </c>
      <c r="C31" s="7">
        <v>0</v>
      </c>
      <c r="D31" s="7"/>
      <c r="E31" s="7">
        <v>0</v>
      </c>
      <c r="F31" s="7"/>
      <c r="G31" s="7">
        <v>0</v>
      </c>
      <c r="H31" s="7"/>
      <c r="I31" s="7">
        <f t="shared" si="0"/>
        <v>0</v>
      </c>
      <c r="J31" s="7"/>
      <c r="K31" s="9">
        <f t="shared" si="1"/>
        <v>0</v>
      </c>
      <c r="L31" s="7"/>
      <c r="M31" s="7">
        <v>0</v>
      </c>
      <c r="N31" s="7"/>
      <c r="O31" s="7">
        <v>0</v>
      </c>
      <c r="P31" s="7"/>
      <c r="Q31" s="7">
        <v>-2936503356</v>
      </c>
      <c r="R31" s="7"/>
      <c r="S31" s="7">
        <f t="shared" si="2"/>
        <v>-2936503356</v>
      </c>
      <c r="U31" s="9">
        <f t="shared" si="3"/>
        <v>7.4044579053299806E-4</v>
      </c>
    </row>
    <row r="32" spans="1:21" x14ac:dyDescent="0.55000000000000004">
      <c r="A32" s="1" t="s">
        <v>273</v>
      </c>
      <c r="C32" s="7">
        <v>0</v>
      </c>
      <c r="D32" s="7"/>
      <c r="E32" s="7">
        <v>0</v>
      </c>
      <c r="F32" s="7"/>
      <c r="G32" s="7">
        <v>0</v>
      </c>
      <c r="H32" s="7"/>
      <c r="I32" s="7">
        <f t="shared" si="0"/>
        <v>0</v>
      </c>
      <c r="J32" s="7"/>
      <c r="K32" s="9">
        <f t="shared" si="1"/>
        <v>0</v>
      </c>
      <c r="L32" s="7"/>
      <c r="M32" s="7">
        <v>0</v>
      </c>
      <c r="N32" s="7"/>
      <c r="O32" s="7">
        <v>0</v>
      </c>
      <c r="P32" s="7"/>
      <c r="Q32" s="7">
        <v>1651035388</v>
      </c>
      <c r="R32" s="7"/>
      <c r="S32" s="7">
        <f t="shared" si="2"/>
        <v>1651035388</v>
      </c>
      <c r="U32" s="9">
        <f t="shared" si="3"/>
        <v>-4.1631221042800511E-4</v>
      </c>
    </row>
    <row r="33" spans="1:21" x14ac:dyDescent="0.55000000000000004">
      <c r="A33" s="1" t="s">
        <v>21</v>
      </c>
      <c r="C33" s="7">
        <v>0</v>
      </c>
      <c r="D33" s="7"/>
      <c r="E33" s="7">
        <v>0</v>
      </c>
      <c r="F33" s="7"/>
      <c r="G33" s="7">
        <v>0</v>
      </c>
      <c r="H33" s="7"/>
      <c r="I33" s="7">
        <f t="shared" si="0"/>
        <v>0</v>
      </c>
      <c r="J33" s="7"/>
      <c r="K33" s="9">
        <f t="shared" si="1"/>
        <v>0</v>
      </c>
      <c r="L33" s="7"/>
      <c r="M33" s="7">
        <v>0</v>
      </c>
      <c r="N33" s="7"/>
      <c r="O33" s="7">
        <v>0</v>
      </c>
      <c r="P33" s="7"/>
      <c r="Q33" s="7">
        <v>-26748230016</v>
      </c>
      <c r="R33" s="7"/>
      <c r="S33" s="7">
        <f t="shared" si="2"/>
        <v>-26748230016</v>
      </c>
      <c r="U33" s="9">
        <f t="shared" si="3"/>
        <v>6.7446251267133193E-3</v>
      </c>
    </row>
    <row r="34" spans="1:21" x14ac:dyDescent="0.55000000000000004">
      <c r="A34" s="1" t="s">
        <v>69</v>
      </c>
      <c r="C34" s="7">
        <v>0</v>
      </c>
      <c r="D34" s="7"/>
      <c r="E34" s="7">
        <v>-1051989515</v>
      </c>
      <c r="F34" s="7"/>
      <c r="G34" s="7">
        <v>0</v>
      </c>
      <c r="H34" s="7"/>
      <c r="I34" s="7">
        <f t="shared" si="0"/>
        <v>-1051989515</v>
      </c>
      <c r="J34" s="7"/>
      <c r="K34" s="9">
        <f t="shared" si="1"/>
        <v>-2.4558034487190758E-4</v>
      </c>
      <c r="L34" s="7"/>
      <c r="M34" s="7">
        <v>0</v>
      </c>
      <c r="N34" s="7"/>
      <c r="O34" s="7">
        <v>-4733952837</v>
      </c>
      <c r="P34" s="7"/>
      <c r="Q34" s="7">
        <v>2591262945</v>
      </c>
      <c r="R34" s="7"/>
      <c r="S34" s="7">
        <f t="shared" si="2"/>
        <v>-2142689892</v>
      </c>
      <c r="U34" s="9">
        <f t="shared" si="3"/>
        <v>5.4028397676008115E-4</v>
      </c>
    </row>
    <row r="35" spans="1:21" x14ac:dyDescent="0.55000000000000004">
      <c r="A35" s="1" t="s">
        <v>54</v>
      </c>
      <c r="C35" s="7">
        <v>77084107206</v>
      </c>
      <c r="D35" s="7"/>
      <c r="E35" s="7">
        <v>-92285764050</v>
      </c>
      <c r="F35" s="7"/>
      <c r="G35" s="7">
        <v>0</v>
      </c>
      <c r="H35" s="7"/>
      <c r="I35" s="7">
        <f t="shared" si="0"/>
        <v>-15201656844</v>
      </c>
      <c r="J35" s="7"/>
      <c r="K35" s="9">
        <f t="shared" si="1"/>
        <v>-3.548731310667021E-3</v>
      </c>
      <c r="L35" s="7"/>
      <c r="M35" s="7">
        <v>77084107206</v>
      </c>
      <c r="N35" s="7"/>
      <c r="O35" s="7">
        <v>7238867379</v>
      </c>
      <c r="P35" s="7"/>
      <c r="Q35" s="7">
        <v>-9273</v>
      </c>
      <c r="R35" s="7"/>
      <c r="S35" s="7">
        <f t="shared" si="2"/>
        <v>84322965312</v>
      </c>
      <c r="U35" s="9">
        <f t="shared" si="3"/>
        <v>-2.1262221472676708E-2</v>
      </c>
    </row>
    <row r="36" spans="1:21" x14ac:dyDescent="0.55000000000000004">
      <c r="A36" s="1" t="s">
        <v>32</v>
      </c>
      <c r="C36" s="7">
        <v>0</v>
      </c>
      <c r="D36" s="7"/>
      <c r="E36" s="7">
        <v>-4736415244</v>
      </c>
      <c r="F36" s="7"/>
      <c r="G36" s="7">
        <v>0</v>
      </c>
      <c r="H36" s="7"/>
      <c r="I36" s="7">
        <f t="shared" si="0"/>
        <v>-4736415244</v>
      </c>
      <c r="J36" s="7"/>
      <c r="K36" s="9">
        <f t="shared" si="1"/>
        <v>-1.1056863899238389E-3</v>
      </c>
      <c r="L36" s="7"/>
      <c r="M36" s="7">
        <v>0</v>
      </c>
      <c r="N36" s="7"/>
      <c r="O36" s="7">
        <v>-92096963109</v>
      </c>
      <c r="P36" s="7"/>
      <c r="Q36" s="7">
        <v>-88660243</v>
      </c>
      <c r="R36" s="7"/>
      <c r="S36" s="7">
        <f t="shared" si="2"/>
        <v>-92185623352</v>
      </c>
      <c r="U36" s="9">
        <f t="shared" si="3"/>
        <v>2.3244808019435768E-2</v>
      </c>
    </row>
    <row r="37" spans="1:21" x14ac:dyDescent="0.55000000000000004">
      <c r="A37" s="1" t="s">
        <v>274</v>
      </c>
      <c r="C37" s="7">
        <v>0</v>
      </c>
      <c r="D37" s="7"/>
      <c r="E37" s="7">
        <v>0</v>
      </c>
      <c r="F37" s="7"/>
      <c r="G37" s="7">
        <v>0</v>
      </c>
      <c r="H37" s="7"/>
      <c r="I37" s="7">
        <f t="shared" si="0"/>
        <v>0</v>
      </c>
      <c r="J37" s="7"/>
      <c r="K37" s="9">
        <f t="shared" si="1"/>
        <v>0</v>
      </c>
      <c r="L37" s="7"/>
      <c r="M37" s="7">
        <v>0</v>
      </c>
      <c r="N37" s="7"/>
      <c r="O37" s="7">
        <v>0</v>
      </c>
      <c r="P37" s="7"/>
      <c r="Q37" s="7">
        <v>22776346675</v>
      </c>
      <c r="R37" s="7"/>
      <c r="S37" s="7">
        <f t="shared" si="2"/>
        <v>22776346675</v>
      </c>
      <c r="U37" s="9">
        <f t="shared" si="3"/>
        <v>-5.7431059919496978E-3</v>
      </c>
    </row>
    <row r="38" spans="1:21" x14ac:dyDescent="0.55000000000000004">
      <c r="A38" s="1" t="s">
        <v>265</v>
      </c>
      <c r="C38" s="7">
        <v>0</v>
      </c>
      <c r="D38" s="7"/>
      <c r="E38" s="7">
        <v>0</v>
      </c>
      <c r="F38" s="7"/>
      <c r="G38" s="7">
        <v>0</v>
      </c>
      <c r="H38" s="7"/>
      <c r="I38" s="7">
        <f t="shared" si="0"/>
        <v>0</v>
      </c>
      <c r="J38" s="7"/>
      <c r="K38" s="9">
        <f t="shared" si="1"/>
        <v>0</v>
      </c>
      <c r="L38" s="7"/>
      <c r="M38" s="7">
        <v>1000000000</v>
      </c>
      <c r="N38" s="7"/>
      <c r="O38" s="7">
        <v>0</v>
      </c>
      <c r="P38" s="7"/>
      <c r="Q38" s="7">
        <v>11665105496</v>
      </c>
      <c r="R38" s="7"/>
      <c r="S38" s="7">
        <f t="shared" si="2"/>
        <v>12665105496</v>
      </c>
      <c r="U38" s="9">
        <f t="shared" si="3"/>
        <v>-3.1935342529094452E-3</v>
      </c>
    </row>
    <row r="39" spans="1:21" x14ac:dyDescent="0.55000000000000004">
      <c r="A39" s="1" t="s">
        <v>70</v>
      </c>
      <c r="C39" s="7">
        <v>0</v>
      </c>
      <c r="D39" s="7"/>
      <c r="E39" s="7">
        <v>44284927500</v>
      </c>
      <c r="F39" s="7"/>
      <c r="G39" s="7">
        <v>0</v>
      </c>
      <c r="H39" s="7"/>
      <c r="I39" s="7">
        <f t="shared" si="0"/>
        <v>44284927500</v>
      </c>
      <c r="J39" s="7"/>
      <c r="K39" s="9">
        <f t="shared" si="1"/>
        <v>1.0338038177193641E-2</v>
      </c>
      <c r="L39" s="7"/>
      <c r="M39" s="7">
        <v>42089688835</v>
      </c>
      <c r="N39" s="7"/>
      <c r="O39" s="7">
        <v>-15432626252</v>
      </c>
      <c r="P39" s="7"/>
      <c r="Q39" s="7">
        <v>2186910077</v>
      </c>
      <c r="R39" s="7"/>
      <c r="S39" s="7">
        <f t="shared" si="2"/>
        <v>28843972660</v>
      </c>
      <c r="U39" s="9">
        <f t="shared" si="3"/>
        <v>-7.2730712514622042E-3</v>
      </c>
    </row>
    <row r="40" spans="1:21" x14ac:dyDescent="0.55000000000000004">
      <c r="A40" s="1" t="s">
        <v>16</v>
      </c>
      <c r="C40" s="7">
        <v>0</v>
      </c>
      <c r="D40" s="7"/>
      <c r="E40" s="7">
        <v>49911796127</v>
      </c>
      <c r="F40" s="7"/>
      <c r="G40" s="7">
        <v>0</v>
      </c>
      <c r="H40" s="7"/>
      <c r="I40" s="7">
        <f t="shared" si="0"/>
        <v>49911796127</v>
      </c>
      <c r="J40" s="7"/>
      <c r="K40" s="9">
        <f t="shared" si="1"/>
        <v>1.1651595316560735E-2</v>
      </c>
      <c r="L40" s="7"/>
      <c r="M40" s="7">
        <v>27148012200</v>
      </c>
      <c r="N40" s="7"/>
      <c r="O40" s="7">
        <v>39689873698</v>
      </c>
      <c r="P40" s="7"/>
      <c r="Q40" s="7">
        <v>-7349</v>
      </c>
      <c r="R40" s="7"/>
      <c r="S40" s="7">
        <f t="shared" si="2"/>
        <v>66837878549</v>
      </c>
      <c r="U40" s="9">
        <f t="shared" si="3"/>
        <v>-1.6853318324545046E-2</v>
      </c>
    </row>
    <row r="41" spans="1:21" x14ac:dyDescent="0.55000000000000004">
      <c r="A41" s="1" t="s">
        <v>43</v>
      </c>
      <c r="C41" s="7">
        <v>0</v>
      </c>
      <c r="D41" s="7"/>
      <c r="E41" s="7">
        <v>0</v>
      </c>
      <c r="F41" s="7"/>
      <c r="G41" s="7">
        <v>0</v>
      </c>
      <c r="H41" s="7"/>
      <c r="I41" s="7">
        <f t="shared" si="0"/>
        <v>0</v>
      </c>
      <c r="J41" s="7"/>
      <c r="K41" s="9">
        <f t="shared" si="1"/>
        <v>0</v>
      </c>
      <c r="L41" s="7"/>
      <c r="M41" s="7">
        <v>31374434286</v>
      </c>
      <c r="N41" s="7"/>
      <c r="O41" s="7">
        <v>0</v>
      </c>
      <c r="P41" s="7"/>
      <c r="Q41" s="7">
        <v>7760106640</v>
      </c>
      <c r="R41" s="7"/>
      <c r="S41" s="7">
        <f t="shared" si="2"/>
        <v>39134540926</v>
      </c>
      <c r="U41" s="9">
        <f t="shared" si="3"/>
        <v>-9.8678607105593362E-3</v>
      </c>
    </row>
    <row r="42" spans="1:21" x14ac:dyDescent="0.55000000000000004">
      <c r="A42" s="1" t="s">
        <v>275</v>
      </c>
      <c r="C42" s="7">
        <v>0</v>
      </c>
      <c r="D42" s="7"/>
      <c r="E42" s="7">
        <v>0</v>
      </c>
      <c r="F42" s="7"/>
      <c r="G42" s="7">
        <v>0</v>
      </c>
      <c r="H42" s="7"/>
      <c r="I42" s="7">
        <f t="shared" si="0"/>
        <v>0</v>
      </c>
      <c r="J42" s="7"/>
      <c r="K42" s="9">
        <f t="shared" si="1"/>
        <v>0</v>
      </c>
      <c r="L42" s="7"/>
      <c r="M42" s="7">
        <v>0</v>
      </c>
      <c r="N42" s="7"/>
      <c r="O42" s="7">
        <v>0</v>
      </c>
      <c r="P42" s="7"/>
      <c r="Q42" s="7">
        <v>16138553686</v>
      </c>
      <c r="R42" s="7"/>
      <c r="S42" s="7">
        <f t="shared" si="2"/>
        <v>16138553686</v>
      </c>
      <c r="U42" s="9">
        <f t="shared" si="3"/>
        <v>-4.0693718662617121E-3</v>
      </c>
    </row>
    <row r="43" spans="1:21" x14ac:dyDescent="0.55000000000000004">
      <c r="A43" s="1" t="s">
        <v>89</v>
      </c>
      <c r="C43" s="7">
        <v>0</v>
      </c>
      <c r="D43" s="7"/>
      <c r="E43" s="7">
        <v>-2087505595</v>
      </c>
      <c r="F43" s="7"/>
      <c r="G43" s="7">
        <v>0</v>
      </c>
      <c r="H43" s="7"/>
      <c r="I43" s="7">
        <f t="shared" si="0"/>
        <v>-2087505595</v>
      </c>
      <c r="J43" s="7"/>
      <c r="K43" s="9">
        <f t="shared" si="1"/>
        <v>-4.8731506981049765E-4</v>
      </c>
      <c r="L43" s="7"/>
      <c r="M43" s="7">
        <v>0</v>
      </c>
      <c r="N43" s="7"/>
      <c r="O43" s="7">
        <v>733353342</v>
      </c>
      <c r="P43" s="7"/>
      <c r="Q43" s="7">
        <v>4126204161</v>
      </c>
      <c r="R43" s="7"/>
      <c r="S43" s="7">
        <f t="shared" si="2"/>
        <v>4859557503</v>
      </c>
      <c r="U43" s="9">
        <f t="shared" si="3"/>
        <v>-1.2253481303187712E-3</v>
      </c>
    </row>
    <row r="44" spans="1:21" x14ac:dyDescent="0.55000000000000004">
      <c r="A44" s="1" t="s">
        <v>244</v>
      </c>
      <c r="C44" s="7">
        <v>0</v>
      </c>
      <c r="D44" s="7"/>
      <c r="E44" s="7">
        <v>0</v>
      </c>
      <c r="F44" s="7"/>
      <c r="G44" s="7">
        <v>0</v>
      </c>
      <c r="H44" s="7"/>
      <c r="I44" s="7">
        <f t="shared" si="0"/>
        <v>0</v>
      </c>
      <c r="J44" s="7"/>
      <c r="K44" s="9">
        <f t="shared" si="1"/>
        <v>0</v>
      </c>
      <c r="L44" s="7"/>
      <c r="M44" s="7">
        <v>74921053</v>
      </c>
      <c r="N44" s="7"/>
      <c r="O44" s="7">
        <v>0</v>
      </c>
      <c r="P44" s="7"/>
      <c r="Q44" s="7">
        <v>-9150602482</v>
      </c>
      <c r="R44" s="7"/>
      <c r="S44" s="7">
        <f t="shared" si="2"/>
        <v>-9075681429</v>
      </c>
      <c r="U44" s="9">
        <f t="shared" si="3"/>
        <v>2.2884530666688447E-3</v>
      </c>
    </row>
    <row r="45" spans="1:21" x14ac:dyDescent="0.55000000000000004">
      <c r="A45" s="1" t="s">
        <v>276</v>
      </c>
      <c r="C45" s="7">
        <v>0</v>
      </c>
      <c r="D45" s="7"/>
      <c r="E45" s="7">
        <v>0</v>
      </c>
      <c r="F45" s="7"/>
      <c r="G45" s="7">
        <v>0</v>
      </c>
      <c r="H45" s="7"/>
      <c r="I45" s="7">
        <f t="shared" si="0"/>
        <v>0</v>
      </c>
      <c r="J45" s="7"/>
      <c r="K45" s="9">
        <f t="shared" si="1"/>
        <v>0</v>
      </c>
      <c r="L45" s="7"/>
      <c r="M45" s="7">
        <v>0</v>
      </c>
      <c r="N45" s="7"/>
      <c r="O45" s="7">
        <v>0</v>
      </c>
      <c r="P45" s="7"/>
      <c r="Q45" s="7">
        <v>-151828472172</v>
      </c>
      <c r="R45" s="7"/>
      <c r="S45" s="7">
        <f t="shared" si="2"/>
        <v>-151828472172</v>
      </c>
      <c r="U45" s="9">
        <f t="shared" si="3"/>
        <v>3.8283883746671202E-2</v>
      </c>
    </row>
    <row r="46" spans="1:21" x14ac:dyDescent="0.55000000000000004">
      <c r="A46" s="1" t="s">
        <v>277</v>
      </c>
      <c r="C46" s="7">
        <v>0</v>
      </c>
      <c r="D46" s="7"/>
      <c r="E46" s="7">
        <v>0</v>
      </c>
      <c r="F46" s="7"/>
      <c r="G46" s="7">
        <v>0</v>
      </c>
      <c r="H46" s="7"/>
      <c r="I46" s="7">
        <f t="shared" si="0"/>
        <v>0</v>
      </c>
      <c r="J46" s="7"/>
      <c r="K46" s="9">
        <f t="shared" si="1"/>
        <v>0</v>
      </c>
      <c r="L46" s="7"/>
      <c r="M46" s="7">
        <v>0</v>
      </c>
      <c r="N46" s="7"/>
      <c r="O46" s="7">
        <v>0</v>
      </c>
      <c r="P46" s="7"/>
      <c r="Q46" s="7">
        <v>12540027499</v>
      </c>
      <c r="R46" s="7"/>
      <c r="S46" s="7">
        <f t="shared" si="2"/>
        <v>12540027499</v>
      </c>
      <c r="U46" s="9">
        <f t="shared" si="3"/>
        <v>-3.1619955604105191E-3</v>
      </c>
    </row>
    <row r="47" spans="1:21" x14ac:dyDescent="0.55000000000000004">
      <c r="A47" s="1" t="s">
        <v>278</v>
      </c>
      <c r="C47" s="7">
        <v>0</v>
      </c>
      <c r="D47" s="7"/>
      <c r="E47" s="7">
        <v>0</v>
      </c>
      <c r="F47" s="7"/>
      <c r="G47" s="7">
        <v>0</v>
      </c>
      <c r="H47" s="7"/>
      <c r="I47" s="7">
        <f t="shared" si="0"/>
        <v>0</v>
      </c>
      <c r="J47" s="7"/>
      <c r="K47" s="9">
        <f t="shared" si="1"/>
        <v>0</v>
      </c>
      <c r="L47" s="7"/>
      <c r="M47" s="7">
        <v>0</v>
      </c>
      <c r="N47" s="7"/>
      <c r="O47" s="7">
        <v>0</v>
      </c>
      <c r="P47" s="7"/>
      <c r="Q47" s="7">
        <v>6424048270</v>
      </c>
      <c r="R47" s="7"/>
      <c r="S47" s="7">
        <f t="shared" si="2"/>
        <v>6424048270</v>
      </c>
      <c r="U47" s="9">
        <f t="shared" si="3"/>
        <v>-1.6198379238979111E-3</v>
      </c>
    </row>
    <row r="48" spans="1:21" x14ac:dyDescent="0.55000000000000004">
      <c r="A48" s="1" t="s">
        <v>279</v>
      </c>
      <c r="C48" s="7">
        <v>0</v>
      </c>
      <c r="D48" s="7"/>
      <c r="E48" s="7">
        <v>0</v>
      </c>
      <c r="F48" s="7"/>
      <c r="G48" s="7">
        <v>0</v>
      </c>
      <c r="H48" s="7"/>
      <c r="I48" s="7">
        <f t="shared" si="0"/>
        <v>0</v>
      </c>
      <c r="J48" s="7"/>
      <c r="K48" s="9">
        <f t="shared" si="1"/>
        <v>0</v>
      </c>
      <c r="L48" s="7"/>
      <c r="M48" s="7">
        <v>0</v>
      </c>
      <c r="N48" s="7"/>
      <c r="O48" s="7">
        <v>0</v>
      </c>
      <c r="P48" s="7"/>
      <c r="Q48" s="7">
        <v>8376489765</v>
      </c>
      <c r="R48" s="7"/>
      <c r="S48" s="7">
        <f t="shared" si="2"/>
        <v>8376489765</v>
      </c>
      <c r="U48" s="9">
        <f t="shared" si="3"/>
        <v>-2.1121503482242204E-3</v>
      </c>
    </row>
    <row r="49" spans="1:21" x14ac:dyDescent="0.55000000000000004">
      <c r="A49" s="1" t="s">
        <v>86</v>
      </c>
      <c r="C49" s="7">
        <v>0</v>
      </c>
      <c r="D49" s="7"/>
      <c r="E49" s="7">
        <v>32427300192</v>
      </c>
      <c r="F49" s="7"/>
      <c r="G49" s="7">
        <v>0</v>
      </c>
      <c r="H49" s="7"/>
      <c r="I49" s="7">
        <f t="shared" si="0"/>
        <v>32427300192</v>
      </c>
      <c r="J49" s="7"/>
      <c r="K49" s="9">
        <f t="shared" si="1"/>
        <v>7.569949558305469E-3</v>
      </c>
      <c r="L49" s="7"/>
      <c r="M49" s="7">
        <v>26442157874</v>
      </c>
      <c r="N49" s="7"/>
      <c r="O49" s="7">
        <v>-26112760037</v>
      </c>
      <c r="P49" s="7"/>
      <c r="Q49" s="7">
        <v>0</v>
      </c>
      <c r="R49" s="7"/>
      <c r="S49" s="7">
        <f t="shared" si="2"/>
        <v>329397837</v>
      </c>
      <c r="U49" s="9">
        <f t="shared" si="3"/>
        <v>-8.3058390285498665E-5</v>
      </c>
    </row>
    <row r="50" spans="1:21" x14ac:dyDescent="0.55000000000000004">
      <c r="A50" s="1" t="s">
        <v>57</v>
      </c>
      <c r="C50" s="7">
        <v>0</v>
      </c>
      <c r="D50" s="7"/>
      <c r="E50" s="7">
        <v>69124322430</v>
      </c>
      <c r="F50" s="7"/>
      <c r="G50" s="7">
        <v>0</v>
      </c>
      <c r="H50" s="7"/>
      <c r="I50" s="7">
        <f t="shared" si="0"/>
        <v>69124322430</v>
      </c>
      <c r="J50" s="7"/>
      <c r="K50" s="9">
        <f t="shared" si="1"/>
        <v>1.6136638910698966E-2</v>
      </c>
      <c r="L50" s="7"/>
      <c r="M50" s="7">
        <v>286692059350</v>
      </c>
      <c r="N50" s="7"/>
      <c r="O50" s="7">
        <v>-736113398507</v>
      </c>
      <c r="P50" s="7"/>
      <c r="Q50" s="7">
        <v>0</v>
      </c>
      <c r="R50" s="7"/>
      <c r="S50" s="7">
        <f t="shared" si="2"/>
        <v>-449421339157</v>
      </c>
      <c r="U50" s="9">
        <f t="shared" si="3"/>
        <v>0.11332258077436487</v>
      </c>
    </row>
    <row r="51" spans="1:21" x14ac:dyDescent="0.55000000000000004">
      <c r="A51" s="1" t="s">
        <v>83</v>
      </c>
      <c r="C51" s="7">
        <v>0</v>
      </c>
      <c r="D51" s="7"/>
      <c r="E51" s="7">
        <v>2923396078</v>
      </c>
      <c r="F51" s="7"/>
      <c r="G51" s="7">
        <v>0</v>
      </c>
      <c r="H51" s="7"/>
      <c r="I51" s="7">
        <f t="shared" si="0"/>
        <v>2923396078</v>
      </c>
      <c r="J51" s="7"/>
      <c r="K51" s="9">
        <f t="shared" si="1"/>
        <v>6.8244845295099919E-4</v>
      </c>
      <c r="L51" s="7"/>
      <c r="M51" s="7">
        <v>26296718921</v>
      </c>
      <c r="N51" s="7"/>
      <c r="O51" s="7">
        <v>-23360043599</v>
      </c>
      <c r="P51" s="7"/>
      <c r="Q51" s="7">
        <v>0</v>
      </c>
      <c r="R51" s="7"/>
      <c r="S51" s="7">
        <f t="shared" si="2"/>
        <v>2936675322</v>
      </c>
      <c r="U51" s="9">
        <f t="shared" si="3"/>
        <v>-7.4048915213875092E-4</v>
      </c>
    </row>
    <row r="52" spans="1:21" x14ac:dyDescent="0.55000000000000004">
      <c r="A52" s="1" t="s">
        <v>88</v>
      </c>
      <c r="C52" s="7">
        <v>0</v>
      </c>
      <c r="D52" s="7"/>
      <c r="E52" s="7">
        <v>50766493764</v>
      </c>
      <c r="F52" s="7"/>
      <c r="G52" s="7">
        <v>0</v>
      </c>
      <c r="H52" s="7"/>
      <c r="I52" s="7">
        <f t="shared" si="0"/>
        <v>50766493764</v>
      </c>
      <c r="J52" s="7"/>
      <c r="K52" s="9">
        <f t="shared" si="1"/>
        <v>1.1851119111677329E-2</v>
      </c>
      <c r="L52" s="7"/>
      <c r="M52" s="7">
        <v>31836070080</v>
      </c>
      <c r="N52" s="7"/>
      <c r="O52" s="7">
        <v>-27031509665</v>
      </c>
      <c r="P52" s="7"/>
      <c r="Q52" s="7">
        <v>0</v>
      </c>
      <c r="R52" s="7"/>
      <c r="S52" s="7">
        <f t="shared" si="2"/>
        <v>4804560415</v>
      </c>
      <c r="U52" s="9">
        <f t="shared" si="3"/>
        <v>-1.2114804934172275E-3</v>
      </c>
    </row>
    <row r="53" spans="1:21" x14ac:dyDescent="0.55000000000000004">
      <c r="A53" s="1" t="s">
        <v>75</v>
      </c>
      <c r="C53" s="7">
        <v>0</v>
      </c>
      <c r="D53" s="7"/>
      <c r="E53" s="7">
        <v>-3941076137</v>
      </c>
      <c r="F53" s="7"/>
      <c r="G53" s="7">
        <v>0</v>
      </c>
      <c r="H53" s="7"/>
      <c r="I53" s="7">
        <f t="shared" si="0"/>
        <v>-3941076137</v>
      </c>
      <c r="J53" s="7"/>
      <c r="K53" s="9">
        <f t="shared" si="1"/>
        <v>-9.2001947081279153E-4</v>
      </c>
      <c r="L53" s="7"/>
      <c r="M53" s="7">
        <v>44305854130</v>
      </c>
      <c r="N53" s="7"/>
      <c r="O53" s="7">
        <v>49788928542</v>
      </c>
      <c r="P53" s="7"/>
      <c r="Q53" s="7">
        <v>0</v>
      </c>
      <c r="R53" s="7"/>
      <c r="S53" s="7">
        <f t="shared" si="2"/>
        <v>94094782672</v>
      </c>
      <c r="U53" s="9">
        <f t="shared" si="3"/>
        <v>-2.3726206747982238E-2</v>
      </c>
    </row>
    <row r="54" spans="1:21" x14ac:dyDescent="0.55000000000000004">
      <c r="A54" s="1" t="s">
        <v>45</v>
      </c>
      <c r="C54" s="7">
        <v>0</v>
      </c>
      <c r="D54" s="7"/>
      <c r="E54" s="7">
        <v>5268038915</v>
      </c>
      <c r="F54" s="7"/>
      <c r="G54" s="7">
        <v>0</v>
      </c>
      <c r="H54" s="7"/>
      <c r="I54" s="7">
        <f t="shared" si="0"/>
        <v>5268038915</v>
      </c>
      <c r="J54" s="7"/>
      <c r="K54" s="9">
        <f t="shared" si="1"/>
        <v>1.2297905968619181E-3</v>
      </c>
      <c r="L54" s="7"/>
      <c r="M54" s="7">
        <v>6053681003</v>
      </c>
      <c r="N54" s="7"/>
      <c r="O54" s="7">
        <v>-2099177050</v>
      </c>
      <c r="P54" s="7"/>
      <c r="Q54" s="7">
        <v>0</v>
      </c>
      <c r="R54" s="7"/>
      <c r="S54" s="7">
        <f t="shared" si="2"/>
        <v>3954503953</v>
      </c>
      <c r="U54" s="9">
        <f t="shared" si="3"/>
        <v>-9.9713688379144175E-4</v>
      </c>
    </row>
    <row r="55" spans="1:21" x14ac:dyDescent="0.55000000000000004">
      <c r="A55" s="1" t="s">
        <v>94</v>
      </c>
      <c r="C55" s="7">
        <v>0</v>
      </c>
      <c r="D55" s="7"/>
      <c r="E55" s="7">
        <v>-179408767</v>
      </c>
      <c r="F55" s="7"/>
      <c r="G55" s="7">
        <v>0</v>
      </c>
      <c r="H55" s="7"/>
      <c r="I55" s="7">
        <f t="shared" si="0"/>
        <v>-179408767</v>
      </c>
      <c r="J55" s="7"/>
      <c r="K55" s="9">
        <f t="shared" si="1"/>
        <v>-4.1881849813782327E-5</v>
      </c>
      <c r="L55" s="7"/>
      <c r="M55" s="7">
        <v>9240347780</v>
      </c>
      <c r="N55" s="7"/>
      <c r="O55" s="7">
        <v>-2661230062</v>
      </c>
      <c r="P55" s="7"/>
      <c r="Q55" s="7">
        <v>0</v>
      </c>
      <c r="R55" s="7"/>
      <c r="S55" s="7">
        <f t="shared" si="2"/>
        <v>6579117718</v>
      </c>
      <c r="U55" s="9">
        <f t="shared" si="3"/>
        <v>-1.6589390268397038E-3</v>
      </c>
    </row>
    <row r="56" spans="1:21" x14ac:dyDescent="0.55000000000000004">
      <c r="A56" s="1" t="s">
        <v>79</v>
      </c>
      <c r="C56" s="7">
        <v>0</v>
      </c>
      <c r="D56" s="7"/>
      <c r="E56" s="7">
        <v>312970861006</v>
      </c>
      <c r="F56" s="7"/>
      <c r="G56" s="7">
        <v>0</v>
      </c>
      <c r="H56" s="7"/>
      <c r="I56" s="7">
        <f t="shared" si="0"/>
        <v>312970861006</v>
      </c>
      <c r="J56" s="7"/>
      <c r="K56" s="9">
        <f t="shared" si="1"/>
        <v>7.306108177391038E-2</v>
      </c>
      <c r="L56" s="7"/>
      <c r="M56" s="7">
        <v>266817105000</v>
      </c>
      <c r="N56" s="7"/>
      <c r="O56" s="7">
        <v>-450890223482</v>
      </c>
      <c r="P56" s="7"/>
      <c r="Q56" s="7">
        <v>0</v>
      </c>
      <c r="R56" s="7"/>
      <c r="S56" s="7">
        <f t="shared" si="2"/>
        <v>-184073118482</v>
      </c>
      <c r="U56" s="9">
        <f t="shared" si="3"/>
        <v>4.6414442350897388E-2</v>
      </c>
    </row>
    <row r="57" spans="1:21" x14ac:dyDescent="0.55000000000000004">
      <c r="A57" s="1" t="s">
        <v>77</v>
      </c>
      <c r="C57" s="7">
        <v>0</v>
      </c>
      <c r="D57" s="7"/>
      <c r="E57" s="7">
        <v>94832912324</v>
      </c>
      <c r="F57" s="7"/>
      <c r="G57" s="7">
        <v>0</v>
      </c>
      <c r="H57" s="7"/>
      <c r="I57" s="7">
        <f t="shared" si="0"/>
        <v>94832912324</v>
      </c>
      <c r="J57" s="7"/>
      <c r="K57" s="9">
        <f t="shared" si="1"/>
        <v>2.2138147749253274E-2</v>
      </c>
      <c r="L57" s="7"/>
      <c r="M57" s="7">
        <v>78197168500</v>
      </c>
      <c r="N57" s="7"/>
      <c r="O57" s="7">
        <v>-325230250132</v>
      </c>
      <c r="P57" s="7"/>
      <c r="Q57" s="7">
        <v>0</v>
      </c>
      <c r="R57" s="7"/>
      <c r="S57" s="7">
        <f t="shared" si="2"/>
        <v>-247033081632</v>
      </c>
      <c r="U57" s="9">
        <f t="shared" si="3"/>
        <v>6.2289935764271907E-2</v>
      </c>
    </row>
    <row r="58" spans="1:21" x14ac:dyDescent="0.55000000000000004">
      <c r="A58" s="1" t="s">
        <v>73</v>
      </c>
      <c r="C58" s="7">
        <v>0</v>
      </c>
      <c r="D58" s="7"/>
      <c r="E58" s="7">
        <v>14873078934</v>
      </c>
      <c r="F58" s="7"/>
      <c r="G58" s="7">
        <v>0</v>
      </c>
      <c r="H58" s="7"/>
      <c r="I58" s="7">
        <f t="shared" si="0"/>
        <v>14873078934</v>
      </c>
      <c r="J58" s="7"/>
      <c r="K58" s="9">
        <f t="shared" si="1"/>
        <v>3.4720268613312399E-3</v>
      </c>
      <c r="L58" s="7"/>
      <c r="M58" s="7">
        <v>19117363824</v>
      </c>
      <c r="N58" s="7"/>
      <c r="O58" s="7">
        <v>-53273465225</v>
      </c>
      <c r="P58" s="7"/>
      <c r="Q58" s="7">
        <v>0</v>
      </c>
      <c r="R58" s="7"/>
      <c r="S58" s="7">
        <f t="shared" si="2"/>
        <v>-34156101401</v>
      </c>
      <c r="U58" s="9">
        <f t="shared" si="3"/>
        <v>8.612536216488045E-3</v>
      </c>
    </row>
    <row r="59" spans="1:21" x14ac:dyDescent="0.55000000000000004">
      <c r="A59" s="1" t="s">
        <v>82</v>
      </c>
      <c r="C59" s="7">
        <v>0</v>
      </c>
      <c r="D59" s="7"/>
      <c r="E59" s="7">
        <v>31341896001</v>
      </c>
      <c r="F59" s="7"/>
      <c r="G59" s="7">
        <v>0</v>
      </c>
      <c r="H59" s="7"/>
      <c r="I59" s="7">
        <f t="shared" si="0"/>
        <v>31341896001</v>
      </c>
      <c r="J59" s="7"/>
      <c r="K59" s="9">
        <f t="shared" si="1"/>
        <v>7.3165687671944528E-3</v>
      </c>
      <c r="L59" s="7"/>
      <c r="M59" s="7">
        <v>3204578000</v>
      </c>
      <c r="N59" s="7"/>
      <c r="O59" s="7">
        <v>23509496981</v>
      </c>
      <c r="P59" s="7"/>
      <c r="Q59" s="7">
        <v>0</v>
      </c>
      <c r="R59" s="7"/>
      <c r="S59" s="7">
        <f t="shared" si="2"/>
        <v>26714074981</v>
      </c>
      <c r="U59" s="9">
        <f t="shared" si="3"/>
        <v>-6.7360128593921932E-3</v>
      </c>
    </row>
    <row r="60" spans="1:21" x14ac:dyDescent="0.55000000000000004">
      <c r="A60" s="1" t="s">
        <v>59</v>
      </c>
      <c r="C60" s="7">
        <v>0</v>
      </c>
      <c r="D60" s="7"/>
      <c r="E60" s="7">
        <v>56032444751</v>
      </c>
      <c r="F60" s="7"/>
      <c r="G60" s="7">
        <v>0</v>
      </c>
      <c r="H60" s="7"/>
      <c r="I60" s="7">
        <f t="shared" si="0"/>
        <v>56032444751</v>
      </c>
      <c r="J60" s="7"/>
      <c r="K60" s="9">
        <f t="shared" si="1"/>
        <v>1.3080422294861643E-2</v>
      </c>
      <c r="L60" s="7"/>
      <c r="M60" s="7">
        <v>33485841600</v>
      </c>
      <c r="N60" s="7"/>
      <c r="O60" s="7">
        <v>34396154203</v>
      </c>
      <c r="P60" s="7"/>
      <c r="Q60" s="7">
        <v>0</v>
      </c>
      <c r="R60" s="7"/>
      <c r="S60" s="7">
        <f t="shared" si="2"/>
        <v>67881995803</v>
      </c>
      <c r="U60" s="9">
        <f t="shared" si="3"/>
        <v>-1.7116594790402818E-2</v>
      </c>
    </row>
    <row r="61" spans="1:21" x14ac:dyDescent="0.55000000000000004">
      <c r="A61" s="1" t="s">
        <v>44</v>
      </c>
      <c r="C61" s="7">
        <v>0</v>
      </c>
      <c r="D61" s="7"/>
      <c r="E61" s="7">
        <v>-24235415</v>
      </c>
      <c r="F61" s="7"/>
      <c r="G61" s="7">
        <v>0</v>
      </c>
      <c r="H61" s="7"/>
      <c r="I61" s="7">
        <f t="shared" si="0"/>
        <v>-24235415</v>
      </c>
      <c r="J61" s="7"/>
      <c r="K61" s="9">
        <f t="shared" si="1"/>
        <v>-5.657605412363641E-6</v>
      </c>
      <c r="L61" s="7"/>
      <c r="M61" s="7">
        <v>1375732942</v>
      </c>
      <c r="N61" s="7"/>
      <c r="O61" s="7">
        <v>-4350257197</v>
      </c>
      <c r="P61" s="7"/>
      <c r="Q61" s="7">
        <v>0</v>
      </c>
      <c r="R61" s="7"/>
      <c r="S61" s="7">
        <f t="shared" si="2"/>
        <v>-2974524255</v>
      </c>
      <c r="U61" s="9">
        <f t="shared" si="3"/>
        <v>7.5003284397848723E-4</v>
      </c>
    </row>
    <row r="62" spans="1:21" x14ac:dyDescent="0.55000000000000004">
      <c r="A62" s="1" t="s">
        <v>40</v>
      </c>
      <c r="C62" s="7">
        <v>0</v>
      </c>
      <c r="D62" s="7"/>
      <c r="E62" s="7">
        <v>16626977325</v>
      </c>
      <c r="F62" s="7"/>
      <c r="G62" s="7">
        <v>0</v>
      </c>
      <c r="H62" s="7"/>
      <c r="I62" s="7">
        <f t="shared" si="0"/>
        <v>16626977325</v>
      </c>
      <c r="J62" s="7"/>
      <c r="K62" s="9">
        <f t="shared" si="1"/>
        <v>3.8814634247099763E-3</v>
      </c>
      <c r="L62" s="7"/>
      <c r="M62" s="7">
        <v>1653398104</v>
      </c>
      <c r="N62" s="7"/>
      <c r="O62" s="7">
        <v>-29459853066</v>
      </c>
      <c r="P62" s="7"/>
      <c r="Q62" s="7">
        <v>0</v>
      </c>
      <c r="R62" s="7"/>
      <c r="S62" s="7">
        <f t="shared" si="2"/>
        <v>-27806454962</v>
      </c>
      <c r="U62" s="9">
        <f t="shared" si="3"/>
        <v>7.0114588781891038E-3</v>
      </c>
    </row>
    <row r="63" spans="1:21" x14ac:dyDescent="0.55000000000000004">
      <c r="A63" s="1" t="s">
        <v>90</v>
      </c>
      <c r="C63" s="7">
        <v>0</v>
      </c>
      <c r="D63" s="7"/>
      <c r="E63" s="7">
        <v>11729790000</v>
      </c>
      <c r="F63" s="7"/>
      <c r="G63" s="7">
        <v>0</v>
      </c>
      <c r="H63" s="7"/>
      <c r="I63" s="7">
        <f t="shared" si="0"/>
        <v>11729790000</v>
      </c>
      <c r="J63" s="7"/>
      <c r="K63" s="9">
        <f t="shared" si="1"/>
        <v>2.7382458022645337E-3</v>
      </c>
      <c r="L63" s="7"/>
      <c r="M63" s="7">
        <v>44480000000</v>
      </c>
      <c r="N63" s="7"/>
      <c r="O63" s="7">
        <v>-31213170000</v>
      </c>
      <c r="P63" s="7"/>
      <c r="Q63" s="7">
        <v>0</v>
      </c>
      <c r="R63" s="7"/>
      <c r="S63" s="7">
        <f t="shared" si="2"/>
        <v>13266830000</v>
      </c>
      <c r="U63" s="9">
        <f t="shared" si="3"/>
        <v>-3.3452604122332546E-3</v>
      </c>
    </row>
    <row r="64" spans="1:21" x14ac:dyDescent="0.55000000000000004">
      <c r="A64" s="1" t="s">
        <v>33</v>
      </c>
      <c r="C64" s="7">
        <v>0</v>
      </c>
      <c r="D64" s="7"/>
      <c r="E64" s="7">
        <v>91607317918</v>
      </c>
      <c r="F64" s="7"/>
      <c r="G64" s="7">
        <v>0</v>
      </c>
      <c r="H64" s="7"/>
      <c r="I64" s="7">
        <f t="shared" si="0"/>
        <v>91607317918</v>
      </c>
      <c r="J64" s="7"/>
      <c r="K64" s="9">
        <f t="shared" si="1"/>
        <v>2.138515299469778E-2</v>
      </c>
      <c r="L64" s="7"/>
      <c r="M64" s="7">
        <v>52478998830</v>
      </c>
      <c r="N64" s="7"/>
      <c r="O64" s="7">
        <v>56559823017</v>
      </c>
      <c r="P64" s="7"/>
      <c r="Q64" s="7">
        <v>0</v>
      </c>
      <c r="R64" s="7"/>
      <c r="S64" s="7">
        <f t="shared" si="2"/>
        <v>109038821847</v>
      </c>
      <c r="U64" s="9">
        <f t="shared" si="3"/>
        <v>-2.7494379148698189E-2</v>
      </c>
    </row>
    <row r="65" spans="1:21" x14ac:dyDescent="0.55000000000000004">
      <c r="A65" s="1" t="s">
        <v>51</v>
      </c>
      <c r="C65" s="7">
        <v>136491428743</v>
      </c>
      <c r="D65" s="7"/>
      <c r="E65" s="7">
        <v>-166806384929</v>
      </c>
      <c r="F65" s="7"/>
      <c r="G65" s="7">
        <v>0</v>
      </c>
      <c r="H65" s="7"/>
      <c r="I65" s="7">
        <f t="shared" si="0"/>
        <v>-30314956186</v>
      </c>
      <c r="J65" s="7"/>
      <c r="K65" s="9">
        <f t="shared" si="1"/>
        <v>-7.0768361174537442E-3</v>
      </c>
      <c r="L65" s="7"/>
      <c r="M65" s="7">
        <v>136491428743</v>
      </c>
      <c r="N65" s="7"/>
      <c r="O65" s="7">
        <v>-32092503587</v>
      </c>
      <c r="P65" s="7"/>
      <c r="Q65" s="7">
        <v>0</v>
      </c>
      <c r="R65" s="7"/>
      <c r="S65" s="7">
        <f t="shared" si="2"/>
        <v>104398925156</v>
      </c>
      <c r="U65" s="9">
        <f t="shared" si="3"/>
        <v>-2.6324418976053001E-2</v>
      </c>
    </row>
    <row r="66" spans="1:21" x14ac:dyDescent="0.55000000000000004">
      <c r="A66" s="1" t="s">
        <v>68</v>
      </c>
      <c r="C66" s="7">
        <v>0</v>
      </c>
      <c r="D66" s="7"/>
      <c r="E66" s="7">
        <v>2668107686</v>
      </c>
      <c r="F66" s="7"/>
      <c r="G66" s="7">
        <v>0</v>
      </c>
      <c r="H66" s="7"/>
      <c r="I66" s="7">
        <f t="shared" si="0"/>
        <v>2668107686</v>
      </c>
      <c r="J66" s="7"/>
      <c r="K66" s="9">
        <f t="shared" si="1"/>
        <v>6.2285298127069948E-4</v>
      </c>
      <c r="L66" s="7"/>
      <c r="M66" s="7">
        <v>47239771920</v>
      </c>
      <c r="N66" s="7"/>
      <c r="O66" s="7">
        <v>-32017292234</v>
      </c>
      <c r="P66" s="7"/>
      <c r="Q66" s="7">
        <v>0</v>
      </c>
      <c r="R66" s="7"/>
      <c r="S66" s="7">
        <f t="shared" si="2"/>
        <v>15222479686</v>
      </c>
      <c r="U66" s="9">
        <f t="shared" si="3"/>
        <v>-3.8383817889880781E-3</v>
      </c>
    </row>
    <row r="67" spans="1:21" x14ac:dyDescent="0.55000000000000004">
      <c r="A67" s="1" t="s">
        <v>60</v>
      </c>
      <c r="C67" s="7">
        <v>0</v>
      </c>
      <c r="D67" s="7"/>
      <c r="E67" s="7">
        <v>29727031979</v>
      </c>
      <c r="F67" s="7"/>
      <c r="G67" s="7">
        <v>0</v>
      </c>
      <c r="H67" s="7"/>
      <c r="I67" s="7">
        <f t="shared" si="0"/>
        <v>29727031979</v>
      </c>
      <c r="J67" s="7"/>
      <c r="K67" s="9">
        <f t="shared" si="1"/>
        <v>6.9395889040025699E-3</v>
      </c>
      <c r="L67" s="7"/>
      <c r="M67" s="7">
        <v>75369343690</v>
      </c>
      <c r="N67" s="7"/>
      <c r="O67" s="7">
        <v>-154339239831</v>
      </c>
      <c r="P67" s="7"/>
      <c r="Q67" s="7">
        <v>0</v>
      </c>
      <c r="R67" s="7"/>
      <c r="S67" s="7">
        <f t="shared" si="2"/>
        <v>-78969896141</v>
      </c>
      <c r="U67" s="9">
        <f t="shared" si="3"/>
        <v>1.99124332880318E-2</v>
      </c>
    </row>
    <row r="68" spans="1:21" x14ac:dyDescent="0.55000000000000004">
      <c r="A68" s="1" t="s">
        <v>34</v>
      </c>
      <c r="C68" s="7">
        <v>0</v>
      </c>
      <c r="D68" s="7"/>
      <c r="E68" s="7">
        <v>-36194618966</v>
      </c>
      <c r="F68" s="7"/>
      <c r="G68" s="7">
        <v>0</v>
      </c>
      <c r="H68" s="7"/>
      <c r="I68" s="7">
        <f t="shared" si="0"/>
        <v>-36194618966</v>
      </c>
      <c r="J68" s="7"/>
      <c r="K68" s="9">
        <f t="shared" si="1"/>
        <v>-8.4494064640725682E-3</v>
      </c>
      <c r="L68" s="7"/>
      <c r="M68" s="7">
        <v>163850697000</v>
      </c>
      <c r="N68" s="7"/>
      <c r="O68" s="7">
        <v>-400855405061</v>
      </c>
      <c r="P68" s="7"/>
      <c r="Q68" s="7">
        <v>0</v>
      </c>
      <c r="R68" s="7"/>
      <c r="S68" s="7">
        <f t="shared" si="2"/>
        <v>-237004708061</v>
      </c>
      <c r="U68" s="9">
        <f t="shared" si="3"/>
        <v>5.9761259275151864E-2</v>
      </c>
    </row>
    <row r="69" spans="1:21" x14ac:dyDescent="0.55000000000000004">
      <c r="A69" s="1" t="s">
        <v>81</v>
      </c>
      <c r="C69" s="7">
        <v>0</v>
      </c>
      <c r="D69" s="7"/>
      <c r="E69" s="7">
        <v>8902801136</v>
      </c>
      <c r="F69" s="7"/>
      <c r="G69" s="7">
        <v>0</v>
      </c>
      <c r="H69" s="7"/>
      <c r="I69" s="7">
        <f t="shared" si="0"/>
        <v>8902801136</v>
      </c>
      <c r="J69" s="7"/>
      <c r="K69" s="9">
        <f t="shared" si="1"/>
        <v>2.0783030079010723E-3</v>
      </c>
      <c r="L69" s="7"/>
      <c r="M69" s="7">
        <v>6633691275</v>
      </c>
      <c r="N69" s="7"/>
      <c r="O69" s="7">
        <v>-20783794495</v>
      </c>
      <c r="P69" s="7"/>
      <c r="Q69" s="7">
        <v>0</v>
      </c>
      <c r="R69" s="7"/>
      <c r="S69" s="7">
        <f t="shared" si="2"/>
        <v>-14150103220</v>
      </c>
      <c r="U69" s="9">
        <f t="shared" si="3"/>
        <v>3.5679797005675282E-3</v>
      </c>
    </row>
    <row r="70" spans="1:21" x14ac:dyDescent="0.55000000000000004">
      <c r="A70" s="1" t="s">
        <v>80</v>
      </c>
      <c r="C70" s="7">
        <v>0</v>
      </c>
      <c r="D70" s="7"/>
      <c r="E70" s="7">
        <v>81150831355</v>
      </c>
      <c r="F70" s="7"/>
      <c r="G70" s="7">
        <v>0</v>
      </c>
      <c r="H70" s="7"/>
      <c r="I70" s="7">
        <f t="shared" si="0"/>
        <v>81150831355</v>
      </c>
      <c r="J70" s="7"/>
      <c r="K70" s="9">
        <f t="shared" si="1"/>
        <v>1.8944151882353037E-2</v>
      </c>
      <c r="L70" s="7"/>
      <c r="M70" s="7">
        <v>90040216920</v>
      </c>
      <c r="N70" s="7"/>
      <c r="O70" s="7">
        <v>-210978515096</v>
      </c>
      <c r="P70" s="7"/>
      <c r="Q70" s="7">
        <v>0</v>
      </c>
      <c r="R70" s="7"/>
      <c r="S70" s="7">
        <f t="shared" si="2"/>
        <v>-120938298176</v>
      </c>
      <c r="U70" s="9">
        <f t="shared" si="3"/>
        <v>3.0494858320415201E-2</v>
      </c>
    </row>
    <row r="71" spans="1:21" x14ac:dyDescent="0.55000000000000004">
      <c r="A71" s="1" t="s">
        <v>85</v>
      </c>
      <c r="C71" s="7">
        <v>0</v>
      </c>
      <c r="D71" s="7"/>
      <c r="E71" s="7">
        <v>107360582610</v>
      </c>
      <c r="F71" s="7"/>
      <c r="G71" s="7">
        <v>0</v>
      </c>
      <c r="H71" s="7"/>
      <c r="I71" s="7">
        <f t="shared" si="0"/>
        <v>107360582610</v>
      </c>
      <c r="J71" s="7"/>
      <c r="K71" s="9">
        <f t="shared" si="1"/>
        <v>2.5062653692905602E-2</v>
      </c>
      <c r="L71" s="7"/>
      <c r="M71" s="7">
        <v>379402603101</v>
      </c>
      <c r="N71" s="7"/>
      <c r="O71" s="7">
        <v>-1156400851673</v>
      </c>
      <c r="P71" s="7"/>
      <c r="Q71" s="7">
        <v>0</v>
      </c>
      <c r="R71" s="7"/>
      <c r="S71" s="7">
        <f t="shared" si="2"/>
        <v>-776998248572</v>
      </c>
      <c r="U71" s="9">
        <f t="shared" si="3"/>
        <v>0.19592182015767787</v>
      </c>
    </row>
    <row r="72" spans="1:21" x14ac:dyDescent="0.55000000000000004">
      <c r="A72" s="1" t="s">
        <v>24</v>
      </c>
      <c r="C72" s="7">
        <v>0</v>
      </c>
      <c r="D72" s="7"/>
      <c r="E72" s="7">
        <v>110524511651</v>
      </c>
      <c r="F72" s="7"/>
      <c r="G72" s="7">
        <v>0</v>
      </c>
      <c r="H72" s="7"/>
      <c r="I72" s="7">
        <f t="shared" si="0"/>
        <v>110524511651</v>
      </c>
      <c r="J72" s="7"/>
      <c r="K72" s="9">
        <f t="shared" si="1"/>
        <v>2.5801253055313715E-2</v>
      </c>
      <c r="L72" s="7"/>
      <c r="M72" s="7">
        <v>251831694200</v>
      </c>
      <c r="N72" s="7"/>
      <c r="O72" s="7">
        <v>-789258371660</v>
      </c>
      <c r="P72" s="7"/>
      <c r="Q72" s="7">
        <v>0</v>
      </c>
      <c r="R72" s="7"/>
      <c r="S72" s="7">
        <f t="shared" si="2"/>
        <v>-537426677460</v>
      </c>
      <c r="U72" s="9">
        <f t="shared" si="3"/>
        <v>0.1355133207092416</v>
      </c>
    </row>
    <row r="73" spans="1:21" x14ac:dyDescent="0.55000000000000004">
      <c r="A73" s="1" t="s">
        <v>74</v>
      </c>
      <c r="C73" s="7">
        <v>0</v>
      </c>
      <c r="D73" s="7"/>
      <c r="E73" s="7">
        <v>43150867267</v>
      </c>
      <c r="F73" s="7"/>
      <c r="G73" s="7">
        <v>0</v>
      </c>
      <c r="H73" s="7"/>
      <c r="I73" s="7">
        <f t="shared" ref="I73:I103" si="4">C73+E73+G73</f>
        <v>43150867267</v>
      </c>
      <c r="J73" s="7"/>
      <c r="K73" s="9">
        <f t="shared" ref="K73:K103" si="5">I73/$I$104</f>
        <v>1.007329893867979E-2</v>
      </c>
      <c r="L73" s="7"/>
      <c r="M73" s="7">
        <v>144697172400</v>
      </c>
      <c r="N73" s="7"/>
      <c r="O73" s="7">
        <v>-262844951493</v>
      </c>
      <c r="P73" s="7"/>
      <c r="Q73" s="7">
        <v>0</v>
      </c>
      <c r="R73" s="7"/>
      <c r="S73" s="7">
        <f t="shared" ref="S73:S103" si="6">M73+O73+Q73</f>
        <v>-118147779093</v>
      </c>
      <c r="U73" s="9">
        <f t="shared" ref="U73:U103" si="7">S73/$S$104</f>
        <v>2.9791222785932485E-2</v>
      </c>
    </row>
    <row r="74" spans="1:21" x14ac:dyDescent="0.55000000000000004">
      <c r="A74" s="1" t="s">
        <v>93</v>
      </c>
      <c r="C74" s="7">
        <v>0</v>
      </c>
      <c r="D74" s="7"/>
      <c r="E74" s="7">
        <v>18826841754</v>
      </c>
      <c r="F74" s="7"/>
      <c r="G74" s="7">
        <v>0</v>
      </c>
      <c r="H74" s="7"/>
      <c r="I74" s="7">
        <f t="shared" si="4"/>
        <v>18826841754</v>
      </c>
      <c r="J74" s="7"/>
      <c r="K74" s="9">
        <f t="shared" si="5"/>
        <v>4.3950079586070291E-3</v>
      </c>
      <c r="L74" s="7"/>
      <c r="M74" s="7">
        <v>7850583200</v>
      </c>
      <c r="N74" s="7"/>
      <c r="O74" s="7">
        <v>39116909552</v>
      </c>
      <c r="P74" s="7"/>
      <c r="Q74" s="7">
        <v>0</v>
      </c>
      <c r="R74" s="7"/>
      <c r="S74" s="7">
        <f t="shared" si="6"/>
        <v>46967492752</v>
      </c>
      <c r="U74" s="9">
        <f t="shared" si="7"/>
        <v>-1.1842956770013478E-2</v>
      </c>
    </row>
    <row r="75" spans="1:21" x14ac:dyDescent="0.55000000000000004">
      <c r="A75" s="1" t="s">
        <v>29</v>
      </c>
      <c r="C75" s="7">
        <v>0</v>
      </c>
      <c r="D75" s="7"/>
      <c r="E75" s="7">
        <v>-2327727425</v>
      </c>
      <c r="F75" s="7"/>
      <c r="G75" s="7">
        <v>0</v>
      </c>
      <c r="H75" s="7"/>
      <c r="I75" s="7">
        <f t="shared" si="4"/>
        <v>-2327727425</v>
      </c>
      <c r="J75" s="7"/>
      <c r="K75" s="9">
        <f t="shared" si="5"/>
        <v>-5.4339334722294959E-4</v>
      </c>
      <c r="L75" s="7"/>
      <c r="M75" s="7">
        <v>16779439820</v>
      </c>
      <c r="N75" s="7"/>
      <c r="O75" s="7">
        <v>-31983593491</v>
      </c>
      <c r="P75" s="7"/>
      <c r="Q75" s="7">
        <v>0</v>
      </c>
      <c r="R75" s="7"/>
      <c r="S75" s="7">
        <f t="shared" si="6"/>
        <v>-15204153671</v>
      </c>
      <c r="U75" s="9">
        <f t="shared" si="7"/>
        <v>3.8337608439323644E-3</v>
      </c>
    </row>
    <row r="76" spans="1:21" x14ac:dyDescent="0.55000000000000004">
      <c r="A76" s="1" t="s">
        <v>23</v>
      </c>
      <c r="C76" s="7">
        <v>0</v>
      </c>
      <c r="D76" s="7"/>
      <c r="E76" s="7">
        <v>70935744600</v>
      </c>
      <c r="F76" s="7"/>
      <c r="G76" s="7">
        <v>0</v>
      </c>
      <c r="H76" s="7"/>
      <c r="I76" s="7">
        <f t="shared" si="4"/>
        <v>70935744600</v>
      </c>
      <c r="J76" s="7"/>
      <c r="K76" s="9">
        <f t="shared" si="5"/>
        <v>1.6559504038986126E-2</v>
      </c>
      <c r="L76" s="7"/>
      <c r="M76" s="7">
        <v>140040877600</v>
      </c>
      <c r="N76" s="7"/>
      <c r="O76" s="7">
        <v>-413242774596</v>
      </c>
      <c r="P76" s="7"/>
      <c r="Q76" s="7">
        <v>0</v>
      </c>
      <c r="R76" s="7"/>
      <c r="S76" s="7">
        <f t="shared" si="6"/>
        <v>-273201896996</v>
      </c>
      <c r="U76" s="9">
        <f t="shared" si="7"/>
        <v>6.8888460209993355E-2</v>
      </c>
    </row>
    <row r="77" spans="1:21" x14ac:dyDescent="0.55000000000000004">
      <c r="A77" s="1" t="s">
        <v>53</v>
      </c>
      <c r="C77" s="7">
        <v>5247536232</v>
      </c>
      <c r="D77" s="7"/>
      <c r="E77" s="7">
        <v>-3226859083</v>
      </c>
      <c r="F77" s="7"/>
      <c r="G77" s="7">
        <v>0</v>
      </c>
      <c r="H77" s="7"/>
      <c r="I77" s="7">
        <f t="shared" si="4"/>
        <v>2020677149</v>
      </c>
      <c r="J77" s="7"/>
      <c r="K77" s="9">
        <f t="shared" si="5"/>
        <v>4.7171438883229072E-4</v>
      </c>
      <c r="L77" s="7"/>
      <c r="M77" s="7">
        <v>5247536232</v>
      </c>
      <c r="N77" s="7"/>
      <c r="O77" s="7">
        <v>-11738770663</v>
      </c>
      <c r="P77" s="7"/>
      <c r="Q77" s="7">
        <v>0</v>
      </c>
      <c r="R77" s="7"/>
      <c r="S77" s="7">
        <f t="shared" si="6"/>
        <v>-6491234431</v>
      </c>
      <c r="U77" s="9">
        <f t="shared" si="7"/>
        <v>1.6367790624097658E-3</v>
      </c>
    </row>
    <row r="78" spans="1:21" x14ac:dyDescent="0.55000000000000004">
      <c r="A78" s="1" t="s">
        <v>52</v>
      </c>
      <c r="C78" s="7">
        <v>0</v>
      </c>
      <c r="D78" s="7"/>
      <c r="E78" s="7">
        <v>12639037992</v>
      </c>
      <c r="F78" s="7"/>
      <c r="G78" s="7">
        <v>0</v>
      </c>
      <c r="H78" s="7"/>
      <c r="I78" s="7">
        <f t="shared" si="4"/>
        <v>12639037992</v>
      </c>
      <c r="J78" s="7"/>
      <c r="K78" s="9">
        <f t="shared" si="5"/>
        <v>2.9505040351324244E-3</v>
      </c>
      <c r="L78" s="7"/>
      <c r="M78" s="7">
        <v>36638384179</v>
      </c>
      <c r="N78" s="7"/>
      <c r="O78" s="7">
        <v>-4739639246</v>
      </c>
      <c r="P78" s="7"/>
      <c r="Q78" s="7">
        <v>0</v>
      </c>
      <c r="R78" s="7"/>
      <c r="S78" s="7">
        <f t="shared" si="6"/>
        <v>31898744933</v>
      </c>
      <c r="U78" s="9">
        <f t="shared" si="7"/>
        <v>-8.0433388099712608E-3</v>
      </c>
    </row>
    <row r="79" spans="1:21" x14ac:dyDescent="0.55000000000000004">
      <c r="A79" s="1" t="s">
        <v>48</v>
      </c>
      <c r="C79" s="7">
        <v>0</v>
      </c>
      <c r="D79" s="7"/>
      <c r="E79" s="7">
        <v>57131782380</v>
      </c>
      <c r="F79" s="7"/>
      <c r="G79" s="7">
        <v>0</v>
      </c>
      <c r="H79" s="7"/>
      <c r="I79" s="7">
        <f t="shared" si="4"/>
        <v>57131782380</v>
      </c>
      <c r="J79" s="7"/>
      <c r="K79" s="9">
        <f t="shared" si="5"/>
        <v>1.3337055759559706E-2</v>
      </c>
      <c r="L79" s="7"/>
      <c r="M79" s="7">
        <v>18011617000</v>
      </c>
      <c r="N79" s="7"/>
      <c r="O79" s="7">
        <v>36421269213</v>
      </c>
      <c r="P79" s="7"/>
      <c r="Q79" s="7">
        <v>0</v>
      </c>
      <c r="R79" s="7"/>
      <c r="S79" s="7">
        <f t="shared" si="6"/>
        <v>54432886213</v>
      </c>
      <c r="U79" s="9">
        <f t="shared" si="7"/>
        <v>-1.3725372177976669E-2</v>
      </c>
    </row>
    <row r="80" spans="1:21" x14ac:dyDescent="0.55000000000000004">
      <c r="A80" s="1" t="s">
        <v>49</v>
      </c>
      <c r="C80" s="7">
        <v>0</v>
      </c>
      <c r="D80" s="7"/>
      <c r="E80" s="7">
        <v>6161124286</v>
      </c>
      <c r="F80" s="7"/>
      <c r="G80" s="7">
        <v>0</v>
      </c>
      <c r="H80" s="7"/>
      <c r="I80" s="7">
        <f t="shared" si="4"/>
        <v>6161124286</v>
      </c>
      <c r="J80" s="7"/>
      <c r="K80" s="9">
        <f t="shared" si="5"/>
        <v>1.4382757673726103E-3</v>
      </c>
      <c r="L80" s="7"/>
      <c r="M80" s="7">
        <v>45841071000</v>
      </c>
      <c r="N80" s="7"/>
      <c r="O80" s="7">
        <v>81299069062</v>
      </c>
      <c r="P80" s="7"/>
      <c r="Q80" s="7">
        <v>0</v>
      </c>
      <c r="R80" s="7"/>
      <c r="S80" s="7">
        <f t="shared" si="6"/>
        <v>127140140062</v>
      </c>
      <c r="U80" s="9">
        <f t="shared" si="7"/>
        <v>-3.2058666415051659E-2</v>
      </c>
    </row>
    <row r="81" spans="1:21" x14ac:dyDescent="0.55000000000000004">
      <c r="A81" s="1" t="s">
        <v>15</v>
      </c>
      <c r="C81" s="7">
        <v>0</v>
      </c>
      <c r="D81" s="7"/>
      <c r="E81" s="7">
        <v>16845819903</v>
      </c>
      <c r="F81" s="7"/>
      <c r="G81" s="7">
        <v>0</v>
      </c>
      <c r="H81" s="7"/>
      <c r="I81" s="7">
        <f t="shared" si="4"/>
        <v>16845819903</v>
      </c>
      <c r="J81" s="7"/>
      <c r="K81" s="9">
        <f t="shared" si="5"/>
        <v>3.9325508500232384E-3</v>
      </c>
      <c r="L81" s="7"/>
      <c r="M81" s="7">
        <v>32932683123</v>
      </c>
      <c r="N81" s="7"/>
      <c r="O81" s="7">
        <v>-18408204142</v>
      </c>
      <c r="P81" s="7"/>
      <c r="Q81" s="7">
        <v>0</v>
      </c>
      <c r="R81" s="7"/>
      <c r="S81" s="7">
        <f t="shared" si="6"/>
        <v>14524478981</v>
      </c>
      <c r="U81" s="9">
        <f t="shared" si="7"/>
        <v>-3.6623793734790674E-3</v>
      </c>
    </row>
    <row r="82" spans="1:21" x14ac:dyDescent="0.55000000000000004">
      <c r="A82" s="1" t="s">
        <v>25</v>
      </c>
      <c r="C82" s="7">
        <v>0</v>
      </c>
      <c r="D82" s="7"/>
      <c r="E82" s="7">
        <v>43317622267</v>
      </c>
      <c r="F82" s="7"/>
      <c r="G82" s="7">
        <v>0</v>
      </c>
      <c r="H82" s="7"/>
      <c r="I82" s="7">
        <f t="shared" si="4"/>
        <v>43317622267</v>
      </c>
      <c r="J82" s="7"/>
      <c r="K82" s="9">
        <f t="shared" si="5"/>
        <v>1.0112226846064033E-2</v>
      </c>
      <c r="L82" s="7"/>
      <c r="M82" s="7">
        <v>79623879289</v>
      </c>
      <c r="N82" s="7"/>
      <c r="O82" s="7">
        <v>-169618679306</v>
      </c>
      <c r="P82" s="7"/>
      <c r="Q82" s="7">
        <v>0</v>
      </c>
      <c r="R82" s="7"/>
      <c r="S82" s="7">
        <f t="shared" si="6"/>
        <v>-89994800017</v>
      </c>
      <c r="U82" s="9">
        <f t="shared" si="7"/>
        <v>2.2692387088981972E-2</v>
      </c>
    </row>
    <row r="83" spans="1:21" x14ac:dyDescent="0.55000000000000004">
      <c r="A83" s="1" t="s">
        <v>72</v>
      </c>
      <c r="C83" s="7">
        <v>0</v>
      </c>
      <c r="D83" s="7"/>
      <c r="E83" s="7">
        <v>-19957351091</v>
      </c>
      <c r="F83" s="7"/>
      <c r="G83" s="7">
        <v>0</v>
      </c>
      <c r="H83" s="7"/>
      <c r="I83" s="7">
        <f t="shared" si="4"/>
        <v>-19957351091</v>
      </c>
      <c r="J83" s="7"/>
      <c r="K83" s="9">
        <f t="shared" si="5"/>
        <v>-4.6589182627523812E-3</v>
      </c>
      <c r="L83" s="7"/>
      <c r="M83" s="7">
        <v>71200847126</v>
      </c>
      <c r="N83" s="7"/>
      <c r="O83" s="7">
        <v>-348231837638</v>
      </c>
      <c r="P83" s="7"/>
      <c r="Q83" s="7">
        <v>0</v>
      </c>
      <c r="R83" s="7"/>
      <c r="S83" s="7">
        <f t="shared" si="6"/>
        <v>-277030990512</v>
      </c>
      <c r="U83" s="9">
        <f t="shared" si="7"/>
        <v>6.985397457580747E-2</v>
      </c>
    </row>
    <row r="84" spans="1:21" x14ac:dyDescent="0.55000000000000004">
      <c r="A84" s="1" t="s">
        <v>38</v>
      </c>
      <c r="C84" s="7">
        <v>0</v>
      </c>
      <c r="D84" s="7"/>
      <c r="E84" s="7">
        <v>6132465168</v>
      </c>
      <c r="F84" s="7"/>
      <c r="G84" s="7">
        <v>0</v>
      </c>
      <c r="H84" s="7"/>
      <c r="I84" s="7">
        <f t="shared" si="4"/>
        <v>6132465168</v>
      </c>
      <c r="J84" s="7"/>
      <c r="K84" s="9">
        <f t="shared" si="5"/>
        <v>1.4315854762795811E-3</v>
      </c>
      <c r="L84" s="7"/>
      <c r="M84" s="7">
        <v>0</v>
      </c>
      <c r="N84" s="7"/>
      <c r="O84" s="7">
        <v>9925182898</v>
      </c>
      <c r="P84" s="7"/>
      <c r="Q84" s="7">
        <v>0</v>
      </c>
      <c r="R84" s="7"/>
      <c r="S84" s="7">
        <f t="shared" si="6"/>
        <v>9925182898</v>
      </c>
      <c r="U84" s="9">
        <f t="shared" si="7"/>
        <v>-2.502656733586993E-3</v>
      </c>
    </row>
    <row r="85" spans="1:21" x14ac:dyDescent="0.55000000000000004">
      <c r="A85" s="1" t="s">
        <v>43</v>
      </c>
      <c r="C85" s="7">
        <v>0</v>
      </c>
      <c r="D85" s="7"/>
      <c r="E85" s="7">
        <v>14567421930</v>
      </c>
      <c r="F85" s="7"/>
      <c r="G85" s="7">
        <v>0</v>
      </c>
      <c r="H85" s="7"/>
      <c r="I85" s="7">
        <f t="shared" si="4"/>
        <v>14567421930</v>
      </c>
      <c r="J85" s="7"/>
      <c r="K85" s="9">
        <f t="shared" si="5"/>
        <v>3.4006731535380268E-3</v>
      </c>
      <c r="L85" s="7"/>
      <c r="M85" s="7">
        <v>0</v>
      </c>
      <c r="N85" s="7"/>
      <c r="O85" s="7">
        <v>16771344427</v>
      </c>
      <c r="P85" s="7"/>
      <c r="Q85" s="7">
        <v>0</v>
      </c>
      <c r="R85" s="7"/>
      <c r="S85" s="7">
        <f t="shared" si="6"/>
        <v>16771344427</v>
      </c>
      <c r="U85" s="9">
        <f t="shared" si="7"/>
        <v>-4.2289314456861148E-3</v>
      </c>
    </row>
    <row r="86" spans="1:21" x14ac:dyDescent="0.55000000000000004">
      <c r="A86" s="1" t="s">
        <v>65</v>
      </c>
      <c r="C86" s="7">
        <v>0</v>
      </c>
      <c r="D86" s="7"/>
      <c r="E86" s="7">
        <v>80777365696</v>
      </c>
      <c r="F86" s="7"/>
      <c r="G86" s="7">
        <v>0</v>
      </c>
      <c r="H86" s="7"/>
      <c r="I86" s="7">
        <f t="shared" si="4"/>
        <v>80777365696</v>
      </c>
      <c r="J86" s="7"/>
      <c r="K86" s="9">
        <f t="shared" si="5"/>
        <v>1.8856968669947127E-2</v>
      </c>
      <c r="L86" s="7"/>
      <c r="M86" s="7">
        <v>0</v>
      </c>
      <c r="N86" s="7"/>
      <c r="O86" s="7">
        <v>-7821106512</v>
      </c>
      <c r="P86" s="7"/>
      <c r="Q86" s="7">
        <v>0</v>
      </c>
      <c r="R86" s="7"/>
      <c r="S86" s="7">
        <f t="shared" si="6"/>
        <v>-7821106512</v>
      </c>
      <c r="U86" s="9">
        <f t="shared" si="7"/>
        <v>1.9721092374330048E-3</v>
      </c>
    </row>
    <row r="87" spans="1:21" x14ac:dyDescent="0.55000000000000004">
      <c r="A87" s="1" t="s">
        <v>27</v>
      </c>
      <c r="C87" s="7">
        <v>0</v>
      </c>
      <c r="D87" s="7"/>
      <c r="E87" s="7">
        <v>30400870144</v>
      </c>
      <c r="F87" s="7"/>
      <c r="G87" s="7">
        <v>0</v>
      </c>
      <c r="H87" s="7"/>
      <c r="I87" s="7">
        <f t="shared" si="4"/>
        <v>30400870144</v>
      </c>
      <c r="J87" s="7"/>
      <c r="K87" s="9">
        <f t="shared" si="5"/>
        <v>7.0968921913348139E-3</v>
      </c>
      <c r="L87" s="7"/>
      <c r="M87" s="7">
        <v>0</v>
      </c>
      <c r="N87" s="7"/>
      <c r="O87" s="7">
        <v>964539946</v>
      </c>
      <c r="P87" s="7"/>
      <c r="Q87" s="7">
        <v>0</v>
      </c>
      <c r="R87" s="7"/>
      <c r="S87" s="7">
        <f t="shared" si="6"/>
        <v>964539946</v>
      </c>
      <c r="U87" s="9">
        <f t="shared" si="7"/>
        <v>-2.4321087233132563E-4</v>
      </c>
    </row>
    <row r="88" spans="1:21" x14ac:dyDescent="0.55000000000000004">
      <c r="A88" s="1" t="s">
        <v>62</v>
      </c>
      <c r="C88" s="7">
        <v>0</v>
      </c>
      <c r="D88" s="7"/>
      <c r="E88" s="7">
        <v>16352632149</v>
      </c>
      <c r="F88" s="7"/>
      <c r="G88" s="7">
        <v>0</v>
      </c>
      <c r="H88" s="7"/>
      <c r="I88" s="7">
        <f t="shared" si="4"/>
        <v>16352632149</v>
      </c>
      <c r="J88" s="7"/>
      <c r="K88" s="9">
        <f t="shared" si="5"/>
        <v>3.8174192664979772E-3</v>
      </c>
      <c r="L88" s="7"/>
      <c r="M88" s="7">
        <v>0</v>
      </c>
      <c r="N88" s="7"/>
      <c r="O88" s="7">
        <v>10022580995</v>
      </c>
      <c r="P88" s="7"/>
      <c r="Q88" s="7">
        <v>0</v>
      </c>
      <c r="R88" s="7"/>
      <c r="S88" s="7">
        <f t="shared" si="6"/>
        <v>10022580995</v>
      </c>
      <c r="U88" s="9">
        <f t="shared" si="7"/>
        <v>-2.5272158783202076E-3</v>
      </c>
    </row>
    <row r="89" spans="1:21" x14ac:dyDescent="0.55000000000000004">
      <c r="A89" s="1" t="s">
        <v>30</v>
      </c>
      <c r="C89" s="7">
        <v>0</v>
      </c>
      <c r="D89" s="7"/>
      <c r="E89" s="7">
        <v>17089953368</v>
      </c>
      <c r="F89" s="7"/>
      <c r="G89" s="7">
        <v>0</v>
      </c>
      <c r="H89" s="7"/>
      <c r="I89" s="7">
        <f t="shared" si="4"/>
        <v>17089953368</v>
      </c>
      <c r="J89" s="7"/>
      <c r="K89" s="9">
        <f t="shared" si="5"/>
        <v>3.9895422740579859E-3</v>
      </c>
      <c r="L89" s="7"/>
      <c r="M89" s="7">
        <v>0</v>
      </c>
      <c r="N89" s="7"/>
      <c r="O89" s="7">
        <v>13430422958</v>
      </c>
      <c r="P89" s="7"/>
      <c r="Q89" s="7">
        <v>0</v>
      </c>
      <c r="R89" s="7"/>
      <c r="S89" s="7">
        <f t="shared" si="6"/>
        <v>13430422958</v>
      </c>
      <c r="U89" s="9">
        <f t="shared" si="7"/>
        <v>-3.3865107369994221E-3</v>
      </c>
    </row>
    <row r="90" spans="1:21" x14ac:dyDescent="0.55000000000000004">
      <c r="A90" s="1" t="s">
        <v>63</v>
      </c>
      <c r="C90" s="7">
        <v>0</v>
      </c>
      <c r="D90" s="7"/>
      <c r="E90" s="7">
        <v>40011995622</v>
      </c>
      <c r="F90" s="7"/>
      <c r="G90" s="7">
        <v>0</v>
      </c>
      <c r="H90" s="7"/>
      <c r="I90" s="7">
        <f t="shared" si="4"/>
        <v>40011995622</v>
      </c>
      <c r="J90" s="7"/>
      <c r="K90" s="9">
        <f t="shared" si="5"/>
        <v>9.3405490679857352E-3</v>
      </c>
      <c r="L90" s="7"/>
      <c r="M90" s="7">
        <v>0</v>
      </c>
      <c r="N90" s="7"/>
      <c r="O90" s="7">
        <v>-56127938303</v>
      </c>
      <c r="P90" s="7"/>
      <c r="Q90" s="7">
        <v>0</v>
      </c>
      <c r="R90" s="7"/>
      <c r="S90" s="7">
        <f t="shared" si="6"/>
        <v>-56127938303</v>
      </c>
      <c r="U90" s="9">
        <f t="shared" si="7"/>
        <v>1.4152783296785777E-2</v>
      </c>
    </row>
    <row r="91" spans="1:21" x14ac:dyDescent="0.55000000000000004">
      <c r="A91" s="1" t="s">
        <v>42</v>
      </c>
      <c r="C91" s="7">
        <v>0</v>
      </c>
      <c r="D91" s="7"/>
      <c r="E91" s="7">
        <v>17244027401</v>
      </c>
      <c r="F91" s="7"/>
      <c r="G91" s="7">
        <v>0</v>
      </c>
      <c r="H91" s="7"/>
      <c r="I91" s="7">
        <f t="shared" si="4"/>
        <v>17244027401</v>
      </c>
      <c r="J91" s="7"/>
      <c r="K91" s="9">
        <f t="shared" si="5"/>
        <v>4.0255098893435303E-3</v>
      </c>
      <c r="L91" s="7"/>
      <c r="M91" s="7">
        <v>0</v>
      </c>
      <c r="N91" s="7"/>
      <c r="O91" s="7">
        <v>17244027401</v>
      </c>
      <c r="P91" s="7"/>
      <c r="Q91" s="7">
        <v>0</v>
      </c>
      <c r="R91" s="7"/>
      <c r="S91" s="7">
        <f t="shared" si="6"/>
        <v>17244027401</v>
      </c>
      <c r="U91" s="9">
        <f t="shared" si="7"/>
        <v>-4.3481194989331128E-3</v>
      </c>
    </row>
    <row r="92" spans="1:21" x14ac:dyDescent="0.55000000000000004">
      <c r="A92" s="1" t="s">
        <v>67</v>
      </c>
      <c r="C92" s="7">
        <v>0</v>
      </c>
      <c r="D92" s="7"/>
      <c r="E92" s="7">
        <v>46130925309</v>
      </c>
      <c r="F92" s="7"/>
      <c r="G92" s="7">
        <v>0</v>
      </c>
      <c r="H92" s="7"/>
      <c r="I92" s="7">
        <f t="shared" si="4"/>
        <v>46130925309</v>
      </c>
      <c r="J92" s="7"/>
      <c r="K92" s="9">
        <f t="shared" si="5"/>
        <v>1.0768974771240404E-2</v>
      </c>
      <c r="L92" s="7"/>
      <c r="M92" s="7">
        <v>0</v>
      </c>
      <c r="N92" s="7"/>
      <c r="O92" s="7">
        <v>143791976155</v>
      </c>
      <c r="P92" s="7"/>
      <c r="Q92" s="7">
        <v>0</v>
      </c>
      <c r="R92" s="7"/>
      <c r="S92" s="7">
        <f t="shared" si="6"/>
        <v>143791976155</v>
      </c>
      <c r="U92" s="9">
        <f t="shared" si="7"/>
        <v>-3.6257463571034647E-2</v>
      </c>
    </row>
    <row r="93" spans="1:21" x14ac:dyDescent="0.55000000000000004">
      <c r="A93" s="1" t="s">
        <v>97</v>
      </c>
      <c r="C93" s="7">
        <v>0</v>
      </c>
      <c r="D93" s="7"/>
      <c r="E93" s="7">
        <v>354403350</v>
      </c>
      <c r="F93" s="7"/>
      <c r="G93" s="7">
        <v>0</v>
      </c>
      <c r="H93" s="7"/>
      <c r="I93" s="7">
        <f t="shared" si="4"/>
        <v>354403350</v>
      </c>
      <c r="J93" s="7"/>
      <c r="K93" s="9">
        <f t="shared" si="5"/>
        <v>8.273323609766145E-5</v>
      </c>
      <c r="L93" s="7"/>
      <c r="M93" s="7">
        <v>0</v>
      </c>
      <c r="N93" s="7"/>
      <c r="O93" s="7">
        <v>354403350</v>
      </c>
      <c r="P93" s="7"/>
      <c r="Q93" s="7">
        <v>0</v>
      </c>
      <c r="R93" s="7"/>
      <c r="S93" s="7">
        <f t="shared" si="6"/>
        <v>354403350</v>
      </c>
      <c r="U93" s="9">
        <f t="shared" si="7"/>
        <v>-8.9363585477302888E-5</v>
      </c>
    </row>
    <row r="94" spans="1:21" x14ac:dyDescent="0.55000000000000004">
      <c r="A94" s="1" t="s">
        <v>17</v>
      </c>
      <c r="C94" s="7">
        <v>0</v>
      </c>
      <c r="D94" s="7"/>
      <c r="E94" s="7">
        <v>15653504160</v>
      </c>
      <c r="F94" s="7"/>
      <c r="G94" s="7">
        <v>0</v>
      </c>
      <c r="H94" s="7"/>
      <c r="I94" s="7">
        <f t="shared" si="4"/>
        <v>15653504160</v>
      </c>
      <c r="J94" s="7"/>
      <c r="K94" s="9">
        <f t="shared" si="5"/>
        <v>3.6542122285949203E-3</v>
      </c>
      <c r="L94" s="7"/>
      <c r="M94" s="7">
        <v>0</v>
      </c>
      <c r="N94" s="7"/>
      <c r="O94" s="7">
        <v>-17653017167</v>
      </c>
      <c r="P94" s="7"/>
      <c r="Q94" s="7">
        <v>0</v>
      </c>
      <c r="R94" s="7"/>
      <c r="S94" s="7">
        <f t="shared" si="6"/>
        <v>-17653017167</v>
      </c>
      <c r="U94" s="9">
        <f t="shared" si="7"/>
        <v>4.4512471694624217E-3</v>
      </c>
    </row>
    <row r="95" spans="1:21" x14ac:dyDescent="0.55000000000000004">
      <c r="A95" s="1" t="s">
        <v>50</v>
      </c>
      <c r="C95" s="7">
        <v>0</v>
      </c>
      <c r="D95" s="7"/>
      <c r="E95" s="7">
        <v>19566307866</v>
      </c>
      <c r="F95" s="7"/>
      <c r="G95" s="7">
        <v>0</v>
      </c>
      <c r="H95" s="7"/>
      <c r="I95" s="7">
        <f t="shared" si="4"/>
        <v>19566307866</v>
      </c>
      <c r="J95" s="7"/>
      <c r="K95" s="9">
        <f t="shared" si="5"/>
        <v>4.5676316779661033E-3</v>
      </c>
      <c r="L95" s="7"/>
      <c r="M95" s="7">
        <v>0</v>
      </c>
      <c r="N95" s="7"/>
      <c r="O95" s="7">
        <v>3175210262</v>
      </c>
      <c r="P95" s="7"/>
      <c r="Q95" s="7">
        <v>0</v>
      </c>
      <c r="R95" s="7"/>
      <c r="S95" s="7">
        <f t="shared" si="6"/>
        <v>3175210262</v>
      </c>
      <c r="U95" s="9">
        <f t="shared" si="7"/>
        <v>-8.0063626276852718E-4</v>
      </c>
    </row>
    <row r="96" spans="1:21" x14ac:dyDescent="0.55000000000000004">
      <c r="A96" s="1" t="s">
        <v>35</v>
      </c>
      <c r="C96" s="7">
        <v>0</v>
      </c>
      <c r="D96" s="7"/>
      <c r="E96" s="7">
        <v>19915007643</v>
      </c>
      <c r="F96" s="7"/>
      <c r="G96" s="7">
        <v>0</v>
      </c>
      <c r="H96" s="7"/>
      <c r="I96" s="7">
        <f t="shared" si="4"/>
        <v>19915007643</v>
      </c>
      <c r="J96" s="7"/>
      <c r="K96" s="9">
        <f t="shared" si="5"/>
        <v>4.6490334507702912E-3</v>
      </c>
      <c r="L96" s="7"/>
      <c r="M96" s="7">
        <v>0</v>
      </c>
      <c r="N96" s="7"/>
      <c r="O96" s="7">
        <v>17425631688</v>
      </c>
      <c r="P96" s="7"/>
      <c r="Q96" s="7">
        <v>0</v>
      </c>
      <c r="R96" s="7"/>
      <c r="S96" s="7">
        <f t="shared" si="6"/>
        <v>17425631688</v>
      </c>
      <c r="U96" s="9">
        <f t="shared" si="7"/>
        <v>-4.39391141998682E-3</v>
      </c>
    </row>
    <row r="97" spans="1:21" x14ac:dyDescent="0.55000000000000004">
      <c r="A97" s="1" t="s">
        <v>96</v>
      </c>
      <c r="C97" s="7">
        <v>0</v>
      </c>
      <c r="D97" s="7"/>
      <c r="E97" s="7">
        <v>3172774058</v>
      </c>
      <c r="F97" s="7"/>
      <c r="G97" s="7">
        <v>0</v>
      </c>
      <c r="H97" s="7"/>
      <c r="I97" s="7">
        <f t="shared" si="4"/>
        <v>3172774058</v>
      </c>
      <c r="J97" s="7"/>
      <c r="K97" s="9">
        <f t="shared" si="5"/>
        <v>7.4066417607240279E-4</v>
      </c>
      <c r="L97" s="7"/>
      <c r="M97" s="7">
        <v>0</v>
      </c>
      <c r="N97" s="7"/>
      <c r="O97" s="7">
        <v>3172774058</v>
      </c>
      <c r="P97" s="7"/>
      <c r="Q97" s="7">
        <v>0</v>
      </c>
      <c r="R97" s="7"/>
      <c r="S97" s="7">
        <f t="shared" si="6"/>
        <v>3172774058</v>
      </c>
      <c r="U97" s="9">
        <f t="shared" si="7"/>
        <v>-8.0002196856280325E-4</v>
      </c>
    </row>
    <row r="98" spans="1:21" x14ac:dyDescent="0.55000000000000004">
      <c r="A98" s="1" t="s">
        <v>95</v>
      </c>
      <c r="C98" s="7">
        <v>0</v>
      </c>
      <c r="D98" s="7"/>
      <c r="E98" s="7">
        <v>12634526596</v>
      </c>
      <c r="F98" s="7"/>
      <c r="G98" s="7">
        <v>0</v>
      </c>
      <c r="H98" s="7"/>
      <c r="I98" s="7">
        <f t="shared" si="4"/>
        <v>12634526596</v>
      </c>
      <c r="J98" s="7"/>
      <c r="K98" s="9">
        <f t="shared" si="5"/>
        <v>2.9494508780716967E-3</v>
      </c>
      <c r="L98" s="7"/>
      <c r="M98" s="7">
        <v>0</v>
      </c>
      <c r="N98" s="7"/>
      <c r="O98" s="7">
        <v>5053810634</v>
      </c>
      <c r="P98" s="7"/>
      <c r="Q98" s="7">
        <v>0</v>
      </c>
      <c r="R98" s="7"/>
      <c r="S98" s="7">
        <f t="shared" si="6"/>
        <v>5053810634</v>
      </c>
      <c r="U98" s="9">
        <f t="shared" si="7"/>
        <v>-1.2743294852533458E-3</v>
      </c>
    </row>
    <row r="99" spans="1:21" x14ac:dyDescent="0.55000000000000004">
      <c r="A99" s="1" t="s">
        <v>28</v>
      </c>
      <c r="C99" s="7">
        <v>0</v>
      </c>
      <c r="D99" s="7"/>
      <c r="E99" s="7">
        <v>32180806203</v>
      </c>
      <c r="F99" s="7"/>
      <c r="G99" s="7">
        <v>0</v>
      </c>
      <c r="H99" s="7"/>
      <c r="I99" s="7">
        <f t="shared" si="4"/>
        <v>32180806203</v>
      </c>
      <c r="J99" s="7"/>
      <c r="K99" s="9">
        <f t="shared" si="5"/>
        <v>7.5124070847690551E-3</v>
      </c>
      <c r="L99" s="7"/>
      <c r="M99" s="7">
        <v>0</v>
      </c>
      <c r="N99" s="7"/>
      <c r="O99" s="7">
        <v>-64677110505</v>
      </c>
      <c r="P99" s="7"/>
      <c r="Q99" s="7">
        <v>0</v>
      </c>
      <c r="R99" s="7"/>
      <c r="S99" s="7">
        <f t="shared" si="6"/>
        <v>-64677110505</v>
      </c>
      <c r="U99" s="9">
        <f t="shared" si="7"/>
        <v>1.6308475901930759E-2</v>
      </c>
    </row>
    <row r="100" spans="1:21" x14ac:dyDescent="0.55000000000000004">
      <c r="A100" s="1" t="s">
        <v>66</v>
      </c>
      <c r="C100" s="7">
        <v>0</v>
      </c>
      <c r="D100" s="7"/>
      <c r="E100" s="7">
        <v>52359106229</v>
      </c>
      <c r="F100" s="7"/>
      <c r="G100" s="7">
        <v>0</v>
      </c>
      <c r="H100" s="7"/>
      <c r="I100" s="7">
        <f t="shared" si="4"/>
        <v>52359106229</v>
      </c>
      <c r="J100" s="7"/>
      <c r="K100" s="9">
        <f t="shared" si="5"/>
        <v>1.2222904488646604E-2</v>
      </c>
      <c r="L100" s="7"/>
      <c r="M100" s="7">
        <v>0</v>
      </c>
      <c r="N100" s="7"/>
      <c r="O100" s="7">
        <v>34718403772</v>
      </c>
      <c r="P100" s="7"/>
      <c r="Q100" s="7">
        <v>0</v>
      </c>
      <c r="R100" s="7"/>
      <c r="S100" s="7">
        <f t="shared" si="6"/>
        <v>34718403772</v>
      </c>
      <c r="U100" s="9">
        <f t="shared" si="7"/>
        <v>-8.7543219981262507E-3</v>
      </c>
    </row>
    <row r="101" spans="1:21" x14ac:dyDescent="0.55000000000000004">
      <c r="A101" s="1" t="s">
        <v>46</v>
      </c>
      <c r="C101" s="7">
        <v>0</v>
      </c>
      <c r="D101" s="7"/>
      <c r="E101" s="7">
        <v>4906048706</v>
      </c>
      <c r="F101" s="7"/>
      <c r="G101" s="7">
        <v>0</v>
      </c>
      <c r="H101" s="7"/>
      <c r="I101" s="7">
        <f t="shared" si="4"/>
        <v>4906048706</v>
      </c>
      <c r="J101" s="7"/>
      <c r="K101" s="9">
        <f t="shared" si="5"/>
        <v>1.145286256182749E-3</v>
      </c>
      <c r="L101" s="7"/>
      <c r="M101" s="7">
        <v>0</v>
      </c>
      <c r="N101" s="7"/>
      <c r="O101" s="7">
        <v>4904317720</v>
      </c>
      <c r="P101" s="7"/>
      <c r="Q101" s="7">
        <v>0</v>
      </c>
      <c r="R101" s="7"/>
      <c r="S101" s="7">
        <f t="shared" si="6"/>
        <v>4904317720</v>
      </c>
      <c r="U101" s="9">
        <f t="shared" si="7"/>
        <v>-1.2366345176451387E-3</v>
      </c>
    </row>
    <row r="102" spans="1:21" x14ac:dyDescent="0.55000000000000004">
      <c r="A102" s="1" t="s">
        <v>64</v>
      </c>
      <c r="C102" s="7">
        <v>0</v>
      </c>
      <c r="D102" s="7"/>
      <c r="E102" s="7">
        <v>10397147482</v>
      </c>
      <c r="F102" s="7"/>
      <c r="G102" s="7">
        <v>0</v>
      </c>
      <c r="H102" s="7"/>
      <c r="I102" s="7">
        <f t="shared" si="4"/>
        <v>10397147482</v>
      </c>
      <c r="J102" s="7"/>
      <c r="K102" s="9">
        <f t="shared" si="5"/>
        <v>2.4271487765860911E-3</v>
      </c>
      <c r="L102" s="7"/>
      <c r="M102" s="7">
        <v>0</v>
      </c>
      <c r="N102" s="7"/>
      <c r="O102" s="7">
        <v>16895364621</v>
      </c>
      <c r="P102" s="7"/>
      <c r="Q102" s="7">
        <v>0</v>
      </c>
      <c r="R102" s="7"/>
      <c r="S102" s="7">
        <f t="shared" si="6"/>
        <v>16895364621</v>
      </c>
      <c r="U102" s="9">
        <f t="shared" si="7"/>
        <v>-4.2602034108281785E-3</v>
      </c>
    </row>
    <row r="103" spans="1:21" x14ac:dyDescent="0.55000000000000004">
      <c r="A103" s="1" t="s">
        <v>18</v>
      </c>
      <c r="C103" s="7">
        <v>0</v>
      </c>
      <c r="D103" s="7"/>
      <c r="E103" s="7">
        <v>63711308424</v>
      </c>
      <c r="F103" s="7"/>
      <c r="G103" s="7">
        <v>0</v>
      </c>
      <c r="H103" s="7"/>
      <c r="I103" s="7">
        <f t="shared" si="4"/>
        <v>63711308424</v>
      </c>
      <c r="J103" s="7"/>
      <c r="K103" s="9">
        <f t="shared" si="5"/>
        <v>1.4873004789412173E-2</v>
      </c>
      <c r="L103" s="7"/>
      <c r="M103" s="7">
        <v>0</v>
      </c>
      <c r="N103" s="7"/>
      <c r="O103" s="7">
        <v>69406673972</v>
      </c>
      <c r="P103" s="7"/>
      <c r="Q103" s="7">
        <v>0</v>
      </c>
      <c r="R103" s="7"/>
      <c r="S103" s="7">
        <f t="shared" si="6"/>
        <v>69406673972</v>
      </c>
      <c r="U103" s="9">
        <f t="shared" si="7"/>
        <v>-1.7501045749686386E-2</v>
      </c>
    </row>
    <row r="104" spans="1:21" ht="24.75" thickBot="1" x14ac:dyDescent="0.6">
      <c r="C104" s="17">
        <f>SUM(C8:C103)</f>
        <v>218823072181</v>
      </c>
      <c r="E104" s="17">
        <f>SUM(E8:E103)</f>
        <v>4129420618002</v>
      </c>
      <c r="G104" s="17">
        <f>SUM(G8:G103)</f>
        <v>-64555940055</v>
      </c>
      <c r="I104" s="17">
        <f>SUM(I8:I103)</f>
        <v>4283687750128</v>
      </c>
      <c r="K104" s="10">
        <f>SUM(K8:K103)</f>
        <v>1</v>
      </c>
      <c r="M104" s="17">
        <f>SUM(M8:M103)</f>
        <v>3704554797228</v>
      </c>
      <c r="O104" s="17">
        <f>SUM(O8:O103)</f>
        <v>-7285575181464</v>
      </c>
      <c r="Q104" s="17">
        <f>SUM(Q8:Q103)</f>
        <v>-384838282995</v>
      </c>
      <c r="S104" s="17">
        <f>SUM(S8:S103)</f>
        <v>-3965858667231</v>
      </c>
      <c r="U104" s="12">
        <f>SUM(U8:U103)</f>
        <v>0.99999999999999967</v>
      </c>
    </row>
    <row r="105" spans="1:21" ht="24.75" thickTop="1" x14ac:dyDescent="0.55000000000000004">
      <c r="C105" s="15"/>
      <c r="E105" s="15"/>
      <c r="G105" s="15"/>
      <c r="M105" s="15"/>
      <c r="O105" s="15"/>
      <c r="Q105" s="15"/>
    </row>
  </sheetData>
  <mergeCells count="16">
    <mergeCell ref="A4:U4"/>
    <mergeCell ref="A3:U3"/>
    <mergeCell ref="A2:U2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52"/>
  <sheetViews>
    <sheetView rightToLeft="1" workbookViewId="0">
      <selection activeCell="G19" sqref="G19"/>
    </sheetView>
  </sheetViews>
  <sheetFormatPr defaultRowHeight="24" x14ac:dyDescent="0.55000000000000004"/>
  <cols>
    <col min="1" max="1" width="35.140625" style="1" bestFit="1" customWidth="1"/>
    <col min="2" max="2" width="1" style="1" customWidth="1"/>
    <col min="3" max="3" width="18.140625" style="1" bestFit="1" customWidth="1"/>
    <col min="4" max="4" width="1" style="1" customWidth="1"/>
    <col min="5" max="5" width="19.42578125" style="1" bestFit="1" customWidth="1"/>
    <col min="6" max="6" width="1" style="1" customWidth="1"/>
    <col min="7" max="7" width="15.42578125" style="1" bestFit="1" customWidth="1"/>
    <col min="8" max="8" width="1" style="1" customWidth="1"/>
    <col min="9" max="9" width="15.42578125" style="1" bestFit="1" customWidth="1"/>
    <col min="10" max="10" width="1" style="1" customWidth="1"/>
    <col min="11" max="11" width="18.140625" style="1" bestFit="1" customWidth="1"/>
    <col min="12" max="12" width="1" style="1" customWidth="1"/>
    <col min="13" max="13" width="19.42578125" style="1" bestFit="1" customWidth="1"/>
    <col min="14" max="14" width="1" style="1" customWidth="1"/>
    <col min="15" max="15" width="16.5703125" style="1" bestFit="1" customWidth="1"/>
    <col min="16" max="16" width="1" style="1" customWidth="1"/>
    <col min="17" max="17" width="16.5703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 x14ac:dyDescent="0.55000000000000004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ht="24.75" x14ac:dyDescent="0.55000000000000004">
      <c r="A3" s="20" t="s">
        <v>206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spans="1:17" ht="24.75" x14ac:dyDescent="0.55000000000000004">
      <c r="A4" s="20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</row>
    <row r="6" spans="1:17" ht="24.75" x14ac:dyDescent="0.55000000000000004">
      <c r="A6" s="20" t="s">
        <v>210</v>
      </c>
      <c r="C6" s="21" t="s">
        <v>208</v>
      </c>
      <c r="D6" s="21" t="s">
        <v>208</v>
      </c>
      <c r="E6" s="21" t="s">
        <v>208</v>
      </c>
      <c r="F6" s="21" t="s">
        <v>208</v>
      </c>
      <c r="G6" s="21" t="s">
        <v>208</v>
      </c>
      <c r="H6" s="21" t="s">
        <v>208</v>
      </c>
      <c r="I6" s="21" t="s">
        <v>208</v>
      </c>
      <c r="K6" s="21" t="s">
        <v>209</v>
      </c>
      <c r="L6" s="21" t="s">
        <v>209</v>
      </c>
      <c r="M6" s="21" t="s">
        <v>209</v>
      </c>
      <c r="N6" s="21" t="s">
        <v>209</v>
      </c>
      <c r="O6" s="21" t="s">
        <v>209</v>
      </c>
      <c r="P6" s="21" t="s">
        <v>209</v>
      </c>
      <c r="Q6" s="21" t="s">
        <v>209</v>
      </c>
    </row>
    <row r="7" spans="1:17" ht="24.75" x14ac:dyDescent="0.55000000000000004">
      <c r="A7" s="21" t="s">
        <v>210</v>
      </c>
      <c r="C7" s="21" t="s">
        <v>293</v>
      </c>
      <c r="E7" s="21" t="s">
        <v>290</v>
      </c>
      <c r="G7" s="21" t="s">
        <v>291</v>
      </c>
      <c r="I7" s="21" t="s">
        <v>294</v>
      </c>
      <c r="K7" s="21" t="s">
        <v>293</v>
      </c>
      <c r="M7" s="21" t="s">
        <v>290</v>
      </c>
      <c r="O7" s="21" t="s">
        <v>291</v>
      </c>
      <c r="Q7" s="21" t="s">
        <v>294</v>
      </c>
    </row>
    <row r="8" spans="1:17" x14ac:dyDescent="0.55000000000000004">
      <c r="A8" s="1" t="s">
        <v>170</v>
      </c>
      <c r="C8" s="6">
        <v>181066600</v>
      </c>
      <c r="D8" s="4"/>
      <c r="E8" s="6">
        <v>0</v>
      </c>
      <c r="F8" s="4"/>
      <c r="G8" s="6">
        <v>575334188</v>
      </c>
      <c r="H8" s="4"/>
      <c r="I8" s="6">
        <f>C8+E8+G8</f>
        <v>756400788</v>
      </c>
      <c r="J8" s="4"/>
      <c r="K8" s="6">
        <v>1520957893</v>
      </c>
      <c r="L8" s="4"/>
      <c r="M8" s="6">
        <v>0</v>
      </c>
      <c r="N8" s="4"/>
      <c r="O8" s="6">
        <v>575334188</v>
      </c>
      <c r="P8" s="4"/>
      <c r="Q8" s="6">
        <f>O8+M8+K8</f>
        <v>2096292081</v>
      </c>
    </row>
    <row r="9" spans="1:17" x14ac:dyDescent="0.55000000000000004">
      <c r="A9" s="1" t="s">
        <v>167</v>
      </c>
      <c r="C9" s="6">
        <v>1329283627</v>
      </c>
      <c r="D9" s="4"/>
      <c r="E9" s="6">
        <v>0</v>
      </c>
      <c r="F9" s="4"/>
      <c r="G9" s="6">
        <v>1796431625</v>
      </c>
      <c r="H9" s="4"/>
      <c r="I9" s="6">
        <f t="shared" ref="I9:I49" si="0">C9+E9+G9</f>
        <v>3125715252</v>
      </c>
      <c r="J9" s="4"/>
      <c r="K9" s="6">
        <v>5911858072</v>
      </c>
      <c r="L9" s="4"/>
      <c r="M9" s="6">
        <v>0</v>
      </c>
      <c r="N9" s="4"/>
      <c r="O9" s="6">
        <v>1796431625</v>
      </c>
      <c r="P9" s="4"/>
      <c r="Q9" s="6">
        <f t="shared" ref="Q9:Q50" si="1">O9+M9+K9</f>
        <v>7708289697</v>
      </c>
    </row>
    <row r="10" spans="1:17" x14ac:dyDescent="0.55000000000000004">
      <c r="A10" s="1" t="s">
        <v>160</v>
      </c>
      <c r="C10" s="6">
        <v>0</v>
      </c>
      <c r="D10" s="4"/>
      <c r="E10" s="6">
        <v>0</v>
      </c>
      <c r="F10" s="4"/>
      <c r="G10" s="6">
        <v>1680796441</v>
      </c>
      <c r="H10" s="4"/>
      <c r="I10" s="6">
        <f t="shared" si="0"/>
        <v>1680796441</v>
      </c>
      <c r="J10" s="4"/>
      <c r="K10" s="6">
        <v>0</v>
      </c>
      <c r="L10" s="4"/>
      <c r="M10" s="6">
        <v>0</v>
      </c>
      <c r="N10" s="4"/>
      <c r="O10" s="6">
        <v>4603408371</v>
      </c>
      <c r="P10" s="4"/>
      <c r="Q10" s="6">
        <f t="shared" si="1"/>
        <v>4603408371</v>
      </c>
    </row>
    <row r="11" spans="1:17" x14ac:dyDescent="0.55000000000000004">
      <c r="A11" s="1" t="s">
        <v>151</v>
      </c>
      <c r="C11" s="6">
        <v>0</v>
      </c>
      <c r="D11" s="4"/>
      <c r="E11" s="6">
        <v>0</v>
      </c>
      <c r="F11" s="4"/>
      <c r="G11" s="6">
        <v>23568434619</v>
      </c>
      <c r="H11" s="4"/>
      <c r="I11" s="6">
        <f t="shared" si="0"/>
        <v>23568434619</v>
      </c>
      <c r="J11" s="4"/>
      <c r="K11" s="6">
        <v>0</v>
      </c>
      <c r="L11" s="4"/>
      <c r="M11" s="6">
        <v>0</v>
      </c>
      <c r="N11" s="4"/>
      <c r="O11" s="6">
        <v>23568434619</v>
      </c>
      <c r="P11" s="4"/>
      <c r="Q11" s="6">
        <f t="shared" si="1"/>
        <v>23568434619</v>
      </c>
    </row>
    <row r="12" spans="1:17" x14ac:dyDescent="0.55000000000000004">
      <c r="A12" s="1" t="s">
        <v>163</v>
      </c>
      <c r="C12" s="6">
        <v>0</v>
      </c>
      <c r="D12" s="4"/>
      <c r="E12" s="6">
        <v>-13010319511</v>
      </c>
      <c r="F12" s="4"/>
      <c r="G12" s="6">
        <v>15145269210</v>
      </c>
      <c r="H12" s="4"/>
      <c r="I12" s="6">
        <f t="shared" si="0"/>
        <v>2134949699</v>
      </c>
      <c r="J12" s="4"/>
      <c r="K12" s="6">
        <v>0</v>
      </c>
      <c r="L12" s="4"/>
      <c r="M12" s="6">
        <v>7706331658</v>
      </c>
      <c r="N12" s="4"/>
      <c r="O12" s="6">
        <v>34756234043</v>
      </c>
      <c r="P12" s="4"/>
      <c r="Q12" s="6">
        <f t="shared" si="1"/>
        <v>42462565701</v>
      </c>
    </row>
    <row r="13" spans="1:17" x14ac:dyDescent="0.55000000000000004">
      <c r="A13" s="1" t="s">
        <v>218</v>
      </c>
      <c r="C13" s="6">
        <v>0</v>
      </c>
      <c r="D13" s="4"/>
      <c r="E13" s="6">
        <v>0</v>
      </c>
      <c r="F13" s="4"/>
      <c r="G13" s="6">
        <v>0</v>
      </c>
      <c r="H13" s="4"/>
      <c r="I13" s="6">
        <f t="shared" si="0"/>
        <v>0</v>
      </c>
      <c r="J13" s="4"/>
      <c r="K13" s="6">
        <v>4782974343</v>
      </c>
      <c r="L13" s="4"/>
      <c r="M13" s="6">
        <v>0</v>
      </c>
      <c r="N13" s="4"/>
      <c r="O13" s="6">
        <v>1875309188</v>
      </c>
      <c r="P13" s="4"/>
      <c r="Q13" s="6">
        <f t="shared" si="1"/>
        <v>6658283531</v>
      </c>
    </row>
    <row r="14" spans="1:17" x14ac:dyDescent="0.55000000000000004">
      <c r="A14" s="1" t="s">
        <v>156</v>
      </c>
      <c r="C14" s="6">
        <v>0</v>
      </c>
      <c r="D14" s="4"/>
      <c r="E14" s="6">
        <v>2253284069</v>
      </c>
      <c r="F14" s="4"/>
      <c r="G14" s="6">
        <v>0</v>
      </c>
      <c r="H14" s="4"/>
      <c r="I14" s="6">
        <f t="shared" si="0"/>
        <v>2253284069</v>
      </c>
      <c r="J14" s="4"/>
      <c r="K14" s="6">
        <v>0</v>
      </c>
      <c r="L14" s="4"/>
      <c r="M14" s="6">
        <v>7668326730</v>
      </c>
      <c r="N14" s="4"/>
      <c r="O14" s="6">
        <v>11306534518</v>
      </c>
      <c r="P14" s="4"/>
      <c r="Q14" s="6">
        <f t="shared" si="1"/>
        <v>18974861248</v>
      </c>
    </row>
    <row r="15" spans="1:17" x14ac:dyDescent="0.55000000000000004">
      <c r="A15" s="1" t="s">
        <v>280</v>
      </c>
      <c r="C15" s="6">
        <v>0</v>
      </c>
      <c r="D15" s="4"/>
      <c r="E15" s="6">
        <v>0</v>
      </c>
      <c r="F15" s="4"/>
      <c r="G15" s="6">
        <v>0</v>
      </c>
      <c r="H15" s="4"/>
      <c r="I15" s="6">
        <f t="shared" si="0"/>
        <v>0</v>
      </c>
      <c r="J15" s="4"/>
      <c r="K15" s="6">
        <v>0</v>
      </c>
      <c r="L15" s="4"/>
      <c r="M15" s="6">
        <v>0</v>
      </c>
      <c r="N15" s="4"/>
      <c r="O15" s="6">
        <v>1181371</v>
      </c>
      <c r="P15" s="4"/>
      <c r="Q15" s="6">
        <f t="shared" si="1"/>
        <v>1181371</v>
      </c>
    </row>
    <row r="16" spans="1:17" x14ac:dyDescent="0.55000000000000004">
      <c r="A16" s="1" t="s">
        <v>281</v>
      </c>
      <c r="C16" s="6">
        <v>0</v>
      </c>
      <c r="D16" s="4"/>
      <c r="E16" s="6">
        <v>0</v>
      </c>
      <c r="F16" s="4"/>
      <c r="G16" s="6">
        <v>0</v>
      </c>
      <c r="H16" s="4"/>
      <c r="I16" s="6">
        <f t="shared" si="0"/>
        <v>0</v>
      </c>
      <c r="J16" s="4"/>
      <c r="K16" s="6">
        <v>0</v>
      </c>
      <c r="L16" s="4"/>
      <c r="M16" s="6">
        <v>0</v>
      </c>
      <c r="N16" s="4"/>
      <c r="O16" s="6">
        <v>2020602443</v>
      </c>
      <c r="P16" s="4"/>
      <c r="Q16" s="6">
        <f t="shared" si="1"/>
        <v>2020602443</v>
      </c>
    </row>
    <row r="17" spans="1:17" x14ac:dyDescent="0.55000000000000004">
      <c r="A17" s="1" t="s">
        <v>222</v>
      </c>
      <c r="C17" s="6">
        <v>0</v>
      </c>
      <c r="D17" s="4"/>
      <c r="E17" s="6">
        <v>0</v>
      </c>
      <c r="F17" s="4"/>
      <c r="G17" s="6">
        <v>0</v>
      </c>
      <c r="H17" s="4"/>
      <c r="I17" s="6">
        <f t="shared" si="0"/>
        <v>0</v>
      </c>
      <c r="J17" s="4"/>
      <c r="K17" s="6">
        <v>5928993899</v>
      </c>
      <c r="L17" s="4"/>
      <c r="M17" s="6">
        <v>0</v>
      </c>
      <c r="N17" s="4"/>
      <c r="O17" s="6">
        <v>22685298879</v>
      </c>
      <c r="P17" s="4"/>
      <c r="Q17" s="6">
        <f t="shared" si="1"/>
        <v>28614292778</v>
      </c>
    </row>
    <row r="18" spans="1:17" x14ac:dyDescent="0.55000000000000004">
      <c r="A18" s="1" t="s">
        <v>282</v>
      </c>
      <c r="C18" s="6">
        <v>0</v>
      </c>
      <c r="D18" s="4"/>
      <c r="E18" s="6">
        <v>0</v>
      </c>
      <c r="F18" s="4"/>
      <c r="G18" s="6">
        <v>0</v>
      </c>
      <c r="H18" s="4"/>
      <c r="I18" s="6">
        <f t="shared" si="0"/>
        <v>0</v>
      </c>
      <c r="J18" s="4"/>
      <c r="K18" s="6">
        <v>0</v>
      </c>
      <c r="L18" s="4"/>
      <c r="M18" s="6">
        <v>0</v>
      </c>
      <c r="N18" s="4"/>
      <c r="O18" s="6">
        <v>882107386</v>
      </c>
      <c r="P18" s="4"/>
      <c r="Q18" s="6">
        <f t="shared" si="1"/>
        <v>882107386</v>
      </c>
    </row>
    <row r="19" spans="1:17" x14ac:dyDescent="0.55000000000000004">
      <c r="A19" s="1" t="s">
        <v>133</v>
      </c>
      <c r="C19" s="6">
        <v>0</v>
      </c>
      <c r="D19" s="4"/>
      <c r="E19" s="6">
        <v>3270787543</v>
      </c>
      <c r="F19" s="4"/>
      <c r="G19" s="6">
        <v>0</v>
      </c>
      <c r="H19" s="4"/>
      <c r="I19" s="6">
        <f t="shared" si="0"/>
        <v>3270787543</v>
      </c>
      <c r="J19" s="4"/>
      <c r="K19" s="6">
        <v>0</v>
      </c>
      <c r="L19" s="4"/>
      <c r="M19" s="6">
        <v>12134003194</v>
      </c>
      <c r="N19" s="4"/>
      <c r="O19" s="6">
        <v>16588438590</v>
      </c>
      <c r="P19" s="4"/>
      <c r="Q19" s="6">
        <f t="shared" si="1"/>
        <v>28722441784</v>
      </c>
    </row>
    <row r="20" spans="1:17" x14ac:dyDescent="0.55000000000000004">
      <c r="A20" s="1" t="s">
        <v>216</v>
      </c>
      <c r="C20" s="6">
        <v>0</v>
      </c>
      <c r="D20" s="4"/>
      <c r="E20" s="6">
        <v>0</v>
      </c>
      <c r="F20" s="4"/>
      <c r="G20" s="6">
        <v>0</v>
      </c>
      <c r="H20" s="4"/>
      <c r="I20" s="6">
        <f t="shared" si="0"/>
        <v>0</v>
      </c>
      <c r="J20" s="4"/>
      <c r="K20" s="6">
        <v>114636256</v>
      </c>
      <c r="L20" s="4"/>
      <c r="M20" s="6">
        <v>0</v>
      </c>
      <c r="N20" s="4"/>
      <c r="O20" s="6">
        <v>29258706</v>
      </c>
      <c r="P20" s="4"/>
      <c r="Q20" s="6">
        <f t="shared" si="1"/>
        <v>143894962</v>
      </c>
    </row>
    <row r="21" spans="1:17" x14ac:dyDescent="0.55000000000000004">
      <c r="A21" s="1" t="s">
        <v>283</v>
      </c>
      <c r="C21" s="6">
        <v>0</v>
      </c>
      <c r="D21" s="4"/>
      <c r="E21" s="6">
        <v>0</v>
      </c>
      <c r="F21" s="4"/>
      <c r="G21" s="6">
        <v>0</v>
      </c>
      <c r="H21" s="4"/>
      <c r="I21" s="6">
        <f t="shared" si="0"/>
        <v>0</v>
      </c>
      <c r="J21" s="4"/>
      <c r="K21" s="6">
        <v>0</v>
      </c>
      <c r="L21" s="4"/>
      <c r="M21" s="6">
        <v>0</v>
      </c>
      <c r="N21" s="4"/>
      <c r="O21" s="6">
        <v>22369681232</v>
      </c>
      <c r="P21" s="4"/>
      <c r="Q21" s="6">
        <f t="shared" si="1"/>
        <v>22369681232</v>
      </c>
    </row>
    <row r="22" spans="1:17" x14ac:dyDescent="0.55000000000000004">
      <c r="A22" s="1" t="s">
        <v>284</v>
      </c>
      <c r="C22" s="6">
        <v>0</v>
      </c>
      <c r="D22" s="4"/>
      <c r="E22" s="6">
        <v>0</v>
      </c>
      <c r="F22" s="4"/>
      <c r="G22" s="6">
        <v>0</v>
      </c>
      <c r="H22" s="4"/>
      <c r="I22" s="6">
        <f t="shared" si="0"/>
        <v>0</v>
      </c>
      <c r="J22" s="4"/>
      <c r="K22" s="6">
        <v>0</v>
      </c>
      <c r="L22" s="4"/>
      <c r="M22" s="6">
        <v>0</v>
      </c>
      <c r="N22" s="4"/>
      <c r="O22" s="6">
        <v>4677122894</v>
      </c>
      <c r="P22" s="4"/>
      <c r="Q22" s="6">
        <f t="shared" si="1"/>
        <v>4677122894</v>
      </c>
    </row>
    <row r="23" spans="1:17" x14ac:dyDescent="0.55000000000000004">
      <c r="A23" s="1" t="s">
        <v>224</v>
      </c>
      <c r="C23" s="6">
        <v>0</v>
      </c>
      <c r="D23" s="4"/>
      <c r="E23" s="6">
        <v>0</v>
      </c>
      <c r="F23" s="4"/>
      <c r="G23" s="6">
        <v>0</v>
      </c>
      <c r="H23" s="4"/>
      <c r="I23" s="6">
        <f t="shared" si="0"/>
        <v>0</v>
      </c>
      <c r="J23" s="4"/>
      <c r="K23" s="6">
        <v>118940813</v>
      </c>
      <c r="L23" s="4"/>
      <c r="M23" s="6">
        <v>0</v>
      </c>
      <c r="N23" s="4"/>
      <c r="O23" s="6">
        <v>-45038753</v>
      </c>
      <c r="P23" s="4"/>
      <c r="Q23" s="6">
        <f t="shared" si="1"/>
        <v>73902060</v>
      </c>
    </row>
    <row r="24" spans="1:17" x14ac:dyDescent="0.55000000000000004">
      <c r="A24" s="1" t="s">
        <v>285</v>
      </c>
      <c r="C24" s="6">
        <v>0</v>
      </c>
      <c r="D24" s="4"/>
      <c r="E24" s="6">
        <v>0</v>
      </c>
      <c r="F24" s="4"/>
      <c r="G24" s="6">
        <v>0</v>
      </c>
      <c r="H24" s="4"/>
      <c r="I24" s="6">
        <f t="shared" si="0"/>
        <v>0</v>
      </c>
      <c r="J24" s="4"/>
      <c r="K24" s="6">
        <v>0</v>
      </c>
      <c r="L24" s="4"/>
      <c r="M24" s="6">
        <v>0</v>
      </c>
      <c r="N24" s="4"/>
      <c r="O24" s="6">
        <v>2596993528</v>
      </c>
      <c r="P24" s="4"/>
      <c r="Q24" s="6">
        <f t="shared" si="1"/>
        <v>2596993528</v>
      </c>
    </row>
    <row r="25" spans="1:17" x14ac:dyDescent="0.55000000000000004">
      <c r="A25" s="1" t="s">
        <v>159</v>
      </c>
      <c r="C25" s="6">
        <v>0</v>
      </c>
      <c r="D25" s="4"/>
      <c r="E25" s="6">
        <v>1567223390</v>
      </c>
      <c r="F25" s="4"/>
      <c r="G25" s="6">
        <v>0</v>
      </c>
      <c r="H25" s="4"/>
      <c r="I25" s="6">
        <f t="shared" si="0"/>
        <v>1567223390</v>
      </c>
      <c r="J25" s="4"/>
      <c r="K25" s="6">
        <v>0</v>
      </c>
      <c r="L25" s="4"/>
      <c r="M25" s="6">
        <v>3446935592</v>
      </c>
      <c r="N25" s="4"/>
      <c r="O25" s="6">
        <v>2537420403</v>
      </c>
      <c r="P25" s="4"/>
      <c r="Q25" s="6">
        <f t="shared" si="1"/>
        <v>5984355995</v>
      </c>
    </row>
    <row r="26" spans="1:17" x14ac:dyDescent="0.55000000000000004">
      <c r="A26" s="1" t="s">
        <v>286</v>
      </c>
      <c r="C26" s="6">
        <v>0</v>
      </c>
      <c r="D26" s="4"/>
      <c r="E26" s="6">
        <v>0</v>
      </c>
      <c r="F26" s="4"/>
      <c r="G26" s="6">
        <v>0</v>
      </c>
      <c r="H26" s="4"/>
      <c r="I26" s="6">
        <f t="shared" si="0"/>
        <v>0</v>
      </c>
      <c r="J26" s="4"/>
      <c r="K26" s="6">
        <v>0</v>
      </c>
      <c r="L26" s="4"/>
      <c r="M26" s="6">
        <v>0</v>
      </c>
      <c r="N26" s="4"/>
      <c r="O26" s="6">
        <v>1028850371</v>
      </c>
      <c r="P26" s="4"/>
      <c r="Q26" s="6">
        <f t="shared" si="1"/>
        <v>1028850371</v>
      </c>
    </row>
    <row r="27" spans="1:17" x14ac:dyDescent="0.55000000000000004">
      <c r="A27" s="1" t="s">
        <v>287</v>
      </c>
      <c r="C27" s="6">
        <v>0</v>
      </c>
      <c r="D27" s="4"/>
      <c r="E27" s="6">
        <v>0</v>
      </c>
      <c r="F27" s="4"/>
      <c r="G27" s="6">
        <v>0</v>
      </c>
      <c r="H27" s="4"/>
      <c r="I27" s="6">
        <f t="shared" si="0"/>
        <v>0</v>
      </c>
      <c r="J27" s="4"/>
      <c r="K27" s="6">
        <v>0</v>
      </c>
      <c r="L27" s="4"/>
      <c r="M27" s="6">
        <v>0</v>
      </c>
      <c r="N27" s="4"/>
      <c r="O27" s="6">
        <v>743700567</v>
      </c>
      <c r="P27" s="4"/>
      <c r="Q27" s="6">
        <f t="shared" si="1"/>
        <v>743700567</v>
      </c>
    </row>
    <row r="28" spans="1:17" x14ac:dyDescent="0.55000000000000004">
      <c r="A28" s="1" t="s">
        <v>220</v>
      </c>
      <c r="C28" s="6">
        <v>0</v>
      </c>
      <c r="D28" s="4"/>
      <c r="E28" s="6">
        <v>0</v>
      </c>
      <c r="F28" s="4"/>
      <c r="G28" s="6">
        <v>0</v>
      </c>
      <c r="H28" s="4"/>
      <c r="I28" s="6">
        <f t="shared" si="0"/>
        <v>0</v>
      </c>
      <c r="J28" s="4"/>
      <c r="K28" s="6">
        <v>5037825637</v>
      </c>
      <c r="L28" s="4"/>
      <c r="M28" s="6">
        <v>0</v>
      </c>
      <c r="N28" s="4"/>
      <c r="O28" s="6">
        <v>3803429746</v>
      </c>
      <c r="P28" s="4"/>
      <c r="Q28" s="6">
        <f t="shared" si="1"/>
        <v>8841255383</v>
      </c>
    </row>
    <row r="29" spans="1:17" x14ac:dyDescent="0.55000000000000004">
      <c r="A29" s="1" t="s">
        <v>288</v>
      </c>
      <c r="C29" s="6">
        <v>0</v>
      </c>
      <c r="D29" s="4"/>
      <c r="E29" s="6">
        <v>0</v>
      </c>
      <c r="F29" s="4"/>
      <c r="G29" s="6">
        <v>0</v>
      </c>
      <c r="H29" s="4"/>
      <c r="I29" s="6">
        <f t="shared" si="0"/>
        <v>0</v>
      </c>
      <c r="J29" s="4"/>
      <c r="K29" s="6">
        <v>0</v>
      </c>
      <c r="L29" s="4"/>
      <c r="M29" s="6">
        <v>0</v>
      </c>
      <c r="N29" s="4"/>
      <c r="O29" s="6">
        <v>10210386587</v>
      </c>
      <c r="P29" s="4"/>
      <c r="Q29" s="6">
        <f t="shared" si="1"/>
        <v>10210386587</v>
      </c>
    </row>
    <row r="30" spans="1:17" x14ac:dyDescent="0.55000000000000004">
      <c r="A30" s="1" t="s">
        <v>153</v>
      </c>
      <c r="C30" s="6">
        <v>343021577</v>
      </c>
      <c r="D30" s="4"/>
      <c r="E30" s="6">
        <v>11707133</v>
      </c>
      <c r="F30" s="4"/>
      <c r="G30" s="6">
        <v>0</v>
      </c>
      <c r="H30" s="4"/>
      <c r="I30" s="6">
        <f t="shared" si="0"/>
        <v>354728710</v>
      </c>
      <c r="J30" s="4"/>
      <c r="K30" s="6">
        <v>988512201</v>
      </c>
      <c r="L30" s="4"/>
      <c r="M30" s="6">
        <v>904689913</v>
      </c>
      <c r="N30" s="4"/>
      <c r="O30" s="6">
        <v>21849348</v>
      </c>
      <c r="P30" s="4"/>
      <c r="Q30" s="6">
        <f t="shared" si="1"/>
        <v>1915051462</v>
      </c>
    </row>
    <row r="31" spans="1:17" x14ac:dyDescent="0.55000000000000004">
      <c r="A31" s="1" t="s">
        <v>173</v>
      </c>
      <c r="C31" s="6">
        <v>44047371</v>
      </c>
      <c r="D31" s="4"/>
      <c r="E31" s="6">
        <v>18108467</v>
      </c>
      <c r="F31" s="4"/>
      <c r="G31" s="6">
        <v>0</v>
      </c>
      <c r="H31" s="4"/>
      <c r="I31" s="6">
        <f t="shared" si="0"/>
        <v>62155838</v>
      </c>
      <c r="J31" s="4"/>
      <c r="K31" s="6">
        <v>2385146476</v>
      </c>
      <c r="L31" s="4"/>
      <c r="M31" s="6">
        <v>65116696</v>
      </c>
      <c r="N31" s="4"/>
      <c r="O31" s="6">
        <v>1261226943</v>
      </c>
      <c r="P31" s="4"/>
      <c r="Q31" s="6">
        <f t="shared" si="1"/>
        <v>3711490115</v>
      </c>
    </row>
    <row r="32" spans="1:17" x14ac:dyDescent="0.55000000000000004">
      <c r="A32" s="1" t="s">
        <v>120</v>
      </c>
      <c r="C32" s="6">
        <v>0</v>
      </c>
      <c r="D32" s="4"/>
      <c r="E32" s="6">
        <v>878421</v>
      </c>
      <c r="F32" s="4"/>
      <c r="G32" s="6">
        <v>0</v>
      </c>
      <c r="H32" s="4"/>
      <c r="I32" s="6">
        <f t="shared" si="0"/>
        <v>878421</v>
      </c>
      <c r="J32" s="4"/>
      <c r="K32" s="6">
        <v>0</v>
      </c>
      <c r="L32" s="4"/>
      <c r="M32" s="6">
        <v>3001072</v>
      </c>
      <c r="N32" s="4"/>
      <c r="O32" s="6">
        <v>1894539763</v>
      </c>
      <c r="P32" s="4"/>
      <c r="Q32" s="6">
        <f t="shared" si="1"/>
        <v>1897540835</v>
      </c>
    </row>
    <row r="33" spans="1:17" x14ac:dyDescent="0.55000000000000004">
      <c r="A33" s="1" t="s">
        <v>175</v>
      </c>
      <c r="C33" s="6">
        <v>1067309468</v>
      </c>
      <c r="D33" s="4"/>
      <c r="E33" s="6">
        <v>55901437</v>
      </c>
      <c r="F33" s="4"/>
      <c r="G33" s="6">
        <v>0</v>
      </c>
      <c r="H33" s="4"/>
      <c r="I33" s="6">
        <f t="shared" si="0"/>
        <v>1123210905</v>
      </c>
      <c r="J33" s="4"/>
      <c r="K33" s="6">
        <v>1067309468</v>
      </c>
      <c r="L33" s="4"/>
      <c r="M33" s="6">
        <v>55901437</v>
      </c>
      <c r="N33" s="4"/>
      <c r="O33" s="6">
        <v>0</v>
      </c>
      <c r="P33" s="4"/>
      <c r="Q33" s="6">
        <f t="shared" si="1"/>
        <v>1123210905</v>
      </c>
    </row>
    <row r="34" spans="1:17" x14ac:dyDescent="0.55000000000000004">
      <c r="A34" s="1" t="s">
        <v>164</v>
      </c>
      <c r="C34" s="6">
        <v>79222556</v>
      </c>
      <c r="D34" s="4"/>
      <c r="E34" s="6">
        <v>199913760</v>
      </c>
      <c r="F34" s="4"/>
      <c r="G34" s="6">
        <v>0</v>
      </c>
      <c r="H34" s="4"/>
      <c r="I34" s="6">
        <f t="shared" si="0"/>
        <v>279136316</v>
      </c>
      <c r="J34" s="4"/>
      <c r="K34" s="6">
        <v>260059698</v>
      </c>
      <c r="L34" s="4"/>
      <c r="M34" s="6">
        <v>500378507</v>
      </c>
      <c r="N34" s="4"/>
      <c r="O34" s="6">
        <v>0</v>
      </c>
      <c r="P34" s="4"/>
      <c r="Q34" s="6">
        <f t="shared" si="1"/>
        <v>760438205</v>
      </c>
    </row>
    <row r="35" spans="1:17" x14ac:dyDescent="0.55000000000000004">
      <c r="A35" s="1" t="s">
        <v>181</v>
      </c>
      <c r="C35" s="6">
        <v>934788694</v>
      </c>
      <c r="D35" s="4"/>
      <c r="E35" s="6">
        <v>213403334</v>
      </c>
      <c r="F35" s="4"/>
      <c r="G35" s="6">
        <v>0</v>
      </c>
      <c r="H35" s="4"/>
      <c r="I35" s="6">
        <f t="shared" si="0"/>
        <v>1148192028</v>
      </c>
      <c r="J35" s="4"/>
      <c r="K35" s="6">
        <v>934788694</v>
      </c>
      <c r="L35" s="4"/>
      <c r="M35" s="6">
        <v>213403334</v>
      </c>
      <c r="N35" s="4"/>
      <c r="O35" s="6">
        <v>0</v>
      </c>
      <c r="P35" s="4"/>
      <c r="Q35" s="6">
        <f t="shared" si="1"/>
        <v>1148192028</v>
      </c>
    </row>
    <row r="36" spans="1:17" x14ac:dyDescent="0.55000000000000004">
      <c r="A36" s="1" t="s">
        <v>114</v>
      </c>
      <c r="C36" s="6">
        <v>0</v>
      </c>
      <c r="D36" s="4"/>
      <c r="E36" s="6">
        <v>527574360</v>
      </c>
      <c r="F36" s="4"/>
      <c r="G36" s="6">
        <v>0</v>
      </c>
      <c r="H36" s="4"/>
      <c r="I36" s="6">
        <f t="shared" si="0"/>
        <v>527574360</v>
      </c>
      <c r="J36" s="4"/>
      <c r="K36" s="6">
        <v>0</v>
      </c>
      <c r="L36" s="4"/>
      <c r="M36" s="6">
        <v>984395221</v>
      </c>
      <c r="N36" s="4"/>
      <c r="O36" s="6">
        <v>0</v>
      </c>
      <c r="P36" s="4"/>
      <c r="Q36" s="6">
        <f t="shared" si="1"/>
        <v>984395221</v>
      </c>
    </row>
    <row r="37" spans="1:17" x14ac:dyDescent="0.55000000000000004">
      <c r="A37" s="1" t="s">
        <v>111</v>
      </c>
      <c r="C37" s="6">
        <v>0</v>
      </c>
      <c r="D37" s="4"/>
      <c r="E37" s="6">
        <v>696723696</v>
      </c>
      <c r="F37" s="4"/>
      <c r="G37" s="6">
        <v>0</v>
      </c>
      <c r="H37" s="4"/>
      <c r="I37" s="6">
        <f t="shared" si="0"/>
        <v>696723696</v>
      </c>
      <c r="J37" s="4"/>
      <c r="K37" s="6">
        <v>0</v>
      </c>
      <c r="L37" s="4"/>
      <c r="M37" s="6">
        <v>1043524878</v>
      </c>
      <c r="N37" s="4"/>
      <c r="O37" s="6">
        <v>0</v>
      </c>
      <c r="P37" s="4"/>
      <c r="Q37" s="6">
        <f t="shared" si="1"/>
        <v>1043524878</v>
      </c>
    </row>
    <row r="38" spans="1:17" x14ac:dyDescent="0.55000000000000004">
      <c r="A38" s="1" t="s">
        <v>123</v>
      </c>
      <c r="C38" s="6">
        <v>0</v>
      </c>
      <c r="D38" s="4"/>
      <c r="E38" s="6">
        <v>10312311145</v>
      </c>
      <c r="F38" s="4"/>
      <c r="G38" s="6">
        <v>0</v>
      </c>
      <c r="H38" s="4"/>
      <c r="I38" s="6">
        <f t="shared" si="0"/>
        <v>10312311145</v>
      </c>
      <c r="J38" s="4"/>
      <c r="K38" s="6">
        <v>0</v>
      </c>
      <c r="L38" s="4"/>
      <c r="M38" s="6">
        <v>31803346829</v>
      </c>
      <c r="N38" s="4"/>
      <c r="O38" s="6">
        <v>0</v>
      </c>
      <c r="P38" s="4"/>
      <c r="Q38" s="6">
        <f t="shared" si="1"/>
        <v>31803346829</v>
      </c>
    </row>
    <row r="39" spans="1:17" x14ac:dyDescent="0.55000000000000004">
      <c r="A39" s="1" t="s">
        <v>131</v>
      </c>
      <c r="C39" s="6">
        <v>0</v>
      </c>
      <c r="D39" s="4"/>
      <c r="E39" s="6">
        <v>2337621029</v>
      </c>
      <c r="F39" s="4"/>
      <c r="G39" s="6">
        <v>0</v>
      </c>
      <c r="H39" s="4"/>
      <c r="I39" s="6">
        <f t="shared" si="0"/>
        <v>2337621029</v>
      </c>
      <c r="J39" s="4"/>
      <c r="K39" s="6">
        <v>0</v>
      </c>
      <c r="L39" s="4"/>
      <c r="M39" s="6">
        <v>6920030311</v>
      </c>
      <c r="N39" s="4"/>
      <c r="O39" s="6">
        <v>0</v>
      </c>
      <c r="P39" s="4"/>
      <c r="Q39" s="6">
        <f t="shared" si="1"/>
        <v>6920030311</v>
      </c>
    </row>
    <row r="40" spans="1:17" x14ac:dyDescent="0.55000000000000004">
      <c r="A40" s="1" t="s">
        <v>129</v>
      </c>
      <c r="C40" s="6">
        <v>0</v>
      </c>
      <c r="D40" s="4"/>
      <c r="E40" s="6">
        <v>1627705</v>
      </c>
      <c r="F40" s="4"/>
      <c r="G40" s="6">
        <v>0</v>
      </c>
      <c r="H40" s="4"/>
      <c r="I40" s="6">
        <f t="shared" si="0"/>
        <v>1627705</v>
      </c>
      <c r="J40" s="4"/>
      <c r="K40" s="6">
        <v>0</v>
      </c>
      <c r="L40" s="4"/>
      <c r="M40" s="6">
        <v>6868755</v>
      </c>
      <c r="N40" s="4"/>
      <c r="O40" s="6">
        <v>0</v>
      </c>
      <c r="P40" s="4"/>
      <c r="Q40" s="6">
        <f t="shared" si="1"/>
        <v>6868755</v>
      </c>
    </row>
    <row r="41" spans="1:17" x14ac:dyDescent="0.55000000000000004">
      <c r="A41" s="1" t="s">
        <v>126</v>
      </c>
      <c r="C41" s="6">
        <v>0</v>
      </c>
      <c r="D41" s="4"/>
      <c r="E41" s="6">
        <v>1159197857</v>
      </c>
      <c r="F41" s="4"/>
      <c r="G41" s="6">
        <v>0</v>
      </c>
      <c r="H41" s="4"/>
      <c r="I41" s="6">
        <f t="shared" si="0"/>
        <v>1159197857</v>
      </c>
      <c r="J41" s="4"/>
      <c r="K41" s="6">
        <v>0</v>
      </c>
      <c r="L41" s="4"/>
      <c r="M41" s="6">
        <v>4538533241</v>
      </c>
      <c r="N41" s="4"/>
      <c r="O41" s="6">
        <v>0</v>
      </c>
      <c r="P41" s="4"/>
      <c r="Q41" s="6">
        <f t="shared" si="1"/>
        <v>4538533241</v>
      </c>
    </row>
    <row r="42" spans="1:17" x14ac:dyDescent="0.55000000000000004">
      <c r="A42" s="1" t="s">
        <v>178</v>
      </c>
      <c r="C42" s="6">
        <v>0</v>
      </c>
      <c r="D42" s="4"/>
      <c r="E42" s="6">
        <v>626493154</v>
      </c>
      <c r="F42" s="4"/>
      <c r="G42" s="6">
        <v>0</v>
      </c>
      <c r="H42" s="4"/>
      <c r="I42" s="6">
        <f t="shared" si="0"/>
        <v>626493154</v>
      </c>
      <c r="J42" s="4"/>
      <c r="K42" s="6">
        <v>0</v>
      </c>
      <c r="L42" s="4"/>
      <c r="M42" s="6">
        <v>626493154</v>
      </c>
      <c r="N42" s="4"/>
      <c r="O42" s="6">
        <v>0</v>
      </c>
      <c r="P42" s="4"/>
      <c r="Q42" s="6">
        <f t="shared" si="1"/>
        <v>626493154</v>
      </c>
    </row>
    <row r="43" spans="1:17" x14ac:dyDescent="0.55000000000000004">
      <c r="A43" s="1" t="s">
        <v>141</v>
      </c>
      <c r="C43" s="6">
        <v>0</v>
      </c>
      <c r="D43" s="4"/>
      <c r="E43" s="6">
        <v>1768192171</v>
      </c>
      <c r="F43" s="4"/>
      <c r="G43" s="6">
        <v>0</v>
      </c>
      <c r="H43" s="4"/>
      <c r="I43" s="6">
        <f t="shared" si="0"/>
        <v>1768192171</v>
      </c>
      <c r="J43" s="4"/>
      <c r="K43" s="6">
        <v>0</v>
      </c>
      <c r="L43" s="4"/>
      <c r="M43" s="6">
        <v>2297442270</v>
      </c>
      <c r="N43" s="4"/>
      <c r="O43" s="6">
        <v>0</v>
      </c>
      <c r="P43" s="4"/>
      <c r="Q43" s="6">
        <f t="shared" si="1"/>
        <v>2297442270</v>
      </c>
    </row>
    <row r="44" spans="1:17" x14ac:dyDescent="0.55000000000000004">
      <c r="A44" s="1" t="s">
        <v>148</v>
      </c>
      <c r="C44" s="6">
        <v>0</v>
      </c>
      <c r="D44" s="4"/>
      <c r="E44" s="6">
        <v>5578430726</v>
      </c>
      <c r="F44" s="4"/>
      <c r="G44" s="6">
        <v>0</v>
      </c>
      <c r="H44" s="4"/>
      <c r="I44" s="6">
        <f t="shared" si="0"/>
        <v>5578430726</v>
      </c>
      <c r="J44" s="4"/>
      <c r="K44" s="6">
        <v>0</v>
      </c>
      <c r="L44" s="4"/>
      <c r="M44" s="6">
        <v>7280999328</v>
      </c>
      <c r="N44" s="4"/>
      <c r="O44" s="6">
        <v>0</v>
      </c>
      <c r="P44" s="4"/>
      <c r="Q44" s="6">
        <f t="shared" si="1"/>
        <v>7280999328</v>
      </c>
    </row>
    <row r="45" spans="1:17" x14ac:dyDescent="0.55000000000000004">
      <c r="A45" s="1" t="s">
        <v>136</v>
      </c>
      <c r="C45" s="6">
        <v>0</v>
      </c>
      <c r="D45" s="4"/>
      <c r="E45" s="6">
        <v>2876238587</v>
      </c>
      <c r="F45" s="4"/>
      <c r="G45" s="6">
        <v>0</v>
      </c>
      <c r="H45" s="4"/>
      <c r="I45" s="6">
        <f t="shared" si="0"/>
        <v>2876238587</v>
      </c>
      <c r="J45" s="4"/>
      <c r="K45" s="6">
        <v>0</v>
      </c>
      <c r="L45" s="4"/>
      <c r="M45" s="6">
        <v>3843822115</v>
      </c>
      <c r="N45" s="4"/>
      <c r="O45" s="6">
        <v>0</v>
      </c>
      <c r="P45" s="4"/>
      <c r="Q45" s="6">
        <f t="shared" si="1"/>
        <v>3843822115</v>
      </c>
    </row>
    <row r="46" spans="1:17" x14ac:dyDescent="0.55000000000000004">
      <c r="A46" s="1" t="s">
        <v>145</v>
      </c>
      <c r="C46" s="6">
        <v>0</v>
      </c>
      <c r="D46" s="4"/>
      <c r="E46" s="6">
        <v>3055782079</v>
      </c>
      <c r="F46" s="4"/>
      <c r="G46" s="6">
        <v>0</v>
      </c>
      <c r="H46" s="4"/>
      <c r="I46" s="6">
        <f t="shared" si="0"/>
        <v>3055782079</v>
      </c>
      <c r="J46" s="4"/>
      <c r="K46" s="6">
        <v>0</v>
      </c>
      <c r="L46" s="4"/>
      <c r="M46" s="6">
        <v>12740286585</v>
      </c>
      <c r="N46" s="4"/>
      <c r="O46" s="6">
        <v>0</v>
      </c>
      <c r="P46" s="4"/>
      <c r="Q46" s="6">
        <f t="shared" si="1"/>
        <v>12740286585</v>
      </c>
    </row>
    <row r="47" spans="1:17" x14ac:dyDescent="0.55000000000000004">
      <c r="A47" s="1" t="s">
        <v>139</v>
      </c>
      <c r="C47" s="6">
        <v>0</v>
      </c>
      <c r="D47" s="4"/>
      <c r="E47" s="6">
        <v>5826280275</v>
      </c>
      <c r="F47" s="4"/>
      <c r="G47" s="6">
        <v>0</v>
      </c>
      <c r="H47" s="4"/>
      <c r="I47" s="6">
        <f t="shared" si="0"/>
        <v>5826280275</v>
      </c>
      <c r="J47" s="4"/>
      <c r="K47" s="6">
        <v>0</v>
      </c>
      <c r="L47" s="4"/>
      <c r="M47" s="6">
        <v>16370899313</v>
      </c>
      <c r="N47" s="4"/>
      <c r="O47" s="6">
        <v>0</v>
      </c>
      <c r="P47" s="4"/>
      <c r="Q47" s="6">
        <f t="shared" si="1"/>
        <v>16370899313</v>
      </c>
    </row>
    <row r="48" spans="1:17" x14ac:dyDescent="0.55000000000000004">
      <c r="A48" s="1" t="s">
        <v>107</v>
      </c>
      <c r="C48" s="6">
        <v>0</v>
      </c>
      <c r="D48" s="4"/>
      <c r="E48" s="6">
        <v>2014296842</v>
      </c>
      <c r="F48" s="4"/>
      <c r="G48" s="6">
        <v>0</v>
      </c>
      <c r="H48" s="4"/>
      <c r="I48" s="6">
        <f t="shared" si="0"/>
        <v>2014296842</v>
      </c>
      <c r="J48" s="4"/>
      <c r="K48" s="6">
        <v>0</v>
      </c>
      <c r="L48" s="4"/>
      <c r="M48" s="6">
        <v>3171945615</v>
      </c>
      <c r="N48" s="4"/>
      <c r="O48" s="6">
        <v>0</v>
      </c>
      <c r="P48" s="4"/>
      <c r="Q48" s="6">
        <f t="shared" si="1"/>
        <v>3171945615</v>
      </c>
    </row>
    <row r="49" spans="1:17" x14ac:dyDescent="0.55000000000000004">
      <c r="A49" s="1" t="s">
        <v>143</v>
      </c>
      <c r="C49" s="6">
        <v>0</v>
      </c>
      <c r="D49" s="4"/>
      <c r="E49" s="6">
        <v>4450607182</v>
      </c>
      <c r="F49" s="4"/>
      <c r="G49" s="6">
        <v>0</v>
      </c>
      <c r="H49" s="4"/>
      <c r="I49" s="6">
        <f t="shared" si="0"/>
        <v>4450607182</v>
      </c>
      <c r="J49" s="4"/>
      <c r="K49" s="6">
        <v>0</v>
      </c>
      <c r="L49" s="4"/>
      <c r="M49" s="6">
        <v>18189997411</v>
      </c>
      <c r="N49" s="4"/>
      <c r="O49" s="6">
        <v>0</v>
      </c>
      <c r="P49" s="4"/>
      <c r="Q49" s="6">
        <f>O49+M49+K49</f>
        <v>18189997411</v>
      </c>
    </row>
    <row r="50" spans="1:17" x14ac:dyDescent="0.55000000000000004">
      <c r="A50" s="1" t="s">
        <v>117</v>
      </c>
      <c r="C50" s="6">
        <v>0</v>
      </c>
      <c r="D50" s="4"/>
      <c r="E50" s="6">
        <v>9123154528</v>
      </c>
      <c r="F50" s="4"/>
      <c r="G50" s="6">
        <v>0</v>
      </c>
      <c r="H50" s="4"/>
      <c r="I50" s="6">
        <f>C50+E50+G50</f>
        <v>9123154528</v>
      </c>
      <c r="J50" s="4"/>
      <c r="K50" s="6">
        <v>0</v>
      </c>
      <c r="L50" s="4"/>
      <c r="M50" s="6">
        <v>34587627816</v>
      </c>
      <c r="N50" s="4"/>
      <c r="O50" s="6">
        <v>0</v>
      </c>
      <c r="P50" s="4"/>
      <c r="Q50" s="6">
        <f t="shared" si="1"/>
        <v>34587627816</v>
      </c>
    </row>
    <row r="51" spans="1:17" ht="24.75" thickBot="1" x14ac:dyDescent="0.6">
      <c r="C51" s="11">
        <f>SUM(C8:C50)</f>
        <v>3978739893</v>
      </c>
      <c r="D51" s="4"/>
      <c r="E51" s="11">
        <f>SUM(E8:E50)</f>
        <v>44935419379</v>
      </c>
      <c r="F51" s="4"/>
      <c r="G51" s="11">
        <f>SUM(G8:G50)</f>
        <v>42766266083</v>
      </c>
      <c r="H51" s="4"/>
      <c r="I51" s="11">
        <f>SUM(I8:I50)</f>
        <v>91680425355</v>
      </c>
      <c r="J51" s="4"/>
      <c r="K51" s="11">
        <f>SUM(K8:K50)</f>
        <v>29052003450</v>
      </c>
      <c r="L51" s="4"/>
      <c r="M51" s="11">
        <f>SUM(M8:M50)</f>
        <v>177104300975</v>
      </c>
      <c r="N51" s="4"/>
      <c r="O51" s="11">
        <f>SUM(O8:O50)</f>
        <v>171788736556</v>
      </c>
      <c r="P51" s="4"/>
      <c r="Q51" s="11">
        <f>SUM(Q8:Q50)</f>
        <v>377945040981</v>
      </c>
    </row>
    <row r="52" spans="1:17" ht="24.75" thickTop="1" x14ac:dyDescent="0.55000000000000004">
      <c r="C52" s="3"/>
      <c r="E52" s="3"/>
      <c r="G52" s="3"/>
      <c r="K52" s="3"/>
      <c r="M52" s="3"/>
      <c r="O52" s="3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M14"/>
  <sheetViews>
    <sheetView rightToLeft="1" workbookViewId="0">
      <selection activeCell="I6" sqref="I6:K6"/>
    </sheetView>
  </sheetViews>
  <sheetFormatPr defaultRowHeight="24" x14ac:dyDescent="0.55000000000000004"/>
  <cols>
    <col min="1" max="1" width="26.28515625" style="1" bestFit="1" customWidth="1"/>
    <col min="2" max="2" width="1" style="1" customWidth="1"/>
    <col min="3" max="3" width="26" style="1" bestFit="1" customWidth="1"/>
    <col min="4" max="4" width="1" style="1" customWidth="1"/>
    <col min="5" max="5" width="36.140625" style="1" bestFit="1" customWidth="1"/>
    <col min="6" max="6" width="1" style="1" customWidth="1"/>
    <col min="7" max="7" width="31.42578125" style="1" bestFit="1" customWidth="1"/>
    <col min="8" max="8" width="1" style="1" customWidth="1"/>
    <col min="9" max="9" width="36.140625" style="1" bestFit="1" customWidth="1"/>
    <col min="10" max="10" width="1" style="1" customWidth="1"/>
    <col min="11" max="11" width="31.4257812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3" ht="24.75" x14ac:dyDescent="0.55000000000000004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3" ht="24.75" x14ac:dyDescent="0.55000000000000004">
      <c r="A3" s="20" t="s">
        <v>206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3" ht="24.75" x14ac:dyDescent="0.55000000000000004">
      <c r="A4" s="20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</row>
    <row r="6" spans="1:13" ht="24.75" x14ac:dyDescent="0.55000000000000004">
      <c r="A6" s="21" t="s">
        <v>295</v>
      </c>
      <c r="B6" s="21" t="s">
        <v>295</v>
      </c>
      <c r="C6" s="21" t="s">
        <v>295</v>
      </c>
      <c r="E6" s="21" t="s">
        <v>208</v>
      </c>
      <c r="F6" s="21" t="s">
        <v>208</v>
      </c>
      <c r="G6" s="21" t="s">
        <v>208</v>
      </c>
      <c r="I6" s="21" t="s">
        <v>209</v>
      </c>
      <c r="J6" s="21" t="s">
        <v>209</v>
      </c>
      <c r="K6" s="21" t="s">
        <v>209</v>
      </c>
    </row>
    <row r="7" spans="1:13" ht="24.75" x14ac:dyDescent="0.55000000000000004">
      <c r="A7" s="21" t="s">
        <v>296</v>
      </c>
      <c r="C7" s="21" t="s">
        <v>187</v>
      </c>
      <c r="D7" s="16"/>
      <c r="E7" s="21" t="s">
        <v>297</v>
      </c>
      <c r="G7" s="21" t="s">
        <v>298</v>
      </c>
      <c r="I7" s="21" t="s">
        <v>297</v>
      </c>
      <c r="K7" s="21" t="s">
        <v>298</v>
      </c>
    </row>
    <row r="8" spans="1:13" x14ac:dyDescent="0.55000000000000004">
      <c r="A8" s="1" t="s">
        <v>193</v>
      </c>
      <c r="C8" s="4" t="s">
        <v>194</v>
      </c>
      <c r="D8" s="4"/>
      <c r="E8" s="6">
        <v>957310</v>
      </c>
      <c r="F8" s="4"/>
      <c r="G8" s="9">
        <f>E8/$E$12</f>
        <v>8.9218754736027192E-4</v>
      </c>
      <c r="H8" s="4"/>
      <c r="I8" s="6">
        <v>509494812</v>
      </c>
      <c r="J8" s="4"/>
      <c r="K8" s="9">
        <f>I8/$I$12</f>
        <v>0.14861432903180136</v>
      </c>
      <c r="L8" s="4"/>
      <c r="M8" s="4"/>
    </row>
    <row r="9" spans="1:13" x14ac:dyDescent="0.55000000000000004">
      <c r="A9" s="1" t="s">
        <v>197</v>
      </c>
      <c r="C9" s="4" t="s">
        <v>198</v>
      </c>
      <c r="D9" s="4"/>
      <c r="E9" s="6">
        <v>1067604462</v>
      </c>
      <c r="F9" s="4"/>
      <c r="G9" s="9">
        <f t="shared" ref="G9:G11" si="0">E9/$E$12</f>
        <v>0.99497906268884961</v>
      </c>
      <c r="H9" s="4"/>
      <c r="I9" s="6">
        <v>2492238895</v>
      </c>
      <c r="J9" s="4"/>
      <c r="K9" s="9">
        <f t="shared" ref="K9:K11" si="1">I9/$I$12</f>
        <v>0.72696012293719492</v>
      </c>
      <c r="L9" s="4"/>
      <c r="M9" s="4"/>
    </row>
    <row r="10" spans="1:13" x14ac:dyDescent="0.55000000000000004">
      <c r="A10" s="1" t="s">
        <v>200</v>
      </c>
      <c r="C10" s="4" t="s">
        <v>201</v>
      </c>
      <c r="D10" s="4"/>
      <c r="E10" s="6">
        <v>4430115</v>
      </c>
      <c r="F10" s="4"/>
      <c r="G10" s="9">
        <f t="shared" si="0"/>
        <v>4.1287497637901528E-3</v>
      </c>
      <c r="H10" s="4"/>
      <c r="I10" s="6">
        <v>17608375</v>
      </c>
      <c r="J10" s="4"/>
      <c r="K10" s="9">
        <f t="shared" si="1"/>
        <v>5.1361795534148541E-3</v>
      </c>
      <c r="L10" s="4"/>
      <c r="M10" s="4"/>
    </row>
    <row r="11" spans="1:13" x14ac:dyDescent="0.55000000000000004">
      <c r="A11" s="1" t="s">
        <v>203</v>
      </c>
      <c r="C11" s="4" t="s">
        <v>204</v>
      </c>
      <c r="D11" s="4"/>
      <c r="E11" s="6">
        <v>0</v>
      </c>
      <c r="F11" s="4"/>
      <c r="G11" s="9">
        <f t="shared" si="0"/>
        <v>0</v>
      </c>
      <c r="H11" s="4"/>
      <c r="I11" s="6">
        <v>408959989</v>
      </c>
      <c r="J11" s="4"/>
      <c r="K11" s="9">
        <f t="shared" si="1"/>
        <v>0.11928936847758886</v>
      </c>
      <c r="L11" s="4"/>
      <c r="M11" s="4"/>
    </row>
    <row r="12" spans="1:13" ht="24.75" thickBot="1" x14ac:dyDescent="0.6">
      <c r="C12" s="4"/>
      <c r="D12" s="4"/>
      <c r="E12" s="11">
        <f>SUM(E8:E11)</f>
        <v>1072991887</v>
      </c>
      <c r="F12" s="4"/>
      <c r="G12" s="10">
        <f>SUM(G8:G11)</f>
        <v>1</v>
      </c>
      <c r="H12" s="4"/>
      <c r="I12" s="11">
        <f>SUM(I8:I11)</f>
        <v>3428302071</v>
      </c>
      <c r="J12" s="4"/>
      <c r="K12" s="10">
        <f>SUM(K8:K11)</f>
        <v>1</v>
      </c>
      <c r="L12" s="4"/>
      <c r="M12" s="4"/>
    </row>
    <row r="13" spans="1:13" ht="24.75" thickTop="1" x14ac:dyDescent="0.55000000000000004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 x14ac:dyDescent="0.55000000000000004"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</sheetData>
  <mergeCells count="12">
    <mergeCell ref="A4:K4"/>
    <mergeCell ref="A3:K3"/>
    <mergeCell ref="A2:K2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0"/>
  <sheetViews>
    <sheetView rightToLeft="1" workbookViewId="0">
      <selection activeCell="L10" sqref="L10"/>
    </sheetView>
  </sheetViews>
  <sheetFormatPr defaultRowHeight="24" x14ac:dyDescent="0.55000000000000004"/>
  <cols>
    <col min="1" max="1" width="31" style="1" bestFit="1" customWidth="1"/>
    <col min="2" max="2" width="1" style="1" customWidth="1"/>
    <col min="3" max="3" width="14.28515625" style="1" bestFit="1" customWidth="1"/>
    <col min="4" max="4" width="1" style="1" customWidth="1"/>
    <col min="5" max="5" width="20.710937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4.75" x14ac:dyDescent="0.55000000000000004">
      <c r="A2" s="20" t="s">
        <v>0</v>
      </c>
      <c r="B2" s="20"/>
      <c r="C2" s="20"/>
      <c r="D2" s="20"/>
      <c r="E2" s="20"/>
    </row>
    <row r="3" spans="1:5" ht="24.75" x14ac:dyDescent="0.55000000000000004">
      <c r="A3" s="20" t="s">
        <v>206</v>
      </c>
      <c r="B3" s="20"/>
      <c r="C3" s="20"/>
      <c r="D3" s="20"/>
      <c r="E3" s="20"/>
    </row>
    <row r="4" spans="1:5" ht="24.75" x14ac:dyDescent="0.55000000000000004">
      <c r="A4" s="20" t="s">
        <v>2</v>
      </c>
      <c r="B4" s="20"/>
      <c r="C4" s="20"/>
      <c r="D4" s="20"/>
      <c r="E4" s="20"/>
    </row>
    <row r="5" spans="1:5" ht="24.75" x14ac:dyDescent="0.55000000000000004">
      <c r="C5" s="20" t="s">
        <v>208</v>
      </c>
      <c r="E5" s="19" t="s">
        <v>306</v>
      </c>
    </row>
    <row r="6" spans="1:5" ht="24.75" x14ac:dyDescent="0.55000000000000004">
      <c r="A6" s="20" t="s">
        <v>299</v>
      </c>
      <c r="C6" s="21"/>
      <c r="E6" s="5" t="s">
        <v>307</v>
      </c>
    </row>
    <row r="7" spans="1:5" ht="24.75" x14ac:dyDescent="0.55000000000000004">
      <c r="A7" s="21" t="s">
        <v>299</v>
      </c>
      <c r="C7" s="21" t="s">
        <v>190</v>
      </c>
      <c r="E7" s="21" t="s">
        <v>190</v>
      </c>
    </row>
    <row r="8" spans="1:5" x14ac:dyDescent="0.55000000000000004">
      <c r="A8" s="1" t="s">
        <v>300</v>
      </c>
      <c r="C8" s="3">
        <v>4859329451</v>
      </c>
      <c r="E8" s="3">
        <v>27722593529</v>
      </c>
    </row>
    <row r="9" spans="1:5" ht="25.5" thickBot="1" x14ac:dyDescent="0.65">
      <c r="A9" s="2" t="s">
        <v>215</v>
      </c>
      <c r="C9" s="18">
        <v>4859329451</v>
      </c>
      <c r="E9" s="18">
        <v>27722593529</v>
      </c>
    </row>
    <row r="10" spans="1:5" ht="24.75" thickTop="1" x14ac:dyDescent="0.55000000000000004"/>
  </sheetData>
  <mergeCells count="7">
    <mergeCell ref="A4:E4"/>
    <mergeCell ref="A3:E3"/>
    <mergeCell ref="A2:E2"/>
    <mergeCell ref="A6:A7"/>
    <mergeCell ref="C7"/>
    <mergeCell ref="E7"/>
    <mergeCell ref="C5:C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95"/>
  <sheetViews>
    <sheetView rightToLeft="1" tabSelected="1" zoomScale="115" zoomScaleNormal="115" workbookViewId="0">
      <selection activeCell="E13" sqref="E13"/>
    </sheetView>
  </sheetViews>
  <sheetFormatPr defaultRowHeight="24" x14ac:dyDescent="0.55000000000000004"/>
  <cols>
    <col min="1" max="1" width="30.7109375" style="1" bestFit="1" customWidth="1"/>
    <col min="2" max="2" width="1" style="1" customWidth="1"/>
    <col min="3" max="3" width="16.85546875" style="1" bestFit="1" customWidth="1"/>
    <col min="4" max="4" width="1" style="1" customWidth="1"/>
    <col min="5" max="5" width="22.85546875" style="1" bestFit="1" customWidth="1"/>
    <col min="6" max="6" width="1" style="1" customWidth="1"/>
    <col min="7" max="7" width="22.85546875" style="1" bestFit="1" customWidth="1"/>
    <col min="8" max="8" width="1" style="1" customWidth="1"/>
    <col min="9" max="9" width="15.7109375" style="1" bestFit="1" customWidth="1"/>
    <col min="10" max="10" width="1" style="1" customWidth="1"/>
    <col min="11" max="11" width="21" style="1" bestFit="1" customWidth="1"/>
    <col min="12" max="12" width="1" style="1" customWidth="1"/>
    <col min="13" max="13" width="16.42578125" style="1" bestFit="1" customWidth="1"/>
    <col min="14" max="14" width="1" style="1" customWidth="1"/>
    <col min="15" max="15" width="21" style="1" bestFit="1" customWidth="1"/>
    <col min="16" max="16" width="1" style="1" customWidth="1"/>
    <col min="17" max="17" width="16.85546875" style="1" bestFit="1" customWidth="1"/>
    <col min="18" max="18" width="1" style="1" customWidth="1"/>
    <col min="19" max="19" width="12.7109375" style="1" bestFit="1" customWidth="1"/>
    <col min="20" max="20" width="1" style="1" customWidth="1"/>
    <col min="21" max="21" width="22.85546875" style="1" bestFit="1" customWidth="1"/>
    <col min="22" max="22" width="1" style="1" customWidth="1"/>
    <col min="23" max="23" width="22.85546875" style="1" bestFit="1" customWidth="1"/>
    <col min="24" max="24" width="1" style="1" customWidth="1"/>
    <col min="25" max="25" width="33.4257812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5" ht="24.75" x14ac:dyDescent="0.55000000000000004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</row>
    <row r="3" spans="1:25" ht="24.75" x14ac:dyDescent="0.55000000000000004">
      <c r="A3" s="20" t="s">
        <v>1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</row>
    <row r="4" spans="1:25" ht="24.75" x14ac:dyDescent="0.55000000000000004">
      <c r="A4" s="20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</row>
    <row r="6" spans="1:25" ht="24.75" x14ac:dyDescent="0.55000000000000004">
      <c r="A6" s="20" t="s">
        <v>3</v>
      </c>
      <c r="C6" s="21" t="s">
        <v>304</v>
      </c>
      <c r="D6" s="21" t="s">
        <v>4</v>
      </c>
      <c r="E6" s="21" t="s">
        <v>4</v>
      </c>
      <c r="F6" s="21" t="s">
        <v>4</v>
      </c>
      <c r="G6" s="21" t="s">
        <v>4</v>
      </c>
      <c r="I6" s="21" t="s">
        <v>5</v>
      </c>
      <c r="J6" s="21" t="s">
        <v>5</v>
      </c>
      <c r="K6" s="21" t="s">
        <v>5</v>
      </c>
      <c r="L6" s="21" t="s">
        <v>5</v>
      </c>
      <c r="M6" s="21" t="s">
        <v>5</v>
      </c>
      <c r="N6" s="21" t="s">
        <v>5</v>
      </c>
      <c r="O6" s="21" t="s">
        <v>5</v>
      </c>
      <c r="Q6" s="21" t="s">
        <v>6</v>
      </c>
      <c r="R6" s="21" t="s">
        <v>6</v>
      </c>
      <c r="S6" s="21" t="s">
        <v>6</v>
      </c>
      <c r="T6" s="21" t="s">
        <v>6</v>
      </c>
      <c r="U6" s="21" t="s">
        <v>6</v>
      </c>
      <c r="V6" s="21" t="s">
        <v>6</v>
      </c>
      <c r="W6" s="21" t="s">
        <v>6</v>
      </c>
      <c r="X6" s="21" t="s">
        <v>6</v>
      </c>
      <c r="Y6" s="21" t="s">
        <v>6</v>
      </c>
    </row>
    <row r="7" spans="1:25" ht="24.75" x14ac:dyDescent="0.55000000000000004">
      <c r="A7" s="20" t="s">
        <v>3</v>
      </c>
      <c r="C7" s="20" t="s">
        <v>7</v>
      </c>
      <c r="E7" s="20" t="s">
        <v>8</v>
      </c>
      <c r="G7" s="20" t="s">
        <v>9</v>
      </c>
      <c r="I7" s="21" t="s">
        <v>10</v>
      </c>
      <c r="J7" s="21" t="s">
        <v>10</v>
      </c>
      <c r="K7" s="21" t="s">
        <v>10</v>
      </c>
      <c r="M7" s="21" t="s">
        <v>11</v>
      </c>
      <c r="N7" s="21" t="s">
        <v>11</v>
      </c>
      <c r="O7" s="21" t="s">
        <v>11</v>
      </c>
      <c r="Q7" s="20" t="s">
        <v>7</v>
      </c>
      <c r="S7" s="20" t="s">
        <v>12</v>
      </c>
      <c r="U7" s="20" t="s">
        <v>8</v>
      </c>
      <c r="W7" s="20" t="s">
        <v>9</v>
      </c>
      <c r="Y7" s="20" t="s">
        <v>13</v>
      </c>
    </row>
    <row r="8" spans="1:25" ht="24.75" x14ac:dyDescent="0.55000000000000004">
      <c r="A8" s="21" t="s">
        <v>3</v>
      </c>
      <c r="C8" s="21" t="s">
        <v>7</v>
      </c>
      <c r="E8" s="21" t="s">
        <v>8</v>
      </c>
      <c r="G8" s="21" t="s">
        <v>9</v>
      </c>
      <c r="I8" s="21" t="s">
        <v>7</v>
      </c>
      <c r="K8" s="21" t="s">
        <v>8</v>
      </c>
      <c r="M8" s="21" t="s">
        <v>7</v>
      </c>
      <c r="O8" s="21" t="s">
        <v>14</v>
      </c>
      <c r="Q8" s="21" t="s">
        <v>7</v>
      </c>
      <c r="S8" s="21" t="s">
        <v>12</v>
      </c>
      <c r="U8" s="21" t="s">
        <v>8</v>
      </c>
      <c r="W8" s="21" t="s">
        <v>9</v>
      </c>
      <c r="Y8" s="21" t="s">
        <v>13</v>
      </c>
    </row>
    <row r="9" spans="1:25" x14ac:dyDescent="0.55000000000000004">
      <c r="A9" s="1" t="s">
        <v>15</v>
      </c>
      <c r="C9" s="7">
        <v>40301183</v>
      </c>
      <c r="D9" s="7"/>
      <c r="E9" s="7">
        <v>459025505484</v>
      </c>
      <c r="F9" s="7"/>
      <c r="G9" s="7">
        <v>588101219309.68201</v>
      </c>
      <c r="H9" s="7"/>
      <c r="I9" s="7">
        <v>20150592</v>
      </c>
      <c r="J9" s="7"/>
      <c r="K9" s="7">
        <v>0</v>
      </c>
      <c r="L9" s="7"/>
      <c r="M9" s="7">
        <v>0</v>
      </c>
      <c r="N9" s="7"/>
      <c r="O9" s="7">
        <v>0</v>
      </c>
      <c r="P9" s="7"/>
      <c r="Q9" s="7">
        <v>60451775</v>
      </c>
      <c r="R9" s="7"/>
      <c r="S9" s="7">
        <v>10067</v>
      </c>
      <c r="T9" s="7"/>
      <c r="U9" s="7">
        <v>459025505484</v>
      </c>
      <c r="V9" s="7"/>
      <c r="W9" s="7">
        <v>604947039212.396</v>
      </c>
      <c r="X9" s="4"/>
      <c r="Y9" s="9">
        <v>1.0467669728638801E-2</v>
      </c>
    </row>
    <row r="10" spans="1:25" x14ac:dyDescent="0.55000000000000004">
      <c r="A10" s="1" t="s">
        <v>16</v>
      </c>
      <c r="C10" s="7">
        <v>210964042</v>
      </c>
      <c r="D10" s="7"/>
      <c r="E10" s="7">
        <v>655048610492</v>
      </c>
      <c r="F10" s="7"/>
      <c r="G10" s="7">
        <v>765227432911.91504</v>
      </c>
      <c r="H10" s="7"/>
      <c r="I10" s="7">
        <v>2212869</v>
      </c>
      <c r="J10" s="7"/>
      <c r="K10" s="7">
        <v>8125326016</v>
      </c>
      <c r="L10" s="7"/>
      <c r="M10" s="7">
        <v>0</v>
      </c>
      <c r="N10" s="7"/>
      <c r="O10" s="7">
        <v>0</v>
      </c>
      <c r="P10" s="7"/>
      <c r="Q10" s="7">
        <v>213176911</v>
      </c>
      <c r="R10" s="7"/>
      <c r="S10" s="7">
        <v>3885</v>
      </c>
      <c r="T10" s="7"/>
      <c r="U10" s="7">
        <v>663173936508</v>
      </c>
      <c r="V10" s="7"/>
      <c r="W10" s="7">
        <v>823264555054.552</v>
      </c>
      <c r="X10" s="4"/>
      <c r="Y10" s="9">
        <v>1.4245315545019434E-2</v>
      </c>
    </row>
    <row r="11" spans="1:25" x14ac:dyDescent="0.55000000000000004">
      <c r="A11" s="1" t="s">
        <v>17</v>
      </c>
      <c r="C11" s="7">
        <v>106400000</v>
      </c>
      <c r="D11" s="7"/>
      <c r="E11" s="7">
        <v>497729067047</v>
      </c>
      <c r="F11" s="7"/>
      <c r="G11" s="7">
        <v>464422545720</v>
      </c>
      <c r="H11" s="7"/>
      <c r="I11" s="7">
        <v>0</v>
      </c>
      <c r="J11" s="7"/>
      <c r="K11" s="7">
        <v>0</v>
      </c>
      <c r="L11" s="7"/>
      <c r="M11" s="7">
        <v>0</v>
      </c>
      <c r="N11" s="7"/>
      <c r="O11" s="7">
        <v>0</v>
      </c>
      <c r="P11" s="7"/>
      <c r="Q11" s="7">
        <v>106400000</v>
      </c>
      <c r="R11" s="7"/>
      <c r="S11" s="7">
        <v>4539</v>
      </c>
      <c r="T11" s="7"/>
      <c r="U11" s="7">
        <v>497729067047</v>
      </c>
      <c r="V11" s="7"/>
      <c r="W11" s="7">
        <v>480076049880</v>
      </c>
      <c r="X11" s="4"/>
      <c r="Y11" s="9">
        <v>8.3069710388465907E-3</v>
      </c>
    </row>
    <row r="12" spans="1:25" x14ac:dyDescent="0.55000000000000004">
      <c r="A12" s="1" t="s">
        <v>18</v>
      </c>
      <c r="C12" s="7">
        <v>77220072</v>
      </c>
      <c r="D12" s="7"/>
      <c r="E12" s="7">
        <v>795223354873</v>
      </c>
      <c r="F12" s="7"/>
      <c r="G12" s="7">
        <v>1033965451339.45</v>
      </c>
      <c r="H12" s="7"/>
      <c r="I12" s="7">
        <v>0</v>
      </c>
      <c r="J12" s="7"/>
      <c r="K12" s="7">
        <v>0</v>
      </c>
      <c r="L12" s="7"/>
      <c r="M12" s="7">
        <v>0</v>
      </c>
      <c r="N12" s="7"/>
      <c r="O12" s="7">
        <v>0</v>
      </c>
      <c r="P12" s="7"/>
      <c r="Q12" s="7">
        <v>77220072</v>
      </c>
      <c r="R12" s="7"/>
      <c r="S12" s="7">
        <v>14300</v>
      </c>
      <c r="T12" s="7"/>
      <c r="U12" s="7">
        <v>795223354873</v>
      </c>
      <c r="V12" s="7"/>
      <c r="W12" s="7">
        <v>1097676759773.88</v>
      </c>
      <c r="X12" s="4"/>
      <c r="Y12" s="9">
        <v>1.89935929020742E-2</v>
      </c>
    </row>
    <row r="13" spans="1:25" x14ac:dyDescent="0.55000000000000004">
      <c r="A13" s="1" t="s">
        <v>19</v>
      </c>
      <c r="C13" s="7">
        <v>177949002</v>
      </c>
      <c r="D13" s="7"/>
      <c r="E13" s="7">
        <v>809653573598</v>
      </c>
      <c r="F13" s="7"/>
      <c r="G13" s="7">
        <v>1215235711359.75</v>
      </c>
      <c r="H13" s="7"/>
      <c r="I13" s="7">
        <v>0</v>
      </c>
      <c r="J13" s="7"/>
      <c r="K13" s="7">
        <v>0</v>
      </c>
      <c r="L13" s="7"/>
      <c r="M13" s="7">
        <v>-12000000</v>
      </c>
      <c r="N13" s="7"/>
      <c r="O13" s="7">
        <v>101268798499</v>
      </c>
      <c r="P13" s="7"/>
      <c r="Q13" s="7">
        <v>165949002</v>
      </c>
      <c r="R13" s="7"/>
      <c r="S13" s="7">
        <v>8640</v>
      </c>
      <c r="T13" s="7"/>
      <c r="U13" s="7">
        <v>755054543697</v>
      </c>
      <c r="V13" s="7"/>
      <c r="W13" s="7">
        <v>1425268270985.1799</v>
      </c>
      <c r="X13" s="4"/>
      <c r="Y13" s="9">
        <v>2.4662055631853103E-2</v>
      </c>
    </row>
    <row r="14" spans="1:25" x14ac:dyDescent="0.55000000000000004">
      <c r="A14" s="1" t="s">
        <v>20</v>
      </c>
      <c r="C14" s="7">
        <v>2200000</v>
      </c>
      <c r="D14" s="7"/>
      <c r="E14" s="7">
        <v>19444147451</v>
      </c>
      <c r="F14" s="7"/>
      <c r="G14" s="7">
        <v>23815449900</v>
      </c>
      <c r="H14" s="7"/>
      <c r="I14" s="7">
        <v>0</v>
      </c>
      <c r="J14" s="7"/>
      <c r="K14" s="7">
        <v>0</v>
      </c>
      <c r="L14" s="7"/>
      <c r="M14" s="7">
        <v>-2200000</v>
      </c>
      <c r="N14" s="7"/>
      <c r="O14" s="7">
        <v>27923249914</v>
      </c>
      <c r="P14" s="7"/>
      <c r="Q14" s="7">
        <v>0</v>
      </c>
      <c r="R14" s="7"/>
      <c r="S14" s="7">
        <v>0</v>
      </c>
      <c r="T14" s="7"/>
      <c r="U14" s="7">
        <v>0</v>
      </c>
      <c r="V14" s="7"/>
      <c r="W14" s="7">
        <v>0</v>
      </c>
      <c r="X14" s="4"/>
      <c r="Y14" s="9">
        <v>0</v>
      </c>
    </row>
    <row r="15" spans="1:25" x14ac:dyDescent="0.55000000000000004">
      <c r="A15" s="1" t="s">
        <v>21</v>
      </c>
      <c r="C15" s="7">
        <v>48831692</v>
      </c>
      <c r="D15" s="7"/>
      <c r="E15" s="7">
        <v>861879363800</v>
      </c>
      <c r="F15" s="7"/>
      <c r="G15" s="7">
        <v>615501698725.36804</v>
      </c>
      <c r="H15" s="7"/>
      <c r="I15" s="7">
        <v>0</v>
      </c>
      <c r="J15" s="7"/>
      <c r="K15" s="7">
        <v>0</v>
      </c>
      <c r="L15" s="7"/>
      <c r="M15" s="7">
        <v>0</v>
      </c>
      <c r="N15" s="7"/>
      <c r="O15" s="7">
        <v>0</v>
      </c>
      <c r="P15" s="7"/>
      <c r="Q15" s="7">
        <v>48831692</v>
      </c>
      <c r="R15" s="7"/>
      <c r="S15" s="7">
        <v>15270</v>
      </c>
      <c r="T15" s="7"/>
      <c r="U15" s="7">
        <v>861879363800</v>
      </c>
      <c r="V15" s="7"/>
      <c r="W15" s="7">
        <v>741223260215.802</v>
      </c>
      <c r="X15" s="4"/>
      <c r="Y15" s="9">
        <v>1.2825718253329248E-2</v>
      </c>
    </row>
    <row r="16" spans="1:25" x14ac:dyDescent="0.55000000000000004">
      <c r="A16" s="1" t="s">
        <v>22</v>
      </c>
      <c r="C16" s="7">
        <v>15738018</v>
      </c>
      <c r="D16" s="7"/>
      <c r="E16" s="7">
        <v>421028065174</v>
      </c>
      <c r="F16" s="7"/>
      <c r="G16" s="7">
        <v>2200850927225.1699</v>
      </c>
      <c r="H16" s="7"/>
      <c r="I16" s="7">
        <v>0</v>
      </c>
      <c r="J16" s="7"/>
      <c r="K16" s="7">
        <v>0</v>
      </c>
      <c r="L16" s="7"/>
      <c r="M16" s="7">
        <v>-300000</v>
      </c>
      <c r="N16" s="7"/>
      <c r="O16" s="7">
        <v>48874456521</v>
      </c>
      <c r="P16" s="7"/>
      <c r="Q16" s="7">
        <v>15438018</v>
      </c>
      <c r="R16" s="7"/>
      <c r="S16" s="7">
        <v>169060</v>
      </c>
      <c r="T16" s="7"/>
      <c r="U16" s="7">
        <v>413002377343</v>
      </c>
      <c r="V16" s="7"/>
      <c r="W16" s="7">
        <v>2594422112707.6699</v>
      </c>
      <c r="X16" s="4"/>
      <c r="Y16" s="9">
        <v>4.4892448515590176E-2</v>
      </c>
    </row>
    <row r="17" spans="1:25" x14ac:dyDescent="0.55000000000000004">
      <c r="A17" s="1" t="s">
        <v>23</v>
      </c>
      <c r="C17" s="7">
        <v>110823752</v>
      </c>
      <c r="D17" s="7"/>
      <c r="E17" s="7">
        <v>1473387545974</v>
      </c>
      <c r="F17" s="7"/>
      <c r="G17" s="7">
        <v>1586366649728.6399</v>
      </c>
      <c r="H17" s="7"/>
      <c r="I17" s="7">
        <v>600000</v>
      </c>
      <c r="J17" s="7"/>
      <c r="K17" s="7">
        <v>8539747033</v>
      </c>
      <c r="L17" s="7"/>
      <c r="M17" s="7">
        <v>0</v>
      </c>
      <c r="N17" s="7"/>
      <c r="O17" s="7">
        <v>0</v>
      </c>
      <c r="P17" s="7"/>
      <c r="Q17" s="7">
        <v>111423752</v>
      </c>
      <c r="R17" s="7"/>
      <c r="S17" s="7">
        <v>15040</v>
      </c>
      <c r="T17" s="7"/>
      <c r="U17" s="7">
        <v>1481927293007</v>
      </c>
      <c r="V17" s="7"/>
      <c r="W17" s="7">
        <v>1665842141361.02</v>
      </c>
      <c r="X17" s="4"/>
      <c r="Y17" s="9">
        <v>2.882481312499376E-2</v>
      </c>
    </row>
    <row r="18" spans="1:25" x14ac:dyDescent="0.55000000000000004">
      <c r="A18" s="1" t="s">
        <v>24</v>
      </c>
      <c r="C18" s="7">
        <v>47515414</v>
      </c>
      <c r="D18" s="7"/>
      <c r="E18" s="7">
        <v>1599649080710</v>
      </c>
      <c r="F18" s="7"/>
      <c r="G18" s="7">
        <v>2043286484622.6399</v>
      </c>
      <c r="H18" s="7"/>
      <c r="I18" s="7">
        <v>0</v>
      </c>
      <c r="J18" s="7"/>
      <c r="K18" s="7">
        <v>0</v>
      </c>
      <c r="L18" s="7"/>
      <c r="M18" s="7">
        <v>0</v>
      </c>
      <c r="N18" s="7"/>
      <c r="O18" s="7">
        <v>0</v>
      </c>
      <c r="P18" s="7"/>
      <c r="Q18" s="7">
        <v>47515414</v>
      </c>
      <c r="R18" s="7"/>
      <c r="S18" s="7">
        <v>45600</v>
      </c>
      <c r="T18" s="7"/>
      <c r="U18" s="7">
        <v>1599649080710</v>
      </c>
      <c r="V18" s="7"/>
      <c r="W18" s="7">
        <v>2153810996273.52</v>
      </c>
      <c r="X18" s="4"/>
      <c r="Y18" s="9">
        <v>3.7268356906506081E-2</v>
      </c>
    </row>
    <row r="19" spans="1:25" x14ac:dyDescent="0.55000000000000004">
      <c r="A19" s="1" t="s">
        <v>25</v>
      </c>
      <c r="C19" s="7">
        <v>8697985</v>
      </c>
      <c r="D19" s="7"/>
      <c r="E19" s="7">
        <v>696956572223</v>
      </c>
      <c r="F19" s="7"/>
      <c r="G19" s="7">
        <v>544539690682.96503</v>
      </c>
      <c r="H19" s="7"/>
      <c r="I19" s="7">
        <v>0</v>
      </c>
      <c r="J19" s="7"/>
      <c r="K19" s="7">
        <v>0</v>
      </c>
      <c r="L19" s="7"/>
      <c r="M19" s="7">
        <v>0</v>
      </c>
      <c r="N19" s="7"/>
      <c r="O19" s="7">
        <v>0</v>
      </c>
      <c r="P19" s="7"/>
      <c r="Q19" s="7">
        <v>8697985</v>
      </c>
      <c r="R19" s="7"/>
      <c r="S19" s="7">
        <v>67990</v>
      </c>
      <c r="T19" s="7"/>
      <c r="U19" s="7">
        <v>696956572223</v>
      </c>
      <c r="V19" s="7"/>
      <c r="W19" s="7">
        <v>587857312949.10803</v>
      </c>
      <c r="X19" s="4"/>
      <c r="Y19" s="9">
        <v>1.0171958536284101E-2</v>
      </c>
    </row>
    <row r="20" spans="1:25" x14ac:dyDescent="0.55000000000000004">
      <c r="A20" s="1" t="s">
        <v>26</v>
      </c>
      <c r="C20" s="7">
        <v>13783336</v>
      </c>
      <c r="D20" s="7"/>
      <c r="E20" s="7">
        <v>104637366214</v>
      </c>
      <c r="F20" s="7"/>
      <c r="G20" s="7">
        <v>301018113563.07599</v>
      </c>
      <c r="H20" s="7"/>
      <c r="I20" s="7">
        <v>0</v>
      </c>
      <c r="J20" s="7"/>
      <c r="K20" s="7">
        <v>0</v>
      </c>
      <c r="L20" s="7"/>
      <c r="M20" s="7">
        <v>-500000</v>
      </c>
      <c r="N20" s="7"/>
      <c r="O20" s="7">
        <v>12365982048</v>
      </c>
      <c r="P20" s="7"/>
      <c r="Q20" s="7">
        <v>13283336</v>
      </c>
      <c r="R20" s="7"/>
      <c r="S20" s="7">
        <v>25460</v>
      </c>
      <c r="T20" s="7"/>
      <c r="U20" s="7">
        <v>100841573734</v>
      </c>
      <c r="V20" s="7"/>
      <c r="W20" s="7">
        <v>336181481839.36798</v>
      </c>
      <c r="X20" s="4"/>
      <c r="Y20" s="9">
        <v>5.8170988411819606E-3</v>
      </c>
    </row>
    <row r="21" spans="1:25" x14ac:dyDescent="0.55000000000000004">
      <c r="A21" s="1" t="s">
        <v>27</v>
      </c>
      <c r="C21" s="7">
        <v>3593753</v>
      </c>
      <c r="D21" s="7"/>
      <c r="E21" s="7">
        <v>224817994772</v>
      </c>
      <c r="F21" s="7"/>
      <c r="G21" s="7">
        <v>640025839594.49402</v>
      </c>
      <c r="H21" s="7"/>
      <c r="I21" s="7">
        <v>0</v>
      </c>
      <c r="J21" s="7"/>
      <c r="K21" s="7">
        <v>0</v>
      </c>
      <c r="L21" s="7"/>
      <c r="M21" s="7">
        <v>0</v>
      </c>
      <c r="N21" s="7"/>
      <c r="O21" s="7">
        <v>0</v>
      </c>
      <c r="P21" s="7"/>
      <c r="Q21" s="7">
        <v>3593753</v>
      </c>
      <c r="R21" s="7"/>
      <c r="S21" s="7">
        <v>187670</v>
      </c>
      <c r="T21" s="7"/>
      <c r="U21" s="7">
        <v>224817994772</v>
      </c>
      <c r="V21" s="7"/>
      <c r="W21" s="7">
        <v>670426709738.21497</v>
      </c>
      <c r="X21" s="4"/>
      <c r="Y21" s="9">
        <v>1.1600693812692062E-2</v>
      </c>
    </row>
    <row r="22" spans="1:25" x14ac:dyDescent="0.55000000000000004">
      <c r="A22" s="1" t="s">
        <v>28</v>
      </c>
      <c r="C22" s="7">
        <v>6347731</v>
      </c>
      <c r="D22" s="7"/>
      <c r="E22" s="7">
        <v>305192211054</v>
      </c>
      <c r="F22" s="7"/>
      <c r="G22" s="7">
        <v>493123530342.98199</v>
      </c>
      <c r="H22" s="7"/>
      <c r="I22" s="7">
        <v>0</v>
      </c>
      <c r="J22" s="7"/>
      <c r="K22" s="7">
        <v>0</v>
      </c>
      <c r="L22" s="7"/>
      <c r="M22" s="7">
        <v>0</v>
      </c>
      <c r="N22" s="7"/>
      <c r="O22" s="7">
        <v>0</v>
      </c>
      <c r="P22" s="7"/>
      <c r="Q22" s="7">
        <v>6347731</v>
      </c>
      <c r="R22" s="7"/>
      <c r="S22" s="7">
        <v>83250</v>
      </c>
      <c r="T22" s="7"/>
      <c r="U22" s="7">
        <v>305192211054</v>
      </c>
      <c r="V22" s="7"/>
      <c r="W22" s="7">
        <v>525304336545.78699</v>
      </c>
      <c r="X22" s="4"/>
      <c r="Y22" s="9">
        <v>9.0895763522407021E-3</v>
      </c>
    </row>
    <row r="23" spans="1:25" x14ac:dyDescent="0.55000000000000004">
      <c r="A23" s="1" t="s">
        <v>29</v>
      </c>
      <c r="C23" s="7">
        <v>29334685</v>
      </c>
      <c r="D23" s="7"/>
      <c r="E23" s="7">
        <v>106738653389</v>
      </c>
      <c r="F23" s="7"/>
      <c r="G23" s="7">
        <v>117894460672.843</v>
      </c>
      <c r="H23" s="7"/>
      <c r="I23" s="7">
        <v>4789336</v>
      </c>
      <c r="J23" s="7"/>
      <c r="K23" s="7">
        <v>0</v>
      </c>
      <c r="L23" s="7"/>
      <c r="M23" s="7">
        <v>0</v>
      </c>
      <c r="N23" s="7"/>
      <c r="O23" s="7">
        <v>0</v>
      </c>
      <c r="P23" s="7"/>
      <c r="Q23" s="7">
        <v>34124021</v>
      </c>
      <c r="R23" s="7"/>
      <c r="S23" s="7">
        <v>2851</v>
      </c>
      <c r="T23" s="7"/>
      <c r="U23" s="7">
        <v>87880642889</v>
      </c>
      <c r="V23" s="7"/>
      <c r="W23" s="7">
        <v>96708722746.967499</v>
      </c>
      <c r="X23" s="4"/>
      <c r="Y23" s="9">
        <v>1.6733943700455603E-3</v>
      </c>
    </row>
    <row r="24" spans="1:25" x14ac:dyDescent="0.55000000000000004">
      <c r="A24" s="1" t="s">
        <v>30</v>
      </c>
      <c r="C24" s="7">
        <v>35277226</v>
      </c>
      <c r="D24" s="7"/>
      <c r="E24" s="7">
        <v>240714657585</v>
      </c>
      <c r="F24" s="7"/>
      <c r="G24" s="7">
        <v>237055127175.828</v>
      </c>
      <c r="H24" s="7"/>
      <c r="I24" s="7">
        <v>33416276</v>
      </c>
      <c r="J24" s="7"/>
      <c r="K24" s="7">
        <v>36133500800</v>
      </c>
      <c r="L24" s="7"/>
      <c r="M24" s="7">
        <v>0</v>
      </c>
      <c r="N24" s="7"/>
      <c r="O24" s="7">
        <v>0</v>
      </c>
      <c r="P24" s="7"/>
      <c r="Q24" s="7">
        <v>68693502</v>
      </c>
      <c r="R24" s="7"/>
      <c r="S24" s="7">
        <v>4251</v>
      </c>
      <c r="T24" s="7"/>
      <c r="U24" s="7">
        <v>276848158385</v>
      </c>
      <c r="V24" s="7"/>
      <c r="W24" s="7">
        <v>290278581343.83801</v>
      </c>
      <c r="X24" s="4"/>
      <c r="Y24" s="9">
        <v>5.0228203823612433E-3</v>
      </c>
    </row>
    <row r="25" spans="1:25" x14ac:dyDescent="0.55000000000000004">
      <c r="A25" s="1" t="s">
        <v>31</v>
      </c>
      <c r="C25" s="7">
        <v>61362326</v>
      </c>
      <c r="D25" s="7"/>
      <c r="E25" s="7">
        <v>195472887696</v>
      </c>
      <c r="F25" s="7"/>
      <c r="G25" s="7">
        <v>488587733484.00299</v>
      </c>
      <c r="H25" s="7"/>
      <c r="I25" s="7">
        <v>0</v>
      </c>
      <c r="J25" s="7"/>
      <c r="K25" s="7">
        <v>0</v>
      </c>
      <c r="L25" s="7"/>
      <c r="M25" s="7">
        <v>-215746</v>
      </c>
      <c r="N25" s="7"/>
      <c r="O25" s="7">
        <v>1891222878</v>
      </c>
      <c r="P25" s="7"/>
      <c r="Q25" s="7">
        <v>61146580</v>
      </c>
      <c r="R25" s="7"/>
      <c r="S25" s="7">
        <v>8810</v>
      </c>
      <c r="T25" s="7"/>
      <c r="U25" s="7">
        <v>194785617571</v>
      </c>
      <c r="V25" s="7"/>
      <c r="W25" s="7">
        <v>535496096649.69</v>
      </c>
      <c r="X25" s="4"/>
      <c r="Y25" s="9">
        <v>9.2659289447917289E-3</v>
      </c>
    </row>
    <row r="26" spans="1:25" x14ac:dyDescent="0.55000000000000004">
      <c r="A26" s="1" t="s">
        <v>32</v>
      </c>
      <c r="C26" s="7">
        <v>5294184</v>
      </c>
      <c r="D26" s="7"/>
      <c r="E26" s="7">
        <v>239735891121</v>
      </c>
      <c r="F26" s="7"/>
      <c r="G26" s="7">
        <v>331022798767.08002</v>
      </c>
      <c r="H26" s="7"/>
      <c r="I26" s="7">
        <v>0</v>
      </c>
      <c r="J26" s="7"/>
      <c r="K26" s="7">
        <v>0</v>
      </c>
      <c r="L26" s="7"/>
      <c r="M26" s="7">
        <v>0</v>
      </c>
      <c r="N26" s="7"/>
      <c r="O26" s="7">
        <v>0</v>
      </c>
      <c r="P26" s="7"/>
      <c r="Q26" s="7">
        <v>5294184</v>
      </c>
      <c r="R26" s="7"/>
      <c r="S26" s="7">
        <v>62000</v>
      </c>
      <c r="T26" s="7"/>
      <c r="U26" s="7">
        <v>239735891121</v>
      </c>
      <c r="V26" s="7"/>
      <c r="W26" s="7">
        <v>326286383522.40002</v>
      </c>
      <c r="X26" s="4"/>
      <c r="Y26" s="9">
        <v>5.6458795204802955E-3</v>
      </c>
    </row>
    <row r="27" spans="1:25" x14ac:dyDescent="0.55000000000000004">
      <c r="A27" s="1" t="s">
        <v>33</v>
      </c>
      <c r="C27" s="7">
        <v>38398185</v>
      </c>
      <c r="D27" s="7"/>
      <c r="E27" s="7">
        <v>453391733802</v>
      </c>
      <c r="F27" s="7"/>
      <c r="G27" s="7">
        <v>708048228076.08801</v>
      </c>
      <c r="H27" s="7"/>
      <c r="I27" s="7">
        <v>0</v>
      </c>
      <c r="J27" s="7"/>
      <c r="K27" s="7">
        <v>0</v>
      </c>
      <c r="L27" s="7"/>
      <c r="M27" s="7">
        <v>0</v>
      </c>
      <c r="N27" s="7"/>
      <c r="O27" s="7">
        <v>0</v>
      </c>
      <c r="P27" s="7"/>
      <c r="Q27" s="7">
        <v>38398185</v>
      </c>
      <c r="R27" s="7"/>
      <c r="S27" s="7">
        <v>20950</v>
      </c>
      <c r="T27" s="7"/>
      <c r="U27" s="7">
        <v>453391733802</v>
      </c>
      <c r="V27" s="7"/>
      <c r="W27" s="7">
        <v>799655545994.28699</v>
      </c>
      <c r="X27" s="4"/>
      <c r="Y27" s="9">
        <v>1.3836798280789087E-2</v>
      </c>
    </row>
    <row r="28" spans="1:25" x14ac:dyDescent="0.55000000000000004">
      <c r="A28" s="1" t="s">
        <v>34</v>
      </c>
      <c r="C28" s="7">
        <v>91028165</v>
      </c>
      <c r="D28" s="7"/>
      <c r="E28" s="7">
        <v>1509956221777</v>
      </c>
      <c r="F28" s="7"/>
      <c r="G28" s="7">
        <v>1821494199529.3701</v>
      </c>
      <c r="H28" s="7"/>
      <c r="I28" s="7">
        <v>0</v>
      </c>
      <c r="J28" s="7"/>
      <c r="K28" s="7">
        <v>0</v>
      </c>
      <c r="L28" s="7"/>
      <c r="M28" s="7">
        <v>0</v>
      </c>
      <c r="N28" s="7"/>
      <c r="O28" s="7">
        <v>0</v>
      </c>
      <c r="P28" s="7"/>
      <c r="Q28" s="7">
        <v>91028165</v>
      </c>
      <c r="R28" s="7"/>
      <c r="S28" s="7">
        <v>19730</v>
      </c>
      <c r="T28" s="7"/>
      <c r="U28" s="7">
        <v>1509956221777</v>
      </c>
      <c r="V28" s="7"/>
      <c r="W28" s="7">
        <v>1785299580562.0701</v>
      </c>
      <c r="X28" s="4"/>
      <c r="Y28" s="9">
        <v>3.0891838730761727E-2</v>
      </c>
    </row>
    <row r="29" spans="1:25" x14ac:dyDescent="0.55000000000000004">
      <c r="A29" s="1" t="s">
        <v>35</v>
      </c>
      <c r="C29" s="7">
        <v>4173794</v>
      </c>
      <c r="D29" s="7"/>
      <c r="E29" s="7">
        <v>155690872032</v>
      </c>
      <c r="F29" s="7"/>
      <c r="G29" s="7">
        <v>303703866561.23999</v>
      </c>
      <c r="H29" s="7"/>
      <c r="I29" s="7">
        <v>0</v>
      </c>
      <c r="J29" s="7"/>
      <c r="K29" s="7">
        <v>0</v>
      </c>
      <c r="L29" s="7"/>
      <c r="M29" s="7">
        <v>0</v>
      </c>
      <c r="N29" s="7"/>
      <c r="O29" s="7">
        <v>0</v>
      </c>
      <c r="P29" s="7"/>
      <c r="Q29" s="7">
        <v>4173794</v>
      </c>
      <c r="R29" s="7"/>
      <c r="S29" s="7">
        <v>78000</v>
      </c>
      <c r="T29" s="7"/>
      <c r="U29" s="7">
        <v>155690872032</v>
      </c>
      <c r="V29" s="7"/>
      <c r="W29" s="7">
        <v>323618874204.59998</v>
      </c>
      <c r="X29" s="4"/>
      <c r="Y29" s="9">
        <v>5.5997224113007033E-3</v>
      </c>
    </row>
    <row r="30" spans="1:25" x14ac:dyDescent="0.55000000000000004">
      <c r="A30" s="1" t="s">
        <v>36</v>
      </c>
      <c r="C30" s="7">
        <v>2250000</v>
      </c>
      <c r="D30" s="7"/>
      <c r="E30" s="7">
        <v>24119380530</v>
      </c>
      <c r="F30" s="7"/>
      <c r="G30" s="7">
        <v>25676311500</v>
      </c>
      <c r="H30" s="7"/>
      <c r="I30" s="7">
        <v>0</v>
      </c>
      <c r="J30" s="7"/>
      <c r="K30" s="7">
        <v>0</v>
      </c>
      <c r="L30" s="7"/>
      <c r="M30" s="7">
        <v>-2250000</v>
      </c>
      <c r="N30" s="7"/>
      <c r="O30" s="7">
        <v>25614604565</v>
      </c>
      <c r="P30" s="7"/>
      <c r="Q30" s="7">
        <v>0</v>
      </c>
      <c r="R30" s="7"/>
      <c r="S30" s="7">
        <v>0</v>
      </c>
      <c r="T30" s="7"/>
      <c r="U30" s="7">
        <v>0</v>
      </c>
      <c r="V30" s="7"/>
      <c r="W30" s="7">
        <v>0</v>
      </c>
      <c r="X30" s="4"/>
      <c r="Y30" s="9">
        <v>0</v>
      </c>
    </row>
    <row r="31" spans="1:25" x14ac:dyDescent="0.55000000000000004">
      <c r="A31" s="1" t="s">
        <v>37</v>
      </c>
      <c r="C31" s="7">
        <v>2346666</v>
      </c>
      <c r="D31" s="7"/>
      <c r="E31" s="7">
        <v>5599145076</v>
      </c>
      <c r="F31" s="7"/>
      <c r="G31" s="7">
        <v>4191867897.1280999</v>
      </c>
      <c r="H31" s="7"/>
      <c r="I31" s="7">
        <v>0</v>
      </c>
      <c r="J31" s="7"/>
      <c r="K31" s="7">
        <v>0</v>
      </c>
      <c r="L31" s="7"/>
      <c r="M31" s="7">
        <v>-2346666</v>
      </c>
      <c r="N31" s="7"/>
      <c r="O31" s="7">
        <v>0</v>
      </c>
      <c r="P31" s="7"/>
      <c r="Q31" s="7">
        <v>0</v>
      </c>
      <c r="R31" s="7"/>
      <c r="S31" s="7">
        <v>0</v>
      </c>
      <c r="T31" s="7"/>
      <c r="U31" s="7">
        <v>0</v>
      </c>
      <c r="V31" s="7"/>
      <c r="W31" s="7">
        <v>0</v>
      </c>
      <c r="X31" s="4"/>
      <c r="Y31" s="9">
        <v>0</v>
      </c>
    </row>
    <row r="32" spans="1:25" x14ac:dyDescent="0.55000000000000004">
      <c r="A32" s="1" t="s">
        <v>38</v>
      </c>
      <c r="C32" s="7">
        <v>9950277</v>
      </c>
      <c r="D32" s="7"/>
      <c r="E32" s="7">
        <v>22527427128</v>
      </c>
      <c r="F32" s="7"/>
      <c r="G32" s="7">
        <v>26320144858.7729</v>
      </c>
      <c r="H32" s="7"/>
      <c r="I32" s="7">
        <v>0</v>
      </c>
      <c r="J32" s="7"/>
      <c r="K32" s="7">
        <v>0</v>
      </c>
      <c r="L32" s="7"/>
      <c r="M32" s="7">
        <v>0</v>
      </c>
      <c r="N32" s="7"/>
      <c r="O32" s="7">
        <v>0</v>
      </c>
      <c r="P32" s="7"/>
      <c r="Q32" s="7">
        <v>9950277</v>
      </c>
      <c r="R32" s="7"/>
      <c r="S32" s="7">
        <v>3281</v>
      </c>
      <c r="T32" s="7"/>
      <c r="U32" s="7">
        <v>22527427128</v>
      </c>
      <c r="V32" s="7"/>
      <c r="W32" s="7">
        <v>32452610026.9198</v>
      </c>
      <c r="X32" s="4"/>
      <c r="Y32" s="9">
        <v>5.615420550473E-4</v>
      </c>
    </row>
    <row r="33" spans="1:25" x14ac:dyDescent="0.55000000000000004">
      <c r="A33" s="1" t="s">
        <v>39</v>
      </c>
      <c r="C33" s="7">
        <v>979795</v>
      </c>
      <c r="D33" s="7"/>
      <c r="E33" s="7">
        <v>4010201014</v>
      </c>
      <c r="F33" s="7"/>
      <c r="G33" s="7">
        <v>4724705281.0072498</v>
      </c>
      <c r="H33" s="7"/>
      <c r="I33" s="7">
        <v>0</v>
      </c>
      <c r="J33" s="7"/>
      <c r="K33" s="7">
        <v>0</v>
      </c>
      <c r="L33" s="7"/>
      <c r="M33" s="7">
        <v>0</v>
      </c>
      <c r="N33" s="7"/>
      <c r="O33" s="7">
        <v>0</v>
      </c>
      <c r="P33" s="7"/>
      <c r="Q33" s="7">
        <v>0</v>
      </c>
      <c r="R33" s="7"/>
      <c r="S33" s="7">
        <v>0</v>
      </c>
      <c r="T33" s="7"/>
      <c r="U33" s="7">
        <v>0</v>
      </c>
      <c r="V33" s="7"/>
      <c r="W33" s="7">
        <v>0</v>
      </c>
      <c r="X33" s="4"/>
      <c r="Y33" s="9">
        <v>0</v>
      </c>
    </row>
    <row r="34" spans="1:25" x14ac:dyDescent="0.55000000000000004">
      <c r="A34" s="1" t="s">
        <v>40</v>
      </c>
      <c r="C34" s="7">
        <v>23895000</v>
      </c>
      <c r="D34" s="7"/>
      <c r="E34" s="7">
        <v>146684520623</v>
      </c>
      <c r="F34" s="7"/>
      <c r="G34" s="7">
        <v>110213106840</v>
      </c>
      <c r="H34" s="7"/>
      <c r="I34" s="7">
        <v>0</v>
      </c>
      <c r="J34" s="7"/>
      <c r="K34" s="7">
        <v>0</v>
      </c>
      <c r="L34" s="7"/>
      <c r="M34" s="7">
        <v>0</v>
      </c>
      <c r="N34" s="7"/>
      <c r="O34" s="7">
        <v>0</v>
      </c>
      <c r="P34" s="7"/>
      <c r="Q34" s="7">
        <v>23895000</v>
      </c>
      <c r="R34" s="7"/>
      <c r="S34" s="7">
        <v>5340</v>
      </c>
      <c r="T34" s="7"/>
      <c r="U34" s="7">
        <v>146684520623</v>
      </c>
      <c r="V34" s="7"/>
      <c r="W34" s="7">
        <v>126840084165</v>
      </c>
      <c r="X34" s="4"/>
      <c r="Y34" s="9">
        <v>2.194770820137542E-3</v>
      </c>
    </row>
    <row r="35" spans="1:25" x14ac:dyDescent="0.55000000000000004">
      <c r="A35" s="1" t="s">
        <v>41</v>
      </c>
      <c r="C35" s="7">
        <v>31727273</v>
      </c>
      <c r="D35" s="7"/>
      <c r="E35" s="7">
        <v>532019950845</v>
      </c>
      <c r="F35" s="7"/>
      <c r="G35" s="7">
        <v>589139100155.14197</v>
      </c>
      <c r="H35" s="7"/>
      <c r="I35" s="7">
        <v>0</v>
      </c>
      <c r="J35" s="7"/>
      <c r="K35" s="7">
        <v>0</v>
      </c>
      <c r="L35" s="7"/>
      <c r="M35" s="7">
        <v>0</v>
      </c>
      <c r="N35" s="7"/>
      <c r="O35" s="7">
        <v>0</v>
      </c>
      <c r="P35" s="7"/>
      <c r="Q35" s="7">
        <v>31727273</v>
      </c>
      <c r="R35" s="7"/>
      <c r="S35" s="7">
        <v>19010</v>
      </c>
      <c r="T35" s="7"/>
      <c r="U35" s="7">
        <v>532019950845</v>
      </c>
      <c r="V35" s="7"/>
      <c r="W35" s="7">
        <v>599546803744.60596</v>
      </c>
      <c r="X35" s="4"/>
      <c r="Y35" s="9">
        <v>1.0374227034205081E-2</v>
      </c>
    </row>
    <row r="36" spans="1:25" x14ac:dyDescent="0.55000000000000004">
      <c r="A36" s="1" t="s">
        <v>42</v>
      </c>
      <c r="C36" s="7">
        <v>3854943</v>
      </c>
      <c r="D36" s="7"/>
      <c r="E36" s="7">
        <v>133730945335</v>
      </c>
      <c r="F36" s="7"/>
      <c r="G36" s="7">
        <v>184702693497.03</v>
      </c>
      <c r="H36" s="7"/>
      <c r="I36" s="7">
        <v>0</v>
      </c>
      <c r="J36" s="7"/>
      <c r="K36" s="7">
        <v>0</v>
      </c>
      <c r="L36" s="7"/>
      <c r="M36" s="7">
        <v>0</v>
      </c>
      <c r="N36" s="7"/>
      <c r="O36" s="7">
        <v>0</v>
      </c>
      <c r="P36" s="7"/>
      <c r="Q36" s="7">
        <v>3854943</v>
      </c>
      <c r="R36" s="7"/>
      <c r="S36" s="7">
        <v>52700</v>
      </c>
      <c r="T36" s="7"/>
      <c r="U36" s="7">
        <v>133730945335</v>
      </c>
      <c r="V36" s="7"/>
      <c r="W36" s="7">
        <v>201946720898.20499</v>
      </c>
      <c r="X36" s="4"/>
      <c r="Y36" s="9">
        <v>3.4943746148360234E-3</v>
      </c>
    </row>
    <row r="37" spans="1:25" x14ac:dyDescent="0.55000000000000004">
      <c r="A37" s="1" t="s">
        <v>43</v>
      </c>
      <c r="C37" s="7">
        <v>13956778</v>
      </c>
      <c r="D37" s="7"/>
      <c r="E37" s="7">
        <v>343945770016</v>
      </c>
      <c r="F37" s="7"/>
      <c r="G37" s="7">
        <v>346149692513.95502</v>
      </c>
      <c r="H37" s="7"/>
      <c r="I37" s="7">
        <v>0</v>
      </c>
      <c r="J37" s="7"/>
      <c r="K37" s="7">
        <v>0</v>
      </c>
      <c r="L37" s="7"/>
      <c r="M37" s="7">
        <v>0</v>
      </c>
      <c r="N37" s="7"/>
      <c r="O37" s="7">
        <v>0</v>
      </c>
      <c r="P37" s="7"/>
      <c r="Q37" s="7">
        <v>13956778</v>
      </c>
      <c r="R37" s="7"/>
      <c r="S37" s="7">
        <v>26000</v>
      </c>
      <c r="T37" s="7"/>
      <c r="U37" s="7">
        <v>343945770016</v>
      </c>
      <c r="V37" s="7"/>
      <c r="W37" s="7">
        <v>360717114443.40002</v>
      </c>
      <c r="X37" s="4"/>
      <c r="Y37" s="9">
        <v>6.2416498878597121E-3</v>
      </c>
    </row>
    <row r="38" spans="1:25" x14ac:dyDescent="0.55000000000000004">
      <c r="A38" s="1" t="s">
        <v>44</v>
      </c>
      <c r="C38" s="7">
        <v>609512</v>
      </c>
      <c r="D38" s="7"/>
      <c r="E38" s="7">
        <v>6802423661</v>
      </c>
      <c r="F38" s="7"/>
      <c r="G38" s="7">
        <v>10354581547.524</v>
      </c>
      <c r="H38" s="7"/>
      <c r="I38" s="7">
        <v>0</v>
      </c>
      <c r="J38" s="7"/>
      <c r="K38" s="7">
        <v>0</v>
      </c>
      <c r="L38" s="7"/>
      <c r="M38" s="7">
        <v>0</v>
      </c>
      <c r="N38" s="7"/>
      <c r="O38" s="7">
        <v>0</v>
      </c>
      <c r="P38" s="7"/>
      <c r="Q38" s="7">
        <v>609512</v>
      </c>
      <c r="R38" s="7"/>
      <c r="S38" s="7">
        <v>17050</v>
      </c>
      <c r="T38" s="7"/>
      <c r="U38" s="7">
        <v>6802423661</v>
      </c>
      <c r="V38" s="7"/>
      <c r="W38" s="7">
        <v>10330346131.379999</v>
      </c>
      <c r="X38" s="4"/>
      <c r="Y38" s="9">
        <v>1.7875060869227834E-4</v>
      </c>
    </row>
    <row r="39" spans="1:25" x14ac:dyDescent="0.55000000000000004">
      <c r="A39" s="1" t="s">
        <v>45</v>
      </c>
      <c r="C39" s="7">
        <v>1857472</v>
      </c>
      <c r="D39" s="7"/>
      <c r="E39" s="7">
        <v>26241465342</v>
      </c>
      <c r="F39" s="7"/>
      <c r="G39" s="7">
        <v>49853341123.199997</v>
      </c>
      <c r="H39" s="7"/>
      <c r="I39" s="7">
        <v>5744161</v>
      </c>
      <c r="J39" s="7"/>
      <c r="K39" s="7">
        <v>164694391483</v>
      </c>
      <c r="L39" s="7"/>
      <c r="M39" s="7">
        <v>0</v>
      </c>
      <c r="N39" s="7"/>
      <c r="O39" s="7">
        <v>0</v>
      </c>
      <c r="P39" s="7"/>
      <c r="Q39" s="7">
        <v>7601633</v>
      </c>
      <c r="R39" s="7"/>
      <c r="S39" s="7">
        <v>29090</v>
      </c>
      <c r="T39" s="7"/>
      <c r="U39" s="7">
        <v>190935856825</v>
      </c>
      <c r="V39" s="7"/>
      <c r="W39" s="7">
        <v>219815771521.379</v>
      </c>
      <c r="X39" s="4"/>
      <c r="Y39" s="9">
        <v>3.8035708058467886E-3</v>
      </c>
    </row>
    <row r="40" spans="1:25" x14ac:dyDescent="0.55000000000000004">
      <c r="A40" s="1" t="s">
        <v>46</v>
      </c>
      <c r="C40" s="7">
        <v>2000</v>
      </c>
      <c r="D40" s="7"/>
      <c r="E40" s="7">
        <v>29127004</v>
      </c>
      <c r="F40" s="7"/>
      <c r="G40" s="7">
        <v>27396018</v>
      </c>
      <c r="H40" s="7"/>
      <c r="I40" s="7">
        <v>3113123</v>
      </c>
      <c r="J40" s="7"/>
      <c r="K40" s="7">
        <v>43311396598</v>
      </c>
      <c r="L40" s="7"/>
      <c r="M40" s="7">
        <v>0</v>
      </c>
      <c r="N40" s="7"/>
      <c r="O40" s="7">
        <v>0</v>
      </c>
      <c r="P40" s="7"/>
      <c r="Q40" s="7">
        <v>3115123</v>
      </c>
      <c r="R40" s="7"/>
      <c r="S40" s="7">
        <v>15580</v>
      </c>
      <c r="T40" s="7"/>
      <c r="U40" s="7">
        <v>43340523602</v>
      </c>
      <c r="V40" s="7"/>
      <c r="W40" s="7">
        <v>48244841322.777</v>
      </c>
      <c r="X40" s="4"/>
      <c r="Y40" s="9">
        <v>8.348021105036048E-4</v>
      </c>
    </row>
    <row r="41" spans="1:25" x14ac:dyDescent="0.55000000000000004">
      <c r="A41" s="1" t="s">
        <v>47</v>
      </c>
      <c r="C41" s="7">
        <v>14863088</v>
      </c>
      <c r="D41" s="7"/>
      <c r="E41" s="7">
        <v>282322068252</v>
      </c>
      <c r="F41" s="7"/>
      <c r="G41" s="7">
        <v>279240934638.96002</v>
      </c>
      <c r="H41" s="7"/>
      <c r="I41" s="7">
        <v>0</v>
      </c>
      <c r="J41" s="7"/>
      <c r="K41" s="7">
        <v>0</v>
      </c>
      <c r="L41" s="7"/>
      <c r="M41" s="7">
        <v>-500000</v>
      </c>
      <c r="N41" s="7"/>
      <c r="O41" s="7">
        <v>10916217342</v>
      </c>
      <c r="P41" s="7"/>
      <c r="Q41" s="7">
        <v>14363088</v>
      </c>
      <c r="R41" s="7"/>
      <c r="S41" s="7">
        <v>21950</v>
      </c>
      <c r="T41" s="7"/>
      <c r="U41" s="7">
        <v>272824645231</v>
      </c>
      <c r="V41" s="7"/>
      <c r="W41" s="7">
        <v>313393926399.47998</v>
      </c>
      <c r="X41" s="4"/>
      <c r="Y41" s="9">
        <v>5.4227955570823327E-3</v>
      </c>
    </row>
    <row r="42" spans="1:25" x14ac:dyDescent="0.55000000000000004">
      <c r="A42" s="1" t="s">
        <v>48</v>
      </c>
      <c r="C42" s="7">
        <v>27110260</v>
      </c>
      <c r="D42" s="7"/>
      <c r="E42" s="7">
        <v>574586434251</v>
      </c>
      <c r="F42" s="7"/>
      <c r="G42" s="7">
        <v>722770945019.45996</v>
      </c>
      <c r="H42" s="7"/>
      <c r="I42" s="7">
        <v>0</v>
      </c>
      <c r="J42" s="7"/>
      <c r="K42" s="7">
        <v>0</v>
      </c>
      <c r="L42" s="7"/>
      <c r="M42" s="7">
        <v>0</v>
      </c>
      <c r="N42" s="7"/>
      <c r="O42" s="7">
        <v>0</v>
      </c>
      <c r="P42" s="7"/>
      <c r="Q42" s="7">
        <v>27110260</v>
      </c>
      <c r="R42" s="7"/>
      <c r="S42" s="7">
        <v>28940</v>
      </c>
      <c r="T42" s="7"/>
      <c r="U42" s="7">
        <v>574586434251</v>
      </c>
      <c r="V42" s="7"/>
      <c r="W42" s="7">
        <v>779902727399.81995</v>
      </c>
      <c r="X42" s="4"/>
      <c r="Y42" s="9">
        <v>1.3495006408353787E-2</v>
      </c>
    </row>
    <row r="43" spans="1:25" x14ac:dyDescent="0.55000000000000004">
      <c r="A43" s="1" t="s">
        <v>49</v>
      </c>
      <c r="C43" s="7">
        <v>15495006</v>
      </c>
      <c r="D43" s="7"/>
      <c r="E43" s="7">
        <v>311916988304</v>
      </c>
      <c r="F43" s="7"/>
      <c r="G43" s="7">
        <v>1147509398215.3501</v>
      </c>
      <c r="H43" s="7"/>
      <c r="I43" s="7">
        <v>0</v>
      </c>
      <c r="J43" s="7"/>
      <c r="K43" s="7">
        <v>0</v>
      </c>
      <c r="L43" s="7"/>
      <c r="M43" s="7">
        <v>0</v>
      </c>
      <c r="N43" s="7"/>
      <c r="O43" s="7">
        <v>0</v>
      </c>
      <c r="P43" s="7"/>
      <c r="Q43" s="7">
        <v>15495006</v>
      </c>
      <c r="R43" s="7"/>
      <c r="S43" s="7">
        <v>74900</v>
      </c>
      <c r="T43" s="7"/>
      <c r="U43" s="7">
        <v>311916988304</v>
      </c>
      <c r="V43" s="7"/>
      <c r="W43" s="7">
        <v>1153670522501.0701</v>
      </c>
      <c r="X43" s="4"/>
      <c r="Y43" s="9">
        <v>1.9962478072344792E-2</v>
      </c>
    </row>
    <row r="44" spans="1:25" x14ac:dyDescent="0.55000000000000004">
      <c r="A44" s="1" t="s">
        <v>50</v>
      </c>
      <c r="C44" s="7">
        <v>16680868</v>
      </c>
      <c r="D44" s="7"/>
      <c r="E44" s="7">
        <v>247207203952</v>
      </c>
      <c r="F44" s="7"/>
      <c r="G44" s="7">
        <v>230816106348.76801</v>
      </c>
      <c r="H44" s="7"/>
      <c r="I44" s="7">
        <v>0</v>
      </c>
      <c r="J44" s="7"/>
      <c r="K44" s="7">
        <v>0</v>
      </c>
      <c r="L44" s="7"/>
      <c r="M44" s="7">
        <v>0</v>
      </c>
      <c r="N44" s="7"/>
      <c r="O44" s="7">
        <v>0</v>
      </c>
      <c r="P44" s="7"/>
      <c r="Q44" s="7">
        <v>16680868</v>
      </c>
      <c r="R44" s="7"/>
      <c r="S44" s="7">
        <v>15100</v>
      </c>
      <c r="T44" s="7"/>
      <c r="U44" s="7">
        <v>247207203952</v>
      </c>
      <c r="V44" s="7"/>
      <c r="W44" s="7">
        <v>250382414214.54001</v>
      </c>
      <c r="X44" s="4"/>
      <c r="Y44" s="9">
        <v>4.3324791229151557E-3</v>
      </c>
    </row>
    <row r="45" spans="1:25" x14ac:dyDescent="0.55000000000000004">
      <c r="A45" s="1" t="s">
        <v>51</v>
      </c>
      <c r="C45" s="7">
        <v>37540229</v>
      </c>
      <c r="D45" s="7"/>
      <c r="E45" s="7">
        <v>309417887160</v>
      </c>
      <c r="F45" s="7"/>
      <c r="G45" s="7">
        <v>1312434129299.1201</v>
      </c>
      <c r="H45" s="7"/>
      <c r="I45" s="7">
        <v>0</v>
      </c>
      <c r="J45" s="7"/>
      <c r="K45" s="7">
        <v>0</v>
      </c>
      <c r="L45" s="7"/>
      <c r="M45" s="7">
        <v>0</v>
      </c>
      <c r="N45" s="7"/>
      <c r="O45" s="7">
        <v>0</v>
      </c>
      <c r="P45" s="7"/>
      <c r="Q45" s="7">
        <v>37540229</v>
      </c>
      <c r="R45" s="7"/>
      <c r="S45" s="7">
        <v>30700</v>
      </c>
      <c r="T45" s="7"/>
      <c r="U45" s="7">
        <v>309417887160</v>
      </c>
      <c r="V45" s="7"/>
      <c r="W45" s="7">
        <v>1145627744369.72</v>
      </c>
      <c r="X45" s="4"/>
      <c r="Y45" s="9">
        <v>1.9823310277938686E-2</v>
      </c>
    </row>
    <row r="46" spans="1:25" x14ac:dyDescent="0.55000000000000004">
      <c r="A46" s="1" t="s">
        <v>52</v>
      </c>
      <c r="C46" s="7">
        <v>15893363</v>
      </c>
      <c r="D46" s="7"/>
      <c r="E46" s="7">
        <v>267464547742</v>
      </c>
      <c r="F46" s="7"/>
      <c r="G46" s="7">
        <v>247883132620.453</v>
      </c>
      <c r="H46" s="7"/>
      <c r="I46" s="7">
        <v>0</v>
      </c>
      <c r="J46" s="7"/>
      <c r="K46" s="7">
        <v>0</v>
      </c>
      <c r="L46" s="7"/>
      <c r="M46" s="7">
        <v>0</v>
      </c>
      <c r="N46" s="7"/>
      <c r="O46" s="7">
        <v>0</v>
      </c>
      <c r="P46" s="7"/>
      <c r="Q46" s="7">
        <v>15893363</v>
      </c>
      <c r="R46" s="7"/>
      <c r="S46" s="7">
        <v>16490</v>
      </c>
      <c r="T46" s="7"/>
      <c r="U46" s="7">
        <v>267464547742</v>
      </c>
      <c r="V46" s="7"/>
      <c r="W46" s="7">
        <v>260522170612.573</v>
      </c>
      <c r="X46" s="4"/>
      <c r="Y46" s="9">
        <v>4.5079318720378705E-3</v>
      </c>
    </row>
    <row r="47" spans="1:25" x14ac:dyDescent="0.55000000000000004">
      <c r="A47" s="1" t="s">
        <v>53</v>
      </c>
      <c r="C47" s="7">
        <v>9920000</v>
      </c>
      <c r="D47" s="7"/>
      <c r="E47" s="7">
        <v>33599715475</v>
      </c>
      <c r="F47" s="7"/>
      <c r="G47" s="7">
        <v>35154379440</v>
      </c>
      <c r="H47" s="7"/>
      <c r="I47" s="7">
        <v>2346666</v>
      </c>
      <c r="J47" s="7"/>
      <c r="K47" s="7">
        <v>0</v>
      </c>
      <c r="L47" s="7"/>
      <c r="M47" s="7">
        <v>0</v>
      </c>
      <c r="N47" s="7"/>
      <c r="O47" s="7">
        <v>0</v>
      </c>
      <c r="P47" s="7"/>
      <c r="Q47" s="7">
        <v>12266666</v>
      </c>
      <c r="R47" s="7"/>
      <c r="S47" s="7">
        <v>3270</v>
      </c>
      <c r="T47" s="7"/>
      <c r="U47" s="7">
        <v>41545526551</v>
      </c>
      <c r="V47" s="7"/>
      <c r="W47" s="7">
        <v>39873331432.971001</v>
      </c>
      <c r="X47" s="4"/>
      <c r="Y47" s="9">
        <v>6.8994612315864353E-4</v>
      </c>
    </row>
    <row r="48" spans="1:25" x14ac:dyDescent="0.55000000000000004">
      <c r="A48" s="1" t="s">
        <v>54</v>
      </c>
      <c r="C48" s="7">
        <v>80728827</v>
      </c>
      <c r="D48" s="7"/>
      <c r="E48" s="7">
        <v>236814155306</v>
      </c>
      <c r="F48" s="7"/>
      <c r="G48" s="7">
        <v>696556897360.75806</v>
      </c>
      <c r="H48" s="7"/>
      <c r="I48" s="7">
        <v>0</v>
      </c>
      <c r="J48" s="7"/>
      <c r="K48" s="7">
        <v>0</v>
      </c>
      <c r="L48" s="7"/>
      <c r="M48" s="7">
        <v>0</v>
      </c>
      <c r="N48" s="7"/>
      <c r="O48" s="7">
        <v>0</v>
      </c>
      <c r="P48" s="7"/>
      <c r="Q48" s="7">
        <v>80728827</v>
      </c>
      <c r="R48" s="7"/>
      <c r="S48" s="7">
        <v>7530</v>
      </c>
      <c r="T48" s="7"/>
      <c r="U48" s="7">
        <v>236814155306</v>
      </c>
      <c r="V48" s="7"/>
      <c r="W48" s="7">
        <v>604271133309.505</v>
      </c>
      <c r="X48" s="4"/>
      <c r="Y48" s="9">
        <v>1.0455974225891467E-2</v>
      </c>
    </row>
    <row r="49" spans="1:25" x14ac:dyDescent="0.55000000000000004">
      <c r="A49" s="1" t="s">
        <v>55</v>
      </c>
      <c r="C49" s="7">
        <v>2741823</v>
      </c>
      <c r="D49" s="7"/>
      <c r="E49" s="7">
        <v>14624422289</v>
      </c>
      <c r="F49" s="7"/>
      <c r="G49" s="7">
        <v>18042870593.853001</v>
      </c>
      <c r="H49" s="7"/>
      <c r="I49" s="7">
        <v>0</v>
      </c>
      <c r="J49" s="7"/>
      <c r="K49" s="7">
        <v>0</v>
      </c>
      <c r="L49" s="7"/>
      <c r="M49" s="7">
        <v>-2741823</v>
      </c>
      <c r="N49" s="7"/>
      <c r="O49" s="7">
        <v>18963344575</v>
      </c>
      <c r="P49" s="7"/>
      <c r="Q49" s="7">
        <v>0</v>
      </c>
      <c r="R49" s="7"/>
      <c r="S49" s="7">
        <v>0</v>
      </c>
      <c r="T49" s="7"/>
      <c r="U49" s="7">
        <v>0</v>
      </c>
      <c r="V49" s="7"/>
      <c r="W49" s="7">
        <v>0</v>
      </c>
      <c r="X49" s="4"/>
      <c r="Y49" s="9">
        <v>0</v>
      </c>
    </row>
    <row r="50" spans="1:25" x14ac:dyDescent="0.55000000000000004">
      <c r="A50" s="1" t="s">
        <v>56</v>
      </c>
      <c r="C50" s="7">
        <v>40464462</v>
      </c>
      <c r="D50" s="7"/>
      <c r="E50" s="7">
        <v>132115825300</v>
      </c>
      <c r="F50" s="7"/>
      <c r="G50" s="7">
        <v>156067949990.26801</v>
      </c>
      <c r="H50" s="7"/>
      <c r="I50" s="7">
        <v>0</v>
      </c>
      <c r="J50" s="7"/>
      <c r="K50" s="7">
        <v>0</v>
      </c>
      <c r="L50" s="7"/>
      <c r="M50" s="7">
        <v>0</v>
      </c>
      <c r="N50" s="7"/>
      <c r="O50" s="7">
        <v>0</v>
      </c>
      <c r="P50" s="7"/>
      <c r="Q50" s="7">
        <v>40464462</v>
      </c>
      <c r="R50" s="7"/>
      <c r="S50" s="7">
        <v>4393</v>
      </c>
      <c r="T50" s="7"/>
      <c r="U50" s="7">
        <v>132115825300</v>
      </c>
      <c r="V50" s="7"/>
      <c r="W50" s="7">
        <v>176702707295.68201</v>
      </c>
      <c r="X50" s="4"/>
      <c r="Y50" s="9">
        <v>3.0575661342779432E-3</v>
      </c>
    </row>
    <row r="51" spans="1:25" x14ac:dyDescent="0.55000000000000004">
      <c r="A51" s="1" t="s">
        <v>57</v>
      </c>
      <c r="C51" s="7">
        <v>121996621</v>
      </c>
      <c r="D51" s="7"/>
      <c r="E51" s="7">
        <v>1081858168261</v>
      </c>
      <c r="F51" s="7"/>
      <c r="G51" s="7">
        <v>1848166094440.96</v>
      </c>
      <c r="H51" s="7"/>
      <c r="I51" s="7">
        <v>0</v>
      </c>
      <c r="J51" s="7"/>
      <c r="K51" s="7">
        <v>0</v>
      </c>
      <c r="L51" s="7"/>
      <c r="M51" s="7">
        <v>0</v>
      </c>
      <c r="N51" s="7"/>
      <c r="O51" s="7">
        <v>0</v>
      </c>
      <c r="P51" s="7"/>
      <c r="Q51" s="7">
        <v>121996621</v>
      </c>
      <c r="R51" s="7"/>
      <c r="S51" s="7">
        <v>15810</v>
      </c>
      <c r="T51" s="7"/>
      <c r="U51" s="7">
        <v>1081858168261</v>
      </c>
      <c r="V51" s="7"/>
      <c r="W51" s="7">
        <v>1917290416870.8401</v>
      </c>
      <c r="X51" s="4"/>
      <c r="Y51" s="9">
        <v>3.317573532357064E-2</v>
      </c>
    </row>
    <row r="52" spans="1:25" x14ac:dyDescent="0.55000000000000004">
      <c r="A52" s="1" t="s">
        <v>58</v>
      </c>
      <c r="C52" s="7">
        <v>207139224</v>
      </c>
      <c r="D52" s="7"/>
      <c r="E52" s="7">
        <v>2622454558848</v>
      </c>
      <c r="F52" s="7"/>
      <c r="G52" s="7">
        <v>3696026083828.7402</v>
      </c>
      <c r="H52" s="7"/>
      <c r="I52" s="7">
        <v>0</v>
      </c>
      <c r="J52" s="7"/>
      <c r="K52" s="7">
        <v>0</v>
      </c>
      <c r="L52" s="7"/>
      <c r="M52" s="7">
        <v>-6147901</v>
      </c>
      <c r="N52" s="7"/>
      <c r="O52" s="7">
        <v>128285200988</v>
      </c>
      <c r="P52" s="7"/>
      <c r="Q52" s="7">
        <v>200991323</v>
      </c>
      <c r="R52" s="7"/>
      <c r="S52" s="7">
        <v>20860</v>
      </c>
      <c r="T52" s="7"/>
      <c r="U52" s="7">
        <v>2544619995701</v>
      </c>
      <c r="V52" s="7"/>
      <c r="W52" s="7">
        <v>4167732557743.21</v>
      </c>
      <c r="X52" s="4"/>
      <c r="Y52" s="9">
        <v>7.2116144230658485E-2</v>
      </c>
    </row>
    <row r="53" spans="1:25" x14ac:dyDescent="0.55000000000000004">
      <c r="A53" s="1" t="s">
        <v>59</v>
      </c>
      <c r="C53" s="7">
        <v>13952434</v>
      </c>
      <c r="D53" s="7"/>
      <c r="E53" s="7">
        <v>231345018116</v>
      </c>
      <c r="F53" s="7"/>
      <c r="G53" s="7">
        <v>280855694608.42499</v>
      </c>
      <c r="H53" s="7"/>
      <c r="I53" s="7">
        <v>0</v>
      </c>
      <c r="J53" s="7"/>
      <c r="K53" s="7">
        <v>0</v>
      </c>
      <c r="L53" s="7"/>
      <c r="M53" s="7">
        <v>0</v>
      </c>
      <c r="N53" s="7"/>
      <c r="O53" s="7">
        <v>0</v>
      </c>
      <c r="P53" s="7"/>
      <c r="Q53" s="7">
        <v>13952434</v>
      </c>
      <c r="R53" s="7"/>
      <c r="S53" s="7">
        <v>24290</v>
      </c>
      <c r="T53" s="7"/>
      <c r="U53" s="7">
        <v>231345018116</v>
      </c>
      <c r="V53" s="7"/>
      <c r="W53" s="7">
        <v>336888139359.93298</v>
      </c>
      <c r="X53" s="4"/>
      <c r="Y53" s="9">
        <v>5.8293264529513545E-3</v>
      </c>
    </row>
    <row r="54" spans="1:25" x14ac:dyDescent="0.55000000000000004">
      <c r="A54" s="1" t="s">
        <v>60</v>
      </c>
      <c r="C54" s="7">
        <v>11035043</v>
      </c>
      <c r="D54" s="7"/>
      <c r="E54" s="7">
        <v>257439968939</v>
      </c>
      <c r="F54" s="7"/>
      <c r="G54" s="7">
        <v>481665673138.12598</v>
      </c>
      <c r="H54" s="7"/>
      <c r="I54" s="7">
        <v>0</v>
      </c>
      <c r="J54" s="7"/>
      <c r="K54" s="7">
        <v>0</v>
      </c>
      <c r="L54" s="7"/>
      <c r="M54" s="7">
        <v>0</v>
      </c>
      <c r="N54" s="7"/>
      <c r="O54" s="7">
        <v>0</v>
      </c>
      <c r="P54" s="7"/>
      <c r="Q54" s="7">
        <v>11035043</v>
      </c>
      <c r="R54" s="7"/>
      <c r="S54" s="7">
        <v>46620</v>
      </c>
      <c r="T54" s="7"/>
      <c r="U54" s="7">
        <v>257439968939</v>
      </c>
      <c r="V54" s="7"/>
      <c r="W54" s="7">
        <v>511392705117.27301</v>
      </c>
      <c r="X54" s="4"/>
      <c r="Y54" s="9">
        <v>8.8488571590864921E-3</v>
      </c>
    </row>
    <row r="55" spans="1:25" x14ac:dyDescent="0.55000000000000004">
      <c r="A55" s="1" t="s">
        <v>61</v>
      </c>
      <c r="C55" s="7">
        <v>2421860</v>
      </c>
      <c r="D55" s="7"/>
      <c r="E55" s="7">
        <v>82343104268</v>
      </c>
      <c r="F55" s="7"/>
      <c r="G55" s="7">
        <v>158217609596.76001</v>
      </c>
      <c r="H55" s="7"/>
      <c r="I55" s="7">
        <v>0</v>
      </c>
      <c r="J55" s="7"/>
      <c r="K55" s="7">
        <v>0</v>
      </c>
      <c r="L55" s="7"/>
      <c r="M55" s="7">
        <v>-359530</v>
      </c>
      <c r="N55" s="7"/>
      <c r="O55" s="7">
        <v>25076210416</v>
      </c>
      <c r="P55" s="7"/>
      <c r="Q55" s="7">
        <v>2062330</v>
      </c>
      <c r="R55" s="7"/>
      <c r="S55" s="7">
        <v>71980</v>
      </c>
      <c r="T55" s="7"/>
      <c r="U55" s="7">
        <v>70119104413</v>
      </c>
      <c r="V55" s="7"/>
      <c r="W55" s="7">
        <v>147563256645.26999</v>
      </c>
      <c r="X55" s="4"/>
      <c r="Y55" s="9">
        <v>2.5533531607264035E-3</v>
      </c>
    </row>
    <row r="56" spans="1:25" x14ac:dyDescent="0.55000000000000004">
      <c r="A56" s="1" t="s">
        <v>62</v>
      </c>
      <c r="C56" s="7">
        <v>10613234</v>
      </c>
      <c r="D56" s="7"/>
      <c r="E56" s="7">
        <v>82119701719</v>
      </c>
      <c r="F56" s="7"/>
      <c r="G56" s="7">
        <v>140843638190.29501</v>
      </c>
      <c r="H56" s="7"/>
      <c r="I56" s="7">
        <v>0</v>
      </c>
      <c r="J56" s="7"/>
      <c r="K56" s="7">
        <v>0</v>
      </c>
      <c r="L56" s="7"/>
      <c r="M56" s="7">
        <v>0</v>
      </c>
      <c r="N56" s="7"/>
      <c r="O56" s="7">
        <v>0</v>
      </c>
      <c r="P56" s="7"/>
      <c r="Q56" s="7">
        <v>10613234</v>
      </c>
      <c r="R56" s="7"/>
      <c r="S56" s="7">
        <v>14900</v>
      </c>
      <c r="T56" s="7"/>
      <c r="U56" s="7">
        <v>82119701719</v>
      </c>
      <c r="V56" s="7"/>
      <c r="W56" s="7">
        <v>157196270339.73001</v>
      </c>
      <c r="X56" s="4"/>
      <c r="Y56" s="9">
        <v>2.7200375137506677E-3</v>
      </c>
    </row>
    <row r="57" spans="1:25" x14ac:dyDescent="0.55000000000000004">
      <c r="A57" s="1" t="s">
        <v>63</v>
      </c>
      <c r="C57" s="7">
        <v>18634950</v>
      </c>
      <c r="D57" s="7"/>
      <c r="E57" s="7">
        <v>342021453852</v>
      </c>
      <c r="F57" s="7"/>
      <c r="G57" s="7">
        <v>496074649432.04999</v>
      </c>
      <c r="H57" s="7"/>
      <c r="I57" s="7">
        <v>0</v>
      </c>
      <c r="J57" s="7"/>
      <c r="K57" s="7">
        <v>0</v>
      </c>
      <c r="L57" s="7"/>
      <c r="M57" s="7">
        <v>0</v>
      </c>
      <c r="N57" s="7"/>
      <c r="O57" s="7">
        <v>0</v>
      </c>
      <c r="P57" s="7"/>
      <c r="Q57" s="7">
        <v>18634950</v>
      </c>
      <c r="R57" s="7"/>
      <c r="S57" s="7">
        <v>28940</v>
      </c>
      <c r="T57" s="7"/>
      <c r="U57" s="7">
        <v>342021453852</v>
      </c>
      <c r="V57" s="7"/>
      <c r="W57" s="7">
        <v>536086645054.65002</v>
      </c>
      <c r="X57" s="4"/>
      <c r="Y57" s="9">
        <v>9.2761474684991008E-3</v>
      </c>
    </row>
    <row r="58" spans="1:25" x14ac:dyDescent="0.55000000000000004">
      <c r="A58" s="1" t="s">
        <v>64</v>
      </c>
      <c r="C58" s="7">
        <v>2971415</v>
      </c>
      <c r="D58" s="7"/>
      <c r="E58" s="7">
        <v>58638706166</v>
      </c>
      <c r="F58" s="7"/>
      <c r="G58" s="7">
        <v>81523088228.699997</v>
      </c>
      <c r="H58" s="7"/>
      <c r="I58" s="7">
        <v>0</v>
      </c>
      <c r="J58" s="7"/>
      <c r="K58" s="7">
        <v>0</v>
      </c>
      <c r="L58" s="7"/>
      <c r="M58" s="7">
        <v>0</v>
      </c>
      <c r="N58" s="7"/>
      <c r="O58" s="7">
        <v>0</v>
      </c>
      <c r="P58" s="7"/>
      <c r="Q58" s="7">
        <v>2971415</v>
      </c>
      <c r="R58" s="7"/>
      <c r="S58" s="7">
        <v>31120</v>
      </c>
      <c r="T58" s="7"/>
      <c r="U58" s="7">
        <v>58638706166</v>
      </c>
      <c r="V58" s="7"/>
      <c r="W58" s="7">
        <v>91920235712.940002</v>
      </c>
      <c r="X58" s="4"/>
      <c r="Y58" s="9">
        <v>1.5905370329184496E-3</v>
      </c>
    </row>
    <row r="59" spans="1:25" x14ac:dyDescent="0.55000000000000004">
      <c r="A59" s="1" t="s">
        <v>65</v>
      </c>
      <c r="C59" s="7">
        <v>12293626</v>
      </c>
      <c r="D59" s="7"/>
      <c r="E59" s="7">
        <v>299200954152</v>
      </c>
      <c r="F59" s="7"/>
      <c r="G59" s="7">
        <v>463033946479.617</v>
      </c>
      <c r="H59" s="7"/>
      <c r="I59" s="7">
        <v>0</v>
      </c>
      <c r="J59" s="7"/>
      <c r="K59" s="7">
        <v>0</v>
      </c>
      <c r="L59" s="7"/>
      <c r="M59" s="7">
        <v>0</v>
      </c>
      <c r="N59" s="7"/>
      <c r="O59" s="7">
        <v>0</v>
      </c>
      <c r="P59" s="7"/>
      <c r="Q59" s="7">
        <v>12293626</v>
      </c>
      <c r="R59" s="7"/>
      <c r="S59" s="7">
        <v>44500</v>
      </c>
      <c r="T59" s="7"/>
      <c r="U59" s="7">
        <v>299200954152</v>
      </c>
      <c r="V59" s="7"/>
      <c r="W59" s="7">
        <v>543811312175.84998</v>
      </c>
      <c r="X59" s="4"/>
      <c r="Y59" s="9">
        <v>9.4098108455340067E-3</v>
      </c>
    </row>
    <row r="60" spans="1:25" x14ac:dyDescent="0.55000000000000004">
      <c r="A60" s="1" t="s">
        <v>66</v>
      </c>
      <c r="C60" s="7">
        <v>18879035</v>
      </c>
      <c r="D60" s="7"/>
      <c r="E60" s="7">
        <v>196022188675</v>
      </c>
      <c r="F60" s="7"/>
      <c r="G60" s="7">
        <v>407800494038.22699</v>
      </c>
      <c r="H60" s="7"/>
      <c r="I60" s="7">
        <v>0</v>
      </c>
      <c r="J60" s="7"/>
      <c r="K60" s="7">
        <v>0</v>
      </c>
      <c r="L60" s="7"/>
      <c r="M60" s="7">
        <v>0</v>
      </c>
      <c r="N60" s="7"/>
      <c r="O60" s="7">
        <v>0</v>
      </c>
      <c r="P60" s="7"/>
      <c r="Q60" s="7">
        <v>18879035</v>
      </c>
      <c r="R60" s="7"/>
      <c r="S60" s="7">
        <v>24520</v>
      </c>
      <c r="T60" s="7"/>
      <c r="U60" s="7">
        <v>196022188675</v>
      </c>
      <c r="V60" s="7"/>
      <c r="W60" s="7">
        <v>460159600267.71002</v>
      </c>
      <c r="X60" s="4"/>
      <c r="Y60" s="9">
        <v>7.9623477855780833E-3</v>
      </c>
    </row>
    <row r="61" spans="1:25" x14ac:dyDescent="0.55000000000000004">
      <c r="A61" s="1" t="s">
        <v>67</v>
      </c>
      <c r="C61" s="7">
        <v>12644972</v>
      </c>
      <c r="D61" s="7"/>
      <c r="E61" s="7">
        <v>339701479170</v>
      </c>
      <c r="F61" s="7"/>
      <c r="G61" s="7">
        <v>729547385539.46399</v>
      </c>
      <c r="H61" s="7"/>
      <c r="I61" s="7">
        <v>0</v>
      </c>
      <c r="J61" s="7"/>
      <c r="K61" s="7">
        <v>0</v>
      </c>
      <c r="L61" s="7"/>
      <c r="M61" s="7">
        <v>0</v>
      </c>
      <c r="N61" s="7"/>
      <c r="O61" s="7">
        <v>0</v>
      </c>
      <c r="P61" s="7"/>
      <c r="Q61" s="7">
        <v>12644972</v>
      </c>
      <c r="R61" s="7"/>
      <c r="S61" s="7">
        <v>61710</v>
      </c>
      <c r="T61" s="7"/>
      <c r="U61" s="7">
        <v>339701479170</v>
      </c>
      <c r="V61" s="7"/>
      <c r="W61" s="7">
        <v>775678310848.38599</v>
      </c>
      <c r="X61" s="4"/>
      <c r="Y61" s="9">
        <v>1.3421909435577166E-2</v>
      </c>
    </row>
    <row r="62" spans="1:25" x14ac:dyDescent="0.55000000000000004">
      <c r="A62" s="1" t="s">
        <v>68</v>
      </c>
      <c r="C62" s="7">
        <v>17893853</v>
      </c>
      <c r="D62" s="7"/>
      <c r="E62" s="7">
        <v>278112020721</v>
      </c>
      <c r="F62" s="7"/>
      <c r="G62" s="7">
        <v>469586952770.76001</v>
      </c>
      <c r="H62" s="7"/>
      <c r="I62" s="7">
        <v>0</v>
      </c>
      <c r="J62" s="7"/>
      <c r="K62" s="7">
        <v>0</v>
      </c>
      <c r="L62" s="7"/>
      <c r="M62" s="7">
        <v>0</v>
      </c>
      <c r="N62" s="7"/>
      <c r="O62" s="7">
        <v>0</v>
      </c>
      <c r="P62" s="7"/>
      <c r="Q62" s="7">
        <v>17893853</v>
      </c>
      <c r="R62" s="7"/>
      <c r="S62" s="7">
        <v>26550</v>
      </c>
      <c r="T62" s="7"/>
      <c r="U62" s="7">
        <v>278112020721</v>
      </c>
      <c r="V62" s="7"/>
      <c r="W62" s="7">
        <v>472255060456.95801</v>
      </c>
      <c r="X62" s="4"/>
      <c r="Y62" s="9">
        <v>8.1716409538557348E-3</v>
      </c>
    </row>
    <row r="63" spans="1:25" x14ac:dyDescent="0.55000000000000004">
      <c r="A63" s="1" t="s">
        <v>69</v>
      </c>
      <c r="C63" s="7">
        <v>7559188</v>
      </c>
      <c r="D63" s="7"/>
      <c r="E63" s="7">
        <v>72177264972</v>
      </c>
      <c r="F63" s="7"/>
      <c r="G63" s="7">
        <v>98586446107.968002</v>
      </c>
      <c r="H63" s="7"/>
      <c r="I63" s="7">
        <v>0</v>
      </c>
      <c r="J63" s="7"/>
      <c r="K63" s="7">
        <v>0</v>
      </c>
      <c r="L63" s="7"/>
      <c r="M63" s="7">
        <v>0</v>
      </c>
      <c r="N63" s="7"/>
      <c r="O63" s="7">
        <v>0</v>
      </c>
      <c r="P63" s="7"/>
      <c r="Q63" s="7">
        <v>7559188</v>
      </c>
      <c r="R63" s="7"/>
      <c r="S63" s="7">
        <v>12980</v>
      </c>
      <c r="T63" s="7"/>
      <c r="U63" s="7">
        <v>72177264972</v>
      </c>
      <c r="V63" s="7"/>
      <c r="W63" s="7">
        <v>97534456591.572006</v>
      </c>
      <c r="X63" s="4"/>
      <c r="Y63" s="9">
        <v>1.6876824128142834E-3</v>
      </c>
    </row>
    <row r="64" spans="1:25" x14ac:dyDescent="0.55000000000000004">
      <c r="A64" s="1" t="s">
        <v>70</v>
      </c>
      <c r="C64" s="7">
        <v>13500000</v>
      </c>
      <c r="D64" s="7"/>
      <c r="E64" s="7">
        <v>154322902208</v>
      </c>
      <c r="F64" s="7"/>
      <c r="G64" s="7">
        <v>326769086250</v>
      </c>
      <c r="H64" s="7"/>
      <c r="I64" s="7">
        <v>0</v>
      </c>
      <c r="J64" s="7"/>
      <c r="K64" s="7">
        <v>0</v>
      </c>
      <c r="L64" s="7"/>
      <c r="M64" s="7">
        <v>0</v>
      </c>
      <c r="N64" s="7"/>
      <c r="O64" s="7">
        <v>0</v>
      </c>
      <c r="P64" s="7"/>
      <c r="Q64" s="7">
        <v>13500000</v>
      </c>
      <c r="R64" s="7"/>
      <c r="S64" s="7">
        <v>27650</v>
      </c>
      <c r="T64" s="7"/>
      <c r="U64" s="7">
        <v>154322902208</v>
      </c>
      <c r="V64" s="7"/>
      <c r="W64" s="7">
        <v>371054013750</v>
      </c>
      <c r="X64" s="4"/>
      <c r="Y64" s="9">
        <v>6.4205138890796503E-3</v>
      </c>
    </row>
    <row r="65" spans="1:25" x14ac:dyDescent="0.55000000000000004">
      <c r="A65" s="1" t="s">
        <v>71</v>
      </c>
      <c r="C65" s="7">
        <v>35500965</v>
      </c>
      <c r="D65" s="7"/>
      <c r="E65" s="7">
        <v>508397751025</v>
      </c>
      <c r="F65" s="7"/>
      <c r="G65" s="7">
        <v>679327384471.31299</v>
      </c>
      <c r="H65" s="7"/>
      <c r="I65" s="7">
        <v>0</v>
      </c>
      <c r="J65" s="7"/>
      <c r="K65" s="7">
        <v>0</v>
      </c>
      <c r="L65" s="7"/>
      <c r="M65" s="7">
        <v>-1000000</v>
      </c>
      <c r="N65" s="7"/>
      <c r="O65" s="7">
        <v>20954574085</v>
      </c>
      <c r="P65" s="7"/>
      <c r="Q65" s="7">
        <v>34500965</v>
      </c>
      <c r="R65" s="7"/>
      <c r="S65" s="7">
        <v>20740</v>
      </c>
      <c r="T65" s="7"/>
      <c r="U65" s="7">
        <v>494077076897</v>
      </c>
      <c r="V65" s="7"/>
      <c r="W65" s="7">
        <v>711292491516.10498</v>
      </c>
      <c r="X65" s="4"/>
      <c r="Y65" s="9">
        <v>1.2307812748938957E-2</v>
      </c>
    </row>
    <row r="66" spans="1:25" x14ac:dyDescent="0.55000000000000004">
      <c r="A66" s="1" t="s">
        <v>72</v>
      </c>
      <c r="C66" s="7">
        <v>17458094</v>
      </c>
      <c r="D66" s="7"/>
      <c r="E66" s="7">
        <v>902581770471</v>
      </c>
      <c r="F66" s="7"/>
      <c r="G66" s="7">
        <v>761850185156.72998</v>
      </c>
      <c r="H66" s="7"/>
      <c r="I66" s="7">
        <v>0</v>
      </c>
      <c r="J66" s="7"/>
      <c r="K66" s="7">
        <v>0</v>
      </c>
      <c r="L66" s="7"/>
      <c r="M66" s="7">
        <v>0</v>
      </c>
      <c r="N66" s="7"/>
      <c r="O66" s="7">
        <v>0</v>
      </c>
      <c r="P66" s="7"/>
      <c r="Q66" s="7">
        <v>17458094</v>
      </c>
      <c r="R66" s="7"/>
      <c r="S66" s="7">
        <v>42750</v>
      </c>
      <c r="T66" s="7"/>
      <c r="U66" s="7">
        <v>902581770471</v>
      </c>
      <c r="V66" s="7"/>
      <c r="W66" s="7">
        <v>741892834064.92505</v>
      </c>
      <c r="X66" s="4"/>
      <c r="Y66" s="9">
        <v>1.2837304189712502E-2</v>
      </c>
    </row>
    <row r="67" spans="1:25" x14ac:dyDescent="0.55000000000000004">
      <c r="A67" s="1" t="s">
        <v>73</v>
      </c>
      <c r="C67" s="7">
        <v>6591235</v>
      </c>
      <c r="D67" s="7"/>
      <c r="E67" s="7">
        <v>362617522505</v>
      </c>
      <c r="F67" s="7"/>
      <c r="G67" s="7">
        <v>395086634250.52502</v>
      </c>
      <c r="H67" s="7"/>
      <c r="I67" s="7">
        <v>0</v>
      </c>
      <c r="J67" s="7"/>
      <c r="K67" s="7">
        <v>0</v>
      </c>
      <c r="L67" s="7"/>
      <c r="M67" s="7">
        <v>0</v>
      </c>
      <c r="N67" s="7"/>
      <c r="O67" s="7">
        <v>0</v>
      </c>
      <c r="P67" s="7"/>
      <c r="Q67" s="7">
        <v>6591235</v>
      </c>
      <c r="R67" s="7"/>
      <c r="S67" s="7">
        <v>62570</v>
      </c>
      <c r="T67" s="7"/>
      <c r="U67" s="7">
        <v>362617522505</v>
      </c>
      <c r="V67" s="7"/>
      <c r="W67" s="7">
        <v>409959713184.99701</v>
      </c>
      <c r="X67" s="4"/>
      <c r="Y67" s="9">
        <v>7.093716642129661E-3</v>
      </c>
    </row>
    <row r="68" spans="1:25" x14ac:dyDescent="0.55000000000000004">
      <c r="A68" s="1" t="s">
        <v>74</v>
      </c>
      <c r="C68" s="7">
        <v>43847628</v>
      </c>
      <c r="D68" s="7"/>
      <c r="E68" s="7">
        <v>718394780108</v>
      </c>
      <c r="F68" s="7"/>
      <c r="G68" s="7">
        <v>785868825079.60205</v>
      </c>
      <c r="H68" s="7"/>
      <c r="I68" s="7">
        <v>0</v>
      </c>
      <c r="J68" s="7"/>
      <c r="K68" s="7">
        <v>0</v>
      </c>
      <c r="L68" s="7"/>
      <c r="M68" s="7">
        <v>0</v>
      </c>
      <c r="N68" s="7"/>
      <c r="O68" s="7">
        <v>0</v>
      </c>
      <c r="P68" s="7"/>
      <c r="Q68" s="7">
        <v>43847628</v>
      </c>
      <c r="R68" s="7"/>
      <c r="S68" s="7">
        <v>19020</v>
      </c>
      <c r="T68" s="7"/>
      <c r="U68" s="7">
        <v>718394780108</v>
      </c>
      <c r="V68" s="7"/>
      <c r="W68" s="7">
        <v>829019692346.86804</v>
      </c>
      <c r="X68" s="4"/>
      <c r="Y68" s="9">
        <v>1.4344899264773428E-2</v>
      </c>
    </row>
    <row r="69" spans="1:25" x14ac:dyDescent="0.55000000000000004">
      <c r="A69" s="1" t="s">
        <v>75</v>
      </c>
      <c r="C69" s="7">
        <v>13215553</v>
      </c>
      <c r="D69" s="7"/>
      <c r="E69" s="7">
        <v>226312707282</v>
      </c>
      <c r="F69" s="7"/>
      <c r="G69" s="7">
        <v>486328795416.24298</v>
      </c>
      <c r="H69" s="7"/>
      <c r="I69" s="7">
        <v>0</v>
      </c>
      <c r="J69" s="7"/>
      <c r="K69" s="7">
        <v>0</v>
      </c>
      <c r="L69" s="7"/>
      <c r="M69" s="7">
        <v>0</v>
      </c>
      <c r="N69" s="7"/>
      <c r="O69" s="7">
        <v>0</v>
      </c>
      <c r="P69" s="7"/>
      <c r="Q69" s="7">
        <v>13215553</v>
      </c>
      <c r="R69" s="7"/>
      <c r="S69" s="7">
        <v>36720</v>
      </c>
      <c r="T69" s="7"/>
      <c r="U69" s="7">
        <v>226312707282</v>
      </c>
      <c r="V69" s="7"/>
      <c r="W69" s="7">
        <v>482387719278.34802</v>
      </c>
      <c r="X69" s="4"/>
      <c r="Y69" s="9">
        <v>8.3469708904289914E-3</v>
      </c>
    </row>
    <row r="70" spans="1:25" x14ac:dyDescent="0.55000000000000004">
      <c r="A70" s="1" t="s">
        <v>76</v>
      </c>
      <c r="C70" s="7">
        <v>47560970</v>
      </c>
      <c r="D70" s="7"/>
      <c r="E70" s="7">
        <v>306789889193</v>
      </c>
      <c r="F70" s="7"/>
      <c r="G70" s="7">
        <v>357894325469.745</v>
      </c>
      <c r="H70" s="7"/>
      <c r="I70" s="7">
        <v>0</v>
      </c>
      <c r="J70" s="7"/>
      <c r="K70" s="7">
        <v>0</v>
      </c>
      <c r="L70" s="7"/>
      <c r="M70" s="7">
        <v>-200000</v>
      </c>
      <c r="N70" s="7"/>
      <c r="O70" s="7">
        <v>1688517472</v>
      </c>
      <c r="P70" s="7"/>
      <c r="Q70" s="7">
        <v>47360970</v>
      </c>
      <c r="R70" s="7"/>
      <c r="S70" s="7">
        <v>8170</v>
      </c>
      <c r="T70" s="7"/>
      <c r="U70" s="7">
        <v>305499798225</v>
      </c>
      <c r="V70" s="7"/>
      <c r="W70" s="7">
        <v>384636837106.84497</v>
      </c>
      <c r="X70" s="4"/>
      <c r="Y70" s="9">
        <v>6.655543568813275E-3</v>
      </c>
    </row>
    <row r="71" spans="1:25" x14ac:dyDescent="0.55000000000000004">
      <c r="A71" s="1" t="s">
        <v>77</v>
      </c>
      <c r="C71" s="7">
        <v>312788674</v>
      </c>
      <c r="D71" s="7"/>
      <c r="E71" s="7">
        <v>915902621152</v>
      </c>
      <c r="F71" s="7"/>
      <c r="G71" s="7">
        <v>954547674866.37903</v>
      </c>
      <c r="H71" s="7"/>
      <c r="I71" s="7">
        <v>0</v>
      </c>
      <c r="J71" s="7"/>
      <c r="K71" s="7">
        <v>0</v>
      </c>
      <c r="L71" s="7"/>
      <c r="M71" s="7">
        <v>0</v>
      </c>
      <c r="N71" s="7"/>
      <c r="O71" s="7">
        <v>0</v>
      </c>
      <c r="P71" s="7"/>
      <c r="Q71" s="7">
        <v>312788674</v>
      </c>
      <c r="R71" s="7"/>
      <c r="S71" s="7">
        <v>3375</v>
      </c>
      <c r="T71" s="7"/>
      <c r="U71" s="7">
        <v>915902621152</v>
      </c>
      <c r="V71" s="7"/>
      <c r="W71" s="7">
        <v>1049380587190.24</v>
      </c>
      <c r="X71" s="4"/>
      <c r="Y71" s="9">
        <v>1.81579025837596E-2</v>
      </c>
    </row>
    <row r="72" spans="1:25" x14ac:dyDescent="0.55000000000000004">
      <c r="A72" s="1" t="s">
        <v>78</v>
      </c>
      <c r="C72" s="7">
        <v>12896973</v>
      </c>
      <c r="D72" s="7"/>
      <c r="E72" s="7">
        <v>147321200794</v>
      </c>
      <c r="F72" s="7"/>
      <c r="G72" s="7">
        <v>192175337799.64301</v>
      </c>
      <c r="H72" s="7"/>
      <c r="I72" s="7">
        <v>0</v>
      </c>
      <c r="J72" s="7"/>
      <c r="K72" s="7">
        <v>0</v>
      </c>
      <c r="L72" s="7"/>
      <c r="M72" s="7">
        <v>0</v>
      </c>
      <c r="N72" s="7"/>
      <c r="O72" s="7">
        <v>0</v>
      </c>
      <c r="P72" s="7"/>
      <c r="Q72" s="7">
        <v>12896973</v>
      </c>
      <c r="R72" s="7"/>
      <c r="S72" s="7">
        <v>15170</v>
      </c>
      <c r="T72" s="7"/>
      <c r="U72" s="7">
        <v>147321200794</v>
      </c>
      <c r="V72" s="7"/>
      <c r="W72" s="7">
        <v>194482980281.56</v>
      </c>
      <c r="X72" s="4"/>
      <c r="Y72" s="9">
        <v>3.3652261660445646E-3</v>
      </c>
    </row>
    <row r="73" spans="1:25" x14ac:dyDescent="0.55000000000000004">
      <c r="A73" s="1" t="s">
        <v>79</v>
      </c>
      <c r="C73" s="7">
        <v>533634210</v>
      </c>
      <c r="D73" s="7"/>
      <c r="E73" s="7">
        <v>1285591628352</v>
      </c>
      <c r="F73" s="7"/>
      <c r="G73" s="7">
        <v>2652295432252.5</v>
      </c>
      <c r="H73" s="7"/>
      <c r="I73" s="7">
        <v>0</v>
      </c>
      <c r="J73" s="7"/>
      <c r="K73" s="7">
        <v>0</v>
      </c>
      <c r="L73" s="7"/>
      <c r="M73" s="7">
        <v>0</v>
      </c>
      <c r="N73" s="7"/>
      <c r="O73" s="7">
        <v>0</v>
      </c>
      <c r="P73" s="7"/>
      <c r="Q73" s="7">
        <v>533634210</v>
      </c>
      <c r="R73" s="7"/>
      <c r="S73" s="7">
        <v>5590</v>
      </c>
      <c r="T73" s="7"/>
      <c r="U73" s="7">
        <v>1285591628352</v>
      </c>
      <c r="V73" s="7"/>
      <c r="W73" s="7">
        <v>2965266293258.29</v>
      </c>
      <c r="X73" s="4"/>
      <c r="Y73" s="9">
        <v>5.1309331566783467E-2</v>
      </c>
    </row>
    <row r="74" spans="1:25" x14ac:dyDescent="0.55000000000000004">
      <c r="A74" s="1" t="s">
        <v>80</v>
      </c>
      <c r="C74" s="7">
        <v>138367066</v>
      </c>
      <c r="D74" s="7"/>
      <c r="E74" s="7">
        <v>985068220005</v>
      </c>
      <c r="F74" s="7"/>
      <c r="G74" s="7">
        <v>1441458834912.5</v>
      </c>
      <c r="H74" s="7"/>
      <c r="I74" s="7">
        <v>0</v>
      </c>
      <c r="J74" s="7"/>
      <c r="K74" s="7">
        <v>0</v>
      </c>
      <c r="L74" s="7"/>
      <c r="M74" s="7">
        <v>0</v>
      </c>
      <c r="N74" s="7"/>
      <c r="O74" s="7">
        <v>0</v>
      </c>
      <c r="P74" s="7"/>
      <c r="Q74" s="7">
        <v>138367066</v>
      </c>
      <c r="R74" s="7"/>
      <c r="S74" s="7">
        <v>11070</v>
      </c>
      <c r="T74" s="7"/>
      <c r="U74" s="7">
        <v>985068220005</v>
      </c>
      <c r="V74" s="7"/>
      <c r="W74" s="7">
        <v>1522609666267.3101</v>
      </c>
      <c r="X74" s="4"/>
      <c r="Y74" s="9">
        <v>2.634639741830901E-2</v>
      </c>
    </row>
    <row r="75" spans="1:25" x14ac:dyDescent="0.55000000000000004">
      <c r="A75" s="1" t="s">
        <v>81</v>
      </c>
      <c r="C75" s="7">
        <v>22964333</v>
      </c>
      <c r="D75" s="7"/>
      <c r="E75" s="7">
        <v>189197223775</v>
      </c>
      <c r="F75" s="7"/>
      <c r="G75" s="7">
        <v>166413898143.95801</v>
      </c>
      <c r="H75" s="7"/>
      <c r="I75" s="7">
        <v>0</v>
      </c>
      <c r="J75" s="7"/>
      <c r="K75" s="7">
        <v>0</v>
      </c>
      <c r="L75" s="7"/>
      <c r="M75" s="7">
        <v>0</v>
      </c>
      <c r="N75" s="7"/>
      <c r="O75" s="7">
        <v>0</v>
      </c>
      <c r="P75" s="7"/>
      <c r="Q75" s="7">
        <v>22964333</v>
      </c>
      <c r="R75" s="7"/>
      <c r="S75" s="7">
        <v>7680</v>
      </c>
      <c r="T75" s="7"/>
      <c r="U75" s="7">
        <v>189197223775</v>
      </c>
      <c r="V75" s="7"/>
      <c r="W75" s="7">
        <v>175316699279.23199</v>
      </c>
      <c r="X75" s="4"/>
      <c r="Y75" s="9">
        <v>3.0335834164249339E-3</v>
      </c>
    </row>
    <row r="76" spans="1:25" x14ac:dyDescent="0.55000000000000004">
      <c r="A76" s="1" t="s">
        <v>82</v>
      </c>
      <c r="C76" s="7">
        <v>15895868</v>
      </c>
      <c r="D76" s="7"/>
      <c r="E76" s="7">
        <v>135654791317</v>
      </c>
      <c r="F76" s="7"/>
      <c r="G76" s="7">
        <v>148374090426.90601</v>
      </c>
      <c r="H76" s="7"/>
      <c r="I76" s="7">
        <v>40851</v>
      </c>
      <c r="J76" s="7"/>
      <c r="K76" s="7">
        <v>406365657</v>
      </c>
      <c r="L76" s="7"/>
      <c r="M76" s="7">
        <v>0</v>
      </c>
      <c r="N76" s="7"/>
      <c r="O76" s="7">
        <v>0</v>
      </c>
      <c r="P76" s="7"/>
      <c r="Q76" s="7">
        <v>15936719</v>
      </c>
      <c r="R76" s="7"/>
      <c r="S76" s="7">
        <v>11370</v>
      </c>
      <c r="T76" s="7"/>
      <c r="U76" s="7">
        <v>136061156974</v>
      </c>
      <c r="V76" s="7"/>
      <c r="W76" s="7">
        <v>180122352084.57199</v>
      </c>
      <c r="X76" s="4"/>
      <c r="Y76" s="9">
        <v>3.1167377805859657E-3</v>
      </c>
    </row>
    <row r="77" spans="1:25" x14ac:dyDescent="0.55000000000000004">
      <c r="A77" s="1" t="s">
        <v>83</v>
      </c>
      <c r="C77" s="7">
        <v>36761180</v>
      </c>
      <c r="D77" s="7"/>
      <c r="E77" s="7">
        <v>216567322424</v>
      </c>
      <c r="F77" s="7"/>
      <c r="G77" s="7">
        <v>286127391165.57001</v>
      </c>
      <c r="H77" s="7"/>
      <c r="I77" s="7">
        <v>0</v>
      </c>
      <c r="J77" s="7"/>
      <c r="K77" s="7">
        <v>0</v>
      </c>
      <c r="L77" s="7"/>
      <c r="M77" s="7">
        <v>0</v>
      </c>
      <c r="N77" s="7"/>
      <c r="O77" s="7">
        <v>0</v>
      </c>
      <c r="P77" s="7"/>
      <c r="Q77" s="7">
        <v>36761180</v>
      </c>
      <c r="R77" s="7"/>
      <c r="S77" s="7">
        <v>7910</v>
      </c>
      <c r="T77" s="7"/>
      <c r="U77" s="7">
        <v>216567322424</v>
      </c>
      <c r="V77" s="7"/>
      <c r="W77" s="7">
        <v>289050787243.89001</v>
      </c>
      <c r="X77" s="4"/>
      <c r="Y77" s="9">
        <v>5.0015753108095919E-3</v>
      </c>
    </row>
    <row r="78" spans="1:25" x14ac:dyDescent="0.55000000000000004">
      <c r="A78" s="1" t="s">
        <v>84</v>
      </c>
      <c r="C78" s="7">
        <v>64825343</v>
      </c>
      <c r="D78" s="7"/>
      <c r="E78" s="7">
        <v>1183336521358</v>
      </c>
      <c r="F78" s="7"/>
      <c r="G78" s="7">
        <v>2047891511606.79</v>
      </c>
      <c r="H78" s="7"/>
      <c r="I78" s="7">
        <v>0</v>
      </c>
      <c r="J78" s="7"/>
      <c r="K78" s="7">
        <v>0</v>
      </c>
      <c r="L78" s="7"/>
      <c r="M78" s="7">
        <v>-743640</v>
      </c>
      <c r="N78" s="7"/>
      <c r="O78" s="7">
        <v>28259124471</v>
      </c>
      <c r="P78" s="7"/>
      <c r="Q78" s="7">
        <v>64081703</v>
      </c>
      <c r="R78" s="7"/>
      <c r="S78" s="7">
        <v>39720</v>
      </c>
      <c r="T78" s="7"/>
      <c r="U78" s="7">
        <v>1169761948049</v>
      </c>
      <c r="V78" s="7"/>
      <c r="W78" s="7">
        <v>2530180557963.2002</v>
      </c>
      <c r="X78" s="4"/>
      <c r="Y78" s="9">
        <v>4.3780848103767547E-2</v>
      </c>
    </row>
    <row r="79" spans="1:25" x14ac:dyDescent="0.55000000000000004">
      <c r="A79" s="1" t="s">
        <v>85</v>
      </c>
      <c r="C79" s="7">
        <v>91528137</v>
      </c>
      <c r="D79" s="7"/>
      <c r="E79" s="7">
        <v>1684650984141</v>
      </c>
      <c r="F79" s="7"/>
      <c r="G79" s="7">
        <v>2278227956404.6401</v>
      </c>
      <c r="H79" s="7"/>
      <c r="I79" s="7">
        <v>0</v>
      </c>
      <c r="J79" s="7"/>
      <c r="K79" s="7">
        <v>0</v>
      </c>
      <c r="L79" s="7"/>
      <c r="M79" s="7">
        <v>0</v>
      </c>
      <c r="N79" s="7"/>
      <c r="O79" s="7">
        <v>0</v>
      </c>
      <c r="P79" s="7"/>
      <c r="Q79" s="7">
        <v>91528137</v>
      </c>
      <c r="R79" s="7"/>
      <c r="S79" s="7">
        <v>26220</v>
      </c>
      <c r="T79" s="7"/>
      <c r="U79" s="7">
        <v>1684650984141</v>
      </c>
      <c r="V79" s="7"/>
      <c r="W79" s="7">
        <v>2385588539014.77</v>
      </c>
      <c r="X79" s="4"/>
      <c r="Y79" s="9">
        <v>4.1278907600480204E-2</v>
      </c>
    </row>
    <row r="80" spans="1:25" x14ac:dyDescent="0.55000000000000004">
      <c r="A80" s="1" t="s">
        <v>86</v>
      </c>
      <c r="C80" s="7">
        <v>47761929</v>
      </c>
      <c r="D80" s="7"/>
      <c r="E80" s="7">
        <v>135654617437</v>
      </c>
      <c r="F80" s="7"/>
      <c r="G80" s="7">
        <v>208284869606.98801</v>
      </c>
      <c r="H80" s="7"/>
      <c r="I80" s="7">
        <v>0</v>
      </c>
      <c r="J80" s="7"/>
      <c r="K80" s="7">
        <v>0</v>
      </c>
      <c r="L80" s="7"/>
      <c r="M80" s="7">
        <v>0</v>
      </c>
      <c r="N80" s="7"/>
      <c r="O80" s="7">
        <v>0</v>
      </c>
      <c r="P80" s="7"/>
      <c r="Q80" s="7">
        <v>47761929</v>
      </c>
      <c r="R80" s="7"/>
      <c r="S80" s="7">
        <v>5070</v>
      </c>
      <c r="T80" s="7"/>
      <c r="U80" s="7">
        <v>135654617437</v>
      </c>
      <c r="V80" s="7"/>
      <c r="W80" s="7">
        <v>240712169798.82199</v>
      </c>
      <c r="X80" s="4"/>
      <c r="Y80" s="9">
        <v>4.165150550035886E-3</v>
      </c>
    </row>
    <row r="81" spans="1:25" x14ac:dyDescent="0.55000000000000004">
      <c r="A81" s="1" t="s">
        <v>87</v>
      </c>
      <c r="C81" s="7">
        <v>6833928</v>
      </c>
      <c r="D81" s="7"/>
      <c r="E81" s="7">
        <v>69398829593</v>
      </c>
      <c r="F81" s="7"/>
      <c r="G81" s="7">
        <v>125607490714.116</v>
      </c>
      <c r="H81" s="7"/>
      <c r="I81" s="7">
        <v>0</v>
      </c>
      <c r="J81" s="7"/>
      <c r="K81" s="7">
        <v>0</v>
      </c>
      <c r="L81" s="7"/>
      <c r="M81" s="7">
        <v>-1833928</v>
      </c>
      <c r="N81" s="7"/>
      <c r="O81" s="7">
        <v>38024158185</v>
      </c>
      <c r="P81" s="7"/>
      <c r="Q81" s="7">
        <v>5000000</v>
      </c>
      <c r="R81" s="7"/>
      <c r="S81" s="7">
        <v>21190</v>
      </c>
      <c r="T81" s="7"/>
      <c r="U81" s="7">
        <v>50775212738</v>
      </c>
      <c r="V81" s="7"/>
      <c r="W81" s="7">
        <v>105319597500</v>
      </c>
      <c r="X81" s="4"/>
      <c r="Y81" s="9">
        <v>1.8223921948911364E-3</v>
      </c>
    </row>
    <row r="82" spans="1:25" x14ac:dyDescent="0.55000000000000004">
      <c r="A82" s="1" t="s">
        <v>88</v>
      </c>
      <c r="C82" s="7">
        <v>66325146</v>
      </c>
      <c r="D82" s="7"/>
      <c r="E82" s="7">
        <v>102273707310</v>
      </c>
      <c r="F82" s="7"/>
      <c r="G82" s="7">
        <v>437778595571.83197</v>
      </c>
      <c r="H82" s="7"/>
      <c r="I82" s="7">
        <v>0</v>
      </c>
      <c r="J82" s="7"/>
      <c r="K82" s="7">
        <v>0</v>
      </c>
      <c r="L82" s="7"/>
      <c r="M82" s="7">
        <v>0</v>
      </c>
      <c r="N82" s="7"/>
      <c r="O82" s="7">
        <v>0</v>
      </c>
      <c r="P82" s="7"/>
      <c r="Q82" s="7">
        <v>66325146</v>
      </c>
      <c r="R82" s="7"/>
      <c r="S82" s="7">
        <v>7410</v>
      </c>
      <c r="T82" s="7"/>
      <c r="U82" s="7">
        <v>102273707310</v>
      </c>
      <c r="V82" s="7"/>
      <c r="W82" s="7">
        <v>488545089335.43298</v>
      </c>
      <c r="X82" s="4"/>
      <c r="Y82" s="9">
        <v>8.4535146239738141E-3</v>
      </c>
    </row>
    <row r="83" spans="1:25" x14ac:dyDescent="0.55000000000000004">
      <c r="A83" s="1" t="s">
        <v>89</v>
      </c>
      <c r="C83" s="7">
        <v>3500001</v>
      </c>
      <c r="D83" s="7"/>
      <c r="E83" s="7">
        <v>22959835177</v>
      </c>
      <c r="F83" s="7"/>
      <c r="G83" s="7">
        <v>25780694115.9105</v>
      </c>
      <c r="H83" s="7"/>
      <c r="I83" s="7">
        <v>0</v>
      </c>
      <c r="J83" s="7"/>
      <c r="K83" s="7">
        <v>0</v>
      </c>
      <c r="L83" s="7"/>
      <c r="M83" s="7">
        <v>0</v>
      </c>
      <c r="N83" s="7"/>
      <c r="O83" s="7">
        <v>0</v>
      </c>
      <c r="P83" s="7"/>
      <c r="Q83" s="7">
        <v>3500001</v>
      </c>
      <c r="R83" s="7"/>
      <c r="S83" s="7">
        <v>6810</v>
      </c>
      <c r="T83" s="7"/>
      <c r="U83" s="7">
        <v>22959835177</v>
      </c>
      <c r="V83" s="7"/>
      <c r="W83" s="7">
        <v>23693188519.480499</v>
      </c>
      <c r="X83" s="4"/>
      <c r="Y83" s="9">
        <v>4.0997385913847174E-4</v>
      </c>
    </row>
    <row r="84" spans="1:25" x14ac:dyDescent="0.55000000000000004">
      <c r="A84" s="1" t="s">
        <v>90</v>
      </c>
      <c r="C84" s="7">
        <v>4000000</v>
      </c>
      <c r="D84" s="7"/>
      <c r="E84" s="7">
        <v>153616248058</v>
      </c>
      <c r="F84" s="7"/>
      <c r="G84" s="7">
        <v>318096000000</v>
      </c>
      <c r="H84" s="7"/>
      <c r="I84" s="7">
        <v>0</v>
      </c>
      <c r="J84" s="7"/>
      <c r="K84" s="7">
        <v>0</v>
      </c>
      <c r="L84" s="7"/>
      <c r="M84" s="7">
        <v>0</v>
      </c>
      <c r="N84" s="7"/>
      <c r="O84" s="7">
        <v>0</v>
      </c>
      <c r="P84" s="7"/>
      <c r="Q84" s="7">
        <v>4000000</v>
      </c>
      <c r="R84" s="7"/>
      <c r="S84" s="7">
        <v>82950</v>
      </c>
      <c r="T84" s="7"/>
      <c r="U84" s="7">
        <v>153616248058</v>
      </c>
      <c r="V84" s="7"/>
      <c r="W84" s="7">
        <v>329825790000</v>
      </c>
      <c r="X84" s="4"/>
      <c r="Y84" s="9">
        <v>5.7071234569596894E-3</v>
      </c>
    </row>
    <row r="85" spans="1:25" x14ac:dyDescent="0.55000000000000004">
      <c r="A85" s="1" t="s">
        <v>91</v>
      </c>
      <c r="C85" s="7">
        <v>137989357</v>
      </c>
      <c r="D85" s="7"/>
      <c r="E85" s="7">
        <v>493858837580</v>
      </c>
      <c r="F85" s="7"/>
      <c r="G85" s="7">
        <v>638244194476.18005</v>
      </c>
      <c r="H85" s="7"/>
      <c r="I85" s="7">
        <v>0</v>
      </c>
      <c r="J85" s="7"/>
      <c r="K85" s="7">
        <v>0</v>
      </c>
      <c r="L85" s="7"/>
      <c r="M85" s="7">
        <v>-9119022</v>
      </c>
      <c r="N85" s="7"/>
      <c r="O85" s="7">
        <v>50323899937</v>
      </c>
      <c r="P85" s="7"/>
      <c r="Q85" s="7">
        <v>128870335</v>
      </c>
      <c r="R85" s="7"/>
      <c r="S85" s="7">
        <v>5060</v>
      </c>
      <c r="T85" s="7"/>
      <c r="U85" s="7">
        <v>461222192990</v>
      </c>
      <c r="V85" s="7"/>
      <c r="W85" s="7">
        <v>648203995924.15503</v>
      </c>
      <c r="X85" s="4"/>
      <c r="Y85" s="9">
        <v>1.1216164236379902E-2</v>
      </c>
    </row>
    <row r="86" spans="1:25" x14ac:dyDescent="0.55000000000000004">
      <c r="A86" s="1" t="s">
        <v>92</v>
      </c>
      <c r="C86" s="7">
        <v>35643667</v>
      </c>
      <c r="D86" s="7"/>
      <c r="E86" s="7">
        <v>455660211492</v>
      </c>
      <c r="F86" s="7"/>
      <c r="G86" s="7">
        <v>847523565377.89197</v>
      </c>
      <c r="H86" s="7"/>
      <c r="I86" s="7">
        <v>0</v>
      </c>
      <c r="J86" s="7"/>
      <c r="K86" s="7">
        <v>0</v>
      </c>
      <c r="L86" s="7"/>
      <c r="M86" s="7">
        <v>-1000000</v>
      </c>
      <c r="N86" s="7"/>
      <c r="O86" s="7">
        <v>26783050517</v>
      </c>
      <c r="P86" s="7"/>
      <c r="Q86" s="7">
        <v>34643667</v>
      </c>
      <c r="R86" s="7"/>
      <c r="S86" s="7">
        <v>26150</v>
      </c>
      <c r="T86" s="7"/>
      <c r="U86" s="7">
        <v>442876447929</v>
      </c>
      <c r="V86" s="7"/>
      <c r="W86" s="7">
        <v>900541597292.302</v>
      </c>
      <c r="X86" s="4"/>
      <c r="Y86" s="9">
        <v>1.5582474838837929E-2</v>
      </c>
    </row>
    <row r="87" spans="1:25" x14ac:dyDescent="0.55000000000000004">
      <c r="A87" s="1" t="s">
        <v>93</v>
      </c>
      <c r="C87" s="7">
        <v>9813229</v>
      </c>
      <c r="D87" s="7"/>
      <c r="E87" s="7">
        <v>55821616476</v>
      </c>
      <c r="F87" s="7"/>
      <c r="G87" s="7">
        <v>156955380225.07001</v>
      </c>
      <c r="H87" s="7"/>
      <c r="I87" s="7">
        <v>0</v>
      </c>
      <c r="J87" s="7"/>
      <c r="K87" s="7">
        <v>0</v>
      </c>
      <c r="L87" s="7"/>
      <c r="M87" s="7">
        <v>0</v>
      </c>
      <c r="N87" s="7"/>
      <c r="O87" s="7">
        <v>0</v>
      </c>
      <c r="P87" s="7"/>
      <c r="Q87" s="7">
        <v>9813229</v>
      </c>
      <c r="R87" s="7"/>
      <c r="S87" s="7">
        <v>18020</v>
      </c>
      <c r="T87" s="7"/>
      <c r="U87" s="7">
        <v>55821616476</v>
      </c>
      <c r="V87" s="7"/>
      <c r="W87" s="7">
        <v>175782221979.849</v>
      </c>
      <c r="X87" s="4"/>
      <c r="Y87" s="9">
        <v>3.041638564339348E-3</v>
      </c>
    </row>
    <row r="88" spans="1:25" x14ac:dyDescent="0.55000000000000004">
      <c r="A88" s="1" t="s">
        <v>94</v>
      </c>
      <c r="C88" s="7">
        <v>3008044</v>
      </c>
      <c r="D88" s="7"/>
      <c r="E88" s="7">
        <v>64250874655</v>
      </c>
      <c r="F88" s="7"/>
      <c r="G88" s="7">
        <v>89495073916.326004</v>
      </c>
      <c r="H88" s="7"/>
      <c r="I88" s="7">
        <v>0</v>
      </c>
      <c r="J88" s="7"/>
      <c r="K88" s="7">
        <v>0</v>
      </c>
      <c r="L88" s="7"/>
      <c r="M88" s="7">
        <v>0</v>
      </c>
      <c r="N88" s="7"/>
      <c r="O88" s="7">
        <v>0</v>
      </c>
      <c r="P88" s="7"/>
      <c r="Q88" s="7">
        <v>3008044</v>
      </c>
      <c r="R88" s="7"/>
      <c r="S88" s="7">
        <v>29870</v>
      </c>
      <c r="T88" s="7"/>
      <c r="U88" s="7">
        <v>64250874655</v>
      </c>
      <c r="V88" s="7"/>
      <c r="W88" s="7">
        <v>89315665148.033997</v>
      </c>
      <c r="X88" s="4"/>
      <c r="Y88" s="9">
        <v>1.545468981186407E-3</v>
      </c>
    </row>
    <row r="89" spans="1:25" x14ac:dyDescent="0.55000000000000004">
      <c r="A89" s="1" t="s">
        <v>95</v>
      </c>
      <c r="C89" s="7">
        <v>19554080</v>
      </c>
      <c r="D89" s="7"/>
      <c r="E89" s="7">
        <v>77306328462</v>
      </c>
      <c r="F89" s="7"/>
      <c r="G89" s="7">
        <v>117792663337.44</v>
      </c>
      <c r="H89" s="7"/>
      <c r="I89" s="7">
        <v>0</v>
      </c>
      <c r="J89" s="7"/>
      <c r="K89" s="7">
        <v>0</v>
      </c>
      <c r="L89" s="7"/>
      <c r="M89" s="7">
        <v>0</v>
      </c>
      <c r="N89" s="7"/>
      <c r="O89" s="7">
        <v>0</v>
      </c>
      <c r="P89" s="7"/>
      <c r="Q89" s="7">
        <v>19554080</v>
      </c>
      <c r="R89" s="7"/>
      <c r="S89" s="7">
        <v>6710</v>
      </c>
      <c r="T89" s="7"/>
      <c r="U89" s="7">
        <v>77306328462</v>
      </c>
      <c r="V89" s="7"/>
      <c r="W89" s="7">
        <v>130427189933.03999</v>
      </c>
      <c r="X89" s="4"/>
      <c r="Y89" s="9">
        <v>2.2568401188160247E-3</v>
      </c>
    </row>
    <row r="90" spans="1:25" x14ac:dyDescent="0.55000000000000004">
      <c r="A90" s="1" t="s">
        <v>96</v>
      </c>
      <c r="C90" s="7">
        <v>0</v>
      </c>
      <c r="D90" s="7"/>
      <c r="E90" s="7">
        <v>0</v>
      </c>
      <c r="F90" s="7"/>
      <c r="G90" s="7">
        <v>0</v>
      </c>
      <c r="H90" s="7"/>
      <c r="I90" s="7">
        <v>11973340</v>
      </c>
      <c r="J90" s="7"/>
      <c r="K90" s="7">
        <v>0</v>
      </c>
      <c r="L90" s="7"/>
      <c r="M90" s="7">
        <v>0</v>
      </c>
      <c r="N90" s="7"/>
      <c r="O90" s="7">
        <v>0</v>
      </c>
      <c r="P90" s="7"/>
      <c r="Q90" s="7">
        <v>11973340</v>
      </c>
      <c r="R90" s="7"/>
      <c r="S90" s="7">
        <v>1851</v>
      </c>
      <c r="T90" s="7"/>
      <c r="U90" s="7">
        <v>18858010500</v>
      </c>
      <c r="V90" s="7"/>
      <c r="W90" s="7">
        <v>22030784520</v>
      </c>
      <c r="X90" s="4"/>
      <c r="Y90" s="9">
        <v>3.8120853839076715E-4</v>
      </c>
    </row>
    <row r="91" spans="1:25" x14ac:dyDescent="0.55000000000000004">
      <c r="A91" s="1" t="s">
        <v>97</v>
      </c>
      <c r="C91" s="7">
        <v>0</v>
      </c>
      <c r="D91" s="7"/>
      <c r="E91" s="7">
        <v>0</v>
      </c>
      <c r="F91" s="7"/>
      <c r="G91" s="7">
        <v>0</v>
      </c>
      <c r="H91" s="7"/>
      <c r="I91" s="7">
        <v>1500000</v>
      </c>
      <c r="J91" s="7"/>
      <c r="K91" s="7">
        <v>85128926400</v>
      </c>
      <c r="L91" s="7"/>
      <c r="M91" s="7">
        <v>0</v>
      </c>
      <c r="N91" s="7"/>
      <c r="O91" s="7">
        <v>0</v>
      </c>
      <c r="P91" s="7"/>
      <c r="Q91" s="7">
        <v>1500000</v>
      </c>
      <c r="R91" s="7"/>
      <c r="S91" s="7">
        <v>57330</v>
      </c>
      <c r="T91" s="7"/>
      <c r="U91" s="7">
        <v>85128926400</v>
      </c>
      <c r="V91" s="7"/>
      <c r="W91" s="7">
        <v>85483329750</v>
      </c>
      <c r="X91" s="4"/>
      <c r="Y91" s="9">
        <v>1.47915636431962E-3</v>
      </c>
    </row>
    <row r="92" spans="1:25" ht="24.75" thickBot="1" x14ac:dyDescent="0.6">
      <c r="C92" s="7"/>
      <c r="D92" s="7"/>
      <c r="E92" s="8">
        <f>SUM(E9:E91)</f>
        <v>32978096511082</v>
      </c>
      <c r="F92" s="7"/>
      <c r="G92" s="8">
        <f>SUM(G9:G91)</f>
        <v>48999240491466.242</v>
      </c>
      <c r="H92" s="7"/>
      <c r="I92" s="7"/>
      <c r="J92" s="7"/>
      <c r="K92" s="8">
        <f>SUM(K9:K91)</f>
        <v>346339653987</v>
      </c>
      <c r="L92" s="7"/>
      <c r="M92" s="7"/>
      <c r="N92" s="7"/>
      <c r="O92" s="8">
        <f>SUM(O9:O91)</f>
        <v>567212612413</v>
      </c>
      <c r="P92" s="7"/>
      <c r="Q92" s="7"/>
      <c r="R92" s="7"/>
      <c r="S92" s="7"/>
      <c r="T92" s="7"/>
      <c r="U92" s="8">
        <f>SUM(U9:U91)</f>
        <v>33004691550012</v>
      </c>
      <c r="V92" s="7"/>
      <c r="W92" s="8">
        <f>SUM(W9:W91)</f>
        <v>52865517132065.977</v>
      </c>
      <c r="X92" s="4"/>
      <c r="Y92" s="10">
        <f>SUM(Y9:Y91)</f>
        <v>0.91475573480454075</v>
      </c>
    </row>
    <row r="93" spans="1:25" ht="24.75" thickTop="1" x14ac:dyDescent="0.55000000000000004"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4"/>
      <c r="Y93" s="4"/>
    </row>
    <row r="94" spans="1:25" x14ac:dyDescent="0.55000000000000004">
      <c r="W94" s="3"/>
      <c r="Y94" s="3"/>
    </row>
    <row r="95" spans="1:25" x14ac:dyDescent="0.55000000000000004">
      <c r="W95" s="3"/>
    </row>
  </sheetData>
  <mergeCells count="21">
    <mergeCell ref="A4:Y4"/>
    <mergeCell ref="A3:Y3"/>
    <mergeCell ref="A2:Y2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  <mergeCell ref="A6:A8"/>
    <mergeCell ref="C7:C8"/>
    <mergeCell ref="E7:E8"/>
    <mergeCell ref="G7:G8"/>
    <mergeCell ref="C6:G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41"/>
  <sheetViews>
    <sheetView rightToLeft="1" topLeftCell="H1" workbookViewId="0">
      <selection activeCell="T46" sqref="T46"/>
    </sheetView>
  </sheetViews>
  <sheetFormatPr defaultRowHeight="24" x14ac:dyDescent="0.55000000000000004"/>
  <cols>
    <col min="1" max="1" width="33.28515625" style="1" bestFit="1" customWidth="1"/>
    <col min="2" max="2" width="1" style="1" customWidth="1"/>
    <col min="3" max="3" width="24.140625" style="1" bestFit="1" customWidth="1"/>
    <col min="4" max="4" width="1" style="1" customWidth="1"/>
    <col min="5" max="5" width="22" style="1" bestFit="1" customWidth="1"/>
    <col min="6" max="6" width="1" style="1" customWidth="1"/>
    <col min="7" max="7" width="14.140625" style="1" bestFit="1" customWidth="1"/>
    <col min="8" max="8" width="1" style="1" customWidth="1"/>
    <col min="9" max="9" width="17.28515625" style="1" bestFit="1" customWidth="1"/>
    <col min="10" max="10" width="1" style="1" customWidth="1"/>
    <col min="11" max="11" width="10.28515625" style="1" bestFit="1" customWidth="1"/>
    <col min="12" max="12" width="1" style="1" customWidth="1"/>
    <col min="13" max="13" width="10.28515625" style="1" bestFit="1" customWidth="1"/>
    <col min="14" max="14" width="1" style="1" customWidth="1"/>
    <col min="15" max="15" width="8.42578125" style="1" bestFit="1" customWidth="1"/>
    <col min="16" max="16" width="1" style="1" customWidth="1"/>
    <col min="17" max="17" width="18.42578125" style="1" bestFit="1" customWidth="1"/>
    <col min="18" max="18" width="1" style="1" customWidth="1"/>
    <col min="19" max="19" width="22.140625" style="1" bestFit="1" customWidth="1"/>
    <col min="20" max="20" width="1" style="1" customWidth="1"/>
    <col min="21" max="21" width="8.42578125" style="1" bestFit="1" customWidth="1"/>
    <col min="22" max="22" width="1" style="1" customWidth="1"/>
    <col min="23" max="23" width="17.140625" style="1" bestFit="1" customWidth="1"/>
    <col min="24" max="24" width="2.140625" style="1" bestFit="1" customWidth="1"/>
    <col min="25" max="25" width="8.42578125" style="1" bestFit="1" customWidth="1"/>
    <col min="26" max="26" width="1" style="1" customWidth="1"/>
    <col min="27" max="27" width="16.5703125" style="1" bestFit="1" customWidth="1"/>
    <col min="28" max="28" width="1" style="1" customWidth="1"/>
    <col min="29" max="29" width="8.42578125" style="1" bestFit="1" customWidth="1"/>
    <col min="30" max="30" width="1" style="1" customWidth="1"/>
    <col min="31" max="31" width="21" style="1" bestFit="1" customWidth="1"/>
    <col min="32" max="32" width="1" style="1" customWidth="1"/>
    <col min="33" max="33" width="18.42578125" style="1" bestFit="1" customWidth="1"/>
    <col min="34" max="34" width="1" style="1" customWidth="1"/>
    <col min="35" max="35" width="22.140625" style="1" bestFit="1" customWidth="1"/>
    <col min="36" max="36" width="1" style="1" customWidth="1"/>
    <col min="37" max="37" width="33.42578125" style="1" bestFit="1" customWidth="1"/>
    <col min="38" max="38" width="1" style="1" customWidth="1"/>
    <col min="39" max="39" width="9.140625" style="1" customWidth="1"/>
    <col min="40" max="16384" width="9.140625" style="1"/>
  </cols>
  <sheetData>
    <row r="2" spans="1:37" ht="24.75" x14ac:dyDescent="0.55000000000000004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</row>
    <row r="3" spans="1:37" ht="24.75" x14ac:dyDescent="0.55000000000000004">
      <c r="A3" s="20" t="s">
        <v>1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</row>
    <row r="4" spans="1:37" ht="24.75" x14ac:dyDescent="0.55000000000000004">
      <c r="A4" s="20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</row>
    <row r="6" spans="1:37" ht="24.75" x14ac:dyDescent="0.55000000000000004">
      <c r="A6" s="21" t="s">
        <v>99</v>
      </c>
      <c r="B6" s="21" t="s">
        <v>99</v>
      </c>
      <c r="C6" s="21" t="s">
        <v>99</v>
      </c>
      <c r="D6" s="21" t="s">
        <v>99</v>
      </c>
      <c r="E6" s="21" t="s">
        <v>99</v>
      </c>
      <c r="F6" s="21" t="s">
        <v>99</v>
      </c>
      <c r="G6" s="21" t="s">
        <v>99</v>
      </c>
      <c r="H6" s="21" t="s">
        <v>99</v>
      </c>
      <c r="I6" s="21" t="s">
        <v>99</v>
      </c>
      <c r="J6" s="21" t="s">
        <v>99</v>
      </c>
      <c r="K6" s="21" t="s">
        <v>99</v>
      </c>
      <c r="L6" s="21" t="s">
        <v>99</v>
      </c>
      <c r="M6" s="21" t="s">
        <v>99</v>
      </c>
      <c r="O6" s="21" t="s">
        <v>304</v>
      </c>
      <c r="P6" s="21" t="s">
        <v>4</v>
      </c>
      <c r="Q6" s="21" t="s">
        <v>4</v>
      </c>
      <c r="R6" s="21" t="s">
        <v>4</v>
      </c>
      <c r="S6" s="21" t="s">
        <v>4</v>
      </c>
      <c r="U6" s="21" t="s">
        <v>5</v>
      </c>
      <c r="V6" s="21" t="s">
        <v>5</v>
      </c>
      <c r="W6" s="21" t="s">
        <v>5</v>
      </c>
      <c r="X6" s="21" t="s">
        <v>5</v>
      </c>
      <c r="Y6" s="21" t="s">
        <v>5</v>
      </c>
      <c r="Z6" s="21" t="s">
        <v>5</v>
      </c>
      <c r="AA6" s="21" t="s">
        <v>5</v>
      </c>
      <c r="AC6" s="21" t="s">
        <v>6</v>
      </c>
      <c r="AD6" s="21" t="s">
        <v>6</v>
      </c>
      <c r="AE6" s="21" t="s">
        <v>6</v>
      </c>
      <c r="AF6" s="21" t="s">
        <v>6</v>
      </c>
      <c r="AG6" s="21" t="s">
        <v>6</v>
      </c>
      <c r="AH6" s="21" t="s">
        <v>6</v>
      </c>
      <c r="AI6" s="21" t="s">
        <v>6</v>
      </c>
      <c r="AJ6" s="21" t="s">
        <v>6</v>
      </c>
      <c r="AK6" s="21" t="s">
        <v>6</v>
      </c>
    </row>
    <row r="7" spans="1:37" ht="24.75" x14ac:dyDescent="0.55000000000000004">
      <c r="A7" s="20" t="s">
        <v>100</v>
      </c>
      <c r="C7" s="20" t="s">
        <v>101</v>
      </c>
      <c r="E7" s="20" t="s">
        <v>102</v>
      </c>
      <c r="G7" s="20" t="s">
        <v>103</v>
      </c>
      <c r="I7" s="20" t="s">
        <v>104</v>
      </c>
      <c r="K7" s="20" t="s">
        <v>105</v>
      </c>
      <c r="M7" s="20" t="s">
        <v>98</v>
      </c>
      <c r="O7" s="20" t="s">
        <v>7</v>
      </c>
      <c r="Q7" s="20" t="s">
        <v>8</v>
      </c>
      <c r="S7" s="20" t="s">
        <v>9</v>
      </c>
      <c r="U7" s="21" t="s">
        <v>10</v>
      </c>
      <c r="V7" s="21" t="s">
        <v>10</v>
      </c>
      <c r="W7" s="21" t="s">
        <v>10</v>
      </c>
      <c r="Y7" s="21" t="s">
        <v>11</v>
      </c>
      <c r="Z7" s="21" t="s">
        <v>11</v>
      </c>
      <c r="AA7" s="21" t="s">
        <v>11</v>
      </c>
      <c r="AC7" s="20" t="s">
        <v>7</v>
      </c>
      <c r="AE7" s="20" t="s">
        <v>106</v>
      </c>
      <c r="AG7" s="20" t="s">
        <v>8</v>
      </c>
      <c r="AI7" s="20" t="s">
        <v>9</v>
      </c>
      <c r="AK7" s="20" t="s">
        <v>13</v>
      </c>
    </row>
    <row r="8" spans="1:37" ht="24.75" x14ac:dyDescent="0.55000000000000004">
      <c r="A8" s="21" t="s">
        <v>100</v>
      </c>
      <c r="C8" s="21" t="s">
        <v>101</v>
      </c>
      <c r="E8" s="21" t="s">
        <v>102</v>
      </c>
      <c r="G8" s="21" t="s">
        <v>103</v>
      </c>
      <c r="I8" s="21" t="s">
        <v>104</v>
      </c>
      <c r="K8" s="21" t="s">
        <v>105</v>
      </c>
      <c r="M8" s="21" t="s">
        <v>98</v>
      </c>
      <c r="O8" s="21" t="s">
        <v>7</v>
      </c>
      <c r="Q8" s="21" t="s">
        <v>8</v>
      </c>
      <c r="S8" s="21" t="s">
        <v>9</v>
      </c>
      <c r="U8" s="21" t="s">
        <v>7</v>
      </c>
      <c r="W8" s="21" t="s">
        <v>8</v>
      </c>
      <c r="Y8" s="21" t="s">
        <v>7</v>
      </c>
      <c r="AA8" s="21" t="s">
        <v>14</v>
      </c>
      <c r="AC8" s="21" t="s">
        <v>7</v>
      </c>
      <c r="AE8" s="21" t="s">
        <v>106</v>
      </c>
      <c r="AG8" s="21" t="s">
        <v>8</v>
      </c>
      <c r="AI8" s="21" t="s">
        <v>9</v>
      </c>
      <c r="AK8" s="21" t="s">
        <v>13</v>
      </c>
    </row>
    <row r="9" spans="1:37" x14ac:dyDescent="0.55000000000000004">
      <c r="A9" s="1" t="s">
        <v>107</v>
      </c>
      <c r="C9" s="4" t="s">
        <v>108</v>
      </c>
      <c r="D9" s="4"/>
      <c r="E9" s="4" t="s">
        <v>108</v>
      </c>
      <c r="F9" s="4"/>
      <c r="G9" s="4" t="s">
        <v>109</v>
      </c>
      <c r="H9" s="4"/>
      <c r="I9" s="4" t="s">
        <v>110</v>
      </c>
      <c r="J9" s="4"/>
      <c r="K9" s="6">
        <v>0</v>
      </c>
      <c r="L9" s="4"/>
      <c r="M9" s="6">
        <v>0</v>
      </c>
      <c r="N9" s="4"/>
      <c r="O9" s="6">
        <v>112300</v>
      </c>
      <c r="P9" s="4"/>
      <c r="Q9" s="6">
        <v>72232818793</v>
      </c>
      <c r="R9" s="4"/>
      <c r="S9" s="6">
        <v>73390467566</v>
      </c>
      <c r="T9" s="4"/>
      <c r="U9" s="6">
        <v>0</v>
      </c>
      <c r="V9" s="4"/>
      <c r="W9" s="6">
        <v>0</v>
      </c>
      <c r="X9" s="4"/>
      <c r="Y9" s="6">
        <v>0</v>
      </c>
      <c r="Z9" s="4"/>
      <c r="AA9" s="6">
        <v>0</v>
      </c>
      <c r="AB9" s="4"/>
      <c r="AC9" s="6">
        <v>112300</v>
      </c>
      <c r="AD9" s="4"/>
      <c r="AE9" s="6">
        <v>671580</v>
      </c>
      <c r="AF9" s="4"/>
      <c r="AG9" s="6">
        <v>72232818793</v>
      </c>
      <c r="AH9" s="4"/>
      <c r="AI9" s="6">
        <v>75404764408</v>
      </c>
      <c r="AK9" s="9">
        <v>1.3047624314624271E-3</v>
      </c>
    </row>
    <row r="10" spans="1:37" x14ac:dyDescent="0.55000000000000004">
      <c r="A10" s="1" t="s">
        <v>111</v>
      </c>
      <c r="C10" s="4" t="s">
        <v>108</v>
      </c>
      <c r="D10" s="4"/>
      <c r="E10" s="4" t="s">
        <v>108</v>
      </c>
      <c r="F10" s="4"/>
      <c r="G10" s="4" t="s">
        <v>112</v>
      </c>
      <c r="H10" s="4"/>
      <c r="I10" s="4" t="s">
        <v>113</v>
      </c>
      <c r="J10" s="4"/>
      <c r="K10" s="6">
        <v>0</v>
      </c>
      <c r="L10" s="4"/>
      <c r="M10" s="6">
        <v>0</v>
      </c>
      <c r="N10" s="4"/>
      <c r="O10" s="6">
        <v>36200</v>
      </c>
      <c r="P10" s="4"/>
      <c r="Q10" s="6">
        <v>22455065230</v>
      </c>
      <c r="R10" s="4"/>
      <c r="S10" s="6">
        <v>22801866412</v>
      </c>
      <c r="T10" s="4"/>
      <c r="U10" s="6">
        <v>0</v>
      </c>
      <c r="V10" s="4"/>
      <c r="W10" s="6">
        <v>0</v>
      </c>
      <c r="X10" s="4"/>
      <c r="Y10" s="6">
        <v>0</v>
      </c>
      <c r="Z10" s="4"/>
      <c r="AA10" s="6">
        <v>0</v>
      </c>
      <c r="AB10" s="4"/>
      <c r="AC10" s="6">
        <v>36200</v>
      </c>
      <c r="AD10" s="4"/>
      <c r="AE10" s="6">
        <v>649250</v>
      </c>
      <c r="AF10" s="4"/>
      <c r="AG10" s="6">
        <v>22455065230</v>
      </c>
      <c r="AH10" s="4"/>
      <c r="AI10" s="6">
        <v>23498590108</v>
      </c>
      <c r="AK10" s="9">
        <v>4.0660663561466106E-4</v>
      </c>
    </row>
    <row r="11" spans="1:37" x14ac:dyDescent="0.55000000000000004">
      <c r="A11" s="1" t="s">
        <v>114</v>
      </c>
      <c r="C11" s="4" t="s">
        <v>108</v>
      </c>
      <c r="D11" s="4"/>
      <c r="E11" s="4" t="s">
        <v>108</v>
      </c>
      <c r="F11" s="4"/>
      <c r="G11" s="4" t="s">
        <v>115</v>
      </c>
      <c r="H11" s="4"/>
      <c r="I11" s="4" t="s">
        <v>116</v>
      </c>
      <c r="J11" s="4"/>
      <c r="K11" s="6">
        <v>0</v>
      </c>
      <c r="L11" s="4"/>
      <c r="M11" s="6">
        <v>0</v>
      </c>
      <c r="N11" s="4"/>
      <c r="O11" s="6">
        <v>28600</v>
      </c>
      <c r="P11" s="4"/>
      <c r="Q11" s="6">
        <v>20067108502</v>
      </c>
      <c r="R11" s="4"/>
      <c r="S11" s="6">
        <v>20523929363</v>
      </c>
      <c r="T11" s="4"/>
      <c r="U11" s="6">
        <v>0</v>
      </c>
      <c r="V11" s="4"/>
      <c r="W11" s="6">
        <v>0</v>
      </c>
      <c r="X11" s="4"/>
      <c r="Y11" s="6">
        <v>0</v>
      </c>
      <c r="Z11" s="4"/>
      <c r="AA11" s="6">
        <v>0</v>
      </c>
      <c r="AB11" s="4"/>
      <c r="AC11" s="6">
        <v>28600</v>
      </c>
      <c r="AD11" s="4"/>
      <c r="AE11" s="6">
        <v>736200</v>
      </c>
      <c r="AF11" s="4"/>
      <c r="AG11" s="6">
        <v>20067108502</v>
      </c>
      <c r="AH11" s="4"/>
      <c r="AI11" s="6">
        <v>21051503723</v>
      </c>
      <c r="AK11" s="9">
        <v>3.6426360322462209E-4</v>
      </c>
    </row>
    <row r="12" spans="1:37" x14ac:dyDescent="0.55000000000000004">
      <c r="A12" s="1" t="s">
        <v>117</v>
      </c>
      <c r="C12" s="4" t="s">
        <v>108</v>
      </c>
      <c r="D12" s="4"/>
      <c r="E12" s="4" t="s">
        <v>108</v>
      </c>
      <c r="F12" s="4"/>
      <c r="G12" s="4" t="s">
        <v>118</v>
      </c>
      <c r="H12" s="4"/>
      <c r="I12" s="4" t="s">
        <v>119</v>
      </c>
      <c r="J12" s="4"/>
      <c r="K12" s="6">
        <v>0</v>
      </c>
      <c r="L12" s="4"/>
      <c r="M12" s="6">
        <v>0</v>
      </c>
      <c r="N12" s="4"/>
      <c r="O12" s="6">
        <v>472788</v>
      </c>
      <c r="P12" s="4"/>
      <c r="Q12" s="6">
        <v>410553358891</v>
      </c>
      <c r="R12" s="4"/>
      <c r="S12" s="6">
        <v>452187027043</v>
      </c>
      <c r="T12" s="4"/>
      <c r="U12" s="6">
        <v>0</v>
      </c>
      <c r="V12" s="4"/>
      <c r="W12" s="6">
        <v>0</v>
      </c>
      <c r="X12" s="4"/>
      <c r="Y12" s="6">
        <v>0</v>
      </c>
      <c r="Z12" s="4"/>
      <c r="AA12" s="6">
        <v>0</v>
      </c>
      <c r="AB12" s="4"/>
      <c r="AC12" s="6">
        <v>472788</v>
      </c>
      <c r="AD12" s="4"/>
      <c r="AE12" s="6">
        <v>975900</v>
      </c>
      <c r="AF12" s="4"/>
      <c r="AG12" s="6">
        <v>410553358891</v>
      </c>
      <c r="AH12" s="4"/>
      <c r="AI12" s="6">
        <v>461310181572</v>
      </c>
      <c r="AK12" s="9">
        <v>7.9822568095232766E-3</v>
      </c>
    </row>
    <row r="13" spans="1:37" x14ac:dyDescent="0.55000000000000004">
      <c r="A13" s="1" t="s">
        <v>120</v>
      </c>
      <c r="C13" s="4" t="s">
        <v>108</v>
      </c>
      <c r="D13" s="4"/>
      <c r="E13" s="4" t="s">
        <v>108</v>
      </c>
      <c r="F13" s="4"/>
      <c r="G13" s="4" t="s">
        <v>121</v>
      </c>
      <c r="H13" s="4"/>
      <c r="I13" s="4" t="s">
        <v>122</v>
      </c>
      <c r="J13" s="4"/>
      <c r="K13" s="6">
        <v>0</v>
      </c>
      <c r="L13" s="4"/>
      <c r="M13" s="6">
        <v>0</v>
      </c>
      <c r="N13" s="4"/>
      <c r="O13" s="6">
        <v>54</v>
      </c>
      <c r="P13" s="4"/>
      <c r="Q13" s="6">
        <v>48627427</v>
      </c>
      <c r="R13" s="4"/>
      <c r="S13" s="6">
        <v>50763217</v>
      </c>
      <c r="T13" s="4"/>
      <c r="U13" s="6">
        <v>0</v>
      </c>
      <c r="V13" s="4"/>
      <c r="W13" s="6">
        <v>0</v>
      </c>
      <c r="X13" s="4"/>
      <c r="Y13" s="6">
        <v>0</v>
      </c>
      <c r="Z13" s="4"/>
      <c r="AA13" s="6">
        <v>0</v>
      </c>
      <c r="AB13" s="4"/>
      <c r="AC13" s="6">
        <v>54</v>
      </c>
      <c r="AD13" s="4"/>
      <c r="AE13" s="6">
        <v>956500</v>
      </c>
      <c r="AF13" s="4"/>
      <c r="AG13" s="6">
        <v>48627427</v>
      </c>
      <c r="AH13" s="4"/>
      <c r="AI13" s="6">
        <v>51641638</v>
      </c>
      <c r="AK13" s="9">
        <v>8.9357840569599133E-7</v>
      </c>
    </row>
    <row r="14" spans="1:37" x14ac:dyDescent="0.55000000000000004">
      <c r="A14" s="1" t="s">
        <v>123</v>
      </c>
      <c r="C14" s="4" t="s">
        <v>108</v>
      </c>
      <c r="D14" s="4"/>
      <c r="E14" s="4" t="s">
        <v>108</v>
      </c>
      <c r="F14" s="4"/>
      <c r="G14" s="4" t="s">
        <v>124</v>
      </c>
      <c r="H14" s="4"/>
      <c r="I14" s="4" t="s">
        <v>125</v>
      </c>
      <c r="J14" s="4"/>
      <c r="K14" s="6">
        <v>0</v>
      </c>
      <c r="L14" s="4"/>
      <c r="M14" s="6">
        <v>0</v>
      </c>
      <c r="N14" s="4"/>
      <c r="O14" s="6">
        <v>498029</v>
      </c>
      <c r="P14" s="4"/>
      <c r="Q14" s="6">
        <v>350019527828</v>
      </c>
      <c r="R14" s="4"/>
      <c r="S14" s="6">
        <v>374763628048</v>
      </c>
      <c r="T14" s="4"/>
      <c r="U14" s="6">
        <v>0</v>
      </c>
      <c r="V14" s="4"/>
      <c r="W14" s="6">
        <v>0</v>
      </c>
      <c r="X14" s="4"/>
      <c r="Y14" s="6">
        <v>0</v>
      </c>
      <c r="Z14" s="4"/>
      <c r="AA14" s="6">
        <v>0</v>
      </c>
      <c r="AB14" s="4"/>
      <c r="AC14" s="6">
        <v>498029</v>
      </c>
      <c r="AD14" s="4"/>
      <c r="AE14" s="6">
        <v>773340</v>
      </c>
      <c r="AF14" s="4"/>
      <c r="AG14" s="6">
        <v>350019527828</v>
      </c>
      <c r="AH14" s="4"/>
      <c r="AI14" s="6">
        <v>385075939193</v>
      </c>
      <c r="AK14" s="9">
        <v>6.6631415489951627E-3</v>
      </c>
    </row>
    <row r="15" spans="1:37" x14ac:dyDescent="0.55000000000000004">
      <c r="A15" s="1" t="s">
        <v>126</v>
      </c>
      <c r="C15" s="4" t="s">
        <v>108</v>
      </c>
      <c r="D15" s="4"/>
      <c r="E15" s="4" t="s">
        <v>108</v>
      </c>
      <c r="F15" s="4"/>
      <c r="G15" s="4" t="s">
        <v>127</v>
      </c>
      <c r="H15" s="4"/>
      <c r="I15" s="4" t="s">
        <v>128</v>
      </c>
      <c r="J15" s="4"/>
      <c r="K15" s="6">
        <v>0</v>
      </c>
      <c r="L15" s="4"/>
      <c r="M15" s="6">
        <v>0</v>
      </c>
      <c r="N15" s="4"/>
      <c r="O15" s="6">
        <v>62200</v>
      </c>
      <c r="P15" s="4"/>
      <c r="Q15" s="6">
        <v>53805230404</v>
      </c>
      <c r="R15" s="4"/>
      <c r="S15" s="6">
        <v>59576799747</v>
      </c>
      <c r="T15" s="4"/>
      <c r="U15" s="6">
        <v>0</v>
      </c>
      <c r="V15" s="4"/>
      <c r="W15" s="6">
        <v>0</v>
      </c>
      <c r="X15" s="4"/>
      <c r="Y15" s="6">
        <v>0</v>
      </c>
      <c r="Z15" s="4"/>
      <c r="AA15" s="6">
        <v>0</v>
      </c>
      <c r="AB15" s="4"/>
      <c r="AC15" s="6">
        <v>62200</v>
      </c>
      <c r="AD15" s="4"/>
      <c r="AE15" s="6">
        <v>976640</v>
      </c>
      <c r="AF15" s="4"/>
      <c r="AG15" s="6">
        <v>53805230404</v>
      </c>
      <c r="AH15" s="4"/>
      <c r="AI15" s="6">
        <v>60735997604</v>
      </c>
      <c r="AK15" s="9">
        <v>1.0509421855932973E-3</v>
      </c>
    </row>
    <row r="16" spans="1:37" x14ac:dyDescent="0.55000000000000004">
      <c r="A16" s="1" t="s">
        <v>129</v>
      </c>
      <c r="C16" s="4" t="s">
        <v>108</v>
      </c>
      <c r="D16" s="4"/>
      <c r="E16" s="4" t="s">
        <v>108</v>
      </c>
      <c r="F16" s="4"/>
      <c r="G16" s="4" t="s">
        <v>130</v>
      </c>
      <c r="H16" s="4"/>
      <c r="I16" s="4" t="s">
        <v>122</v>
      </c>
      <c r="J16" s="4"/>
      <c r="K16" s="6">
        <v>0</v>
      </c>
      <c r="L16" s="4"/>
      <c r="M16" s="6">
        <v>0</v>
      </c>
      <c r="N16" s="4"/>
      <c r="O16" s="6">
        <v>100</v>
      </c>
      <c r="P16" s="4"/>
      <c r="Q16" s="6">
        <v>79380383</v>
      </c>
      <c r="R16" s="4"/>
      <c r="S16" s="6">
        <v>93883980</v>
      </c>
      <c r="T16" s="4"/>
      <c r="U16" s="6">
        <v>0</v>
      </c>
      <c r="V16" s="4"/>
      <c r="W16" s="6">
        <v>0</v>
      </c>
      <c r="X16" s="4"/>
      <c r="Y16" s="6">
        <v>0</v>
      </c>
      <c r="Z16" s="4"/>
      <c r="AA16" s="6">
        <v>0</v>
      </c>
      <c r="AB16" s="4"/>
      <c r="AC16" s="6">
        <v>100</v>
      </c>
      <c r="AD16" s="4"/>
      <c r="AE16" s="6">
        <v>955290</v>
      </c>
      <c r="AF16" s="4"/>
      <c r="AG16" s="6">
        <v>79380383</v>
      </c>
      <c r="AH16" s="4"/>
      <c r="AI16" s="6">
        <v>95511685</v>
      </c>
      <c r="AK16" s="9">
        <v>1.6526814894530984E-6</v>
      </c>
    </row>
    <row r="17" spans="1:37" x14ac:dyDescent="0.55000000000000004">
      <c r="A17" s="1" t="s">
        <v>131</v>
      </c>
      <c r="C17" s="4" t="s">
        <v>108</v>
      </c>
      <c r="D17" s="4"/>
      <c r="E17" s="4" t="s">
        <v>108</v>
      </c>
      <c r="F17" s="4"/>
      <c r="G17" s="4" t="s">
        <v>124</v>
      </c>
      <c r="H17" s="4"/>
      <c r="I17" s="4" t="s">
        <v>132</v>
      </c>
      <c r="J17" s="4"/>
      <c r="K17" s="6">
        <v>0</v>
      </c>
      <c r="L17" s="4"/>
      <c r="M17" s="6">
        <v>0</v>
      </c>
      <c r="N17" s="4"/>
      <c r="O17" s="6">
        <v>128464</v>
      </c>
      <c r="P17" s="4"/>
      <c r="Q17" s="6">
        <v>100015856525</v>
      </c>
      <c r="R17" s="4"/>
      <c r="S17" s="6">
        <v>104598265807</v>
      </c>
      <c r="T17" s="4"/>
      <c r="U17" s="6">
        <v>0</v>
      </c>
      <c r="V17" s="4"/>
      <c r="W17" s="6">
        <v>0</v>
      </c>
      <c r="X17" s="4"/>
      <c r="Y17" s="6">
        <v>0</v>
      </c>
      <c r="Z17" s="4"/>
      <c r="AA17" s="6">
        <v>0</v>
      </c>
      <c r="AB17" s="4"/>
      <c r="AC17" s="6">
        <v>128464</v>
      </c>
      <c r="AD17" s="4"/>
      <c r="AE17" s="6">
        <v>832570</v>
      </c>
      <c r="AF17" s="4"/>
      <c r="AG17" s="6">
        <v>100015856525</v>
      </c>
      <c r="AH17" s="4"/>
      <c r="AI17" s="6">
        <v>106935886836</v>
      </c>
      <c r="AK17" s="9">
        <v>1.8503595736177041E-3</v>
      </c>
    </row>
    <row r="18" spans="1:37" x14ac:dyDescent="0.55000000000000004">
      <c r="A18" s="1" t="s">
        <v>133</v>
      </c>
      <c r="C18" s="4" t="s">
        <v>108</v>
      </c>
      <c r="D18" s="4"/>
      <c r="E18" s="4" t="s">
        <v>108</v>
      </c>
      <c r="F18" s="4"/>
      <c r="G18" s="4" t="s">
        <v>134</v>
      </c>
      <c r="H18" s="4"/>
      <c r="I18" s="4" t="s">
        <v>135</v>
      </c>
      <c r="J18" s="4"/>
      <c r="K18" s="6">
        <v>0</v>
      </c>
      <c r="L18" s="4"/>
      <c r="M18" s="6">
        <v>0</v>
      </c>
      <c r="N18" s="4"/>
      <c r="O18" s="6">
        <v>193344</v>
      </c>
      <c r="P18" s="4"/>
      <c r="Q18" s="6">
        <v>143822679444</v>
      </c>
      <c r="R18" s="4"/>
      <c r="S18" s="6">
        <v>154111699310</v>
      </c>
      <c r="T18" s="4"/>
      <c r="U18" s="6">
        <v>0</v>
      </c>
      <c r="V18" s="4"/>
      <c r="W18" s="6">
        <v>0</v>
      </c>
      <c r="X18" s="4"/>
      <c r="Y18" s="6">
        <v>0</v>
      </c>
      <c r="Z18" s="4"/>
      <c r="AA18" s="6">
        <v>0</v>
      </c>
      <c r="AB18" s="4"/>
      <c r="AC18" s="6">
        <v>193344</v>
      </c>
      <c r="AD18" s="4"/>
      <c r="AE18" s="6">
        <v>814150</v>
      </c>
      <c r="AF18" s="4"/>
      <c r="AG18" s="6">
        <v>143822679444</v>
      </c>
      <c r="AH18" s="4"/>
      <c r="AI18" s="6">
        <v>157382486853</v>
      </c>
      <c r="AK18" s="9">
        <v>2.7232597015333644E-3</v>
      </c>
    </row>
    <row r="19" spans="1:37" x14ac:dyDescent="0.55000000000000004">
      <c r="A19" s="1" t="s">
        <v>136</v>
      </c>
      <c r="C19" s="4" t="s">
        <v>108</v>
      </c>
      <c r="D19" s="4"/>
      <c r="E19" s="4" t="s">
        <v>108</v>
      </c>
      <c r="F19" s="4"/>
      <c r="G19" s="4" t="s">
        <v>137</v>
      </c>
      <c r="H19" s="4"/>
      <c r="I19" s="4" t="s">
        <v>138</v>
      </c>
      <c r="J19" s="4"/>
      <c r="K19" s="6">
        <v>0</v>
      </c>
      <c r="L19" s="4"/>
      <c r="M19" s="6">
        <v>0</v>
      </c>
      <c r="N19" s="4"/>
      <c r="O19" s="6">
        <v>157200</v>
      </c>
      <c r="P19" s="4"/>
      <c r="Q19" s="6">
        <v>90745134528</v>
      </c>
      <c r="R19" s="4"/>
      <c r="S19" s="6">
        <v>91712718056</v>
      </c>
      <c r="T19" s="4"/>
      <c r="U19" s="6">
        <v>0</v>
      </c>
      <c r="V19" s="4"/>
      <c r="W19" s="6">
        <v>0</v>
      </c>
      <c r="X19" s="4"/>
      <c r="Y19" s="6">
        <v>0</v>
      </c>
      <c r="Z19" s="4"/>
      <c r="AA19" s="6">
        <v>0</v>
      </c>
      <c r="AB19" s="4"/>
      <c r="AC19" s="6">
        <v>157200</v>
      </c>
      <c r="AD19" s="4"/>
      <c r="AE19" s="6">
        <v>601820</v>
      </c>
      <c r="AF19" s="4"/>
      <c r="AG19" s="6">
        <v>90745134528</v>
      </c>
      <c r="AH19" s="4"/>
      <c r="AI19" s="6">
        <v>94588956643</v>
      </c>
      <c r="AK19" s="9">
        <v>1.6367151071679637E-3</v>
      </c>
    </row>
    <row r="20" spans="1:37" x14ac:dyDescent="0.55000000000000004">
      <c r="A20" s="1" t="s">
        <v>139</v>
      </c>
      <c r="C20" s="4" t="s">
        <v>108</v>
      </c>
      <c r="D20" s="4"/>
      <c r="E20" s="4" t="s">
        <v>108</v>
      </c>
      <c r="F20" s="4"/>
      <c r="G20" s="4" t="s">
        <v>124</v>
      </c>
      <c r="H20" s="4"/>
      <c r="I20" s="4" t="s">
        <v>140</v>
      </c>
      <c r="J20" s="4"/>
      <c r="K20" s="6">
        <v>0</v>
      </c>
      <c r="L20" s="4"/>
      <c r="M20" s="6">
        <v>0</v>
      </c>
      <c r="N20" s="4"/>
      <c r="O20" s="6">
        <v>273841</v>
      </c>
      <c r="P20" s="4"/>
      <c r="Q20" s="6">
        <v>202000044934</v>
      </c>
      <c r="R20" s="4"/>
      <c r="S20" s="6">
        <v>213253357312</v>
      </c>
      <c r="T20" s="4"/>
      <c r="U20" s="6">
        <v>0</v>
      </c>
      <c r="V20" s="4"/>
      <c r="W20" s="6">
        <v>0</v>
      </c>
      <c r="X20" s="4"/>
      <c r="Y20" s="6">
        <v>0</v>
      </c>
      <c r="Z20" s="4"/>
      <c r="AA20" s="6">
        <v>0</v>
      </c>
      <c r="AB20" s="4"/>
      <c r="AC20" s="6">
        <v>273841</v>
      </c>
      <c r="AD20" s="4"/>
      <c r="AE20" s="6">
        <v>800170</v>
      </c>
      <c r="AF20" s="4"/>
      <c r="AG20" s="6">
        <v>202000044934</v>
      </c>
      <c r="AH20" s="4"/>
      <c r="AI20" s="6">
        <v>219079637587</v>
      </c>
      <c r="AK20" s="9">
        <v>3.7908331504792128E-3</v>
      </c>
    </row>
    <row r="21" spans="1:37" x14ac:dyDescent="0.55000000000000004">
      <c r="A21" s="1" t="s">
        <v>141</v>
      </c>
      <c r="C21" s="4" t="s">
        <v>108</v>
      </c>
      <c r="D21" s="4"/>
      <c r="E21" s="4" t="s">
        <v>108</v>
      </c>
      <c r="F21" s="4"/>
      <c r="G21" s="4" t="s">
        <v>137</v>
      </c>
      <c r="H21" s="4"/>
      <c r="I21" s="4" t="s">
        <v>142</v>
      </c>
      <c r="J21" s="4"/>
      <c r="K21" s="6">
        <v>0</v>
      </c>
      <c r="L21" s="4"/>
      <c r="M21" s="6">
        <v>0</v>
      </c>
      <c r="N21" s="4"/>
      <c r="O21" s="6">
        <v>69000</v>
      </c>
      <c r="P21" s="4"/>
      <c r="Q21" s="6">
        <v>39045425690</v>
      </c>
      <c r="R21" s="4"/>
      <c r="S21" s="6">
        <v>39574675789</v>
      </c>
      <c r="T21" s="4"/>
      <c r="U21" s="6">
        <v>100000</v>
      </c>
      <c r="V21" s="4"/>
      <c r="W21" s="6">
        <v>58585616718</v>
      </c>
      <c r="X21" s="4"/>
      <c r="Y21" s="6">
        <v>0</v>
      </c>
      <c r="Z21" s="4"/>
      <c r="AA21" s="6">
        <v>0</v>
      </c>
      <c r="AB21" s="4"/>
      <c r="AC21" s="6">
        <v>169000</v>
      </c>
      <c r="AD21" s="4"/>
      <c r="AE21" s="6">
        <v>591400</v>
      </c>
      <c r="AF21" s="4"/>
      <c r="AG21" s="6">
        <v>97631042408</v>
      </c>
      <c r="AH21" s="4"/>
      <c r="AI21" s="6">
        <v>99928484678</v>
      </c>
      <c r="AK21" s="9">
        <v>1.7291073536858676E-3</v>
      </c>
    </row>
    <row r="22" spans="1:37" x14ac:dyDescent="0.55000000000000004">
      <c r="A22" s="1" t="s">
        <v>143</v>
      </c>
      <c r="C22" s="4" t="s">
        <v>108</v>
      </c>
      <c r="D22" s="4"/>
      <c r="E22" s="4" t="s">
        <v>108</v>
      </c>
      <c r="F22" s="4"/>
      <c r="G22" s="4" t="s">
        <v>124</v>
      </c>
      <c r="H22" s="4"/>
      <c r="I22" s="4" t="s">
        <v>144</v>
      </c>
      <c r="J22" s="4"/>
      <c r="K22" s="6">
        <v>0</v>
      </c>
      <c r="L22" s="4"/>
      <c r="M22" s="6">
        <v>0</v>
      </c>
      <c r="N22" s="4"/>
      <c r="O22" s="6">
        <v>378200</v>
      </c>
      <c r="P22" s="4"/>
      <c r="Q22" s="6">
        <v>275925636829</v>
      </c>
      <c r="R22" s="4"/>
      <c r="S22" s="6">
        <v>291429690792</v>
      </c>
      <c r="T22" s="4"/>
      <c r="U22" s="6">
        <v>0</v>
      </c>
      <c r="V22" s="4"/>
      <c r="W22" s="6">
        <v>0</v>
      </c>
      <c r="X22" s="4"/>
      <c r="Y22" s="6">
        <v>0</v>
      </c>
      <c r="Z22" s="4"/>
      <c r="AA22" s="6">
        <v>0</v>
      </c>
      <c r="AB22" s="4"/>
      <c r="AC22" s="6">
        <v>378200</v>
      </c>
      <c r="AD22" s="4"/>
      <c r="AE22" s="6">
        <v>782480</v>
      </c>
      <c r="AF22" s="4"/>
      <c r="AG22" s="6">
        <v>275925636829</v>
      </c>
      <c r="AH22" s="4"/>
      <c r="AI22" s="6">
        <v>295880297974</v>
      </c>
      <c r="AK22" s="9">
        <v>5.1197493956419773E-3</v>
      </c>
    </row>
    <row r="23" spans="1:37" x14ac:dyDescent="0.55000000000000004">
      <c r="A23" s="1" t="s">
        <v>145</v>
      </c>
      <c r="C23" s="4" t="s">
        <v>108</v>
      </c>
      <c r="D23" s="4"/>
      <c r="E23" s="4" t="s">
        <v>108</v>
      </c>
      <c r="F23" s="4"/>
      <c r="G23" s="4" t="s">
        <v>146</v>
      </c>
      <c r="H23" s="4"/>
      <c r="I23" s="4" t="s">
        <v>147</v>
      </c>
      <c r="J23" s="4"/>
      <c r="K23" s="6">
        <v>0</v>
      </c>
      <c r="L23" s="4"/>
      <c r="M23" s="6">
        <v>0</v>
      </c>
      <c r="N23" s="4"/>
      <c r="O23" s="6">
        <v>168486</v>
      </c>
      <c r="P23" s="4"/>
      <c r="Q23" s="6">
        <v>138709185049</v>
      </c>
      <c r="R23" s="4"/>
      <c r="S23" s="6">
        <v>164724173431</v>
      </c>
      <c r="T23" s="4"/>
      <c r="U23" s="6">
        <v>0</v>
      </c>
      <c r="V23" s="4"/>
      <c r="W23" s="6">
        <v>0</v>
      </c>
      <c r="X23" s="4"/>
      <c r="Y23" s="6">
        <v>0</v>
      </c>
      <c r="Z23" s="4"/>
      <c r="AA23" s="6">
        <v>0</v>
      </c>
      <c r="AB23" s="4"/>
      <c r="AC23" s="6">
        <v>168486</v>
      </c>
      <c r="AD23" s="4"/>
      <c r="AE23" s="6">
        <v>995990</v>
      </c>
      <c r="AF23" s="4"/>
      <c r="AG23" s="6">
        <v>138709185049</v>
      </c>
      <c r="AH23" s="4"/>
      <c r="AI23" s="6">
        <v>167779955510</v>
      </c>
      <c r="AK23" s="9">
        <v>2.9031717613676421E-3</v>
      </c>
    </row>
    <row r="24" spans="1:37" x14ac:dyDescent="0.55000000000000004">
      <c r="A24" s="1" t="s">
        <v>148</v>
      </c>
      <c r="C24" s="4" t="s">
        <v>108</v>
      </c>
      <c r="D24" s="4"/>
      <c r="E24" s="4" t="s">
        <v>108</v>
      </c>
      <c r="F24" s="4"/>
      <c r="G24" s="4" t="s">
        <v>149</v>
      </c>
      <c r="H24" s="4"/>
      <c r="I24" s="4" t="s">
        <v>150</v>
      </c>
      <c r="J24" s="4"/>
      <c r="K24" s="6">
        <v>0</v>
      </c>
      <c r="L24" s="4"/>
      <c r="M24" s="6">
        <v>0</v>
      </c>
      <c r="N24" s="4"/>
      <c r="O24" s="6">
        <v>313100</v>
      </c>
      <c r="P24" s="4"/>
      <c r="Q24" s="6">
        <v>186868424709</v>
      </c>
      <c r="R24" s="4"/>
      <c r="S24" s="6">
        <v>188570993311</v>
      </c>
      <c r="T24" s="4"/>
      <c r="U24" s="6">
        <v>0</v>
      </c>
      <c r="V24" s="4"/>
      <c r="W24" s="6">
        <v>0</v>
      </c>
      <c r="X24" s="4"/>
      <c r="Y24" s="6">
        <v>0</v>
      </c>
      <c r="Z24" s="4"/>
      <c r="AA24" s="6">
        <v>0</v>
      </c>
      <c r="AB24" s="4"/>
      <c r="AC24" s="6">
        <v>313100</v>
      </c>
      <c r="AD24" s="4"/>
      <c r="AE24" s="6">
        <v>620200</v>
      </c>
      <c r="AF24" s="4"/>
      <c r="AG24" s="6">
        <v>186868424709</v>
      </c>
      <c r="AH24" s="4"/>
      <c r="AI24" s="6">
        <v>194149424037</v>
      </c>
      <c r="AK24" s="9">
        <v>3.3594544928605371E-3</v>
      </c>
    </row>
    <row r="25" spans="1:37" x14ac:dyDescent="0.55000000000000004">
      <c r="A25" s="1" t="s">
        <v>151</v>
      </c>
      <c r="C25" s="4" t="s">
        <v>108</v>
      </c>
      <c r="D25" s="4"/>
      <c r="E25" s="4" t="s">
        <v>108</v>
      </c>
      <c r="F25" s="4"/>
      <c r="G25" s="4" t="s">
        <v>146</v>
      </c>
      <c r="H25" s="4"/>
      <c r="I25" s="4" t="s">
        <v>152</v>
      </c>
      <c r="J25" s="4"/>
      <c r="K25" s="6">
        <v>0</v>
      </c>
      <c r="L25" s="4"/>
      <c r="M25" s="6">
        <v>0</v>
      </c>
      <c r="N25" s="4"/>
      <c r="O25" s="6">
        <v>379646</v>
      </c>
      <c r="P25" s="4"/>
      <c r="Q25" s="6">
        <v>316304336689</v>
      </c>
      <c r="R25" s="4"/>
      <c r="S25" s="6">
        <v>378028514230</v>
      </c>
      <c r="T25" s="4"/>
      <c r="U25" s="6">
        <v>0</v>
      </c>
      <c r="V25" s="4"/>
      <c r="W25" s="6">
        <v>0</v>
      </c>
      <c r="X25" s="4"/>
      <c r="Y25" s="6">
        <v>379646</v>
      </c>
      <c r="Z25" s="4"/>
      <c r="AA25" s="6">
        <v>379646000000</v>
      </c>
      <c r="AB25" s="4"/>
      <c r="AC25" s="6">
        <v>0</v>
      </c>
      <c r="AD25" s="4"/>
      <c r="AE25" s="6">
        <v>0</v>
      </c>
      <c r="AF25" s="4"/>
      <c r="AG25" s="6">
        <v>0</v>
      </c>
      <c r="AH25" s="4"/>
      <c r="AI25" s="6">
        <v>0</v>
      </c>
      <c r="AK25" s="9">
        <v>0</v>
      </c>
    </row>
    <row r="26" spans="1:37" x14ac:dyDescent="0.55000000000000004">
      <c r="A26" s="1" t="s">
        <v>153</v>
      </c>
      <c r="C26" s="4" t="s">
        <v>108</v>
      </c>
      <c r="D26" s="4"/>
      <c r="E26" s="4" t="s">
        <v>108</v>
      </c>
      <c r="F26" s="4"/>
      <c r="G26" s="4" t="s">
        <v>154</v>
      </c>
      <c r="H26" s="4"/>
      <c r="I26" s="4" t="s">
        <v>155</v>
      </c>
      <c r="J26" s="4"/>
      <c r="K26" s="6">
        <v>20</v>
      </c>
      <c r="L26" s="4"/>
      <c r="M26" s="6">
        <v>20</v>
      </c>
      <c r="N26" s="4"/>
      <c r="O26" s="6">
        <v>20435</v>
      </c>
      <c r="P26" s="4"/>
      <c r="Q26" s="6">
        <v>19526606243</v>
      </c>
      <c r="R26" s="4"/>
      <c r="S26" s="6">
        <v>20419589023</v>
      </c>
      <c r="T26" s="4"/>
      <c r="U26" s="6">
        <v>0</v>
      </c>
      <c r="V26" s="4"/>
      <c r="W26" s="6">
        <v>0</v>
      </c>
      <c r="X26" s="4"/>
      <c r="Y26" s="6">
        <v>0</v>
      </c>
      <c r="Z26" s="4"/>
      <c r="AA26" s="6">
        <v>0</v>
      </c>
      <c r="AB26" s="4"/>
      <c r="AC26" s="6">
        <v>20435</v>
      </c>
      <c r="AD26" s="4"/>
      <c r="AE26" s="6">
        <v>1000000</v>
      </c>
      <c r="AF26" s="4"/>
      <c r="AG26" s="6">
        <v>19526606243</v>
      </c>
      <c r="AH26" s="4"/>
      <c r="AI26" s="6">
        <v>20431296156</v>
      </c>
      <c r="AK26" s="9">
        <v>3.535318737446151E-4</v>
      </c>
    </row>
    <row r="27" spans="1:37" x14ac:dyDescent="0.55000000000000004">
      <c r="A27" s="1" t="s">
        <v>156</v>
      </c>
      <c r="C27" s="4" t="s">
        <v>108</v>
      </c>
      <c r="D27" s="4"/>
      <c r="E27" s="4" t="s">
        <v>108</v>
      </c>
      <c r="F27" s="4"/>
      <c r="G27" s="4" t="s">
        <v>157</v>
      </c>
      <c r="H27" s="4"/>
      <c r="I27" s="4" t="s">
        <v>158</v>
      </c>
      <c r="J27" s="4"/>
      <c r="K27" s="6">
        <v>0</v>
      </c>
      <c r="L27" s="4"/>
      <c r="M27" s="6">
        <v>0</v>
      </c>
      <c r="N27" s="4"/>
      <c r="O27" s="6">
        <v>85000</v>
      </c>
      <c r="P27" s="4"/>
      <c r="Q27" s="6">
        <v>76178665798</v>
      </c>
      <c r="R27" s="4"/>
      <c r="S27" s="6">
        <v>81593708459</v>
      </c>
      <c r="T27" s="4"/>
      <c r="U27" s="6">
        <v>255000</v>
      </c>
      <c r="V27" s="4"/>
      <c r="W27" s="6">
        <v>249330008193</v>
      </c>
      <c r="X27" s="4"/>
      <c r="Y27" s="6">
        <v>0</v>
      </c>
      <c r="Z27" s="4"/>
      <c r="AA27" s="6">
        <v>0</v>
      </c>
      <c r="AB27" s="4"/>
      <c r="AC27" s="6">
        <v>340000</v>
      </c>
      <c r="AD27" s="4"/>
      <c r="AE27" s="6">
        <v>980110</v>
      </c>
      <c r="AF27" s="4"/>
      <c r="AG27" s="6">
        <v>325508673991</v>
      </c>
      <c r="AH27" s="4"/>
      <c r="AI27" s="6">
        <v>333177000721</v>
      </c>
      <c r="AK27" s="9">
        <v>5.7651109579220424E-3</v>
      </c>
    </row>
    <row r="28" spans="1:37" x14ac:dyDescent="0.55000000000000004">
      <c r="A28" s="1" t="s">
        <v>159</v>
      </c>
      <c r="C28" s="4" t="s">
        <v>108</v>
      </c>
      <c r="D28" s="4"/>
      <c r="E28" s="4" t="s">
        <v>108</v>
      </c>
      <c r="F28" s="4"/>
      <c r="G28" s="4" t="s">
        <v>157</v>
      </c>
      <c r="H28" s="4"/>
      <c r="I28" s="4" t="s">
        <v>158</v>
      </c>
      <c r="J28" s="4"/>
      <c r="K28" s="6">
        <v>0</v>
      </c>
      <c r="L28" s="4"/>
      <c r="M28" s="6">
        <v>0</v>
      </c>
      <c r="N28" s="4"/>
      <c r="O28" s="6">
        <v>57626</v>
      </c>
      <c r="P28" s="4"/>
      <c r="Q28" s="6">
        <v>53355168341</v>
      </c>
      <c r="R28" s="4"/>
      <c r="S28" s="6">
        <v>55234880543</v>
      </c>
      <c r="T28" s="4"/>
      <c r="U28" s="6">
        <v>145000</v>
      </c>
      <c r="V28" s="4"/>
      <c r="W28" s="6">
        <v>141781980156</v>
      </c>
      <c r="X28" s="4"/>
      <c r="Y28" s="6">
        <v>0</v>
      </c>
      <c r="Z28" s="4"/>
      <c r="AA28" s="6">
        <v>0</v>
      </c>
      <c r="AB28" s="4"/>
      <c r="AC28" s="6">
        <v>202626</v>
      </c>
      <c r="AD28" s="4"/>
      <c r="AE28" s="6">
        <v>980230</v>
      </c>
      <c r="AF28" s="4"/>
      <c r="AG28" s="6">
        <v>195137148497</v>
      </c>
      <c r="AH28" s="4"/>
      <c r="AI28" s="6">
        <v>198584084089</v>
      </c>
      <c r="AK28" s="9">
        <v>3.4361894031488178E-3</v>
      </c>
    </row>
    <row r="29" spans="1:37" x14ac:dyDescent="0.55000000000000004">
      <c r="A29" s="1" t="s">
        <v>160</v>
      </c>
      <c r="C29" s="4" t="s">
        <v>108</v>
      </c>
      <c r="D29" s="4"/>
      <c r="E29" s="4" t="s">
        <v>108</v>
      </c>
      <c r="F29" s="4"/>
      <c r="G29" s="4" t="s">
        <v>161</v>
      </c>
      <c r="H29" s="4"/>
      <c r="I29" s="4" t="s">
        <v>162</v>
      </c>
      <c r="J29" s="4"/>
      <c r="K29" s="6">
        <v>0</v>
      </c>
      <c r="L29" s="4"/>
      <c r="M29" s="6">
        <v>0</v>
      </c>
      <c r="N29" s="4"/>
      <c r="O29" s="6">
        <v>36191</v>
      </c>
      <c r="P29" s="4"/>
      <c r="Q29" s="6">
        <v>32366590895</v>
      </c>
      <c r="R29" s="4"/>
      <c r="S29" s="6">
        <v>34024229290</v>
      </c>
      <c r="T29" s="4"/>
      <c r="U29" s="6">
        <v>0</v>
      </c>
      <c r="V29" s="4"/>
      <c r="W29" s="6">
        <v>0</v>
      </c>
      <c r="X29" s="4"/>
      <c r="Y29" s="6">
        <v>36191</v>
      </c>
      <c r="Z29" s="4"/>
      <c r="AA29" s="6">
        <v>34047387336</v>
      </c>
      <c r="AB29" s="4"/>
      <c r="AC29" s="6">
        <v>0</v>
      </c>
      <c r="AD29" s="4"/>
      <c r="AE29" s="6">
        <v>0</v>
      </c>
      <c r="AF29" s="4"/>
      <c r="AG29" s="6">
        <v>0</v>
      </c>
      <c r="AH29" s="4"/>
      <c r="AI29" s="6">
        <v>0</v>
      </c>
      <c r="AK29" s="9">
        <v>0</v>
      </c>
    </row>
    <row r="30" spans="1:37" x14ac:dyDescent="0.55000000000000004">
      <c r="A30" s="1" t="s">
        <v>163</v>
      </c>
      <c r="C30" s="4" t="s">
        <v>108</v>
      </c>
      <c r="D30" s="4"/>
      <c r="E30" s="4" t="s">
        <v>108</v>
      </c>
      <c r="F30" s="4"/>
      <c r="G30" s="4" t="s">
        <v>161</v>
      </c>
      <c r="H30" s="4"/>
      <c r="I30" s="4" t="s">
        <v>162</v>
      </c>
      <c r="J30" s="4"/>
      <c r="K30" s="6">
        <v>0</v>
      </c>
      <c r="L30" s="4"/>
      <c r="M30" s="6">
        <v>0</v>
      </c>
      <c r="N30" s="4"/>
      <c r="O30" s="6">
        <v>355061</v>
      </c>
      <c r="P30" s="4"/>
      <c r="Q30" s="6">
        <v>310603974236</v>
      </c>
      <c r="R30" s="4"/>
      <c r="S30" s="6">
        <v>333856594972</v>
      </c>
      <c r="T30" s="4"/>
      <c r="U30" s="6">
        <v>0</v>
      </c>
      <c r="V30" s="4"/>
      <c r="W30" s="6">
        <v>0</v>
      </c>
      <c r="X30" s="4"/>
      <c r="Y30" s="6">
        <v>257132</v>
      </c>
      <c r="Z30" s="4"/>
      <c r="AA30" s="6">
        <v>241918415316</v>
      </c>
      <c r="AB30" s="4"/>
      <c r="AC30" s="6">
        <v>97929</v>
      </c>
      <c r="AD30" s="4"/>
      <c r="AE30" s="6">
        <v>960800</v>
      </c>
      <c r="AF30" s="4"/>
      <c r="AG30" s="6">
        <v>85667354604</v>
      </c>
      <c r="AH30" s="4"/>
      <c r="AI30" s="6">
        <v>94073129354</v>
      </c>
      <c r="AK30" s="9">
        <v>1.62778951641658E-3</v>
      </c>
    </row>
    <row r="31" spans="1:37" x14ac:dyDescent="0.55000000000000004">
      <c r="A31" s="1" t="s">
        <v>164</v>
      </c>
      <c r="C31" s="4" t="s">
        <v>108</v>
      </c>
      <c r="D31" s="4"/>
      <c r="E31" s="4" t="s">
        <v>108</v>
      </c>
      <c r="F31" s="4"/>
      <c r="G31" s="4" t="s">
        <v>165</v>
      </c>
      <c r="H31" s="4"/>
      <c r="I31" s="4" t="s">
        <v>166</v>
      </c>
      <c r="J31" s="4"/>
      <c r="K31" s="6">
        <v>18</v>
      </c>
      <c r="L31" s="4"/>
      <c r="M31" s="6">
        <v>18</v>
      </c>
      <c r="N31" s="4"/>
      <c r="O31" s="6">
        <v>5000</v>
      </c>
      <c r="P31" s="4"/>
      <c r="Q31" s="6">
        <v>4498715243</v>
      </c>
      <c r="R31" s="4"/>
      <c r="S31" s="6">
        <v>4799179990</v>
      </c>
      <c r="T31" s="4"/>
      <c r="U31" s="6">
        <v>0</v>
      </c>
      <c r="V31" s="4"/>
      <c r="W31" s="6">
        <v>0</v>
      </c>
      <c r="X31" s="4"/>
      <c r="Y31" s="6">
        <v>0</v>
      </c>
      <c r="Z31" s="4"/>
      <c r="AA31" s="6">
        <v>0</v>
      </c>
      <c r="AB31" s="4"/>
      <c r="AC31" s="6">
        <v>5000</v>
      </c>
      <c r="AD31" s="4"/>
      <c r="AE31" s="6">
        <v>1000000</v>
      </c>
      <c r="AF31" s="4"/>
      <c r="AG31" s="6">
        <v>4498715243</v>
      </c>
      <c r="AH31" s="4"/>
      <c r="AI31" s="6">
        <v>4999093750</v>
      </c>
      <c r="AK31" s="9">
        <v>8.6501559517724718E-5</v>
      </c>
    </row>
    <row r="32" spans="1:37" x14ac:dyDescent="0.55000000000000004">
      <c r="A32" s="1" t="s">
        <v>167</v>
      </c>
      <c r="C32" s="4" t="s">
        <v>108</v>
      </c>
      <c r="D32" s="4"/>
      <c r="E32" s="4" t="s">
        <v>108</v>
      </c>
      <c r="F32" s="4"/>
      <c r="G32" s="4" t="s">
        <v>168</v>
      </c>
      <c r="H32" s="4"/>
      <c r="I32" s="4" t="s">
        <v>169</v>
      </c>
      <c r="J32" s="4"/>
      <c r="K32" s="6">
        <v>18</v>
      </c>
      <c r="L32" s="4"/>
      <c r="M32" s="6">
        <v>18</v>
      </c>
      <c r="N32" s="4"/>
      <c r="O32" s="6">
        <v>100000</v>
      </c>
      <c r="P32" s="4"/>
      <c r="Q32" s="6">
        <v>98203568375</v>
      </c>
      <c r="R32" s="4"/>
      <c r="S32" s="6">
        <v>98170203425</v>
      </c>
      <c r="T32" s="4"/>
      <c r="U32" s="6">
        <v>0</v>
      </c>
      <c r="V32" s="4"/>
      <c r="W32" s="6">
        <v>0</v>
      </c>
      <c r="X32" s="4"/>
      <c r="Y32" s="6">
        <v>100000</v>
      </c>
      <c r="Z32" s="4"/>
      <c r="AA32" s="6">
        <v>100000000000</v>
      </c>
      <c r="AB32" s="4"/>
      <c r="AC32" s="6">
        <v>0</v>
      </c>
      <c r="AD32" s="4"/>
      <c r="AE32" s="6">
        <v>0</v>
      </c>
      <c r="AF32" s="4"/>
      <c r="AG32" s="6">
        <v>0</v>
      </c>
      <c r="AH32" s="4"/>
      <c r="AI32" s="6">
        <v>0</v>
      </c>
      <c r="AK32" s="9">
        <v>0</v>
      </c>
    </row>
    <row r="33" spans="1:37" x14ac:dyDescent="0.55000000000000004">
      <c r="A33" s="1" t="s">
        <v>170</v>
      </c>
      <c r="C33" s="4" t="s">
        <v>108</v>
      </c>
      <c r="D33" s="4"/>
      <c r="E33" s="4" t="s">
        <v>108</v>
      </c>
      <c r="F33" s="4"/>
      <c r="G33" s="4" t="s">
        <v>171</v>
      </c>
      <c r="H33" s="4"/>
      <c r="I33" s="4" t="s">
        <v>172</v>
      </c>
      <c r="J33" s="4"/>
      <c r="K33" s="6">
        <v>17</v>
      </c>
      <c r="L33" s="4"/>
      <c r="M33" s="6">
        <v>17</v>
      </c>
      <c r="N33" s="4"/>
      <c r="O33" s="6">
        <v>30000</v>
      </c>
      <c r="P33" s="4"/>
      <c r="Q33" s="6">
        <v>29435334187</v>
      </c>
      <c r="R33" s="4"/>
      <c r="S33" s="6">
        <v>29942072015</v>
      </c>
      <c r="T33" s="4"/>
      <c r="U33" s="6">
        <v>0</v>
      </c>
      <c r="V33" s="4"/>
      <c r="W33" s="6">
        <v>0</v>
      </c>
      <c r="X33" s="4"/>
      <c r="Y33" s="6">
        <v>30000</v>
      </c>
      <c r="Z33" s="4"/>
      <c r="AA33" s="6">
        <v>30000000000</v>
      </c>
      <c r="AB33" s="4"/>
      <c r="AC33" s="6">
        <v>0</v>
      </c>
      <c r="AD33" s="4"/>
      <c r="AE33" s="6">
        <v>0</v>
      </c>
      <c r="AF33" s="4"/>
      <c r="AG33" s="6">
        <v>0</v>
      </c>
      <c r="AH33" s="4"/>
      <c r="AI33" s="6">
        <v>0</v>
      </c>
      <c r="AK33" s="9">
        <v>0</v>
      </c>
    </row>
    <row r="34" spans="1:37" x14ac:dyDescent="0.55000000000000004">
      <c r="A34" s="1" t="s">
        <v>173</v>
      </c>
      <c r="C34" s="4" t="s">
        <v>108</v>
      </c>
      <c r="D34" s="4"/>
      <c r="E34" s="4" t="s">
        <v>108</v>
      </c>
      <c r="F34" s="4"/>
      <c r="G34" s="4" t="s">
        <v>146</v>
      </c>
      <c r="H34" s="4"/>
      <c r="I34" s="4" t="s">
        <v>174</v>
      </c>
      <c r="J34" s="4"/>
      <c r="K34" s="6">
        <v>17</v>
      </c>
      <c r="L34" s="4"/>
      <c r="M34" s="6">
        <v>17</v>
      </c>
      <c r="N34" s="4"/>
      <c r="O34" s="6">
        <v>3075</v>
      </c>
      <c r="P34" s="4"/>
      <c r="Q34" s="6">
        <v>2946999046</v>
      </c>
      <c r="R34" s="4"/>
      <c r="S34" s="6">
        <v>2981194810</v>
      </c>
      <c r="T34" s="4"/>
      <c r="U34" s="6">
        <v>0</v>
      </c>
      <c r="V34" s="4"/>
      <c r="W34" s="6">
        <v>0</v>
      </c>
      <c r="X34" s="4"/>
      <c r="Y34" s="6">
        <v>0</v>
      </c>
      <c r="Z34" s="4"/>
      <c r="AA34" s="6">
        <v>0</v>
      </c>
      <c r="AB34" s="4"/>
      <c r="AC34" s="6">
        <v>3075</v>
      </c>
      <c r="AD34" s="4"/>
      <c r="AE34" s="6">
        <v>975560</v>
      </c>
      <c r="AF34" s="4"/>
      <c r="AG34" s="6">
        <v>2946999046</v>
      </c>
      <c r="AH34" s="4"/>
      <c r="AI34" s="6">
        <v>2999303288</v>
      </c>
      <c r="AK34" s="9">
        <v>5.1898288750260447E-5</v>
      </c>
    </row>
    <row r="35" spans="1:37" x14ac:dyDescent="0.55000000000000004">
      <c r="A35" s="1" t="s">
        <v>175</v>
      </c>
      <c r="C35" s="4" t="s">
        <v>108</v>
      </c>
      <c r="D35" s="4"/>
      <c r="E35" s="4" t="s">
        <v>108</v>
      </c>
      <c r="F35" s="4"/>
      <c r="G35" s="4" t="s">
        <v>176</v>
      </c>
      <c r="H35" s="4"/>
      <c r="I35" s="4" t="s">
        <v>177</v>
      </c>
      <c r="J35" s="4"/>
      <c r="K35" s="6">
        <v>20.5</v>
      </c>
      <c r="L35" s="4"/>
      <c r="M35" s="6">
        <v>20.5</v>
      </c>
      <c r="N35" s="4"/>
      <c r="O35" s="6">
        <v>0</v>
      </c>
      <c r="P35" s="4"/>
      <c r="Q35" s="6">
        <v>0</v>
      </c>
      <c r="R35" s="4"/>
      <c r="S35" s="6">
        <v>0</v>
      </c>
      <c r="T35" s="4"/>
      <c r="U35" s="6">
        <v>200000</v>
      </c>
      <c r="V35" s="4"/>
      <c r="W35" s="6">
        <v>188040000000</v>
      </c>
      <c r="X35" s="4"/>
      <c r="Y35" s="6">
        <v>0</v>
      </c>
      <c r="Z35" s="4"/>
      <c r="AA35" s="6">
        <v>0</v>
      </c>
      <c r="AB35" s="4"/>
      <c r="AC35" s="6">
        <v>200000</v>
      </c>
      <c r="AD35" s="4"/>
      <c r="AE35" s="6">
        <v>940650</v>
      </c>
      <c r="AF35" s="4"/>
      <c r="AG35" s="6">
        <v>188040000000</v>
      </c>
      <c r="AH35" s="4"/>
      <c r="AI35" s="6">
        <v>188095901437</v>
      </c>
      <c r="AK35" s="9">
        <v>3.2547076784052585E-3</v>
      </c>
    </row>
    <row r="36" spans="1:37" x14ac:dyDescent="0.55000000000000004">
      <c r="A36" s="1" t="s">
        <v>178</v>
      </c>
      <c r="C36" s="4" t="s">
        <v>108</v>
      </c>
      <c r="D36" s="4"/>
      <c r="E36" s="4" t="s">
        <v>108</v>
      </c>
      <c r="F36" s="4"/>
      <c r="G36" s="4" t="s">
        <v>179</v>
      </c>
      <c r="H36" s="4"/>
      <c r="I36" s="4" t="s">
        <v>180</v>
      </c>
      <c r="J36" s="4"/>
      <c r="K36" s="6">
        <v>0</v>
      </c>
      <c r="L36" s="4"/>
      <c r="M36" s="6">
        <v>0</v>
      </c>
      <c r="N36" s="4"/>
      <c r="O36" s="6">
        <v>0</v>
      </c>
      <c r="P36" s="4"/>
      <c r="Q36" s="6">
        <v>0</v>
      </c>
      <c r="R36" s="4"/>
      <c r="S36" s="6">
        <v>0</v>
      </c>
      <c r="T36" s="4"/>
      <c r="U36" s="6">
        <v>167000</v>
      </c>
      <c r="V36" s="4"/>
      <c r="W36" s="6">
        <v>128092142363</v>
      </c>
      <c r="X36" s="4"/>
      <c r="Y36" s="6">
        <v>0</v>
      </c>
      <c r="Z36" s="4"/>
      <c r="AA36" s="6">
        <v>0</v>
      </c>
      <c r="AB36" s="4"/>
      <c r="AC36" s="6">
        <v>167000</v>
      </c>
      <c r="AD36" s="4"/>
      <c r="AE36" s="6">
        <v>770910</v>
      </c>
      <c r="AF36" s="4"/>
      <c r="AG36" s="6">
        <v>128092142363</v>
      </c>
      <c r="AH36" s="4"/>
      <c r="AI36" s="6">
        <v>128718635517</v>
      </c>
      <c r="AK36" s="9">
        <v>2.227276236060604E-3</v>
      </c>
    </row>
    <row r="37" spans="1:37" x14ac:dyDescent="0.55000000000000004">
      <c r="A37" s="1" t="s">
        <v>181</v>
      </c>
      <c r="C37" s="4" t="s">
        <v>108</v>
      </c>
      <c r="D37" s="4"/>
      <c r="E37" s="4" t="s">
        <v>108</v>
      </c>
      <c r="F37" s="4"/>
      <c r="G37" s="4" t="s">
        <v>182</v>
      </c>
      <c r="H37" s="4"/>
      <c r="I37" s="4" t="s">
        <v>183</v>
      </c>
      <c r="J37" s="4"/>
      <c r="K37" s="6">
        <v>17</v>
      </c>
      <c r="L37" s="4"/>
      <c r="M37" s="6">
        <v>17</v>
      </c>
      <c r="N37" s="4"/>
      <c r="O37" s="6">
        <v>0</v>
      </c>
      <c r="P37" s="4"/>
      <c r="Q37" s="6">
        <v>0</v>
      </c>
      <c r="R37" s="4"/>
      <c r="S37" s="6">
        <v>0</v>
      </c>
      <c r="T37" s="4"/>
      <c r="U37" s="6">
        <v>105000</v>
      </c>
      <c r="V37" s="4"/>
      <c r="W37" s="6">
        <v>97907059108</v>
      </c>
      <c r="X37" s="4"/>
      <c r="Y37" s="6">
        <v>0</v>
      </c>
      <c r="Z37" s="4"/>
      <c r="AA37" s="6">
        <v>0</v>
      </c>
      <c r="AB37" s="4"/>
      <c r="AC37" s="6">
        <v>105000</v>
      </c>
      <c r="AD37" s="4"/>
      <c r="AE37" s="6">
        <v>934650</v>
      </c>
      <c r="AF37" s="4"/>
      <c r="AG37" s="6">
        <v>97907059108</v>
      </c>
      <c r="AH37" s="4"/>
      <c r="AI37" s="6">
        <v>98120462442</v>
      </c>
      <c r="AK37" s="9">
        <v>1.6978223346648252E-3</v>
      </c>
    </row>
    <row r="38" spans="1:37" ht="24.75" thickBot="1" x14ac:dyDescent="0.6"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11">
        <f>SUM(Q9:Q37)</f>
        <v>3049813464219</v>
      </c>
      <c r="R38" s="4"/>
      <c r="S38" s="11">
        <f>SUM(S9:S37)</f>
        <v>3290414105941</v>
      </c>
      <c r="T38" s="4"/>
      <c r="U38" s="4"/>
      <c r="V38" s="4"/>
      <c r="W38" s="11">
        <f t="shared" ref="W38:Y38" si="0">SUM(W9:W37)</f>
        <v>863736806538</v>
      </c>
      <c r="X38" s="6">
        <f t="shared" si="0"/>
        <v>0</v>
      </c>
      <c r="Y38" s="6">
        <f t="shared" si="0"/>
        <v>802969</v>
      </c>
      <c r="Z38" s="4"/>
      <c r="AA38" s="11">
        <f>SUM(AA9:AA37)</f>
        <v>785611802652</v>
      </c>
      <c r="AB38" s="4"/>
      <c r="AC38" s="4"/>
      <c r="AD38" s="4"/>
      <c r="AE38" s="4"/>
      <c r="AF38" s="4"/>
      <c r="AG38" s="11">
        <f>SUM(AG9:AG37)</f>
        <v>3212303820979</v>
      </c>
      <c r="AH38" s="4"/>
      <c r="AI38" s="11">
        <f>SUM(AI9:AI37)</f>
        <v>3432148166803</v>
      </c>
      <c r="AK38" s="10">
        <f>SUM(AK9:AK37)</f>
        <v>5.9387997859293599E-2</v>
      </c>
    </row>
    <row r="39" spans="1:37" ht="24.75" thickTop="1" x14ac:dyDescent="0.55000000000000004"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6"/>
    </row>
    <row r="40" spans="1:37" x14ac:dyDescent="0.55000000000000004"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6"/>
    </row>
    <row r="41" spans="1:37" x14ac:dyDescent="0.55000000000000004"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</row>
  </sheetData>
  <mergeCells count="28">
    <mergeCell ref="A4:AK4"/>
    <mergeCell ref="A3:AK3"/>
    <mergeCell ref="A2:AK2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V17"/>
  <sheetViews>
    <sheetView rightToLeft="1" workbookViewId="0">
      <selection activeCell="Q14" sqref="Q14"/>
    </sheetView>
  </sheetViews>
  <sheetFormatPr defaultRowHeight="24" x14ac:dyDescent="0.55000000000000004"/>
  <cols>
    <col min="1" max="1" width="26.28515625" style="1" bestFit="1" customWidth="1"/>
    <col min="2" max="2" width="1" style="1" customWidth="1"/>
    <col min="3" max="3" width="26" style="1" bestFit="1" customWidth="1"/>
    <col min="4" max="4" width="1" style="1" customWidth="1"/>
    <col min="5" max="5" width="15.42578125" style="1" bestFit="1" customWidth="1"/>
    <col min="6" max="6" width="1" style="1" customWidth="1"/>
    <col min="7" max="7" width="13.85546875" style="1" bestFit="1" customWidth="1"/>
    <col min="8" max="8" width="1" style="1" customWidth="1"/>
    <col min="9" max="9" width="10.28515625" style="1" bestFit="1" customWidth="1"/>
    <col min="10" max="10" width="1" style="1" customWidth="1"/>
    <col min="11" max="11" width="16.5703125" style="1" bestFit="1" customWidth="1"/>
    <col min="12" max="12" width="1" style="1" customWidth="1"/>
    <col min="13" max="13" width="18.42578125" style="1" bestFit="1" customWidth="1"/>
    <col min="14" max="14" width="1" style="1" customWidth="1"/>
    <col min="15" max="15" width="18.42578125" style="1" bestFit="1" customWidth="1"/>
    <col min="16" max="16" width="1" style="1" customWidth="1"/>
    <col min="17" max="17" width="16.5703125" style="1" bestFit="1" customWidth="1"/>
    <col min="18" max="18" width="1" style="1" customWidth="1"/>
    <col min="19" max="19" width="23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22" ht="24.75" x14ac:dyDescent="0.55000000000000004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22" ht="24.75" x14ac:dyDescent="0.55000000000000004">
      <c r="A3" s="20" t="s">
        <v>1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</row>
    <row r="4" spans="1:22" ht="24.75" x14ac:dyDescent="0.55000000000000004">
      <c r="A4" s="20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</row>
    <row r="6" spans="1:22" ht="24.75" x14ac:dyDescent="0.55000000000000004">
      <c r="A6" s="20" t="s">
        <v>185</v>
      </c>
      <c r="C6" s="21" t="s">
        <v>186</v>
      </c>
      <c r="D6" s="21" t="s">
        <v>186</v>
      </c>
      <c r="E6" s="21" t="s">
        <v>186</v>
      </c>
      <c r="F6" s="21" t="s">
        <v>186</v>
      </c>
      <c r="G6" s="21" t="s">
        <v>186</v>
      </c>
      <c r="H6" s="21" t="s">
        <v>186</v>
      </c>
      <c r="I6" s="21" t="s">
        <v>186</v>
      </c>
      <c r="K6" s="21" t="s">
        <v>304</v>
      </c>
      <c r="M6" s="21" t="s">
        <v>5</v>
      </c>
      <c r="N6" s="21" t="s">
        <v>5</v>
      </c>
      <c r="O6" s="21" t="s">
        <v>5</v>
      </c>
      <c r="Q6" s="21" t="s">
        <v>6</v>
      </c>
      <c r="R6" s="21" t="s">
        <v>6</v>
      </c>
      <c r="S6" s="21" t="s">
        <v>6</v>
      </c>
    </row>
    <row r="7" spans="1:22" ht="24.75" x14ac:dyDescent="0.55000000000000004">
      <c r="A7" s="21" t="s">
        <v>185</v>
      </c>
      <c r="C7" s="21" t="s">
        <v>187</v>
      </c>
      <c r="E7" s="21" t="s">
        <v>188</v>
      </c>
      <c r="G7" s="21" t="s">
        <v>189</v>
      </c>
      <c r="I7" s="21" t="s">
        <v>105</v>
      </c>
      <c r="K7" s="21" t="s">
        <v>190</v>
      </c>
      <c r="M7" s="21" t="s">
        <v>191</v>
      </c>
      <c r="O7" s="21" t="s">
        <v>192</v>
      </c>
      <c r="Q7" s="21" t="s">
        <v>190</v>
      </c>
      <c r="S7" s="21" t="s">
        <v>184</v>
      </c>
    </row>
    <row r="8" spans="1:22" x14ac:dyDescent="0.55000000000000004">
      <c r="A8" s="1" t="s">
        <v>193</v>
      </c>
      <c r="C8" s="4" t="s">
        <v>194</v>
      </c>
      <c r="D8" s="4"/>
      <c r="E8" s="4" t="s">
        <v>195</v>
      </c>
      <c r="F8" s="4"/>
      <c r="G8" s="4" t="s">
        <v>196</v>
      </c>
      <c r="H8" s="4"/>
      <c r="I8" s="6">
        <v>8</v>
      </c>
      <c r="J8" s="4"/>
      <c r="K8" s="6">
        <v>887255145</v>
      </c>
      <c r="L8" s="4"/>
      <c r="M8" s="6">
        <v>156635095957</v>
      </c>
      <c r="N8" s="4"/>
      <c r="O8" s="6">
        <v>147400865854</v>
      </c>
      <c r="P8" s="4"/>
      <c r="Q8" s="6">
        <v>10121485248</v>
      </c>
      <c r="R8" s="4"/>
      <c r="S8" s="9">
        <v>1.7513659522541355E-4</v>
      </c>
      <c r="T8" s="4"/>
      <c r="U8" s="4"/>
      <c r="V8" s="4"/>
    </row>
    <row r="9" spans="1:22" x14ac:dyDescent="0.55000000000000004">
      <c r="A9" s="1" t="s">
        <v>197</v>
      </c>
      <c r="C9" s="4" t="s">
        <v>198</v>
      </c>
      <c r="D9" s="4"/>
      <c r="E9" s="4" t="s">
        <v>195</v>
      </c>
      <c r="F9" s="4"/>
      <c r="G9" s="4" t="s">
        <v>199</v>
      </c>
      <c r="H9" s="4"/>
      <c r="I9" s="6">
        <v>8</v>
      </c>
      <c r="J9" s="4"/>
      <c r="K9" s="6">
        <v>4156250645</v>
      </c>
      <c r="L9" s="4"/>
      <c r="M9" s="6">
        <v>326414619626</v>
      </c>
      <c r="N9" s="4"/>
      <c r="O9" s="6">
        <v>241697898728</v>
      </c>
      <c r="P9" s="4"/>
      <c r="Q9" s="6">
        <v>88872971543</v>
      </c>
      <c r="R9" s="4"/>
      <c r="S9" s="9">
        <v>1.537808855343805E-3</v>
      </c>
      <c r="T9" s="4"/>
      <c r="U9" s="4"/>
      <c r="V9" s="4"/>
    </row>
    <row r="10" spans="1:22" x14ac:dyDescent="0.55000000000000004">
      <c r="A10" s="1" t="s">
        <v>200</v>
      </c>
      <c r="C10" s="4" t="s">
        <v>201</v>
      </c>
      <c r="D10" s="4"/>
      <c r="E10" s="4" t="s">
        <v>195</v>
      </c>
      <c r="F10" s="4"/>
      <c r="G10" s="4" t="s">
        <v>202</v>
      </c>
      <c r="H10" s="4"/>
      <c r="I10" s="6">
        <v>8</v>
      </c>
      <c r="J10" s="4"/>
      <c r="K10" s="6">
        <v>1043220537</v>
      </c>
      <c r="L10" s="4"/>
      <c r="M10" s="6">
        <v>4430115</v>
      </c>
      <c r="N10" s="4"/>
      <c r="O10" s="6">
        <v>0</v>
      </c>
      <c r="P10" s="4"/>
      <c r="Q10" s="6">
        <v>1047650652</v>
      </c>
      <c r="R10" s="4"/>
      <c r="S10" s="9">
        <v>1.8127968739886328E-5</v>
      </c>
      <c r="T10" s="4"/>
      <c r="U10" s="4"/>
      <c r="V10" s="4"/>
    </row>
    <row r="11" spans="1:22" x14ac:dyDescent="0.55000000000000004">
      <c r="A11" s="1" t="s">
        <v>203</v>
      </c>
      <c r="C11" s="4" t="s">
        <v>204</v>
      </c>
      <c r="D11" s="4"/>
      <c r="E11" s="4" t="s">
        <v>195</v>
      </c>
      <c r="F11" s="4"/>
      <c r="G11" s="4" t="s">
        <v>205</v>
      </c>
      <c r="H11" s="4"/>
      <c r="I11" s="6">
        <v>8</v>
      </c>
      <c r="J11" s="4"/>
      <c r="K11" s="6">
        <v>144120919730</v>
      </c>
      <c r="L11" s="4"/>
      <c r="M11" s="6">
        <v>2830356727356</v>
      </c>
      <c r="N11" s="4"/>
      <c r="O11" s="6">
        <v>2943148141114</v>
      </c>
      <c r="P11" s="4"/>
      <c r="Q11" s="6">
        <v>31329505972</v>
      </c>
      <c r="R11" s="4"/>
      <c r="S11" s="9">
        <v>5.4210848226198406E-4</v>
      </c>
      <c r="T11" s="4"/>
      <c r="U11" s="4"/>
      <c r="V11" s="4"/>
    </row>
    <row r="12" spans="1:22" ht="24.75" thickBot="1" x14ac:dyDescent="0.6">
      <c r="C12" s="4"/>
      <c r="D12" s="4"/>
      <c r="E12" s="4"/>
      <c r="F12" s="4"/>
      <c r="G12" s="4"/>
      <c r="H12" s="4"/>
      <c r="I12" s="4"/>
      <c r="J12" s="4"/>
      <c r="K12" s="11">
        <f>SUM(K8:K11)</f>
        <v>150207646057</v>
      </c>
      <c r="L12" s="4"/>
      <c r="M12" s="11">
        <f>SUM(M8:M11)</f>
        <v>3313410873054</v>
      </c>
      <c r="N12" s="4"/>
      <c r="O12" s="11">
        <f>SUM(O8:O11)</f>
        <v>3332246905696</v>
      </c>
      <c r="P12" s="4"/>
      <c r="Q12" s="11">
        <f>SUM(Q8:Q11)</f>
        <v>131371613415</v>
      </c>
      <c r="R12" s="4"/>
      <c r="S12" s="12">
        <f>SUM(S8:S11)</f>
        <v>2.273181901571089E-3</v>
      </c>
      <c r="T12" s="4"/>
      <c r="U12" s="4"/>
      <c r="V12" s="4"/>
    </row>
    <row r="13" spans="1:22" ht="24.75" thickTop="1" x14ac:dyDescent="0.55000000000000004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</row>
    <row r="14" spans="1:22" x14ac:dyDescent="0.55000000000000004"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6"/>
      <c r="R14" s="4"/>
      <c r="S14" s="4"/>
      <c r="T14" s="4"/>
      <c r="U14" s="4"/>
      <c r="V14" s="4"/>
    </row>
    <row r="15" spans="1:22" x14ac:dyDescent="0.55000000000000004"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</row>
    <row r="16" spans="1:22" x14ac:dyDescent="0.55000000000000004"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</row>
    <row r="17" spans="3:22" x14ac:dyDescent="0.55000000000000004"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</row>
  </sheetData>
  <mergeCells count="17">
    <mergeCell ref="I7"/>
    <mergeCell ref="C6:I6"/>
    <mergeCell ref="A4:S4"/>
    <mergeCell ref="A3:S3"/>
    <mergeCell ref="A2:S2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  <mergeCell ref="G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28"/>
  <sheetViews>
    <sheetView rightToLeft="1" workbookViewId="0">
      <selection activeCell="E38" sqref="E38"/>
    </sheetView>
  </sheetViews>
  <sheetFormatPr defaultRowHeight="24" x14ac:dyDescent="0.55000000000000004"/>
  <cols>
    <col min="1" max="1" width="35.140625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7.28515625" style="1" bestFit="1" customWidth="1"/>
    <col min="6" max="6" width="1" style="1" customWidth="1"/>
    <col min="7" max="7" width="10.28515625" style="1" bestFit="1" customWidth="1"/>
    <col min="8" max="8" width="1" style="1" customWidth="1"/>
    <col min="9" max="9" width="14.28515625" style="1" bestFit="1" customWidth="1"/>
    <col min="10" max="10" width="1" style="1" customWidth="1"/>
    <col min="11" max="11" width="13.42578125" style="1" bestFit="1" customWidth="1"/>
    <col min="12" max="12" width="1" style="1" customWidth="1"/>
    <col min="13" max="13" width="15.42578125" style="1" bestFit="1" customWidth="1"/>
    <col min="14" max="14" width="1" style="1" customWidth="1"/>
    <col min="15" max="15" width="15.42578125" style="1" bestFit="1" customWidth="1"/>
    <col min="16" max="16" width="1" style="1" customWidth="1"/>
    <col min="17" max="17" width="13.42578125" style="1" customWidth="1"/>
    <col min="18" max="18" width="1" style="1" customWidth="1"/>
    <col min="19" max="19" width="15.425781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 x14ac:dyDescent="0.55000000000000004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ht="24.75" x14ac:dyDescent="0.55000000000000004">
      <c r="A3" s="20" t="s">
        <v>206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</row>
    <row r="4" spans="1:19" ht="24.75" x14ac:dyDescent="0.55000000000000004">
      <c r="A4" s="20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</row>
    <row r="6" spans="1:19" ht="24.75" x14ac:dyDescent="0.55000000000000004">
      <c r="A6" s="21" t="s">
        <v>207</v>
      </c>
      <c r="B6" s="21" t="s">
        <v>207</v>
      </c>
      <c r="C6" s="21" t="s">
        <v>207</v>
      </c>
      <c r="D6" s="21" t="s">
        <v>207</v>
      </c>
      <c r="E6" s="21" t="s">
        <v>207</v>
      </c>
      <c r="F6" s="21" t="s">
        <v>207</v>
      </c>
      <c r="G6" s="21" t="s">
        <v>207</v>
      </c>
      <c r="I6" s="21" t="s">
        <v>208</v>
      </c>
      <c r="J6" s="21" t="s">
        <v>208</v>
      </c>
      <c r="K6" s="21" t="s">
        <v>208</v>
      </c>
      <c r="L6" s="21" t="s">
        <v>208</v>
      </c>
      <c r="M6" s="21" t="s">
        <v>208</v>
      </c>
      <c r="O6" s="21" t="s">
        <v>209</v>
      </c>
      <c r="P6" s="21" t="s">
        <v>209</v>
      </c>
      <c r="Q6" s="21" t="s">
        <v>209</v>
      </c>
      <c r="R6" s="21" t="s">
        <v>209</v>
      </c>
      <c r="S6" s="21" t="s">
        <v>209</v>
      </c>
    </row>
    <row r="7" spans="1:19" ht="24.75" x14ac:dyDescent="0.55000000000000004">
      <c r="A7" s="21" t="s">
        <v>210</v>
      </c>
      <c r="C7" s="21" t="s">
        <v>211</v>
      </c>
      <c r="E7" s="21" t="s">
        <v>104</v>
      </c>
      <c r="G7" s="21" t="s">
        <v>105</v>
      </c>
      <c r="I7" s="21" t="s">
        <v>212</v>
      </c>
      <c r="K7" s="21" t="s">
        <v>213</v>
      </c>
      <c r="M7" s="21" t="s">
        <v>214</v>
      </c>
      <c r="O7" s="21" t="s">
        <v>212</v>
      </c>
      <c r="Q7" s="21" t="s">
        <v>213</v>
      </c>
      <c r="S7" s="21" t="s">
        <v>214</v>
      </c>
    </row>
    <row r="8" spans="1:19" x14ac:dyDescent="0.55000000000000004">
      <c r="A8" s="1" t="s">
        <v>175</v>
      </c>
      <c r="C8" s="4" t="s">
        <v>305</v>
      </c>
      <c r="D8" s="4"/>
      <c r="E8" s="4" t="s">
        <v>177</v>
      </c>
      <c r="F8" s="4"/>
      <c r="G8" s="6">
        <v>20.5</v>
      </c>
      <c r="H8" s="4"/>
      <c r="I8" s="6">
        <v>1067309468</v>
      </c>
      <c r="J8" s="4"/>
      <c r="K8" s="6">
        <v>0</v>
      </c>
      <c r="L8" s="4"/>
      <c r="M8" s="6">
        <v>1067309468</v>
      </c>
      <c r="N8" s="4"/>
      <c r="O8" s="6">
        <v>1067309468</v>
      </c>
      <c r="P8" s="4"/>
      <c r="Q8" s="6">
        <v>0</v>
      </c>
      <c r="R8" s="4"/>
      <c r="S8" s="6">
        <v>1067309468</v>
      </c>
    </row>
    <row r="9" spans="1:19" x14ac:dyDescent="0.55000000000000004">
      <c r="A9" s="1" t="s">
        <v>164</v>
      </c>
      <c r="C9" s="4" t="s">
        <v>305</v>
      </c>
      <c r="D9" s="4"/>
      <c r="E9" s="4" t="s">
        <v>166</v>
      </c>
      <c r="F9" s="4"/>
      <c r="G9" s="6">
        <v>18</v>
      </c>
      <c r="H9" s="4"/>
      <c r="I9" s="6">
        <v>79222556</v>
      </c>
      <c r="J9" s="4"/>
      <c r="K9" s="6">
        <v>0</v>
      </c>
      <c r="L9" s="4"/>
      <c r="M9" s="6">
        <v>79222556</v>
      </c>
      <c r="N9" s="4"/>
      <c r="O9" s="6">
        <v>260059698</v>
      </c>
      <c r="P9" s="4"/>
      <c r="Q9" s="6">
        <v>0</v>
      </c>
      <c r="R9" s="4"/>
      <c r="S9" s="6">
        <v>260059698</v>
      </c>
    </row>
    <row r="10" spans="1:19" x14ac:dyDescent="0.55000000000000004">
      <c r="A10" s="1" t="s">
        <v>216</v>
      </c>
      <c r="C10" s="4" t="s">
        <v>305</v>
      </c>
      <c r="D10" s="4"/>
      <c r="E10" s="4" t="s">
        <v>217</v>
      </c>
      <c r="F10" s="4"/>
      <c r="G10" s="6">
        <v>18</v>
      </c>
      <c r="H10" s="4"/>
      <c r="I10" s="6">
        <v>0</v>
      </c>
      <c r="J10" s="4"/>
      <c r="K10" s="6">
        <v>0</v>
      </c>
      <c r="L10" s="4"/>
      <c r="M10" s="6">
        <v>0</v>
      </c>
      <c r="N10" s="4"/>
      <c r="O10" s="6">
        <v>114636256</v>
      </c>
      <c r="P10" s="4"/>
      <c r="Q10" s="6">
        <v>0</v>
      </c>
      <c r="R10" s="4"/>
      <c r="S10" s="6">
        <v>114636256</v>
      </c>
    </row>
    <row r="11" spans="1:19" x14ac:dyDescent="0.55000000000000004">
      <c r="A11" s="1" t="s">
        <v>218</v>
      </c>
      <c r="C11" s="4" t="s">
        <v>305</v>
      </c>
      <c r="D11" s="4"/>
      <c r="E11" s="4" t="s">
        <v>219</v>
      </c>
      <c r="F11" s="4"/>
      <c r="G11" s="6">
        <v>16</v>
      </c>
      <c r="H11" s="4"/>
      <c r="I11" s="6">
        <v>0</v>
      </c>
      <c r="J11" s="4"/>
      <c r="K11" s="6">
        <v>0</v>
      </c>
      <c r="L11" s="4"/>
      <c r="M11" s="6">
        <v>0</v>
      </c>
      <c r="N11" s="4"/>
      <c r="O11" s="6">
        <v>4782974343</v>
      </c>
      <c r="P11" s="4"/>
      <c r="Q11" s="6">
        <v>0</v>
      </c>
      <c r="R11" s="4"/>
      <c r="S11" s="6">
        <v>4782974343</v>
      </c>
    </row>
    <row r="12" spans="1:19" x14ac:dyDescent="0.55000000000000004">
      <c r="A12" s="1" t="s">
        <v>181</v>
      </c>
      <c r="C12" s="4" t="s">
        <v>305</v>
      </c>
      <c r="D12" s="4"/>
      <c r="E12" s="4" t="s">
        <v>183</v>
      </c>
      <c r="F12" s="4"/>
      <c r="G12" s="6">
        <v>17</v>
      </c>
      <c r="H12" s="4"/>
      <c r="I12" s="6">
        <v>934788694</v>
      </c>
      <c r="J12" s="4"/>
      <c r="K12" s="6">
        <v>0</v>
      </c>
      <c r="L12" s="4"/>
      <c r="M12" s="6">
        <v>934788694</v>
      </c>
      <c r="N12" s="4"/>
      <c r="O12" s="6">
        <v>934788694</v>
      </c>
      <c r="P12" s="4"/>
      <c r="Q12" s="6">
        <v>0</v>
      </c>
      <c r="R12" s="4"/>
      <c r="S12" s="6">
        <v>934788694</v>
      </c>
    </row>
    <row r="13" spans="1:19" x14ac:dyDescent="0.55000000000000004">
      <c r="A13" s="1" t="s">
        <v>220</v>
      </c>
      <c r="C13" s="4" t="s">
        <v>305</v>
      </c>
      <c r="D13" s="4"/>
      <c r="E13" s="4" t="s">
        <v>221</v>
      </c>
      <c r="F13" s="4"/>
      <c r="G13" s="6">
        <v>15</v>
      </c>
      <c r="H13" s="4"/>
      <c r="I13" s="6">
        <v>0</v>
      </c>
      <c r="J13" s="4"/>
      <c r="K13" s="6">
        <v>0</v>
      </c>
      <c r="L13" s="4"/>
      <c r="M13" s="6">
        <v>0</v>
      </c>
      <c r="N13" s="4"/>
      <c r="O13" s="6">
        <v>5037825637</v>
      </c>
      <c r="P13" s="4"/>
      <c r="Q13" s="6">
        <v>0</v>
      </c>
      <c r="R13" s="4"/>
      <c r="S13" s="6">
        <v>5037825637</v>
      </c>
    </row>
    <row r="14" spans="1:19" x14ac:dyDescent="0.55000000000000004">
      <c r="A14" s="1" t="s">
        <v>222</v>
      </c>
      <c r="C14" s="4" t="s">
        <v>305</v>
      </c>
      <c r="D14" s="4"/>
      <c r="E14" s="4" t="s">
        <v>223</v>
      </c>
      <c r="F14" s="4"/>
      <c r="G14" s="6">
        <v>16</v>
      </c>
      <c r="H14" s="4"/>
      <c r="I14" s="6">
        <v>0</v>
      </c>
      <c r="J14" s="4"/>
      <c r="K14" s="6">
        <v>0</v>
      </c>
      <c r="L14" s="4"/>
      <c r="M14" s="6">
        <v>0</v>
      </c>
      <c r="N14" s="4"/>
      <c r="O14" s="6">
        <v>5928993899</v>
      </c>
      <c r="P14" s="4"/>
      <c r="Q14" s="6">
        <v>0</v>
      </c>
      <c r="R14" s="4"/>
      <c r="S14" s="6">
        <v>5928993899</v>
      </c>
    </row>
    <row r="15" spans="1:19" x14ac:dyDescent="0.55000000000000004">
      <c r="A15" s="1" t="s">
        <v>224</v>
      </c>
      <c r="C15" s="4" t="s">
        <v>305</v>
      </c>
      <c r="D15" s="4"/>
      <c r="E15" s="4" t="s">
        <v>225</v>
      </c>
      <c r="F15" s="4"/>
      <c r="G15" s="6">
        <v>18.5</v>
      </c>
      <c r="H15" s="4"/>
      <c r="I15" s="6">
        <v>0</v>
      </c>
      <c r="J15" s="4"/>
      <c r="K15" s="6">
        <v>0</v>
      </c>
      <c r="L15" s="4"/>
      <c r="M15" s="6">
        <v>0</v>
      </c>
      <c r="N15" s="4"/>
      <c r="O15" s="6">
        <v>118940813</v>
      </c>
      <c r="P15" s="4"/>
      <c r="Q15" s="6">
        <v>0</v>
      </c>
      <c r="R15" s="4"/>
      <c r="S15" s="6">
        <v>118940813</v>
      </c>
    </row>
    <row r="16" spans="1:19" x14ac:dyDescent="0.55000000000000004">
      <c r="A16" s="1" t="s">
        <v>173</v>
      </c>
      <c r="C16" s="4" t="s">
        <v>305</v>
      </c>
      <c r="D16" s="4"/>
      <c r="E16" s="4" t="s">
        <v>174</v>
      </c>
      <c r="F16" s="4"/>
      <c r="G16" s="6">
        <v>17</v>
      </c>
      <c r="H16" s="4"/>
      <c r="I16" s="6">
        <v>44047371</v>
      </c>
      <c r="J16" s="4"/>
      <c r="K16" s="6">
        <v>0</v>
      </c>
      <c r="L16" s="4"/>
      <c r="M16" s="6">
        <v>44047371</v>
      </c>
      <c r="N16" s="4"/>
      <c r="O16" s="6">
        <v>2385146476</v>
      </c>
      <c r="P16" s="4"/>
      <c r="Q16" s="6">
        <v>0</v>
      </c>
      <c r="R16" s="4"/>
      <c r="S16" s="6">
        <v>2385146476</v>
      </c>
    </row>
    <row r="17" spans="1:19" x14ac:dyDescent="0.55000000000000004">
      <c r="A17" s="1" t="s">
        <v>153</v>
      </c>
      <c r="C17" s="4" t="s">
        <v>305</v>
      </c>
      <c r="D17" s="4"/>
      <c r="E17" s="4" t="s">
        <v>155</v>
      </c>
      <c r="F17" s="4"/>
      <c r="G17" s="6">
        <v>20</v>
      </c>
      <c r="H17" s="4"/>
      <c r="I17" s="6">
        <v>343021577</v>
      </c>
      <c r="J17" s="4"/>
      <c r="K17" s="6">
        <v>0</v>
      </c>
      <c r="L17" s="4"/>
      <c r="M17" s="6">
        <v>343021577</v>
      </c>
      <c r="N17" s="4"/>
      <c r="O17" s="6">
        <v>988512201</v>
      </c>
      <c r="P17" s="4"/>
      <c r="Q17" s="6">
        <v>0</v>
      </c>
      <c r="R17" s="4"/>
      <c r="S17" s="6">
        <v>988512201</v>
      </c>
    </row>
    <row r="18" spans="1:19" x14ac:dyDescent="0.55000000000000004">
      <c r="A18" s="1" t="s">
        <v>170</v>
      </c>
      <c r="C18" s="4" t="s">
        <v>305</v>
      </c>
      <c r="D18" s="4"/>
      <c r="E18" s="4" t="s">
        <v>172</v>
      </c>
      <c r="F18" s="4"/>
      <c r="G18" s="6">
        <v>17</v>
      </c>
      <c r="H18" s="4"/>
      <c r="I18" s="6">
        <v>181066600</v>
      </c>
      <c r="J18" s="4"/>
      <c r="K18" s="6">
        <v>0</v>
      </c>
      <c r="L18" s="4"/>
      <c r="M18" s="6">
        <v>181066600</v>
      </c>
      <c r="N18" s="4"/>
      <c r="O18" s="6">
        <v>1520957893</v>
      </c>
      <c r="P18" s="4"/>
      <c r="Q18" s="6">
        <v>0</v>
      </c>
      <c r="R18" s="4"/>
      <c r="S18" s="6">
        <v>1520957893</v>
      </c>
    </row>
    <row r="19" spans="1:19" x14ac:dyDescent="0.55000000000000004">
      <c r="A19" s="1" t="s">
        <v>167</v>
      </c>
      <c r="C19" s="4" t="s">
        <v>305</v>
      </c>
      <c r="D19" s="4"/>
      <c r="E19" s="4" t="s">
        <v>169</v>
      </c>
      <c r="F19" s="4"/>
      <c r="G19" s="6">
        <v>18</v>
      </c>
      <c r="H19" s="4"/>
      <c r="I19" s="6">
        <v>1329283627</v>
      </c>
      <c r="J19" s="4"/>
      <c r="K19" s="6">
        <v>0</v>
      </c>
      <c r="L19" s="4"/>
      <c r="M19" s="6">
        <v>1329283627</v>
      </c>
      <c r="N19" s="4"/>
      <c r="O19" s="6">
        <v>5911858072</v>
      </c>
      <c r="P19" s="4"/>
      <c r="Q19" s="6">
        <v>0</v>
      </c>
      <c r="R19" s="4"/>
      <c r="S19" s="6">
        <v>5911858072</v>
      </c>
    </row>
    <row r="20" spans="1:19" x14ac:dyDescent="0.55000000000000004">
      <c r="A20" s="1" t="s">
        <v>193</v>
      </c>
      <c r="C20" s="6">
        <v>1</v>
      </c>
      <c r="D20" s="4"/>
      <c r="E20" s="4" t="s">
        <v>215</v>
      </c>
      <c r="F20" s="4"/>
      <c r="G20" s="6">
        <v>0</v>
      </c>
      <c r="H20" s="4"/>
      <c r="I20" s="6">
        <v>957310</v>
      </c>
      <c r="J20" s="4"/>
      <c r="K20" s="6">
        <v>0</v>
      </c>
      <c r="L20" s="4"/>
      <c r="M20" s="6">
        <v>957310</v>
      </c>
      <c r="N20" s="4"/>
      <c r="O20" s="6">
        <v>509494812</v>
      </c>
      <c r="P20" s="4"/>
      <c r="Q20" s="6">
        <v>0</v>
      </c>
      <c r="R20" s="4"/>
      <c r="S20" s="6">
        <v>509494812</v>
      </c>
    </row>
    <row r="21" spans="1:19" x14ac:dyDescent="0.55000000000000004">
      <c r="A21" s="1" t="s">
        <v>197</v>
      </c>
      <c r="C21" s="6">
        <v>17</v>
      </c>
      <c r="D21" s="4"/>
      <c r="E21" s="4" t="s">
        <v>215</v>
      </c>
      <c r="F21" s="4"/>
      <c r="G21" s="6">
        <v>0</v>
      </c>
      <c r="H21" s="4"/>
      <c r="I21" s="6">
        <v>1067604462</v>
      </c>
      <c r="J21" s="4"/>
      <c r="K21" s="6">
        <v>0</v>
      </c>
      <c r="L21" s="4"/>
      <c r="M21" s="6">
        <v>1067604462</v>
      </c>
      <c r="N21" s="4"/>
      <c r="O21" s="6">
        <v>2492238895</v>
      </c>
      <c r="P21" s="4"/>
      <c r="Q21" s="6">
        <v>0</v>
      </c>
      <c r="R21" s="4"/>
      <c r="S21" s="6">
        <v>2492238895</v>
      </c>
    </row>
    <row r="22" spans="1:19" x14ac:dyDescent="0.55000000000000004">
      <c r="A22" s="1" t="s">
        <v>200</v>
      </c>
      <c r="C22" s="6">
        <v>17</v>
      </c>
      <c r="D22" s="4"/>
      <c r="E22" s="4" t="s">
        <v>215</v>
      </c>
      <c r="F22" s="4"/>
      <c r="G22" s="6">
        <v>0</v>
      </c>
      <c r="H22" s="4"/>
      <c r="I22" s="6">
        <v>4430115</v>
      </c>
      <c r="J22" s="4"/>
      <c r="K22" s="6">
        <v>0</v>
      </c>
      <c r="L22" s="4"/>
      <c r="M22" s="6">
        <v>4430115</v>
      </c>
      <c r="N22" s="4"/>
      <c r="O22" s="6">
        <v>17608375</v>
      </c>
      <c r="P22" s="4"/>
      <c r="Q22" s="6">
        <v>0</v>
      </c>
      <c r="R22" s="4"/>
      <c r="S22" s="6">
        <v>17608375</v>
      </c>
    </row>
    <row r="23" spans="1:19" x14ac:dyDescent="0.55000000000000004">
      <c r="A23" s="1" t="s">
        <v>203</v>
      </c>
      <c r="C23" s="6">
        <v>1</v>
      </c>
      <c r="D23" s="4"/>
      <c r="E23" s="4" t="s">
        <v>215</v>
      </c>
      <c r="F23" s="4"/>
      <c r="G23" s="6">
        <v>0</v>
      </c>
      <c r="H23" s="4"/>
      <c r="I23" s="6">
        <v>0</v>
      </c>
      <c r="J23" s="4"/>
      <c r="K23" s="6">
        <v>0</v>
      </c>
      <c r="L23" s="4"/>
      <c r="M23" s="6">
        <v>0</v>
      </c>
      <c r="N23" s="4"/>
      <c r="O23" s="6">
        <v>408959989</v>
      </c>
      <c r="P23" s="4"/>
      <c r="Q23" s="6">
        <v>0</v>
      </c>
      <c r="R23" s="4"/>
      <c r="S23" s="6">
        <v>408959989</v>
      </c>
    </row>
    <row r="24" spans="1:19" ht="24.75" thickBot="1" x14ac:dyDescent="0.6">
      <c r="C24" s="4"/>
      <c r="D24" s="4"/>
      <c r="E24" s="4"/>
      <c r="F24" s="4"/>
      <c r="G24" s="4"/>
      <c r="H24" s="4"/>
      <c r="I24" s="11">
        <f>SUM(I8:I23)</f>
        <v>5051731780</v>
      </c>
      <c r="J24" s="4"/>
      <c r="K24" s="11">
        <f>SUM(K8:K23)</f>
        <v>0</v>
      </c>
      <c r="L24" s="4"/>
      <c r="M24" s="11">
        <f>SUM(M8:M23)</f>
        <v>5051731780</v>
      </c>
      <c r="N24" s="4"/>
      <c r="O24" s="11">
        <f>SUM(O8:O23)</f>
        <v>32480305521</v>
      </c>
      <c r="P24" s="4"/>
      <c r="Q24" s="11">
        <f>SUM(Q8:Q23)</f>
        <v>0</v>
      </c>
      <c r="R24" s="4"/>
      <c r="S24" s="11">
        <f>SUM(S8:S23)</f>
        <v>32480305521</v>
      </c>
    </row>
    <row r="25" spans="1:19" ht="24.75" thickTop="1" x14ac:dyDescent="0.55000000000000004">
      <c r="C25" s="4"/>
      <c r="D25" s="4"/>
      <c r="E25" s="4"/>
      <c r="F25" s="4"/>
      <c r="G25" s="4"/>
      <c r="H25" s="4"/>
      <c r="I25" s="4"/>
      <c r="J25" s="4"/>
      <c r="K25" s="4"/>
      <c r="L25" s="4"/>
      <c r="M25" s="6"/>
      <c r="N25" s="6"/>
      <c r="O25" s="6"/>
      <c r="P25" s="6"/>
      <c r="Q25" s="6"/>
      <c r="R25" s="6"/>
      <c r="S25" s="6"/>
    </row>
    <row r="26" spans="1:19" x14ac:dyDescent="0.55000000000000004"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</row>
    <row r="28" spans="1:19" x14ac:dyDescent="0.55000000000000004">
      <c r="M28" s="3"/>
      <c r="N28" s="3"/>
      <c r="O28" s="3"/>
      <c r="P28" s="3"/>
      <c r="Q28" s="3"/>
      <c r="R28" s="3"/>
      <c r="S28" s="3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G13"/>
  <sheetViews>
    <sheetView rightToLeft="1" workbookViewId="0">
      <selection activeCell="G9" sqref="G9"/>
    </sheetView>
  </sheetViews>
  <sheetFormatPr defaultRowHeight="24" x14ac:dyDescent="0.55000000000000004"/>
  <cols>
    <col min="1" max="1" width="25" style="1" bestFit="1" customWidth="1"/>
    <col min="2" max="2" width="1" style="1" customWidth="1"/>
    <col min="3" max="3" width="18.42578125" style="1" bestFit="1" customWidth="1"/>
    <col min="4" max="4" width="1" style="1" customWidth="1"/>
    <col min="5" max="5" width="21.7109375" style="1" bestFit="1" customWidth="1"/>
    <col min="6" max="6" width="1" style="1" customWidth="1"/>
    <col min="7" max="7" width="33.42578125" style="1" bestFit="1" customWidth="1"/>
    <col min="8" max="8" width="1" style="1" customWidth="1"/>
    <col min="9" max="9" width="9.140625" style="1" customWidth="1"/>
    <col min="10" max="16384" width="9.140625" style="1"/>
  </cols>
  <sheetData>
    <row r="2" spans="1:7" ht="24.75" x14ac:dyDescent="0.55000000000000004">
      <c r="A2" s="20" t="s">
        <v>0</v>
      </c>
      <c r="B2" s="20"/>
      <c r="C2" s="20"/>
      <c r="D2" s="20"/>
      <c r="E2" s="20"/>
      <c r="F2" s="20"/>
      <c r="G2" s="20"/>
    </row>
    <row r="3" spans="1:7" ht="24.75" x14ac:dyDescent="0.55000000000000004">
      <c r="A3" s="20" t="s">
        <v>206</v>
      </c>
      <c r="B3" s="20"/>
      <c r="C3" s="20"/>
      <c r="D3" s="20"/>
      <c r="E3" s="20"/>
      <c r="F3" s="20"/>
      <c r="G3" s="20"/>
    </row>
    <row r="4" spans="1:7" ht="24.75" x14ac:dyDescent="0.55000000000000004">
      <c r="A4" s="20" t="s">
        <v>2</v>
      </c>
      <c r="B4" s="20"/>
      <c r="C4" s="20"/>
      <c r="D4" s="20"/>
      <c r="E4" s="20"/>
      <c r="F4" s="20"/>
      <c r="G4" s="20"/>
    </row>
    <row r="6" spans="1:7" ht="24.75" x14ac:dyDescent="0.55000000000000004">
      <c r="A6" s="21" t="s">
        <v>210</v>
      </c>
      <c r="C6" s="21" t="s">
        <v>190</v>
      </c>
      <c r="E6" s="21" t="s">
        <v>292</v>
      </c>
      <c r="G6" s="21" t="s">
        <v>13</v>
      </c>
    </row>
    <row r="7" spans="1:7" x14ac:dyDescent="0.55000000000000004">
      <c r="A7" s="1" t="s">
        <v>301</v>
      </c>
      <c r="C7" s="6">
        <v>4283687750128</v>
      </c>
      <c r="D7" s="4"/>
      <c r="E7" s="9">
        <f>C7/$C$11</f>
        <v>0.97772059990776117</v>
      </c>
      <c r="F7" s="4"/>
      <c r="G7" s="9">
        <v>7.4122568890220453E-2</v>
      </c>
    </row>
    <row r="8" spans="1:7" x14ac:dyDescent="0.55000000000000004">
      <c r="A8" s="1" t="s">
        <v>302</v>
      </c>
      <c r="C8" s="6">
        <v>91680425355</v>
      </c>
      <c r="D8" s="4"/>
      <c r="E8" s="9">
        <f t="shared" ref="E8:E10" si="0">C8/$C$11</f>
        <v>2.0925390856327206E-2</v>
      </c>
      <c r="F8" s="4"/>
      <c r="G8" s="9">
        <v>1.586387486823157E-3</v>
      </c>
    </row>
    <row r="9" spans="1:7" x14ac:dyDescent="0.55000000000000004">
      <c r="A9" s="1" t="s">
        <v>303</v>
      </c>
      <c r="C9" s="6">
        <v>1072991887</v>
      </c>
      <c r="D9" s="4"/>
      <c r="E9" s="9">
        <f t="shared" si="0"/>
        <v>2.4490260090093006E-4</v>
      </c>
      <c r="F9" s="4"/>
      <c r="G9" s="9">
        <v>1.8566459485855063E-5</v>
      </c>
    </row>
    <row r="10" spans="1:7" x14ac:dyDescent="0.55000000000000004">
      <c r="A10" s="1" t="s">
        <v>299</v>
      </c>
      <c r="C10" s="6">
        <v>4859329451</v>
      </c>
      <c r="D10" s="4"/>
      <c r="E10" s="9">
        <f t="shared" si="0"/>
        <v>1.1091066350107349E-3</v>
      </c>
      <c r="F10" s="4"/>
      <c r="G10" s="9">
        <v>8.4083155216264769E-5</v>
      </c>
    </row>
    <row r="11" spans="1:7" ht="24.75" thickBot="1" x14ac:dyDescent="0.6">
      <c r="C11" s="11">
        <f>SUM(C7:C10)</f>
        <v>4381300496821</v>
      </c>
      <c r="D11" s="4"/>
      <c r="E11" s="10">
        <f>SUM(E7:E10)</f>
        <v>1</v>
      </c>
      <c r="F11" s="4"/>
      <c r="G11" s="10">
        <f>SUM(G7:G10)</f>
        <v>7.5811605991745731E-2</v>
      </c>
    </row>
    <row r="12" spans="1:7" ht="24.75" thickTop="1" x14ac:dyDescent="0.55000000000000004">
      <c r="C12" s="4"/>
      <c r="D12" s="4"/>
      <c r="E12" s="4"/>
      <c r="F12" s="4"/>
      <c r="G12" s="4"/>
    </row>
    <row r="13" spans="1:7" x14ac:dyDescent="0.55000000000000004">
      <c r="C13" s="4"/>
      <c r="D13" s="4"/>
      <c r="E13" s="4"/>
      <c r="F13" s="4"/>
      <c r="G13" s="4"/>
    </row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64"/>
  <sheetViews>
    <sheetView rightToLeft="1" workbookViewId="0">
      <selection activeCell="S63" sqref="S63"/>
    </sheetView>
  </sheetViews>
  <sheetFormatPr defaultRowHeight="24" x14ac:dyDescent="0.55000000000000004"/>
  <cols>
    <col min="1" max="1" width="30" style="1" bestFit="1" customWidth="1"/>
    <col min="2" max="2" width="1" style="1" customWidth="1"/>
    <col min="3" max="3" width="13.7109375" style="1" bestFit="1" customWidth="1"/>
    <col min="4" max="4" width="1" style="1" customWidth="1"/>
    <col min="5" max="5" width="36" style="1" bestFit="1" customWidth="1"/>
    <col min="6" max="6" width="1" style="1" customWidth="1"/>
    <col min="7" max="7" width="24.5703125" style="1" bestFit="1" customWidth="1"/>
    <col min="8" max="8" width="1" style="1" customWidth="1"/>
    <col min="9" max="9" width="24.140625" style="1" bestFit="1" customWidth="1"/>
    <col min="10" max="10" width="1" style="1" customWidth="1"/>
    <col min="11" max="11" width="15.42578125" style="1" bestFit="1" customWidth="1"/>
    <col min="12" max="12" width="1" style="1" customWidth="1"/>
    <col min="13" max="13" width="26.140625" style="1" bestFit="1" customWidth="1"/>
    <col min="14" max="14" width="1" style="1" customWidth="1"/>
    <col min="15" max="15" width="24.140625" style="1" bestFit="1" customWidth="1"/>
    <col min="16" max="16" width="1" style="1" customWidth="1"/>
    <col min="17" max="17" width="15.42578125" style="1" bestFit="1" customWidth="1"/>
    <col min="18" max="18" width="1" style="1" customWidth="1"/>
    <col min="19" max="19" width="26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 x14ac:dyDescent="0.55000000000000004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ht="24.75" x14ac:dyDescent="0.55000000000000004">
      <c r="A3" s="20" t="s">
        <v>206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</row>
    <row r="4" spans="1:19" ht="24.75" x14ac:dyDescent="0.55000000000000004">
      <c r="A4" s="20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</row>
    <row r="6" spans="1:19" ht="24.75" x14ac:dyDescent="0.55000000000000004">
      <c r="A6" s="20" t="s">
        <v>3</v>
      </c>
      <c r="C6" s="21" t="s">
        <v>226</v>
      </c>
      <c r="D6" s="21" t="s">
        <v>226</v>
      </c>
      <c r="E6" s="21" t="s">
        <v>226</v>
      </c>
      <c r="F6" s="21" t="s">
        <v>226</v>
      </c>
      <c r="G6" s="21" t="s">
        <v>226</v>
      </c>
      <c r="I6" s="21" t="s">
        <v>208</v>
      </c>
      <c r="J6" s="21" t="s">
        <v>208</v>
      </c>
      <c r="K6" s="21" t="s">
        <v>208</v>
      </c>
      <c r="L6" s="21" t="s">
        <v>208</v>
      </c>
      <c r="M6" s="21" t="s">
        <v>208</v>
      </c>
      <c r="O6" s="21" t="s">
        <v>209</v>
      </c>
      <c r="P6" s="21" t="s">
        <v>209</v>
      </c>
      <c r="Q6" s="21" t="s">
        <v>209</v>
      </c>
      <c r="R6" s="21" t="s">
        <v>209</v>
      </c>
      <c r="S6" s="21" t="s">
        <v>209</v>
      </c>
    </row>
    <row r="7" spans="1:19" ht="24.75" x14ac:dyDescent="0.55000000000000004">
      <c r="A7" s="21" t="s">
        <v>3</v>
      </c>
      <c r="C7" s="21" t="s">
        <v>227</v>
      </c>
      <c r="E7" s="21" t="s">
        <v>228</v>
      </c>
      <c r="G7" s="21" t="s">
        <v>229</v>
      </c>
      <c r="I7" s="21" t="s">
        <v>230</v>
      </c>
      <c r="K7" s="21" t="s">
        <v>213</v>
      </c>
      <c r="M7" s="21" t="s">
        <v>231</v>
      </c>
      <c r="O7" s="21" t="s">
        <v>230</v>
      </c>
      <c r="Q7" s="21" t="s">
        <v>213</v>
      </c>
      <c r="S7" s="21" t="s">
        <v>231</v>
      </c>
    </row>
    <row r="8" spans="1:19" x14ac:dyDescent="0.55000000000000004">
      <c r="A8" s="1" t="s">
        <v>92</v>
      </c>
      <c r="C8" s="4" t="s">
        <v>232</v>
      </c>
      <c r="D8" s="4"/>
      <c r="E8" s="6">
        <v>35643667</v>
      </c>
      <c r="F8" s="4"/>
      <c r="G8" s="6">
        <v>3050</v>
      </c>
      <c r="H8" s="4"/>
      <c r="I8" s="6">
        <v>0</v>
      </c>
      <c r="J8" s="4"/>
      <c r="K8" s="6">
        <v>0</v>
      </c>
      <c r="L8" s="4"/>
      <c r="M8" s="6">
        <f>I8-K8</f>
        <v>0</v>
      </c>
      <c r="N8" s="4"/>
      <c r="O8" s="6">
        <v>108713184350</v>
      </c>
      <c r="P8" s="4"/>
      <c r="Q8" s="6">
        <v>0</v>
      </c>
      <c r="R8" s="4"/>
      <c r="S8" s="6">
        <f>O8-Q8</f>
        <v>108713184350</v>
      </c>
    </row>
    <row r="9" spans="1:19" x14ac:dyDescent="0.55000000000000004">
      <c r="A9" s="1" t="s">
        <v>86</v>
      </c>
      <c r="C9" s="4" t="s">
        <v>233</v>
      </c>
      <c r="D9" s="4"/>
      <c r="E9" s="6">
        <v>47761929</v>
      </c>
      <c r="F9" s="4"/>
      <c r="G9" s="6">
        <v>565</v>
      </c>
      <c r="H9" s="4"/>
      <c r="I9" s="6">
        <v>0</v>
      </c>
      <c r="J9" s="4"/>
      <c r="K9" s="6">
        <v>0</v>
      </c>
      <c r="L9" s="4"/>
      <c r="M9" s="6">
        <f t="shared" ref="M9:M61" si="0">I9-K9</f>
        <v>0</v>
      </c>
      <c r="N9" s="4"/>
      <c r="O9" s="6">
        <v>26985489885</v>
      </c>
      <c r="P9" s="4"/>
      <c r="Q9" s="6">
        <v>543332011</v>
      </c>
      <c r="R9" s="4"/>
      <c r="S9" s="6">
        <f t="shared" ref="S9:S61" si="1">O9-Q9</f>
        <v>26442157874</v>
      </c>
    </row>
    <row r="10" spans="1:19" x14ac:dyDescent="0.55000000000000004">
      <c r="A10" s="1" t="s">
        <v>55</v>
      </c>
      <c r="C10" s="4" t="s">
        <v>234</v>
      </c>
      <c r="D10" s="4"/>
      <c r="E10" s="6">
        <v>4146001</v>
      </c>
      <c r="F10" s="4"/>
      <c r="G10" s="6">
        <v>180</v>
      </c>
      <c r="H10" s="4"/>
      <c r="I10" s="6">
        <v>0</v>
      </c>
      <c r="J10" s="4"/>
      <c r="K10" s="6">
        <v>0</v>
      </c>
      <c r="L10" s="4"/>
      <c r="M10" s="6">
        <f t="shared" si="0"/>
        <v>0</v>
      </c>
      <c r="N10" s="4"/>
      <c r="O10" s="6">
        <v>746280180</v>
      </c>
      <c r="P10" s="4"/>
      <c r="Q10" s="6">
        <v>81503449</v>
      </c>
      <c r="R10" s="4"/>
      <c r="S10" s="6">
        <f t="shared" si="1"/>
        <v>664776731</v>
      </c>
    </row>
    <row r="11" spans="1:19" x14ac:dyDescent="0.55000000000000004">
      <c r="A11" s="1" t="s">
        <v>57</v>
      </c>
      <c r="C11" s="4" t="s">
        <v>235</v>
      </c>
      <c r="D11" s="4"/>
      <c r="E11" s="6">
        <v>121996621</v>
      </c>
      <c r="F11" s="4"/>
      <c r="G11" s="6">
        <v>2350</v>
      </c>
      <c r="H11" s="4"/>
      <c r="I11" s="6">
        <v>0</v>
      </c>
      <c r="J11" s="4"/>
      <c r="K11" s="6">
        <v>0</v>
      </c>
      <c r="L11" s="4"/>
      <c r="M11" s="6">
        <f t="shared" si="0"/>
        <v>0</v>
      </c>
      <c r="N11" s="4"/>
      <c r="O11" s="6">
        <v>286692059350</v>
      </c>
      <c r="P11" s="4"/>
      <c r="Q11" s="6">
        <v>0</v>
      </c>
      <c r="R11" s="4"/>
      <c r="S11" s="6">
        <f t="shared" si="1"/>
        <v>286692059350</v>
      </c>
    </row>
    <row r="12" spans="1:19" x14ac:dyDescent="0.55000000000000004">
      <c r="A12" s="1" t="s">
        <v>83</v>
      </c>
      <c r="C12" s="4" t="s">
        <v>236</v>
      </c>
      <c r="D12" s="4"/>
      <c r="E12" s="6">
        <v>36503208</v>
      </c>
      <c r="F12" s="4"/>
      <c r="G12" s="6">
        <v>750</v>
      </c>
      <c r="H12" s="4"/>
      <c r="I12" s="6">
        <v>0</v>
      </c>
      <c r="J12" s="4"/>
      <c r="K12" s="6">
        <v>0</v>
      </c>
      <c r="L12" s="4"/>
      <c r="M12" s="6">
        <f t="shared" si="0"/>
        <v>0</v>
      </c>
      <c r="N12" s="4"/>
      <c r="O12" s="6">
        <v>27377406000</v>
      </c>
      <c r="P12" s="4"/>
      <c r="Q12" s="6">
        <v>1080687079</v>
      </c>
      <c r="R12" s="4"/>
      <c r="S12" s="6">
        <f t="shared" si="1"/>
        <v>26296718921</v>
      </c>
    </row>
    <row r="13" spans="1:19" x14ac:dyDescent="0.55000000000000004">
      <c r="A13" s="1" t="s">
        <v>76</v>
      </c>
      <c r="C13" s="4" t="s">
        <v>237</v>
      </c>
      <c r="D13" s="4"/>
      <c r="E13" s="6">
        <v>47577959</v>
      </c>
      <c r="F13" s="4"/>
      <c r="G13" s="6">
        <v>640</v>
      </c>
      <c r="H13" s="4"/>
      <c r="I13" s="6">
        <v>0</v>
      </c>
      <c r="J13" s="4"/>
      <c r="K13" s="6">
        <v>0</v>
      </c>
      <c r="L13" s="4"/>
      <c r="M13" s="6">
        <f t="shared" si="0"/>
        <v>0</v>
      </c>
      <c r="N13" s="4"/>
      <c r="O13" s="6">
        <v>30449893760</v>
      </c>
      <c r="P13" s="4"/>
      <c r="Q13" s="6">
        <v>2061103920</v>
      </c>
      <c r="R13" s="4"/>
      <c r="S13" s="6">
        <f t="shared" si="1"/>
        <v>28388789840</v>
      </c>
    </row>
    <row r="14" spans="1:19" x14ac:dyDescent="0.55000000000000004">
      <c r="A14" s="1" t="s">
        <v>88</v>
      </c>
      <c r="C14" s="4" t="s">
        <v>235</v>
      </c>
      <c r="D14" s="4"/>
      <c r="E14" s="6">
        <v>66325146</v>
      </c>
      <c r="F14" s="4"/>
      <c r="G14" s="6">
        <v>480</v>
      </c>
      <c r="H14" s="4"/>
      <c r="I14" s="6">
        <v>0</v>
      </c>
      <c r="J14" s="4"/>
      <c r="K14" s="6">
        <v>0</v>
      </c>
      <c r="L14" s="4"/>
      <c r="M14" s="6">
        <f t="shared" si="0"/>
        <v>0</v>
      </c>
      <c r="N14" s="4"/>
      <c r="O14" s="6">
        <v>31836070080</v>
      </c>
      <c r="P14" s="4"/>
      <c r="Q14" s="6">
        <v>0</v>
      </c>
      <c r="R14" s="4"/>
      <c r="S14" s="6">
        <f t="shared" si="1"/>
        <v>31836070080</v>
      </c>
    </row>
    <row r="15" spans="1:19" x14ac:dyDescent="0.55000000000000004">
      <c r="A15" s="1" t="s">
        <v>31</v>
      </c>
      <c r="C15" s="4" t="s">
        <v>238</v>
      </c>
      <c r="D15" s="4"/>
      <c r="E15" s="6">
        <v>61362326</v>
      </c>
      <c r="F15" s="4"/>
      <c r="G15" s="6">
        <v>360</v>
      </c>
      <c r="H15" s="4"/>
      <c r="I15" s="6">
        <v>0</v>
      </c>
      <c r="J15" s="4"/>
      <c r="K15" s="6">
        <v>0</v>
      </c>
      <c r="L15" s="4"/>
      <c r="M15" s="6">
        <f t="shared" si="0"/>
        <v>0</v>
      </c>
      <c r="N15" s="4"/>
      <c r="O15" s="6">
        <v>22090437360</v>
      </c>
      <c r="P15" s="4"/>
      <c r="Q15" s="6">
        <v>2303910645</v>
      </c>
      <c r="R15" s="4"/>
      <c r="S15" s="6">
        <f t="shared" si="1"/>
        <v>19786526715</v>
      </c>
    </row>
    <row r="16" spans="1:19" x14ac:dyDescent="0.55000000000000004">
      <c r="A16" s="1" t="s">
        <v>26</v>
      </c>
      <c r="C16" s="4" t="s">
        <v>239</v>
      </c>
      <c r="D16" s="4"/>
      <c r="E16" s="6">
        <v>15595336</v>
      </c>
      <c r="F16" s="4"/>
      <c r="G16" s="6">
        <v>4500</v>
      </c>
      <c r="H16" s="4"/>
      <c r="I16" s="6">
        <v>0</v>
      </c>
      <c r="J16" s="4"/>
      <c r="K16" s="6">
        <v>0</v>
      </c>
      <c r="L16" s="4"/>
      <c r="M16" s="6">
        <f t="shared" si="0"/>
        <v>0</v>
      </c>
      <c r="N16" s="4"/>
      <c r="O16" s="6">
        <v>70179012000</v>
      </c>
      <c r="P16" s="4"/>
      <c r="Q16" s="6">
        <v>0</v>
      </c>
      <c r="R16" s="4"/>
      <c r="S16" s="6">
        <f t="shared" si="1"/>
        <v>70179012000</v>
      </c>
    </row>
    <row r="17" spans="1:19" x14ac:dyDescent="0.55000000000000004">
      <c r="A17" s="1" t="s">
        <v>75</v>
      </c>
      <c r="C17" s="4" t="s">
        <v>240</v>
      </c>
      <c r="D17" s="4"/>
      <c r="E17" s="6">
        <v>13215553</v>
      </c>
      <c r="F17" s="4"/>
      <c r="G17" s="6">
        <v>3400</v>
      </c>
      <c r="H17" s="4"/>
      <c r="I17" s="6">
        <v>0</v>
      </c>
      <c r="J17" s="4"/>
      <c r="K17" s="6">
        <v>0</v>
      </c>
      <c r="L17" s="4"/>
      <c r="M17" s="6">
        <f t="shared" si="0"/>
        <v>0</v>
      </c>
      <c r="N17" s="4"/>
      <c r="O17" s="6">
        <v>44932880200</v>
      </c>
      <c r="P17" s="4"/>
      <c r="Q17" s="6">
        <v>627026070</v>
      </c>
      <c r="R17" s="4"/>
      <c r="S17" s="6">
        <f t="shared" si="1"/>
        <v>44305854130</v>
      </c>
    </row>
    <row r="18" spans="1:19" x14ac:dyDescent="0.55000000000000004">
      <c r="A18" s="1" t="s">
        <v>45</v>
      </c>
      <c r="C18" s="4" t="s">
        <v>241</v>
      </c>
      <c r="D18" s="4"/>
      <c r="E18" s="6">
        <v>1857472</v>
      </c>
      <c r="F18" s="4"/>
      <c r="G18" s="6">
        <v>3460</v>
      </c>
      <c r="H18" s="4"/>
      <c r="I18" s="6">
        <v>0</v>
      </c>
      <c r="J18" s="4"/>
      <c r="K18" s="6">
        <v>0</v>
      </c>
      <c r="L18" s="4"/>
      <c r="M18" s="6">
        <f t="shared" si="0"/>
        <v>0</v>
      </c>
      <c r="N18" s="4"/>
      <c r="O18" s="6">
        <v>6426853120</v>
      </c>
      <c r="P18" s="4"/>
      <c r="Q18" s="6">
        <v>373172117</v>
      </c>
      <c r="R18" s="4"/>
      <c r="S18" s="6">
        <f t="shared" si="1"/>
        <v>6053681003</v>
      </c>
    </row>
    <row r="19" spans="1:19" x14ac:dyDescent="0.55000000000000004">
      <c r="A19" s="1" t="s">
        <v>41</v>
      </c>
      <c r="C19" s="4" t="s">
        <v>242</v>
      </c>
      <c r="D19" s="4"/>
      <c r="E19" s="6">
        <v>12630550</v>
      </c>
      <c r="F19" s="4"/>
      <c r="G19" s="6">
        <v>6452</v>
      </c>
      <c r="H19" s="4"/>
      <c r="I19" s="6">
        <v>0</v>
      </c>
      <c r="J19" s="4"/>
      <c r="K19" s="6">
        <v>0</v>
      </c>
      <c r="L19" s="4"/>
      <c r="M19" s="6">
        <f t="shared" si="0"/>
        <v>0</v>
      </c>
      <c r="N19" s="4"/>
      <c r="O19" s="6">
        <v>81492308600</v>
      </c>
      <c r="P19" s="4"/>
      <c r="Q19" s="6">
        <v>6189289261</v>
      </c>
      <c r="R19" s="4"/>
      <c r="S19" s="6">
        <f t="shared" si="1"/>
        <v>75303019339</v>
      </c>
    </row>
    <row r="20" spans="1:19" x14ac:dyDescent="0.55000000000000004">
      <c r="A20" s="1" t="s">
        <v>94</v>
      </c>
      <c r="C20" s="4" t="s">
        <v>243</v>
      </c>
      <c r="D20" s="4"/>
      <c r="E20" s="6">
        <v>3008044</v>
      </c>
      <c r="F20" s="4"/>
      <c r="G20" s="6">
        <v>3135</v>
      </c>
      <c r="H20" s="4"/>
      <c r="I20" s="6">
        <v>0</v>
      </c>
      <c r="J20" s="4"/>
      <c r="K20" s="6">
        <v>0</v>
      </c>
      <c r="L20" s="4"/>
      <c r="M20" s="6">
        <f t="shared" si="0"/>
        <v>0</v>
      </c>
      <c r="N20" s="4"/>
      <c r="O20" s="6">
        <v>9430217940</v>
      </c>
      <c r="P20" s="4"/>
      <c r="Q20" s="6">
        <v>189870160</v>
      </c>
      <c r="R20" s="4"/>
      <c r="S20" s="6">
        <f t="shared" si="1"/>
        <v>9240347780</v>
      </c>
    </row>
    <row r="21" spans="1:19" x14ac:dyDescent="0.55000000000000004">
      <c r="A21" s="1" t="s">
        <v>244</v>
      </c>
      <c r="C21" s="4" t="s">
        <v>236</v>
      </c>
      <c r="D21" s="4"/>
      <c r="E21" s="6">
        <v>1000000</v>
      </c>
      <c r="F21" s="4"/>
      <c r="G21" s="6">
        <v>78</v>
      </c>
      <c r="H21" s="4"/>
      <c r="I21" s="6">
        <v>0</v>
      </c>
      <c r="J21" s="4"/>
      <c r="K21" s="6">
        <v>0</v>
      </c>
      <c r="L21" s="4"/>
      <c r="M21" s="6">
        <f t="shared" si="0"/>
        <v>0</v>
      </c>
      <c r="N21" s="4"/>
      <c r="O21" s="6">
        <v>78000000</v>
      </c>
      <c r="P21" s="4"/>
      <c r="Q21" s="6">
        <v>3078947</v>
      </c>
      <c r="R21" s="4"/>
      <c r="S21" s="6">
        <f t="shared" si="1"/>
        <v>74921053</v>
      </c>
    </row>
    <row r="22" spans="1:19" x14ac:dyDescent="0.55000000000000004">
      <c r="A22" s="1" t="s">
        <v>20</v>
      </c>
      <c r="C22" s="4" t="s">
        <v>245</v>
      </c>
      <c r="D22" s="4"/>
      <c r="E22" s="6">
        <v>2200000</v>
      </c>
      <c r="F22" s="4"/>
      <c r="G22" s="6">
        <v>2270</v>
      </c>
      <c r="H22" s="4"/>
      <c r="I22" s="6">
        <v>0</v>
      </c>
      <c r="J22" s="4"/>
      <c r="K22" s="6">
        <v>0</v>
      </c>
      <c r="L22" s="4"/>
      <c r="M22" s="6">
        <f t="shared" si="0"/>
        <v>0</v>
      </c>
      <c r="N22" s="4"/>
      <c r="O22" s="6">
        <v>4994000000</v>
      </c>
      <c r="P22" s="4"/>
      <c r="Q22" s="6">
        <v>531796818</v>
      </c>
      <c r="R22" s="4"/>
      <c r="S22" s="6">
        <f t="shared" si="1"/>
        <v>4462203182</v>
      </c>
    </row>
    <row r="23" spans="1:19" x14ac:dyDescent="0.55000000000000004">
      <c r="A23" s="1" t="s">
        <v>19</v>
      </c>
      <c r="C23" s="4" t="s">
        <v>246</v>
      </c>
      <c r="D23" s="4"/>
      <c r="E23" s="6">
        <v>177949002</v>
      </c>
      <c r="F23" s="4"/>
      <c r="G23" s="6">
        <v>900</v>
      </c>
      <c r="H23" s="4"/>
      <c r="I23" s="6">
        <v>0</v>
      </c>
      <c r="J23" s="4"/>
      <c r="K23" s="6">
        <v>0</v>
      </c>
      <c r="L23" s="4"/>
      <c r="M23" s="6">
        <f t="shared" si="0"/>
        <v>0</v>
      </c>
      <c r="N23" s="4"/>
      <c r="O23" s="6">
        <v>160154101800</v>
      </c>
      <c r="P23" s="4"/>
      <c r="Q23" s="6">
        <v>0</v>
      </c>
      <c r="R23" s="4"/>
      <c r="S23" s="6">
        <f t="shared" si="1"/>
        <v>160154101800</v>
      </c>
    </row>
    <row r="24" spans="1:19" x14ac:dyDescent="0.55000000000000004">
      <c r="A24" s="1" t="s">
        <v>79</v>
      </c>
      <c r="C24" s="4" t="s">
        <v>234</v>
      </c>
      <c r="D24" s="4"/>
      <c r="E24" s="6">
        <v>533634210</v>
      </c>
      <c r="F24" s="4"/>
      <c r="G24" s="6">
        <v>500</v>
      </c>
      <c r="H24" s="4"/>
      <c r="I24" s="6">
        <v>0</v>
      </c>
      <c r="J24" s="4"/>
      <c r="K24" s="6">
        <v>0</v>
      </c>
      <c r="L24" s="4"/>
      <c r="M24" s="6">
        <f t="shared" si="0"/>
        <v>0</v>
      </c>
      <c r="N24" s="4"/>
      <c r="O24" s="6">
        <v>266817105000</v>
      </c>
      <c r="P24" s="4"/>
      <c r="Q24" s="6">
        <v>0</v>
      </c>
      <c r="R24" s="4"/>
      <c r="S24" s="6">
        <f t="shared" si="1"/>
        <v>266817105000</v>
      </c>
    </row>
    <row r="25" spans="1:19" x14ac:dyDescent="0.55000000000000004">
      <c r="A25" s="1" t="s">
        <v>77</v>
      </c>
      <c r="C25" s="4" t="s">
        <v>236</v>
      </c>
      <c r="D25" s="4"/>
      <c r="E25" s="6">
        <v>312788674</v>
      </c>
      <c r="F25" s="4"/>
      <c r="G25" s="6">
        <v>250</v>
      </c>
      <c r="H25" s="4"/>
      <c r="I25" s="6">
        <v>0</v>
      </c>
      <c r="J25" s="4"/>
      <c r="K25" s="6">
        <v>0</v>
      </c>
      <c r="L25" s="4"/>
      <c r="M25" s="6">
        <f t="shared" si="0"/>
        <v>0</v>
      </c>
      <c r="N25" s="4"/>
      <c r="O25" s="6">
        <v>78197168500</v>
      </c>
      <c r="P25" s="4"/>
      <c r="Q25" s="6">
        <v>0</v>
      </c>
      <c r="R25" s="4"/>
      <c r="S25" s="6">
        <f t="shared" si="1"/>
        <v>78197168500</v>
      </c>
    </row>
    <row r="26" spans="1:19" x14ac:dyDescent="0.55000000000000004">
      <c r="A26" s="1" t="s">
        <v>73</v>
      </c>
      <c r="C26" s="4" t="s">
        <v>247</v>
      </c>
      <c r="D26" s="4"/>
      <c r="E26" s="6">
        <v>3406574</v>
      </c>
      <c r="F26" s="4"/>
      <c r="G26" s="6">
        <v>6200</v>
      </c>
      <c r="H26" s="4"/>
      <c r="I26" s="6">
        <v>0</v>
      </c>
      <c r="J26" s="4"/>
      <c r="K26" s="6">
        <v>0</v>
      </c>
      <c r="L26" s="4"/>
      <c r="M26" s="6">
        <f t="shared" si="0"/>
        <v>0</v>
      </c>
      <c r="N26" s="4"/>
      <c r="O26" s="6">
        <v>21120758800</v>
      </c>
      <c r="P26" s="4"/>
      <c r="Q26" s="6">
        <v>2003394976</v>
      </c>
      <c r="R26" s="4"/>
      <c r="S26" s="6">
        <f t="shared" si="1"/>
        <v>19117363824</v>
      </c>
    </row>
    <row r="27" spans="1:19" x14ac:dyDescent="0.55000000000000004">
      <c r="A27" s="1" t="s">
        <v>82</v>
      </c>
      <c r="C27" s="4" t="s">
        <v>248</v>
      </c>
      <c r="D27" s="4"/>
      <c r="E27" s="6">
        <v>3204578</v>
      </c>
      <c r="F27" s="4"/>
      <c r="G27" s="6">
        <v>1000</v>
      </c>
      <c r="H27" s="4"/>
      <c r="I27" s="6">
        <v>0</v>
      </c>
      <c r="J27" s="4"/>
      <c r="K27" s="6">
        <v>0</v>
      </c>
      <c r="L27" s="4"/>
      <c r="M27" s="6">
        <f t="shared" si="0"/>
        <v>0</v>
      </c>
      <c r="N27" s="4"/>
      <c r="O27" s="6">
        <v>3204578000</v>
      </c>
      <c r="P27" s="4"/>
      <c r="Q27" s="6">
        <v>0</v>
      </c>
      <c r="R27" s="4"/>
      <c r="S27" s="6">
        <f t="shared" si="1"/>
        <v>3204578000</v>
      </c>
    </row>
    <row r="28" spans="1:19" x14ac:dyDescent="0.55000000000000004">
      <c r="A28" s="1" t="s">
        <v>59</v>
      </c>
      <c r="C28" s="4" t="s">
        <v>249</v>
      </c>
      <c r="D28" s="4"/>
      <c r="E28" s="6">
        <v>13952434</v>
      </c>
      <c r="F28" s="4"/>
      <c r="G28" s="6">
        <v>2400</v>
      </c>
      <c r="H28" s="4"/>
      <c r="I28" s="6">
        <v>0</v>
      </c>
      <c r="J28" s="4"/>
      <c r="K28" s="6">
        <v>0</v>
      </c>
      <c r="L28" s="4"/>
      <c r="M28" s="6">
        <f t="shared" si="0"/>
        <v>0</v>
      </c>
      <c r="N28" s="4"/>
      <c r="O28" s="6">
        <v>33485841600</v>
      </c>
      <c r="P28" s="4"/>
      <c r="Q28" s="6">
        <v>0</v>
      </c>
      <c r="R28" s="4"/>
      <c r="S28" s="6">
        <f t="shared" si="1"/>
        <v>33485841600</v>
      </c>
    </row>
    <row r="29" spans="1:19" x14ac:dyDescent="0.55000000000000004">
      <c r="A29" s="1" t="s">
        <v>44</v>
      </c>
      <c r="C29" s="4" t="s">
        <v>250</v>
      </c>
      <c r="D29" s="4"/>
      <c r="E29" s="6">
        <v>609512</v>
      </c>
      <c r="F29" s="4"/>
      <c r="G29" s="6">
        <v>2489</v>
      </c>
      <c r="H29" s="4"/>
      <c r="I29" s="6">
        <v>0</v>
      </c>
      <c r="J29" s="4"/>
      <c r="K29" s="6">
        <v>0</v>
      </c>
      <c r="L29" s="4"/>
      <c r="M29" s="6">
        <f t="shared" si="0"/>
        <v>0</v>
      </c>
      <c r="N29" s="4"/>
      <c r="O29" s="6">
        <v>1517075368</v>
      </c>
      <c r="P29" s="4"/>
      <c r="Q29" s="6">
        <v>141342426</v>
      </c>
      <c r="R29" s="4"/>
      <c r="S29" s="6">
        <f t="shared" si="1"/>
        <v>1375732942</v>
      </c>
    </row>
    <row r="30" spans="1:19" x14ac:dyDescent="0.55000000000000004">
      <c r="A30" s="1" t="s">
        <v>40</v>
      </c>
      <c r="C30" s="4" t="s">
        <v>250</v>
      </c>
      <c r="D30" s="4"/>
      <c r="E30" s="6">
        <v>23895000</v>
      </c>
      <c r="F30" s="4"/>
      <c r="G30" s="6">
        <v>70</v>
      </c>
      <c r="H30" s="4"/>
      <c r="I30" s="6">
        <v>0</v>
      </c>
      <c r="J30" s="4"/>
      <c r="K30" s="6">
        <v>0</v>
      </c>
      <c r="L30" s="4"/>
      <c r="M30" s="6">
        <f t="shared" si="0"/>
        <v>0</v>
      </c>
      <c r="N30" s="4"/>
      <c r="O30" s="6">
        <v>1672650000</v>
      </c>
      <c r="P30" s="4"/>
      <c r="Q30" s="6">
        <v>19251896</v>
      </c>
      <c r="R30" s="4"/>
      <c r="S30" s="6">
        <f t="shared" si="1"/>
        <v>1653398104</v>
      </c>
    </row>
    <row r="31" spans="1:19" x14ac:dyDescent="0.55000000000000004">
      <c r="A31" s="1" t="s">
        <v>78</v>
      </c>
      <c r="C31" s="4" t="s">
        <v>251</v>
      </c>
      <c r="D31" s="4"/>
      <c r="E31" s="6">
        <v>12896973</v>
      </c>
      <c r="F31" s="4"/>
      <c r="G31" s="6">
        <v>1800</v>
      </c>
      <c r="H31" s="4"/>
      <c r="I31" s="6">
        <v>0</v>
      </c>
      <c r="J31" s="4"/>
      <c r="K31" s="6">
        <v>0</v>
      </c>
      <c r="L31" s="4"/>
      <c r="M31" s="6">
        <f t="shared" si="0"/>
        <v>0</v>
      </c>
      <c r="N31" s="4"/>
      <c r="O31" s="6">
        <v>23214551400</v>
      </c>
      <c r="P31" s="4"/>
      <c r="Q31" s="6">
        <v>2510064507</v>
      </c>
      <c r="R31" s="4"/>
      <c r="S31" s="6">
        <f t="shared" si="1"/>
        <v>20704486893</v>
      </c>
    </row>
    <row r="32" spans="1:19" x14ac:dyDescent="0.55000000000000004">
      <c r="A32" s="1" t="s">
        <v>71</v>
      </c>
      <c r="C32" s="4" t="s">
        <v>252</v>
      </c>
      <c r="D32" s="4"/>
      <c r="E32" s="6">
        <v>11833655</v>
      </c>
      <c r="F32" s="4"/>
      <c r="G32" s="6">
        <v>8300</v>
      </c>
      <c r="H32" s="4"/>
      <c r="I32" s="6">
        <v>0</v>
      </c>
      <c r="J32" s="4"/>
      <c r="K32" s="6">
        <v>0</v>
      </c>
      <c r="L32" s="4"/>
      <c r="M32" s="6">
        <f t="shared" si="0"/>
        <v>0</v>
      </c>
      <c r="N32" s="4"/>
      <c r="O32" s="6">
        <v>98219336500</v>
      </c>
      <c r="P32" s="4"/>
      <c r="Q32" s="6">
        <v>0</v>
      </c>
      <c r="R32" s="4"/>
      <c r="S32" s="6">
        <f t="shared" si="1"/>
        <v>98219336500</v>
      </c>
    </row>
    <row r="33" spans="1:19" x14ac:dyDescent="0.55000000000000004">
      <c r="A33" s="1" t="s">
        <v>90</v>
      </c>
      <c r="C33" s="4" t="s">
        <v>253</v>
      </c>
      <c r="D33" s="4"/>
      <c r="E33" s="6">
        <v>4000000</v>
      </c>
      <c r="F33" s="4"/>
      <c r="G33" s="6">
        <v>11120</v>
      </c>
      <c r="H33" s="4"/>
      <c r="I33" s="6">
        <v>0</v>
      </c>
      <c r="J33" s="4"/>
      <c r="K33" s="6">
        <v>0</v>
      </c>
      <c r="L33" s="4"/>
      <c r="M33" s="6">
        <f t="shared" si="0"/>
        <v>0</v>
      </c>
      <c r="N33" s="4"/>
      <c r="O33" s="6">
        <v>44480000000</v>
      </c>
      <c r="P33" s="4"/>
      <c r="Q33" s="6">
        <v>0</v>
      </c>
      <c r="R33" s="4"/>
      <c r="S33" s="6">
        <f t="shared" si="1"/>
        <v>44480000000</v>
      </c>
    </row>
    <row r="34" spans="1:19" x14ac:dyDescent="0.55000000000000004">
      <c r="A34" s="1" t="s">
        <v>33</v>
      </c>
      <c r="C34" s="4" t="s">
        <v>254</v>
      </c>
      <c r="D34" s="4"/>
      <c r="E34" s="6">
        <v>30689473</v>
      </c>
      <c r="F34" s="4"/>
      <c r="G34" s="6">
        <v>1710</v>
      </c>
      <c r="H34" s="4"/>
      <c r="I34" s="6">
        <v>0</v>
      </c>
      <c r="J34" s="4"/>
      <c r="K34" s="6">
        <v>0</v>
      </c>
      <c r="L34" s="4"/>
      <c r="M34" s="6">
        <f t="shared" si="0"/>
        <v>0</v>
      </c>
      <c r="N34" s="4"/>
      <c r="O34" s="6">
        <v>52478998830</v>
      </c>
      <c r="P34" s="4"/>
      <c r="Q34" s="6">
        <v>0</v>
      </c>
      <c r="R34" s="4"/>
      <c r="S34" s="6">
        <f t="shared" si="1"/>
        <v>52478998830</v>
      </c>
    </row>
    <row r="35" spans="1:19" x14ac:dyDescent="0.55000000000000004">
      <c r="A35" s="1" t="s">
        <v>51</v>
      </c>
      <c r="C35" s="4" t="s">
        <v>255</v>
      </c>
      <c r="D35" s="4"/>
      <c r="E35" s="6">
        <v>37540229</v>
      </c>
      <c r="F35" s="4"/>
      <c r="G35" s="6">
        <v>3860</v>
      </c>
      <c r="H35" s="4"/>
      <c r="I35" s="6">
        <v>144905283940</v>
      </c>
      <c r="J35" s="4"/>
      <c r="K35" s="6">
        <v>8413855197</v>
      </c>
      <c r="L35" s="4"/>
      <c r="M35" s="6">
        <f t="shared" si="0"/>
        <v>136491428743</v>
      </c>
      <c r="N35" s="4"/>
      <c r="O35" s="6">
        <v>144905283940</v>
      </c>
      <c r="P35" s="4"/>
      <c r="Q35" s="6">
        <v>8413855197</v>
      </c>
      <c r="R35" s="4"/>
      <c r="S35" s="6">
        <f t="shared" si="1"/>
        <v>136491428743</v>
      </c>
    </row>
    <row r="36" spans="1:19" x14ac:dyDescent="0.55000000000000004">
      <c r="A36" s="1" t="s">
        <v>70</v>
      </c>
      <c r="C36" s="4" t="s">
        <v>234</v>
      </c>
      <c r="D36" s="4"/>
      <c r="E36" s="6">
        <v>13500000</v>
      </c>
      <c r="F36" s="4"/>
      <c r="G36" s="6">
        <v>3500</v>
      </c>
      <c r="H36" s="4"/>
      <c r="I36" s="6">
        <v>0</v>
      </c>
      <c r="J36" s="4"/>
      <c r="K36" s="6">
        <v>0</v>
      </c>
      <c r="L36" s="4"/>
      <c r="M36" s="6">
        <f t="shared" si="0"/>
        <v>0</v>
      </c>
      <c r="N36" s="4"/>
      <c r="O36" s="6">
        <v>47250000000</v>
      </c>
      <c r="P36" s="4"/>
      <c r="Q36" s="6">
        <v>5160311165</v>
      </c>
      <c r="R36" s="4"/>
      <c r="S36" s="6">
        <f t="shared" si="1"/>
        <v>42089688835</v>
      </c>
    </row>
    <row r="37" spans="1:19" x14ac:dyDescent="0.55000000000000004">
      <c r="A37" s="1" t="s">
        <v>91</v>
      </c>
      <c r="C37" s="4" t="s">
        <v>239</v>
      </c>
      <c r="D37" s="4"/>
      <c r="E37" s="6">
        <v>127515190</v>
      </c>
      <c r="F37" s="4"/>
      <c r="G37" s="6">
        <v>600</v>
      </c>
      <c r="H37" s="4"/>
      <c r="I37" s="6">
        <v>0</v>
      </c>
      <c r="J37" s="4"/>
      <c r="K37" s="6">
        <v>0</v>
      </c>
      <c r="L37" s="4"/>
      <c r="M37" s="6">
        <f t="shared" si="0"/>
        <v>0</v>
      </c>
      <c r="N37" s="4"/>
      <c r="O37" s="6">
        <v>76509114000</v>
      </c>
      <c r="P37" s="4"/>
      <c r="Q37" s="6">
        <v>0</v>
      </c>
      <c r="R37" s="4"/>
      <c r="S37" s="6">
        <f t="shared" si="1"/>
        <v>76509114000</v>
      </c>
    </row>
    <row r="38" spans="1:19" x14ac:dyDescent="0.55000000000000004">
      <c r="A38" s="1" t="s">
        <v>68</v>
      </c>
      <c r="C38" s="4" t="s">
        <v>217</v>
      </c>
      <c r="D38" s="4"/>
      <c r="E38" s="6">
        <v>17893853</v>
      </c>
      <c r="F38" s="4"/>
      <c r="G38" s="6">
        <v>2640</v>
      </c>
      <c r="H38" s="4"/>
      <c r="I38" s="6">
        <v>0</v>
      </c>
      <c r="J38" s="4"/>
      <c r="K38" s="6">
        <v>0</v>
      </c>
      <c r="L38" s="4"/>
      <c r="M38" s="6">
        <f t="shared" si="0"/>
        <v>0</v>
      </c>
      <c r="N38" s="4"/>
      <c r="O38" s="6">
        <v>47239771920</v>
      </c>
      <c r="P38" s="4"/>
      <c r="Q38" s="6">
        <v>0</v>
      </c>
      <c r="R38" s="4"/>
      <c r="S38" s="6">
        <f t="shared" si="1"/>
        <v>47239771920</v>
      </c>
    </row>
    <row r="39" spans="1:19" x14ac:dyDescent="0.55000000000000004">
      <c r="A39" s="1" t="s">
        <v>60</v>
      </c>
      <c r="C39" s="4" t="s">
        <v>249</v>
      </c>
      <c r="D39" s="4"/>
      <c r="E39" s="6">
        <v>11035043</v>
      </c>
      <c r="F39" s="4"/>
      <c r="G39" s="6">
        <v>6830</v>
      </c>
      <c r="H39" s="4"/>
      <c r="I39" s="6">
        <v>0</v>
      </c>
      <c r="J39" s="4"/>
      <c r="K39" s="6">
        <v>0</v>
      </c>
      <c r="L39" s="4"/>
      <c r="M39" s="6">
        <f t="shared" si="0"/>
        <v>0</v>
      </c>
      <c r="N39" s="4"/>
      <c r="O39" s="6">
        <v>75369343690</v>
      </c>
      <c r="P39" s="4"/>
      <c r="Q39" s="6">
        <v>0</v>
      </c>
      <c r="R39" s="4"/>
      <c r="S39" s="6">
        <f t="shared" si="1"/>
        <v>75369343690</v>
      </c>
    </row>
    <row r="40" spans="1:19" x14ac:dyDescent="0.55000000000000004">
      <c r="A40" s="1" t="s">
        <v>34</v>
      </c>
      <c r="C40" s="4" t="s">
        <v>256</v>
      </c>
      <c r="D40" s="4"/>
      <c r="E40" s="6">
        <v>91028165</v>
      </c>
      <c r="F40" s="4"/>
      <c r="G40" s="6">
        <v>1800</v>
      </c>
      <c r="H40" s="4"/>
      <c r="I40" s="6">
        <v>0</v>
      </c>
      <c r="J40" s="4"/>
      <c r="K40" s="6">
        <v>0</v>
      </c>
      <c r="L40" s="4"/>
      <c r="M40" s="6">
        <f t="shared" si="0"/>
        <v>0</v>
      </c>
      <c r="N40" s="4"/>
      <c r="O40" s="6">
        <v>163850697000</v>
      </c>
      <c r="P40" s="4"/>
      <c r="Q40" s="6">
        <v>0</v>
      </c>
      <c r="R40" s="4"/>
      <c r="S40" s="6">
        <f t="shared" si="1"/>
        <v>163850697000</v>
      </c>
    </row>
    <row r="41" spans="1:19" x14ac:dyDescent="0.55000000000000004">
      <c r="A41" s="1" t="s">
        <v>81</v>
      </c>
      <c r="C41" s="4" t="s">
        <v>217</v>
      </c>
      <c r="D41" s="4"/>
      <c r="E41" s="6">
        <v>10000000</v>
      </c>
      <c r="F41" s="4"/>
      <c r="G41" s="6">
        <v>677</v>
      </c>
      <c r="H41" s="4"/>
      <c r="I41" s="6">
        <v>0</v>
      </c>
      <c r="J41" s="4"/>
      <c r="K41" s="6">
        <v>0</v>
      </c>
      <c r="L41" s="4"/>
      <c r="M41" s="6">
        <f t="shared" si="0"/>
        <v>0</v>
      </c>
      <c r="N41" s="4"/>
      <c r="O41" s="6">
        <v>6770000000</v>
      </c>
      <c r="P41" s="4"/>
      <c r="Q41" s="6">
        <v>136308725</v>
      </c>
      <c r="R41" s="4"/>
      <c r="S41" s="6">
        <f t="shared" si="1"/>
        <v>6633691275</v>
      </c>
    </row>
    <row r="42" spans="1:19" x14ac:dyDescent="0.55000000000000004">
      <c r="A42" s="1" t="s">
        <v>80</v>
      </c>
      <c r="C42" s="4" t="s">
        <v>257</v>
      </c>
      <c r="D42" s="4"/>
      <c r="E42" s="6">
        <v>130493068</v>
      </c>
      <c r="F42" s="4"/>
      <c r="G42" s="6">
        <v>690</v>
      </c>
      <c r="H42" s="4"/>
      <c r="I42" s="6">
        <v>0</v>
      </c>
      <c r="J42" s="4"/>
      <c r="K42" s="6">
        <v>0</v>
      </c>
      <c r="L42" s="4"/>
      <c r="M42" s="6">
        <f t="shared" si="0"/>
        <v>0</v>
      </c>
      <c r="N42" s="4"/>
      <c r="O42" s="6">
        <v>90040216920</v>
      </c>
      <c r="P42" s="4"/>
      <c r="Q42" s="6">
        <v>0</v>
      </c>
      <c r="R42" s="4"/>
      <c r="S42" s="6">
        <f t="shared" si="1"/>
        <v>90040216920</v>
      </c>
    </row>
    <row r="43" spans="1:19" x14ac:dyDescent="0.55000000000000004">
      <c r="A43" s="1" t="s">
        <v>85</v>
      </c>
      <c r="C43" s="4" t="s">
        <v>232</v>
      </c>
      <c r="D43" s="4"/>
      <c r="E43" s="6">
        <v>91528137</v>
      </c>
      <c r="F43" s="4"/>
      <c r="G43" s="6">
        <v>4290</v>
      </c>
      <c r="H43" s="4"/>
      <c r="I43" s="6">
        <v>0</v>
      </c>
      <c r="J43" s="4"/>
      <c r="K43" s="6">
        <v>0</v>
      </c>
      <c r="L43" s="4"/>
      <c r="M43" s="6">
        <f t="shared" si="0"/>
        <v>0</v>
      </c>
      <c r="N43" s="4"/>
      <c r="O43" s="6">
        <v>392655707730</v>
      </c>
      <c r="P43" s="4"/>
      <c r="Q43" s="6">
        <v>13253104629</v>
      </c>
      <c r="R43" s="4"/>
      <c r="S43" s="6">
        <f t="shared" si="1"/>
        <v>379402603101</v>
      </c>
    </row>
    <row r="44" spans="1:19" x14ac:dyDescent="0.55000000000000004">
      <c r="A44" s="1" t="s">
        <v>16</v>
      </c>
      <c r="C44" s="4" t="s">
        <v>235</v>
      </c>
      <c r="D44" s="4"/>
      <c r="E44" s="6">
        <v>135740061</v>
      </c>
      <c r="F44" s="4"/>
      <c r="G44" s="6">
        <v>200</v>
      </c>
      <c r="H44" s="4"/>
      <c r="I44" s="6">
        <v>0</v>
      </c>
      <c r="J44" s="4"/>
      <c r="K44" s="6">
        <v>0</v>
      </c>
      <c r="L44" s="4"/>
      <c r="M44" s="6">
        <f t="shared" si="0"/>
        <v>0</v>
      </c>
      <c r="N44" s="4"/>
      <c r="O44" s="6">
        <v>27148012200</v>
      </c>
      <c r="P44" s="4"/>
      <c r="Q44" s="6">
        <v>0</v>
      </c>
      <c r="R44" s="4"/>
      <c r="S44" s="6">
        <f t="shared" si="1"/>
        <v>27148012200</v>
      </c>
    </row>
    <row r="45" spans="1:19" x14ac:dyDescent="0.55000000000000004">
      <c r="A45" s="1" t="s">
        <v>24</v>
      </c>
      <c r="C45" s="4" t="s">
        <v>252</v>
      </c>
      <c r="D45" s="4"/>
      <c r="E45" s="6">
        <v>47515414</v>
      </c>
      <c r="F45" s="4"/>
      <c r="G45" s="6">
        <v>5300</v>
      </c>
      <c r="H45" s="4"/>
      <c r="I45" s="6">
        <v>0</v>
      </c>
      <c r="J45" s="4"/>
      <c r="K45" s="6">
        <v>0</v>
      </c>
      <c r="L45" s="4"/>
      <c r="M45" s="6">
        <f t="shared" si="0"/>
        <v>0</v>
      </c>
      <c r="N45" s="4"/>
      <c r="O45" s="6">
        <v>251831694200</v>
      </c>
      <c r="P45" s="4"/>
      <c r="Q45" s="6">
        <v>0</v>
      </c>
      <c r="R45" s="4"/>
      <c r="S45" s="6">
        <f t="shared" si="1"/>
        <v>251831694200</v>
      </c>
    </row>
    <row r="46" spans="1:19" x14ac:dyDescent="0.55000000000000004">
      <c r="A46" s="1" t="s">
        <v>74</v>
      </c>
      <c r="C46" s="4" t="s">
        <v>236</v>
      </c>
      <c r="D46" s="4"/>
      <c r="E46" s="6">
        <v>43847628</v>
      </c>
      <c r="F46" s="4"/>
      <c r="G46" s="6">
        <v>3300</v>
      </c>
      <c r="H46" s="4"/>
      <c r="I46" s="6">
        <v>0</v>
      </c>
      <c r="J46" s="4"/>
      <c r="K46" s="6">
        <v>0</v>
      </c>
      <c r="L46" s="4"/>
      <c r="M46" s="6">
        <f t="shared" si="0"/>
        <v>0</v>
      </c>
      <c r="N46" s="4"/>
      <c r="O46" s="6">
        <v>144697172400</v>
      </c>
      <c r="P46" s="4"/>
      <c r="Q46" s="6">
        <v>0</v>
      </c>
      <c r="R46" s="4"/>
      <c r="S46" s="6">
        <f t="shared" si="1"/>
        <v>144697172400</v>
      </c>
    </row>
    <row r="47" spans="1:19" x14ac:dyDescent="0.55000000000000004">
      <c r="A47" s="1" t="s">
        <v>43</v>
      </c>
      <c r="C47" s="4" t="s">
        <v>258</v>
      </c>
      <c r="D47" s="4"/>
      <c r="E47" s="6">
        <v>13099211</v>
      </c>
      <c r="F47" s="4"/>
      <c r="G47" s="6">
        <v>2592</v>
      </c>
      <c r="H47" s="4"/>
      <c r="I47" s="6">
        <v>0</v>
      </c>
      <c r="J47" s="4"/>
      <c r="K47" s="6">
        <v>0</v>
      </c>
      <c r="L47" s="4"/>
      <c r="M47" s="6">
        <f t="shared" si="0"/>
        <v>0</v>
      </c>
      <c r="N47" s="4"/>
      <c r="O47" s="6">
        <v>33953154912</v>
      </c>
      <c r="P47" s="4"/>
      <c r="Q47" s="6">
        <v>2578720626</v>
      </c>
      <c r="R47" s="4"/>
      <c r="S47" s="6">
        <f t="shared" si="1"/>
        <v>31374434286</v>
      </c>
    </row>
    <row r="48" spans="1:19" x14ac:dyDescent="0.55000000000000004">
      <c r="A48" s="1" t="s">
        <v>93</v>
      </c>
      <c r="C48" s="4" t="s">
        <v>259</v>
      </c>
      <c r="D48" s="4"/>
      <c r="E48" s="6">
        <v>9813229</v>
      </c>
      <c r="F48" s="4"/>
      <c r="G48" s="6">
        <v>800</v>
      </c>
      <c r="H48" s="4"/>
      <c r="I48" s="6">
        <v>0</v>
      </c>
      <c r="J48" s="4"/>
      <c r="K48" s="6">
        <v>0</v>
      </c>
      <c r="L48" s="4"/>
      <c r="M48" s="6">
        <f t="shared" si="0"/>
        <v>0</v>
      </c>
      <c r="N48" s="4"/>
      <c r="O48" s="6">
        <v>7850583200</v>
      </c>
      <c r="P48" s="4"/>
      <c r="Q48" s="6">
        <v>0</v>
      </c>
      <c r="R48" s="4"/>
      <c r="S48" s="6">
        <f t="shared" si="1"/>
        <v>7850583200</v>
      </c>
    </row>
    <row r="49" spans="1:19" x14ac:dyDescent="0.55000000000000004">
      <c r="A49" s="1" t="s">
        <v>29</v>
      </c>
      <c r="C49" s="4" t="s">
        <v>217</v>
      </c>
      <c r="D49" s="4"/>
      <c r="E49" s="6">
        <v>29334685</v>
      </c>
      <c r="F49" s="4"/>
      <c r="G49" s="6">
        <v>572</v>
      </c>
      <c r="H49" s="4"/>
      <c r="I49" s="6">
        <v>0</v>
      </c>
      <c r="J49" s="4"/>
      <c r="K49" s="6">
        <v>0</v>
      </c>
      <c r="L49" s="4"/>
      <c r="M49" s="6">
        <f t="shared" si="0"/>
        <v>0</v>
      </c>
      <c r="N49" s="4"/>
      <c r="O49" s="6">
        <v>16779439820</v>
      </c>
      <c r="P49" s="4"/>
      <c r="Q49" s="6">
        <v>0</v>
      </c>
      <c r="R49" s="4"/>
      <c r="S49" s="6">
        <f t="shared" si="1"/>
        <v>16779439820</v>
      </c>
    </row>
    <row r="50" spans="1:19" x14ac:dyDescent="0.55000000000000004">
      <c r="A50" s="1" t="s">
        <v>54</v>
      </c>
      <c r="C50" s="4" t="s">
        <v>152</v>
      </c>
      <c r="D50" s="4"/>
      <c r="E50" s="6">
        <v>37075461</v>
      </c>
      <c r="F50" s="4"/>
      <c r="G50" s="6">
        <v>2250</v>
      </c>
      <c r="H50" s="4"/>
      <c r="I50" s="6">
        <v>83419787250</v>
      </c>
      <c r="J50" s="4"/>
      <c r="K50" s="6">
        <v>6335680044</v>
      </c>
      <c r="L50" s="4"/>
      <c r="M50" s="6">
        <f t="shared" si="0"/>
        <v>77084107206</v>
      </c>
      <c r="N50" s="4"/>
      <c r="O50" s="6">
        <v>83419787250</v>
      </c>
      <c r="P50" s="4"/>
      <c r="Q50" s="6">
        <v>6335680044</v>
      </c>
      <c r="R50" s="4"/>
      <c r="S50" s="6">
        <f t="shared" si="1"/>
        <v>77084107206</v>
      </c>
    </row>
    <row r="51" spans="1:19" x14ac:dyDescent="0.55000000000000004">
      <c r="A51" s="1" t="s">
        <v>23</v>
      </c>
      <c r="C51" s="4" t="s">
        <v>259</v>
      </c>
      <c r="D51" s="4"/>
      <c r="E51" s="6">
        <v>107723752</v>
      </c>
      <c r="F51" s="4"/>
      <c r="G51" s="6">
        <v>1300</v>
      </c>
      <c r="H51" s="4"/>
      <c r="I51" s="6">
        <v>0</v>
      </c>
      <c r="J51" s="4"/>
      <c r="K51" s="6">
        <v>0</v>
      </c>
      <c r="L51" s="4"/>
      <c r="M51" s="6">
        <f t="shared" si="0"/>
        <v>0</v>
      </c>
      <c r="N51" s="4"/>
      <c r="O51" s="6">
        <v>140040877600</v>
      </c>
      <c r="P51" s="4"/>
      <c r="Q51" s="6">
        <v>0</v>
      </c>
      <c r="R51" s="4"/>
      <c r="S51" s="6">
        <f t="shared" si="1"/>
        <v>140040877600</v>
      </c>
    </row>
    <row r="52" spans="1:19" x14ac:dyDescent="0.55000000000000004">
      <c r="A52" s="1" t="s">
        <v>53</v>
      </c>
      <c r="C52" s="4" t="s">
        <v>260</v>
      </c>
      <c r="D52" s="4"/>
      <c r="E52" s="6">
        <v>9920000</v>
      </c>
      <c r="F52" s="4"/>
      <c r="G52" s="6">
        <v>550</v>
      </c>
      <c r="H52" s="4"/>
      <c r="I52" s="6">
        <v>5456000000</v>
      </c>
      <c r="J52" s="4"/>
      <c r="K52" s="6">
        <v>208463768</v>
      </c>
      <c r="L52" s="4"/>
      <c r="M52" s="6">
        <f t="shared" si="0"/>
        <v>5247536232</v>
      </c>
      <c r="N52" s="4"/>
      <c r="O52" s="6">
        <v>5456000000</v>
      </c>
      <c r="P52" s="4"/>
      <c r="Q52" s="6">
        <v>208463768</v>
      </c>
      <c r="R52" s="4"/>
      <c r="S52" s="6">
        <f t="shared" si="1"/>
        <v>5247536232</v>
      </c>
    </row>
    <row r="53" spans="1:19" x14ac:dyDescent="0.55000000000000004">
      <c r="A53" s="1" t="s">
        <v>52</v>
      </c>
      <c r="C53" s="4" t="s">
        <v>261</v>
      </c>
      <c r="D53" s="4"/>
      <c r="E53" s="6">
        <v>15893363</v>
      </c>
      <c r="F53" s="4"/>
      <c r="G53" s="6">
        <v>2400</v>
      </c>
      <c r="H53" s="4"/>
      <c r="I53" s="6">
        <v>0</v>
      </c>
      <c r="J53" s="4"/>
      <c r="K53" s="6">
        <v>0</v>
      </c>
      <c r="L53" s="4"/>
      <c r="M53" s="6">
        <f t="shared" si="0"/>
        <v>0</v>
      </c>
      <c r="N53" s="4"/>
      <c r="O53" s="6">
        <v>38144071200</v>
      </c>
      <c r="P53" s="4"/>
      <c r="Q53" s="6">
        <v>1505687021</v>
      </c>
      <c r="R53" s="4"/>
      <c r="S53" s="6">
        <f t="shared" si="1"/>
        <v>36638384179</v>
      </c>
    </row>
    <row r="54" spans="1:19" x14ac:dyDescent="0.55000000000000004">
      <c r="A54" s="1" t="s">
        <v>48</v>
      </c>
      <c r="C54" s="4" t="s">
        <v>262</v>
      </c>
      <c r="D54" s="4"/>
      <c r="E54" s="6">
        <v>18011617</v>
      </c>
      <c r="F54" s="4"/>
      <c r="G54" s="6">
        <v>1000</v>
      </c>
      <c r="H54" s="4"/>
      <c r="I54" s="6">
        <v>0</v>
      </c>
      <c r="J54" s="4"/>
      <c r="K54" s="6">
        <v>0</v>
      </c>
      <c r="L54" s="4"/>
      <c r="M54" s="6">
        <f t="shared" si="0"/>
        <v>0</v>
      </c>
      <c r="N54" s="4"/>
      <c r="O54" s="6">
        <v>18011617000</v>
      </c>
      <c r="P54" s="4"/>
      <c r="Q54" s="6">
        <v>0</v>
      </c>
      <c r="R54" s="4"/>
      <c r="S54" s="6">
        <f t="shared" si="1"/>
        <v>18011617000</v>
      </c>
    </row>
    <row r="55" spans="1:19" x14ac:dyDescent="0.55000000000000004">
      <c r="A55" s="1" t="s">
        <v>49</v>
      </c>
      <c r="C55" s="4" t="s">
        <v>263</v>
      </c>
      <c r="D55" s="4"/>
      <c r="E55" s="6">
        <v>15280357</v>
      </c>
      <c r="F55" s="4"/>
      <c r="G55" s="6">
        <v>3000</v>
      </c>
      <c r="H55" s="4"/>
      <c r="I55" s="6">
        <v>0</v>
      </c>
      <c r="J55" s="4"/>
      <c r="K55" s="6">
        <v>0</v>
      </c>
      <c r="L55" s="4"/>
      <c r="M55" s="6">
        <f t="shared" si="0"/>
        <v>0</v>
      </c>
      <c r="N55" s="4"/>
      <c r="O55" s="6">
        <v>45841071000</v>
      </c>
      <c r="P55" s="4"/>
      <c r="Q55" s="6">
        <v>0</v>
      </c>
      <c r="R55" s="4"/>
      <c r="S55" s="6">
        <f t="shared" si="1"/>
        <v>45841071000</v>
      </c>
    </row>
    <row r="56" spans="1:19" x14ac:dyDescent="0.55000000000000004">
      <c r="A56" s="1" t="s">
        <v>47</v>
      </c>
      <c r="C56" s="4" t="s">
        <v>264</v>
      </c>
      <c r="D56" s="4"/>
      <c r="E56" s="6">
        <v>14863088</v>
      </c>
      <c r="F56" s="4"/>
      <c r="G56" s="6">
        <v>2550</v>
      </c>
      <c r="H56" s="4"/>
      <c r="I56" s="6">
        <v>0</v>
      </c>
      <c r="J56" s="4"/>
      <c r="K56" s="6">
        <v>0</v>
      </c>
      <c r="L56" s="4"/>
      <c r="M56" s="6">
        <f t="shared" si="0"/>
        <v>0</v>
      </c>
      <c r="N56" s="4"/>
      <c r="O56" s="6">
        <v>37900874400</v>
      </c>
      <c r="P56" s="4"/>
      <c r="Q56" s="6">
        <v>461580338</v>
      </c>
      <c r="R56" s="4"/>
      <c r="S56" s="6">
        <f t="shared" si="1"/>
        <v>37439294062</v>
      </c>
    </row>
    <row r="57" spans="1:19" x14ac:dyDescent="0.55000000000000004">
      <c r="A57" s="1" t="s">
        <v>15</v>
      </c>
      <c r="C57" s="4" t="s">
        <v>264</v>
      </c>
      <c r="D57" s="4"/>
      <c r="E57" s="6">
        <v>40301183</v>
      </c>
      <c r="F57" s="4"/>
      <c r="G57" s="6">
        <v>900</v>
      </c>
      <c r="H57" s="4"/>
      <c r="I57" s="6">
        <v>0</v>
      </c>
      <c r="J57" s="4"/>
      <c r="K57" s="6">
        <v>0</v>
      </c>
      <c r="L57" s="4"/>
      <c r="M57" s="6">
        <f t="shared" si="0"/>
        <v>0</v>
      </c>
      <c r="N57" s="4"/>
      <c r="O57" s="6">
        <v>36271064700</v>
      </c>
      <c r="P57" s="4"/>
      <c r="Q57" s="6">
        <v>3338381577</v>
      </c>
      <c r="R57" s="4"/>
      <c r="S57" s="6">
        <f t="shared" si="1"/>
        <v>32932683123</v>
      </c>
    </row>
    <row r="58" spans="1:19" x14ac:dyDescent="0.55000000000000004">
      <c r="A58" s="1" t="s">
        <v>25</v>
      </c>
      <c r="C58" s="4" t="s">
        <v>247</v>
      </c>
      <c r="D58" s="4"/>
      <c r="E58" s="6">
        <v>8579300</v>
      </c>
      <c r="F58" s="4"/>
      <c r="G58" s="6">
        <v>9300</v>
      </c>
      <c r="H58" s="4"/>
      <c r="I58" s="6">
        <v>0</v>
      </c>
      <c r="J58" s="4"/>
      <c r="K58" s="6">
        <v>0</v>
      </c>
      <c r="L58" s="4"/>
      <c r="M58" s="6">
        <f t="shared" si="0"/>
        <v>0</v>
      </c>
      <c r="N58" s="4"/>
      <c r="O58" s="6">
        <v>79787490000</v>
      </c>
      <c r="P58" s="4"/>
      <c r="Q58" s="6">
        <v>163610711</v>
      </c>
      <c r="R58" s="4"/>
      <c r="S58" s="6">
        <f t="shared" si="1"/>
        <v>79623879289</v>
      </c>
    </row>
    <row r="59" spans="1:19" x14ac:dyDescent="0.55000000000000004">
      <c r="A59" s="1" t="s">
        <v>72</v>
      </c>
      <c r="C59" s="4" t="s">
        <v>252</v>
      </c>
      <c r="D59" s="4"/>
      <c r="E59" s="6">
        <v>17458094</v>
      </c>
      <c r="F59" s="4"/>
      <c r="G59" s="6">
        <v>4327</v>
      </c>
      <c r="H59" s="4"/>
      <c r="I59" s="6">
        <v>0</v>
      </c>
      <c r="J59" s="4"/>
      <c r="K59" s="6">
        <v>0</v>
      </c>
      <c r="L59" s="4"/>
      <c r="M59" s="6">
        <f t="shared" si="0"/>
        <v>0</v>
      </c>
      <c r="N59" s="4"/>
      <c r="O59" s="6">
        <v>75541172738</v>
      </c>
      <c r="P59" s="4"/>
      <c r="Q59" s="6">
        <v>4340325612</v>
      </c>
      <c r="R59" s="4"/>
      <c r="S59" s="6">
        <f t="shared" si="1"/>
        <v>71200847126</v>
      </c>
    </row>
    <row r="60" spans="1:19" x14ac:dyDescent="0.55000000000000004">
      <c r="A60" s="1" t="s">
        <v>265</v>
      </c>
      <c r="C60" s="4" t="s">
        <v>235</v>
      </c>
      <c r="D60" s="4"/>
      <c r="E60" s="6">
        <v>1000000</v>
      </c>
      <c r="F60" s="4"/>
      <c r="G60" s="6">
        <v>1000</v>
      </c>
      <c r="H60" s="4"/>
      <c r="I60" s="6">
        <v>0</v>
      </c>
      <c r="J60" s="4"/>
      <c r="K60" s="6">
        <v>0</v>
      </c>
      <c r="L60" s="4"/>
      <c r="M60" s="6">
        <f t="shared" si="0"/>
        <v>0</v>
      </c>
      <c r="N60" s="4"/>
      <c r="O60" s="6">
        <v>1000000000</v>
      </c>
      <c r="P60" s="4"/>
      <c r="Q60" s="6">
        <v>0</v>
      </c>
      <c r="R60" s="4"/>
      <c r="S60" s="6">
        <f t="shared" si="1"/>
        <v>1000000000</v>
      </c>
    </row>
    <row r="61" spans="1:19" x14ac:dyDescent="0.55000000000000004">
      <c r="A61" s="1" t="s">
        <v>21</v>
      </c>
      <c r="C61" s="4" t="s">
        <v>250</v>
      </c>
      <c r="D61" s="4"/>
      <c r="E61" s="6">
        <v>48931692</v>
      </c>
      <c r="F61" s="4"/>
      <c r="G61" s="6">
        <v>2940</v>
      </c>
      <c r="H61" s="4"/>
      <c r="I61" s="6">
        <v>0</v>
      </c>
      <c r="J61" s="4"/>
      <c r="K61" s="6">
        <v>0</v>
      </c>
      <c r="L61" s="4"/>
      <c r="M61" s="6">
        <f t="shared" si="0"/>
        <v>0</v>
      </c>
      <c r="N61" s="4"/>
      <c r="O61" s="6">
        <v>143859174480</v>
      </c>
      <c r="P61" s="4"/>
      <c r="Q61" s="6">
        <v>0</v>
      </c>
      <c r="R61" s="4"/>
      <c r="S61" s="6">
        <f t="shared" si="1"/>
        <v>143859174480</v>
      </c>
    </row>
    <row r="62" spans="1:19" ht="24.75" thickBot="1" x14ac:dyDescent="0.6">
      <c r="C62" s="4"/>
      <c r="D62" s="4"/>
      <c r="E62" s="4"/>
      <c r="F62" s="4"/>
      <c r="G62" s="4"/>
      <c r="H62" s="4"/>
      <c r="I62" s="11">
        <f>SUM(I8:I61)</f>
        <v>233781071190</v>
      </c>
      <c r="J62" s="4"/>
      <c r="K62" s="11">
        <f>SUM(K8:K61)</f>
        <v>14957999009</v>
      </c>
      <c r="L62" s="4"/>
      <c r="M62" s="11">
        <f>SUM(M8:M61)</f>
        <v>218823072181</v>
      </c>
      <c r="N62" s="4"/>
      <c r="O62" s="11">
        <f>SUM(O8:O61)</f>
        <v>3769109650923</v>
      </c>
      <c r="P62" s="4"/>
      <c r="Q62" s="11">
        <f>SUM(Q8:Q61)</f>
        <v>64554853695</v>
      </c>
      <c r="R62" s="4"/>
      <c r="S62" s="11">
        <f>SUM(S8:S61)</f>
        <v>3704554797228</v>
      </c>
    </row>
    <row r="63" spans="1:19" ht="24.75" thickTop="1" x14ac:dyDescent="0.55000000000000004"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</row>
    <row r="64" spans="1:19" x14ac:dyDescent="0.55000000000000004"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119"/>
  <sheetViews>
    <sheetView rightToLeft="1" workbookViewId="0">
      <selection activeCell="I15" sqref="I15"/>
    </sheetView>
  </sheetViews>
  <sheetFormatPr defaultRowHeight="24" x14ac:dyDescent="0.55000000000000004"/>
  <cols>
    <col min="1" max="1" width="33.28515625" style="1" bestFit="1" customWidth="1"/>
    <col min="2" max="2" width="1" style="1" customWidth="1"/>
    <col min="3" max="3" width="13.28515625" style="1" bestFit="1" customWidth="1"/>
    <col min="4" max="4" width="1" style="1" customWidth="1"/>
    <col min="5" max="5" width="20.28515625" style="1" bestFit="1" customWidth="1"/>
    <col min="6" max="6" width="1" style="1" customWidth="1"/>
    <col min="7" max="7" width="20.28515625" style="1" bestFit="1" customWidth="1"/>
    <col min="8" max="8" width="1" style="1" customWidth="1"/>
    <col min="9" max="9" width="34.5703125" style="1" bestFit="1" customWidth="1"/>
    <col min="10" max="10" width="1" style="1" customWidth="1"/>
    <col min="11" max="11" width="13.28515625" style="1" bestFit="1" customWidth="1"/>
    <col min="12" max="12" width="1" style="1" customWidth="1"/>
    <col min="13" max="13" width="20.28515625" style="1" bestFit="1" customWidth="1"/>
    <col min="14" max="14" width="1" style="1" customWidth="1"/>
    <col min="15" max="15" width="20.28515625" style="1" bestFit="1" customWidth="1"/>
    <col min="16" max="16" width="1" style="1" customWidth="1"/>
    <col min="17" max="17" width="34.5703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 x14ac:dyDescent="0.55000000000000004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ht="24.75" x14ac:dyDescent="0.55000000000000004">
      <c r="A3" s="20" t="s">
        <v>206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spans="1:17" ht="24.75" x14ac:dyDescent="0.55000000000000004">
      <c r="A4" s="20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</row>
    <row r="6" spans="1:17" ht="24.75" x14ac:dyDescent="0.55000000000000004">
      <c r="A6" s="20" t="s">
        <v>3</v>
      </c>
      <c r="C6" s="21" t="s">
        <v>208</v>
      </c>
      <c r="D6" s="21" t="s">
        <v>208</v>
      </c>
      <c r="E6" s="21" t="s">
        <v>208</v>
      </c>
      <c r="F6" s="21" t="s">
        <v>208</v>
      </c>
      <c r="G6" s="21" t="s">
        <v>208</v>
      </c>
      <c r="H6" s="21" t="s">
        <v>208</v>
      </c>
      <c r="I6" s="21" t="s">
        <v>208</v>
      </c>
      <c r="K6" s="21" t="s">
        <v>209</v>
      </c>
      <c r="L6" s="21" t="s">
        <v>209</v>
      </c>
      <c r="M6" s="21" t="s">
        <v>209</v>
      </c>
      <c r="N6" s="21" t="s">
        <v>209</v>
      </c>
      <c r="O6" s="21" t="s">
        <v>209</v>
      </c>
      <c r="P6" s="21" t="s">
        <v>209</v>
      </c>
      <c r="Q6" s="21" t="s">
        <v>209</v>
      </c>
    </row>
    <row r="7" spans="1:17" ht="24.75" x14ac:dyDescent="0.55000000000000004">
      <c r="A7" s="21" t="s">
        <v>3</v>
      </c>
      <c r="C7" s="21" t="s">
        <v>7</v>
      </c>
      <c r="E7" s="21" t="s">
        <v>266</v>
      </c>
      <c r="G7" s="21" t="s">
        <v>267</v>
      </c>
      <c r="I7" s="21" t="s">
        <v>268</v>
      </c>
      <c r="K7" s="21" t="s">
        <v>7</v>
      </c>
      <c r="M7" s="21" t="s">
        <v>266</v>
      </c>
      <c r="O7" s="21" t="s">
        <v>267</v>
      </c>
      <c r="Q7" s="21" t="s">
        <v>268</v>
      </c>
    </row>
    <row r="8" spans="1:17" x14ac:dyDescent="0.55000000000000004">
      <c r="A8" s="1" t="s">
        <v>38</v>
      </c>
      <c r="C8" s="13">
        <v>9950277</v>
      </c>
      <c r="D8" s="13"/>
      <c r="E8" s="13">
        <v>32452610026</v>
      </c>
      <c r="F8" s="13"/>
      <c r="G8" s="13">
        <v>26320144858</v>
      </c>
      <c r="H8" s="13"/>
      <c r="I8" s="13">
        <f>E8-G8</f>
        <v>6132465168</v>
      </c>
      <c r="J8" s="13"/>
      <c r="K8" s="13">
        <v>9950277</v>
      </c>
      <c r="L8" s="13"/>
      <c r="M8" s="13">
        <v>32452610026</v>
      </c>
      <c r="N8" s="13"/>
      <c r="O8" s="13">
        <v>22527427128</v>
      </c>
      <c r="P8" s="13"/>
      <c r="Q8" s="13">
        <f>M8-O8</f>
        <v>9925182898</v>
      </c>
    </row>
    <row r="9" spans="1:17" x14ac:dyDescent="0.55000000000000004">
      <c r="A9" s="1" t="s">
        <v>76</v>
      </c>
      <c r="C9" s="13">
        <v>47360970</v>
      </c>
      <c r="D9" s="13"/>
      <c r="E9" s="13">
        <v>384636837106</v>
      </c>
      <c r="F9" s="13"/>
      <c r="G9" s="13">
        <v>356135602930</v>
      </c>
      <c r="H9" s="13"/>
      <c r="I9" s="13">
        <f t="shared" ref="I9:I72" si="0">E9-G9</f>
        <v>28501234176</v>
      </c>
      <c r="J9" s="13"/>
      <c r="K9" s="13">
        <v>47360970</v>
      </c>
      <c r="L9" s="13"/>
      <c r="M9" s="13">
        <v>384636837106</v>
      </c>
      <c r="N9" s="13"/>
      <c r="O9" s="13">
        <v>416474038510</v>
      </c>
      <c r="P9" s="13"/>
      <c r="Q9" s="13">
        <f t="shared" ref="Q9:Q72" si="1">M9-O9</f>
        <v>-31837201404</v>
      </c>
    </row>
    <row r="10" spans="1:17" x14ac:dyDescent="0.55000000000000004">
      <c r="A10" s="1" t="s">
        <v>29</v>
      </c>
      <c r="C10" s="13">
        <v>34124021</v>
      </c>
      <c r="D10" s="13"/>
      <c r="E10" s="13">
        <v>96708722746</v>
      </c>
      <c r="F10" s="13"/>
      <c r="G10" s="13">
        <v>99036450172</v>
      </c>
      <c r="H10" s="13"/>
      <c r="I10" s="13">
        <f t="shared" si="0"/>
        <v>-2327727426</v>
      </c>
      <c r="J10" s="13"/>
      <c r="K10" s="13">
        <v>34124021</v>
      </c>
      <c r="L10" s="13"/>
      <c r="M10" s="13">
        <v>96708722746</v>
      </c>
      <c r="N10" s="13"/>
      <c r="O10" s="13">
        <v>128692316238</v>
      </c>
      <c r="P10" s="13"/>
      <c r="Q10" s="13">
        <f t="shared" si="1"/>
        <v>-31983593492</v>
      </c>
    </row>
    <row r="11" spans="1:17" x14ac:dyDescent="0.55000000000000004">
      <c r="A11" s="1" t="s">
        <v>43</v>
      </c>
      <c r="C11" s="13">
        <v>13956778</v>
      </c>
      <c r="D11" s="13"/>
      <c r="E11" s="13">
        <v>360717114443</v>
      </c>
      <c r="F11" s="13"/>
      <c r="G11" s="13">
        <v>346149692513</v>
      </c>
      <c r="H11" s="13"/>
      <c r="I11" s="13">
        <f t="shared" si="0"/>
        <v>14567421930</v>
      </c>
      <c r="J11" s="13"/>
      <c r="K11" s="13">
        <v>13956778</v>
      </c>
      <c r="L11" s="13"/>
      <c r="M11" s="13">
        <v>360717114443</v>
      </c>
      <c r="N11" s="13"/>
      <c r="O11" s="13">
        <v>343945770016</v>
      </c>
      <c r="P11" s="13"/>
      <c r="Q11" s="13">
        <f t="shared" si="1"/>
        <v>16771344427</v>
      </c>
    </row>
    <row r="12" spans="1:17" x14ac:dyDescent="0.55000000000000004">
      <c r="A12" s="1" t="s">
        <v>77</v>
      </c>
      <c r="C12" s="13">
        <v>312788674</v>
      </c>
      <c r="D12" s="13"/>
      <c r="E12" s="13">
        <v>1049380587190</v>
      </c>
      <c r="F12" s="13"/>
      <c r="G12" s="13">
        <v>954547674866</v>
      </c>
      <c r="H12" s="13"/>
      <c r="I12" s="13">
        <f t="shared" si="0"/>
        <v>94832912324</v>
      </c>
      <c r="J12" s="13"/>
      <c r="K12" s="13">
        <v>312788674</v>
      </c>
      <c r="L12" s="13"/>
      <c r="M12" s="13">
        <v>1049380587190</v>
      </c>
      <c r="N12" s="13"/>
      <c r="O12" s="13">
        <v>1374610837323</v>
      </c>
      <c r="P12" s="13"/>
      <c r="Q12" s="13">
        <f t="shared" si="1"/>
        <v>-325230250133</v>
      </c>
    </row>
    <row r="13" spans="1:17" x14ac:dyDescent="0.55000000000000004">
      <c r="A13" s="1" t="s">
        <v>83</v>
      </c>
      <c r="C13" s="13">
        <v>36761180</v>
      </c>
      <c r="D13" s="13"/>
      <c r="E13" s="13">
        <v>289050787243</v>
      </c>
      <c r="F13" s="13"/>
      <c r="G13" s="13">
        <v>286127391165</v>
      </c>
      <c r="H13" s="13"/>
      <c r="I13" s="13">
        <f t="shared" si="0"/>
        <v>2923396078</v>
      </c>
      <c r="J13" s="13"/>
      <c r="K13" s="13">
        <v>36761180</v>
      </c>
      <c r="L13" s="13"/>
      <c r="M13" s="13">
        <v>289050787243</v>
      </c>
      <c r="N13" s="13"/>
      <c r="O13" s="13">
        <v>312410830843</v>
      </c>
      <c r="P13" s="13"/>
      <c r="Q13" s="13">
        <f t="shared" si="1"/>
        <v>-23360043600</v>
      </c>
    </row>
    <row r="14" spans="1:17" x14ac:dyDescent="0.55000000000000004">
      <c r="A14" s="1" t="s">
        <v>88</v>
      </c>
      <c r="C14" s="13">
        <v>66325146</v>
      </c>
      <c r="D14" s="13"/>
      <c r="E14" s="13">
        <v>488545089335</v>
      </c>
      <c r="F14" s="13"/>
      <c r="G14" s="13">
        <v>437778595571</v>
      </c>
      <c r="H14" s="13"/>
      <c r="I14" s="13">
        <f t="shared" si="0"/>
        <v>50766493764</v>
      </c>
      <c r="J14" s="13"/>
      <c r="K14" s="13">
        <v>66325146</v>
      </c>
      <c r="L14" s="13"/>
      <c r="M14" s="13">
        <v>488545089335</v>
      </c>
      <c r="N14" s="13"/>
      <c r="O14" s="13">
        <v>515576599001</v>
      </c>
      <c r="P14" s="13"/>
      <c r="Q14" s="13">
        <f t="shared" si="1"/>
        <v>-27031509666</v>
      </c>
    </row>
    <row r="15" spans="1:17" x14ac:dyDescent="0.55000000000000004">
      <c r="A15" s="1" t="s">
        <v>57</v>
      </c>
      <c r="C15" s="13">
        <v>121996621</v>
      </c>
      <c r="D15" s="13"/>
      <c r="E15" s="13">
        <v>1917290416870</v>
      </c>
      <c r="F15" s="13"/>
      <c r="G15" s="13">
        <v>1848166094440</v>
      </c>
      <c r="H15" s="13"/>
      <c r="I15" s="13">
        <f t="shared" si="0"/>
        <v>69124322430</v>
      </c>
      <c r="J15" s="13"/>
      <c r="K15" s="13">
        <v>121996621</v>
      </c>
      <c r="L15" s="13"/>
      <c r="M15" s="13">
        <v>1917290416870</v>
      </c>
      <c r="N15" s="13"/>
      <c r="O15" s="13">
        <v>2653403815378</v>
      </c>
      <c r="P15" s="13"/>
      <c r="Q15" s="13">
        <f t="shared" si="1"/>
        <v>-736113398508</v>
      </c>
    </row>
    <row r="16" spans="1:17" x14ac:dyDescent="0.55000000000000004">
      <c r="A16" s="1" t="s">
        <v>65</v>
      </c>
      <c r="C16" s="13">
        <v>12293626</v>
      </c>
      <c r="D16" s="13"/>
      <c r="E16" s="13">
        <v>543811312175</v>
      </c>
      <c r="F16" s="13"/>
      <c r="G16" s="13">
        <v>463033946479</v>
      </c>
      <c r="H16" s="13"/>
      <c r="I16" s="13">
        <f t="shared" si="0"/>
        <v>80777365696</v>
      </c>
      <c r="J16" s="13"/>
      <c r="K16" s="13">
        <v>12293626</v>
      </c>
      <c r="L16" s="13"/>
      <c r="M16" s="13">
        <v>543811312175</v>
      </c>
      <c r="N16" s="13"/>
      <c r="O16" s="13">
        <v>551632418688</v>
      </c>
      <c r="P16" s="13"/>
      <c r="Q16" s="13">
        <f t="shared" si="1"/>
        <v>-7821106513</v>
      </c>
    </row>
    <row r="17" spans="1:17" x14ac:dyDescent="0.55000000000000004">
      <c r="A17" s="1" t="s">
        <v>27</v>
      </c>
      <c r="C17" s="13">
        <v>3593753</v>
      </c>
      <c r="D17" s="13"/>
      <c r="E17" s="13">
        <v>670426709738</v>
      </c>
      <c r="F17" s="13"/>
      <c r="G17" s="13">
        <v>640025839594</v>
      </c>
      <c r="H17" s="13"/>
      <c r="I17" s="13">
        <f t="shared" si="0"/>
        <v>30400870144</v>
      </c>
      <c r="J17" s="13"/>
      <c r="K17" s="13">
        <v>3593753</v>
      </c>
      <c r="L17" s="13"/>
      <c r="M17" s="13">
        <v>670426709738</v>
      </c>
      <c r="N17" s="13"/>
      <c r="O17" s="13">
        <v>669462169792</v>
      </c>
      <c r="P17" s="13"/>
      <c r="Q17" s="13">
        <f t="shared" si="1"/>
        <v>964539946</v>
      </c>
    </row>
    <row r="18" spans="1:17" x14ac:dyDescent="0.55000000000000004">
      <c r="A18" s="1" t="s">
        <v>33</v>
      </c>
      <c r="C18" s="13">
        <v>38398185</v>
      </c>
      <c r="D18" s="13"/>
      <c r="E18" s="13">
        <v>799655545994</v>
      </c>
      <c r="F18" s="13"/>
      <c r="G18" s="13">
        <v>708048228076</v>
      </c>
      <c r="H18" s="13"/>
      <c r="I18" s="13">
        <f t="shared" si="0"/>
        <v>91607317918</v>
      </c>
      <c r="J18" s="13"/>
      <c r="K18" s="13">
        <v>38398185</v>
      </c>
      <c r="L18" s="13"/>
      <c r="M18" s="13">
        <v>799655545994</v>
      </c>
      <c r="N18" s="13"/>
      <c r="O18" s="13">
        <v>743095722977</v>
      </c>
      <c r="P18" s="13"/>
      <c r="Q18" s="13">
        <f t="shared" si="1"/>
        <v>56559823017</v>
      </c>
    </row>
    <row r="19" spans="1:17" x14ac:dyDescent="0.55000000000000004">
      <c r="A19" s="1" t="s">
        <v>23</v>
      </c>
      <c r="C19" s="13">
        <v>111423752</v>
      </c>
      <c r="D19" s="13"/>
      <c r="E19" s="13">
        <v>1665842141361</v>
      </c>
      <c r="F19" s="13"/>
      <c r="G19" s="13">
        <v>1594906396761</v>
      </c>
      <c r="H19" s="13"/>
      <c r="I19" s="13">
        <f t="shared" si="0"/>
        <v>70935744600</v>
      </c>
      <c r="J19" s="13"/>
      <c r="K19" s="13">
        <v>111423752</v>
      </c>
      <c r="L19" s="13"/>
      <c r="M19" s="13">
        <v>1665842141361</v>
      </c>
      <c r="N19" s="13"/>
      <c r="O19" s="13">
        <v>2079084915958</v>
      </c>
      <c r="P19" s="13"/>
      <c r="Q19" s="13">
        <f t="shared" si="1"/>
        <v>-413242774597</v>
      </c>
    </row>
    <row r="20" spans="1:17" x14ac:dyDescent="0.55000000000000004">
      <c r="A20" s="1" t="s">
        <v>70</v>
      </c>
      <c r="C20" s="13">
        <v>13500000</v>
      </c>
      <c r="D20" s="13"/>
      <c r="E20" s="13">
        <v>371054013750</v>
      </c>
      <c r="F20" s="13"/>
      <c r="G20" s="13">
        <v>326769086250</v>
      </c>
      <c r="H20" s="13"/>
      <c r="I20" s="13">
        <f t="shared" si="0"/>
        <v>44284927500</v>
      </c>
      <c r="J20" s="13"/>
      <c r="K20" s="13">
        <v>13500000</v>
      </c>
      <c r="L20" s="13"/>
      <c r="M20" s="13">
        <v>371054013750</v>
      </c>
      <c r="N20" s="13"/>
      <c r="O20" s="13">
        <v>386486640002</v>
      </c>
      <c r="P20" s="13"/>
      <c r="Q20" s="13">
        <f t="shared" si="1"/>
        <v>-15432626252</v>
      </c>
    </row>
    <row r="21" spans="1:17" x14ac:dyDescent="0.55000000000000004">
      <c r="A21" s="1" t="s">
        <v>59</v>
      </c>
      <c r="C21" s="13">
        <v>13952434</v>
      </c>
      <c r="D21" s="13"/>
      <c r="E21" s="13">
        <v>336888139359</v>
      </c>
      <c r="F21" s="13"/>
      <c r="G21" s="13">
        <v>280855694608</v>
      </c>
      <c r="H21" s="13"/>
      <c r="I21" s="13">
        <f t="shared" si="0"/>
        <v>56032444751</v>
      </c>
      <c r="J21" s="13"/>
      <c r="K21" s="13">
        <v>13952434</v>
      </c>
      <c r="L21" s="13"/>
      <c r="M21" s="13">
        <v>336888139359</v>
      </c>
      <c r="N21" s="13"/>
      <c r="O21" s="13">
        <v>302491985156</v>
      </c>
      <c r="P21" s="13"/>
      <c r="Q21" s="13">
        <f t="shared" si="1"/>
        <v>34396154203</v>
      </c>
    </row>
    <row r="22" spans="1:17" x14ac:dyDescent="0.55000000000000004">
      <c r="A22" s="1" t="s">
        <v>21</v>
      </c>
      <c r="C22" s="13">
        <v>48831692</v>
      </c>
      <c r="D22" s="13"/>
      <c r="E22" s="13">
        <v>741223260215</v>
      </c>
      <c r="F22" s="13"/>
      <c r="G22" s="13">
        <v>615501698725</v>
      </c>
      <c r="H22" s="13"/>
      <c r="I22" s="13">
        <f t="shared" si="0"/>
        <v>125721561490</v>
      </c>
      <c r="J22" s="13"/>
      <c r="K22" s="13">
        <v>48831692</v>
      </c>
      <c r="L22" s="13"/>
      <c r="M22" s="13">
        <v>741223260215</v>
      </c>
      <c r="N22" s="13"/>
      <c r="O22" s="13">
        <v>861879363800</v>
      </c>
      <c r="P22" s="13"/>
      <c r="Q22" s="13">
        <f t="shared" si="1"/>
        <v>-120656103585</v>
      </c>
    </row>
    <row r="23" spans="1:17" x14ac:dyDescent="0.55000000000000004">
      <c r="A23" s="1" t="s">
        <v>62</v>
      </c>
      <c r="C23" s="13">
        <v>10613234</v>
      </c>
      <c r="D23" s="13"/>
      <c r="E23" s="13">
        <v>157196270339</v>
      </c>
      <c r="F23" s="13"/>
      <c r="G23" s="13">
        <v>140843638190</v>
      </c>
      <c r="H23" s="13"/>
      <c r="I23" s="13">
        <f t="shared" si="0"/>
        <v>16352632149</v>
      </c>
      <c r="J23" s="13"/>
      <c r="K23" s="13">
        <v>10613234</v>
      </c>
      <c r="L23" s="13"/>
      <c r="M23" s="13">
        <v>157196270339</v>
      </c>
      <c r="N23" s="13"/>
      <c r="O23" s="13">
        <v>147173689344</v>
      </c>
      <c r="P23" s="13"/>
      <c r="Q23" s="13">
        <f t="shared" si="1"/>
        <v>10022580995</v>
      </c>
    </row>
    <row r="24" spans="1:17" x14ac:dyDescent="0.55000000000000004">
      <c r="A24" s="1" t="s">
        <v>19</v>
      </c>
      <c r="C24" s="13">
        <v>165949002</v>
      </c>
      <c r="D24" s="13"/>
      <c r="E24" s="13">
        <v>1425268270985</v>
      </c>
      <c r="F24" s="13"/>
      <c r="G24" s="13">
        <v>1100840437981</v>
      </c>
      <c r="H24" s="13"/>
      <c r="I24" s="13">
        <f t="shared" si="0"/>
        <v>324427833004</v>
      </c>
      <c r="J24" s="13"/>
      <c r="K24" s="13">
        <v>165949002</v>
      </c>
      <c r="L24" s="13"/>
      <c r="M24" s="13">
        <v>1425268270985</v>
      </c>
      <c r="N24" s="13"/>
      <c r="O24" s="13">
        <v>1581981796773</v>
      </c>
      <c r="P24" s="13"/>
      <c r="Q24" s="13">
        <f t="shared" si="1"/>
        <v>-156713525788</v>
      </c>
    </row>
    <row r="25" spans="1:17" x14ac:dyDescent="0.55000000000000004">
      <c r="A25" s="1" t="s">
        <v>41</v>
      </c>
      <c r="C25" s="13">
        <v>31727273</v>
      </c>
      <c r="D25" s="13"/>
      <c r="E25" s="13">
        <v>599546803744</v>
      </c>
      <c r="F25" s="13"/>
      <c r="G25" s="13">
        <v>589139100155</v>
      </c>
      <c r="H25" s="13"/>
      <c r="I25" s="13">
        <f t="shared" si="0"/>
        <v>10407703589</v>
      </c>
      <c r="J25" s="13"/>
      <c r="K25" s="13">
        <v>31727273</v>
      </c>
      <c r="L25" s="13"/>
      <c r="M25" s="13">
        <v>599546803744</v>
      </c>
      <c r="N25" s="13"/>
      <c r="O25" s="13">
        <v>733443269178</v>
      </c>
      <c r="P25" s="13"/>
      <c r="Q25" s="13">
        <f t="shared" si="1"/>
        <v>-133896465434</v>
      </c>
    </row>
    <row r="26" spans="1:17" x14ac:dyDescent="0.55000000000000004">
      <c r="A26" s="1" t="s">
        <v>30</v>
      </c>
      <c r="C26" s="13">
        <v>68693502</v>
      </c>
      <c r="D26" s="13"/>
      <c r="E26" s="13">
        <v>290278581343</v>
      </c>
      <c r="F26" s="13"/>
      <c r="G26" s="13">
        <v>273188627975</v>
      </c>
      <c r="H26" s="13"/>
      <c r="I26" s="13">
        <f t="shared" si="0"/>
        <v>17089953368</v>
      </c>
      <c r="J26" s="13"/>
      <c r="K26" s="13">
        <v>68693502</v>
      </c>
      <c r="L26" s="13"/>
      <c r="M26" s="13">
        <v>290278581343</v>
      </c>
      <c r="N26" s="13"/>
      <c r="O26" s="13">
        <v>276848158385</v>
      </c>
      <c r="P26" s="13"/>
      <c r="Q26" s="13">
        <f t="shared" si="1"/>
        <v>13430422958</v>
      </c>
    </row>
    <row r="27" spans="1:17" x14ac:dyDescent="0.55000000000000004">
      <c r="A27" s="1" t="s">
        <v>24</v>
      </c>
      <c r="C27" s="13">
        <v>47515414</v>
      </c>
      <c r="D27" s="13"/>
      <c r="E27" s="13">
        <v>2153810996273</v>
      </c>
      <c r="F27" s="13"/>
      <c r="G27" s="13">
        <v>2043286484622</v>
      </c>
      <c r="H27" s="13"/>
      <c r="I27" s="13">
        <f t="shared" si="0"/>
        <v>110524511651</v>
      </c>
      <c r="J27" s="13"/>
      <c r="K27" s="13">
        <v>47515414</v>
      </c>
      <c r="L27" s="13"/>
      <c r="M27" s="13">
        <v>2153810996273</v>
      </c>
      <c r="N27" s="13"/>
      <c r="O27" s="13">
        <v>2943069367934</v>
      </c>
      <c r="P27" s="13"/>
      <c r="Q27" s="13">
        <f t="shared" si="1"/>
        <v>-789258371661</v>
      </c>
    </row>
    <row r="28" spans="1:17" x14ac:dyDescent="0.55000000000000004">
      <c r="A28" s="1" t="s">
        <v>82</v>
      </c>
      <c r="C28" s="13">
        <v>15936719</v>
      </c>
      <c r="D28" s="13"/>
      <c r="E28" s="13">
        <v>180122352084</v>
      </c>
      <c r="F28" s="13"/>
      <c r="G28" s="13">
        <v>148780456083</v>
      </c>
      <c r="H28" s="13"/>
      <c r="I28" s="13">
        <f t="shared" si="0"/>
        <v>31341896001</v>
      </c>
      <c r="J28" s="13"/>
      <c r="K28" s="13">
        <v>15936719</v>
      </c>
      <c r="L28" s="13"/>
      <c r="M28" s="13">
        <v>180122352084</v>
      </c>
      <c r="N28" s="13"/>
      <c r="O28" s="13">
        <v>156612855103</v>
      </c>
      <c r="P28" s="13"/>
      <c r="Q28" s="13">
        <f t="shared" si="1"/>
        <v>23509496981</v>
      </c>
    </row>
    <row r="29" spans="1:17" x14ac:dyDescent="0.55000000000000004">
      <c r="A29" s="1" t="s">
        <v>26</v>
      </c>
      <c r="C29" s="13">
        <v>13283336</v>
      </c>
      <c r="D29" s="13"/>
      <c r="E29" s="13">
        <v>336181481839</v>
      </c>
      <c r="F29" s="13"/>
      <c r="G29" s="13">
        <v>283473131021</v>
      </c>
      <c r="H29" s="13"/>
      <c r="I29" s="13">
        <f t="shared" si="0"/>
        <v>52708350818</v>
      </c>
      <c r="J29" s="13"/>
      <c r="K29" s="13">
        <v>13283336</v>
      </c>
      <c r="L29" s="13"/>
      <c r="M29" s="13">
        <v>336181481839</v>
      </c>
      <c r="N29" s="13"/>
      <c r="O29" s="13">
        <v>466111797049</v>
      </c>
      <c r="P29" s="13"/>
      <c r="Q29" s="13">
        <f t="shared" si="1"/>
        <v>-129930315210</v>
      </c>
    </row>
    <row r="30" spans="1:17" x14ac:dyDescent="0.55000000000000004">
      <c r="A30" s="1" t="s">
        <v>92</v>
      </c>
      <c r="C30" s="13">
        <v>34643667</v>
      </c>
      <c r="D30" s="13"/>
      <c r="E30" s="13">
        <v>900541597292</v>
      </c>
      <c r="F30" s="13"/>
      <c r="G30" s="13">
        <v>820018201935</v>
      </c>
      <c r="H30" s="13"/>
      <c r="I30" s="13">
        <f t="shared" si="0"/>
        <v>80523395357</v>
      </c>
      <c r="J30" s="13"/>
      <c r="K30" s="13">
        <v>34643667</v>
      </c>
      <c r="L30" s="13"/>
      <c r="M30" s="13">
        <v>900541597292</v>
      </c>
      <c r="N30" s="13"/>
      <c r="O30" s="13">
        <v>952886653865</v>
      </c>
      <c r="P30" s="13"/>
      <c r="Q30" s="13">
        <f t="shared" si="1"/>
        <v>-52345056573</v>
      </c>
    </row>
    <row r="31" spans="1:17" x14ac:dyDescent="0.55000000000000004">
      <c r="A31" s="1" t="s">
        <v>53</v>
      </c>
      <c r="C31" s="13">
        <v>12266666</v>
      </c>
      <c r="D31" s="13"/>
      <c r="E31" s="13">
        <v>39873331432</v>
      </c>
      <c r="F31" s="13"/>
      <c r="G31" s="13">
        <v>43100190516</v>
      </c>
      <c r="H31" s="13"/>
      <c r="I31" s="13">
        <f t="shared" si="0"/>
        <v>-3226859084</v>
      </c>
      <c r="J31" s="13"/>
      <c r="K31" s="13">
        <v>12266666</v>
      </c>
      <c r="L31" s="13"/>
      <c r="M31" s="13">
        <v>39873331432</v>
      </c>
      <c r="N31" s="13"/>
      <c r="O31" s="13">
        <v>51612102096</v>
      </c>
      <c r="P31" s="13"/>
      <c r="Q31" s="13">
        <f t="shared" si="1"/>
        <v>-11738770664</v>
      </c>
    </row>
    <row r="32" spans="1:17" x14ac:dyDescent="0.55000000000000004">
      <c r="A32" s="1" t="s">
        <v>61</v>
      </c>
      <c r="C32" s="13">
        <v>2062330</v>
      </c>
      <c r="D32" s="13"/>
      <c r="E32" s="13">
        <v>147563256645</v>
      </c>
      <c r="F32" s="13"/>
      <c r="G32" s="13">
        <v>141048555720</v>
      </c>
      <c r="H32" s="13"/>
      <c r="I32" s="13">
        <f t="shared" si="0"/>
        <v>6514700925</v>
      </c>
      <c r="J32" s="13"/>
      <c r="K32" s="13">
        <v>2062330</v>
      </c>
      <c r="L32" s="13"/>
      <c r="M32" s="13">
        <v>147563256645</v>
      </c>
      <c r="N32" s="13"/>
      <c r="O32" s="13">
        <v>98484840900</v>
      </c>
      <c r="P32" s="13"/>
      <c r="Q32" s="13">
        <f t="shared" si="1"/>
        <v>49078415745</v>
      </c>
    </row>
    <row r="33" spans="1:17" x14ac:dyDescent="0.55000000000000004">
      <c r="A33" s="1" t="s">
        <v>75</v>
      </c>
      <c r="C33" s="13">
        <v>13215553</v>
      </c>
      <c r="D33" s="13"/>
      <c r="E33" s="13">
        <v>482387719278</v>
      </c>
      <c r="F33" s="13"/>
      <c r="G33" s="13">
        <v>486328795416</v>
      </c>
      <c r="H33" s="13"/>
      <c r="I33" s="13">
        <f t="shared" si="0"/>
        <v>-3941076138</v>
      </c>
      <c r="J33" s="13"/>
      <c r="K33" s="13">
        <v>13215553</v>
      </c>
      <c r="L33" s="13"/>
      <c r="M33" s="13">
        <v>482387719278</v>
      </c>
      <c r="N33" s="13"/>
      <c r="O33" s="13">
        <v>432598790736</v>
      </c>
      <c r="P33" s="13"/>
      <c r="Q33" s="13">
        <f t="shared" si="1"/>
        <v>49788928542</v>
      </c>
    </row>
    <row r="34" spans="1:17" x14ac:dyDescent="0.55000000000000004">
      <c r="A34" s="1" t="s">
        <v>81</v>
      </c>
      <c r="C34" s="13">
        <v>22964333</v>
      </c>
      <c r="D34" s="13"/>
      <c r="E34" s="13">
        <v>175316699279</v>
      </c>
      <c r="F34" s="13"/>
      <c r="G34" s="13">
        <v>166413898143</v>
      </c>
      <c r="H34" s="13"/>
      <c r="I34" s="13">
        <f t="shared" si="0"/>
        <v>8902801136</v>
      </c>
      <c r="J34" s="13"/>
      <c r="K34" s="13">
        <v>22964333</v>
      </c>
      <c r="L34" s="13"/>
      <c r="M34" s="13">
        <v>175316699279</v>
      </c>
      <c r="N34" s="13"/>
      <c r="O34" s="13">
        <v>196100493775</v>
      </c>
      <c r="P34" s="13"/>
      <c r="Q34" s="13">
        <f t="shared" si="1"/>
        <v>-20783794496</v>
      </c>
    </row>
    <row r="35" spans="1:17" x14ac:dyDescent="0.55000000000000004">
      <c r="A35" s="1" t="s">
        <v>89</v>
      </c>
      <c r="C35" s="13">
        <v>3500001</v>
      </c>
      <c r="D35" s="13"/>
      <c r="E35" s="13">
        <v>23693188519</v>
      </c>
      <c r="F35" s="13"/>
      <c r="G35" s="13">
        <v>25780694115</v>
      </c>
      <c r="H35" s="13"/>
      <c r="I35" s="13">
        <f t="shared" si="0"/>
        <v>-2087505596</v>
      </c>
      <c r="J35" s="13"/>
      <c r="K35" s="13">
        <v>3500001</v>
      </c>
      <c r="L35" s="13"/>
      <c r="M35" s="13">
        <v>23693188519</v>
      </c>
      <c r="N35" s="13"/>
      <c r="O35" s="13">
        <v>22959835177</v>
      </c>
      <c r="P35" s="13"/>
      <c r="Q35" s="13">
        <f t="shared" si="1"/>
        <v>733353342</v>
      </c>
    </row>
    <row r="36" spans="1:17" x14ac:dyDescent="0.55000000000000004">
      <c r="A36" s="1" t="s">
        <v>73</v>
      </c>
      <c r="C36" s="13">
        <v>6591235</v>
      </c>
      <c r="D36" s="13"/>
      <c r="E36" s="13">
        <v>409959713184</v>
      </c>
      <c r="F36" s="13"/>
      <c r="G36" s="13">
        <v>395086634250</v>
      </c>
      <c r="H36" s="13"/>
      <c r="I36" s="13">
        <f t="shared" si="0"/>
        <v>14873078934</v>
      </c>
      <c r="J36" s="13"/>
      <c r="K36" s="13">
        <v>6591235</v>
      </c>
      <c r="L36" s="13"/>
      <c r="M36" s="13">
        <v>409959713184</v>
      </c>
      <c r="N36" s="13"/>
      <c r="O36" s="13">
        <v>463233178410</v>
      </c>
      <c r="P36" s="13"/>
      <c r="Q36" s="13">
        <f t="shared" si="1"/>
        <v>-53273465226</v>
      </c>
    </row>
    <row r="37" spans="1:17" x14ac:dyDescent="0.55000000000000004">
      <c r="A37" s="1" t="s">
        <v>40</v>
      </c>
      <c r="C37" s="13">
        <v>23895000</v>
      </c>
      <c r="D37" s="13"/>
      <c r="E37" s="13">
        <v>126840084165</v>
      </c>
      <c r="F37" s="13"/>
      <c r="G37" s="13">
        <v>110213106840</v>
      </c>
      <c r="H37" s="13"/>
      <c r="I37" s="13">
        <f t="shared" si="0"/>
        <v>16626977325</v>
      </c>
      <c r="J37" s="13"/>
      <c r="K37" s="13">
        <v>23895000</v>
      </c>
      <c r="L37" s="13"/>
      <c r="M37" s="13">
        <v>126840084165</v>
      </c>
      <c r="N37" s="13"/>
      <c r="O37" s="13">
        <v>156299937231</v>
      </c>
      <c r="P37" s="13"/>
      <c r="Q37" s="13">
        <f t="shared" si="1"/>
        <v>-29459853066</v>
      </c>
    </row>
    <row r="38" spans="1:17" x14ac:dyDescent="0.55000000000000004">
      <c r="A38" s="1" t="s">
        <v>34</v>
      </c>
      <c r="C38" s="13">
        <v>91028165</v>
      </c>
      <c r="D38" s="13"/>
      <c r="E38" s="13">
        <v>1785299580562</v>
      </c>
      <c r="F38" s="13"/>
      <c r="G38" s="13">
        <v>1821494199529</v>
      </c>
      <c r="H38" s="13"/>
      <c r="I38" s="13">
        <f t="shared" si="0"/>
        <v>-36194618967</v>
      </c>
      <c r="J38" s="13"/>
      <c r="K38" s="13">
        <v>91028165</v>
      </c>
      <c r="L38" s="13"/>
      <c r="M38" s="13">
        <v>1785299580562</v>
      </c>
      <c r="N38" s="13"/>
      <c r="O38" s="13">
        <v>2186154985624</v>
      </c>
      <c r="P38" s="13"/>
      <c r="Q38" s="13">
        <f t="shared" si="1"/>
        <v>-400855405062</v>
      </c>
    </row>
    <row r="39" spans="1:17" x14ac:dyDescent="0.55000000000000004">
      <c r="A39" s="1" t="s">
        <v>25</v>
      </c>
      <c r="C39" s="13">
        <v>8697985</v>
      </c>
      <c r="D39" s="13"/>
      <c r="E39" s="13">
        <v>587857312949</v>
      </c>
      <c r="F39" s="13"/>
      <c r="G39" s="13">
        <v>544539690682</v>
      </c>
      <c r="H39" s="13"/>
      <c r="I39" s="13">
        <f t="shared" si="0"/>
        <v>43317622267</v>
      </c>
      <c r="J39" s="13"/>
      <c r="K39" s="13">
        <v>8697985</v>
      </c>
      <c r="L39" s="13"/>
      <c r="M39" s="13">
        <v>587857312949</v>
      </c>
      <c r="N39" s="13"/>
      <c r="O39" s="13">
        <v>757475992256</v>
      </c>
      <c r="P39" s="13"/>
      <c r="Q39" s="13">
        <f t="shared" si="1"/>
        <v>-169618679307</v>
      </c>
    </row>
    <row r="40" spans="1:17" x14ac:dyDescent="0.55000000000000004">
      <c r="A40" s="1" t="s">
        <v>63</v>
      </c>
      <c r="C40" s="13">
        <v>18634950</v>
      </c>
      <c r="D40" s="13"/>
      <c r="E40" s="13">
        <v>536086645054</v>
      </c>
      <c r="F40" s="13"/>
      <c r="G40" s="13">
        <v>496074649432</v>
      </c>
      <c r="H40" s="13"/>
      <c r="I40" s="13">
        <f t="shared" si="0"/>
        <v>40011995622</v>
      </c>
      <c r="J40" s="13"/>
      <c r="K40" s="13">
        <v>18634950</v>
      </c>
      <c r="L40" s="13"/>
      <c r="M40" s="13">
        <v>536086645054</v>
      </c>
      <c r="N40" s="13"/>
      <c r="O40" s="13">
        <v>592214583358</v>
      </c>
      <c r="P40" s="13"/>
      <c r="Q40" s="13">
        <f t="shared" si="1"/>
        <v>-56127938304</v>
      </c>
    </row>
    <row r="41" spans="1:17" x14ac:dyDescent="0.55000000000000004">
      <c r="A41" s="1" t="s">
        <v>48</v>
      </c>
      <c r="C41" s="13">
        <v>27110260</v>
      </c>
      <c r="D41" s="13"/>
      <c r="E41" s="13">
        <v>779902727399</v>
      </c>
      <c r="F41" s="13"/>
      <c r="G41" s="13">
        <v>722770945019</v>
      </c>
      <c r="H41" s="13"/>
      <c r="I41" s="13">
        <f t="shared" si="0"/>
        <v>57131782380</v>
      </c>
      <c r="J41" s="13"/>
      <c r="K41" s="13">
        <v>27110260</v>
      </c>
      <c r="L41" s="13"/>
      <c r="M41" s="13">
        <v>779902727399</v>
      </c>
      <c r="N41" s="13"/>
      <c r="O41" s="13">
        <v>743481458186</v>
      </c>
      <c r="P41" s="13"/>
      <c r="Q41" s="13">
        <f t="shared" si="1"/>
        <v>36421269213</v>
      </c>
    </row>
    <row r="42" spans="1:17" x14ac:dyDescent="0.55000000000000004">
      <c r="A42" s="1" t="s">
        <v>42</v>
      </c>
      <c r="C42" s="13">
        <v>3854943</v>
      </c>
      <c r="D42" s="13"/>
      <c r="E42" s="13">
        <v>201946720898</v>
      </c>
      <c r="F42" s="13"/>
      <c r="G42" s="13">
        <v>184702693497</v>
      </c>
      <c r="H42" s="13"/>
      <c r="I42" s="13">
        <f t="shared" si="0"/>
        <v>17244027401</v>
      </c>
      <c r="J42" s="13"/>
      <c r="K42" s="13">
        <v>3854943</v>
      </c>
      <c r="L42" s="13"/>
      <c r="M42" s="13">
        <v>201946720898</v>
      </c>
      <c r="N42" s="13"/>
      <c r="O42" s="13">
        <v>184702693497</v>
      </c>
      <c r="P42" s="13"/>
      <c r="Q42" s="13">
        <f t="shared" si="1"/>
        <v>17244027401</v>
      </c>
    </row>
    <row r="43" spans="1:17" x14ac:dyDescent="0.55000000000000004">
      <c r="A43" s="1" t="s">
        <v>67</v>
      </c>
      <c r="C43" s="13">
        <v>12644972</v>
      </c>
      <c r="D43" s="13"/>
      <c r="E43" s="13">
        <v>775678310848</v>
      </c>
      <c r="F43" s="13"/>
      <c r="G43" s="13">
        <v>729547385539</v>
      </c>
      <c r="H43" s="13"/>
      <c r="I43" s="13">
        <f t="shared" si="0"/>
        <v>46130925309</v>
      </c>
      <c r="J43" s="13"/>
      <c r="K43" s="13">
        <v>12644972</v>
      </c>
      <c r="L43" s="13"/>
      <c r="M43" s="13">
        <v>775678310848</v>
      </c>
      <c r="N43" s="13"/>
      <c r="O43" s="13">
        <v>631886334693</v>
      </c>
      <c r="P43" s="13"/>
      <c r="Q43" s="13">
        <f t="shared" si="1"/>
        <v>143791976155</v>
      </c>
    </row>
    <row r="44" spans="1:17" x14ac:dyDescent="0.55000000000000004">
      <c r="A44" s="1" t="s">
        <v>44</v>
      </c>
      <c r="C44" s="13">
        <v>609512</v>
      </c>
      <c r="D44" s="13"/>
      <c r="E44" s="13">
        <v>10330346131</v>
      </c>
      <c r="F44" s="13"/>
      <c r="G44" s="13">
        <v>10354581547</v>
      </c>
      <c r="H44" s="13"/>
      <c r="I44" s="13">
        <f t="shared" si="0"/>
        <v>-24235416</v>
      </c>
      <c r="J44" s="13"/>
      <c r="K44" s="13">
        <v>609512</v>
      </c>
      <c r="L44" s="13"/>
      <c r="M44" s="13">
        <v>10330346131</v>
      </c>
      <c r="N44" s="13"/>
      <c r="O44" s="13">
        <v>14680603329</v>
      </c>
      <c r="P44" s="13"/>
      <c r="Q44" s="13">
        <f t="shared" si="1"/>
        <v>-4350257198</v>
      </c>
    </row>
    <row r="45" spans="1:17" x14ac:dyDescent="0.55000000000000004">
      <c r="A45" s="1" t="s">
        <v>91</v>
      </c>
      <c r="C45" s="13">
        <v>128870335</v>
      </c>
      <c r="D45" s="13"/>
      <c r="E45" s="13">
        <v>648203995924</v>
      </c>
      <c r="F45" s="13"/>
      <c r="G45" s="13">
        <v>582473596461</v>
      </c>
      <c r="H45" s="13"/>
      <c r="I45" s="13">
        <f t="shared" si="0"/>
        <v>65730399463</v>
      </c>
      <c r="J45" s="13"/>
      <c r="K45" s="13">
        <v>128870335</v>
      </c>
      <c r="L45" s="13"/>
      <c r="M45" s="13">
        <v>648203995924</v>
      </c>
      <c r="N45" s="13"/>
      <c r="O45" s="13">
        <v>788152030445</v>
      </c>
      <c r="P45" s="13"/>
      <c r="Q45" s="13">
        <f t="shared" si="1"/>
        <v>-139948034521</v>
      </c>
    </row>
    <row r="46" spans="1:17" x14ac:dyDescent="0.55000000000000004">
      <c r="A46" s="1" t="s">
        <v>93</v>
      </c>
      <c r="C46" s="13">
        <v>9813229</v>
      </c>
      <c r="D46" s="13"/>
      <c r="E46" s="13">
        <v>175782221979</v>
      </c>
      <c r="F46" s="13"/>
      <c r="G46" s="13">
        <v>156955380225</v>
      </c>
      <c r="H46" s="13"/>
      <c r="I46" s="13">
        <f t="shared" si="0"/>
        <v>18826841754</v>
      </c>
      <c r="J46" s="13"/>
      <c r="K46" s="13">
        <v>9813229</v>
      </c>
      <c r="L46" s="13"/>
      <c r="M46" s="13">
        <v>175782221979</v>
      </c>
      <c r="N46" s="13"/>
      <c r="O46" s="13">
        <v>136665312427</v>
      </c>
      <c r="P46" s="13"/>
      <c r="Q46" s="13">
        <f t="shared" si="1"/>
        <v>39116909552</v>
      </c>
    </row>
    <row r="47" spans="1:17" x14ac:dyDescent="0.55000000000000004">
      <c r="A47" s="1" t="s">
        <v>97</v>
      </c>
      <c r="C47" s="13">
        <v>1500000</v>
      </c>
      <c r="D47" s="13"/>
      <c r="E47" s="13">
        <v>85483329750</v>
      </c>
      <c r="F47" s="13"/>
      <c r="G47" s="13">
        <v>85128926400</v>
      </c>
      <c r="H47" s="13"/>
      <c r="I47" s="13">
        <f t="shared" si="0"/>
        <v>354403350</v>
      </c>
      <c r="J47" s="13"/>
      <c r="K47" s="13">
        <v>1500000</v>
      </c>
      <c r="L47" s="13"/>
      <c r="M47" s="13">
        <v>85483329750</v>
      </c>
      <c r="N47" s="13"/>
      <c r="O47" s="13">
        <v>85128926400</v>
      </c>
      <c r="P47" s="13"/>
      <c r="Q47" s="13">
        <f t="shared" si="1"/>
        <v>354403350</v>
      </c>
    </row>
    <row r="48" spans="1:17" x14ac:dyDescent="0.55000000000000004">
      <c r="A48" s="1" t="s">
        <v>79</v>
      </c>
      <c r="C48" s="13">
        <v>533634210</v>
      </c>
      <c r="D48" s="13"/>
      <c r="E48" s="13">
        <v>2965266293258</v>
      </c>
      <c r="F48" s="13"/>
      <c r="G48" s="13">
        <v>2652295432252</v>
      </c>
      <c r="H48" s="13"/>
      <c r="I48" s="13">
        <f t="shared" si="0"/>
        <v>312970861006</v>
      </c>
      <c r="J48" s="13"/>
      <c r="K48" s="13">
        <v>533634210</v>
      </c>
      <c r="L48" s="13"/>
      <c r="M48" s="13">
        <v>2965266293258</v>
      </c>
      <c r="N48" s="13"/>
      <c r="O48" s="13">
        <v>3416156516741</v>
      </c>
      <c r="P48" s="13"/>
      <c r="Q48" s="13">
        <f t="shared" si="1"/>
        <v>-450890223483</v>
      </c>
    </row>
    <row r="49" spans="1:17" x14ac:dyDescent="0.55000000000000004">
      <c r="A49" s="1" t="s">
        <v>17</v>
      </c>
      <c r="C49" s="13">
        <v>106400000</v>
      </c>
      <c r="D49" s="13"/>
      <c r="E49" s="13">
        <v>480076049880</v>
      </c>
      <c r="F49" s="13"/>
      <c r="G49" s="13">
        <v>464422545720</v>
      </c>
      <c r="H49" s="13"/>
      <c r="I49" s="13">
        <f t="shared" si="0"/>
        <v>15653504160</v>
      </c>
      <c r="J49" s="13"/>
      <c r="K49" s="13">
        <v>106400000</v>
      </c>
      <c r="L49" s="13"/>
      <c r="M49" s="13">
        <v>480076049880</v>
      </c>
      <c r="N49" s="13"/>
      <c r="O49" s="13">
        <v>497729067047</v>
      </c>
      <c r="P49" s="13"/>
      <c r="Q49" s="13">
        <f t="shared" si="1"/>
        <v>-17653017167</v>
      </c>
    </row>
    <row r="50" spans="1:17" x14ac:dyDescent="0.55000000000000004">
      <c r="A50" s="1" t="s">
        <v>56</v>
      </c>
      <c r="C50" s="13">
        <v>40464462</v>
      </c>
      <c r="D50" s="13"/>
      <c r="E50" s="13">
        <v>176702707295</v>
      </c>
      <c r="F50" s="13"/>
      <c r="G50" s="13">
        <v>156067949990</v>
      </c>
      <c r="H50" s="13"/>
      <c r="I50" s="13">
        <f t="shared" si="0"/>
        <v>20634757305</v>
      </c>
      <c r="J50" s="13"/>
      <c r="K50" s="13">
        <v>40464462</v>
      </c>
      <c r="L50" s="13"/>
      <c r="M50" s="13">
        <v>176702707295</v>
      </c>
      <c r="N50" s="13"/>
      <c r="O50" s="13">
        <v>205451921819</v>
      </c>
      <c r="P50" s="13"/>
      <c r="Q50" s="13">
        <f t="shared" si="1"/>
        <v>-28749214524</v>
      </c>
    </row>
    <row r="51" spans="1:17" x14ac:dyDescent="0.55000000000000004">
      <c r="A51" s="1" t="s">
        <v>50</v>
      </c>
      <c r="C51" s="13">
        <v>16680868</v>
      </c>
      <c r="D51" s="13"/>
      <c r="E51" s="13">
        <v>250382414214</v>
      </c>
      <c r="F51" s="13"/>
      <c r="G51" s="13">
        <v>230816106348</v>
      </c>
      <c r="H51" s="13"/>
      <c r="I51" s="13">
        <f t="shared" si="0"/>
        <v>19566307866</v>
      </c>
      <c r="J51" s="13"/>
      <c r="K51" s="13">
        <v>16680868</v>
      </c>
      <c r="L51" s="13"/>
      <c r="M51" s="13">
        <v>250382414214</v>
      </c>
      <c r="N51" s="13"/>
      <c r="O51" s="13">
        <v>247207203952</v>
      </c>
      <c r="P51" s="13"/>
      <c r="Q51" s="13">
        <f t="shared" si="1"/>
        <v>3175210262</v>
      </c>
    </row>
    <row r="52" spans="1:17" x14ac:dyDescent="0.55000000000000004">
      <c r="A52" s="1" t="s">
        <v>87</v>
      </c>
      <c r="C52" s="13">
        <v>5000000</v>
      </c>
      <c r="D52" s="13"/>
      <c r="E52" s="13">
        <v>105319597500</v>
      </c>
      <c r="F52" s="13"/>
      <c r="G52" s="13">
        <v>89894604758</v>
      </c>
      <c r="H52" s="13"/>
      <c r="I52" s="13">
        <f t="shared" si="0"/>
        <v>15424992742</v>
      </c>
      <c r="J52" s="13"/>
      <c r="K52" s="13">
        <v>5000000</v>
      </c>
      <c r="L52" s="13"/>
      <c r="M52" s="13">
        <v>105319597500</v>
      </c>
      <c r="N52" s="13"/>
      <c r="O52" s="13">
        <v>97367197513</v>
      </c>
      <c r="P52" s="13"/>
      <c r="Q52" s="13">
        <f t="shared" si="1"/>
        <v>7952399987</v>
      </c>
    </row>
    <row r="53" spans="1:17" x14ac:dyDescent="0.55000000000000004">
      <c r="A53" s="1" t="s">
        <v>47</v>
      </c>
      <c r="C53" s="13">
        <v>14363088</v>
      </c>
      <c r="D53" s="13"/>
      <c r="E53" s="13">
        <v>313393926399</v>
      </c>
      <c r="F53" s="13"/>
      <c r="G53" s="13">
        <v>265746705989</v>
      </c>
      <c r="H53" s="13"/>
      <c r="I53" s="13">
        <f t="shared" si="0"/>
        <v>47647220410</v>
      </c>
      <c r="J53" s="13"/>
      <c r="K53" s="13">
        <v>14363088</v>
      </c>
      <c r="L53" s="13"/>
      <c r="M53" s="13">
        <v>313393926399</v>
      </c>
      <c r="N53" s="13"/>
      <c r="O53" s="13">
        <v>387637590157</v>
      </c>
      <c r="P53" s="13"/>
      <c r="Q53" s="13">
        <f t="shared" si="1"/>
        <v>-74243663758</v>
      </c>
    </row>
    <row r="54" spans="1:17" x14ac:dyDescent="0.55000000000000004">
      <c r="A54" s="1" t="s">
        <v>31</v>
      </c>
      <c r="C54" s="13">
        <v>61146580</v>
      </c>
      <c r="D54" s="13"/>
      <c r="E54" s="13">
        <v>535496096649</v>
      </c>
      <c r="F54" s="13"/>
      <c r="G54" s="13">
        <v>485999173411</v>
      </c>
      <c r="H54" s="13"/>
      <c r="I54" s="13">
        <f t="shared" si="0"/>
        <v>49496923238</v>
      </c>
      <c r="J54" s="13"/>
      <c r="K54" s="13">
        <v>61146580</v>
      </c>
      <c r="L54" s="13"/>
      <c r="M54" s="13">
        <v>535496096649</v>
      </c>
      <c r="N54" s="13"/>
      <c r="O54" s="13">
        <v>733647887465</v>
      </c>
      <c r="P54" s="13"/>
      <c r="Q54" s="13">
        <f t="shared" si="1"/>
        <v>-198151790816</v>
      </c>
    </row>
    <row r="55" spans="1:17" x14ac:dyDescent="0.55000000000000004">
      <c r="A55" s="1" t="s">
        <v>60</v>
      </c>
      <c r="C55" s="13">
        <v>11035043</v>
      </c>
      <c r="D55" s="13"/>
      <c r="E55" s="13">
        <v>511392705117</v>
      </c>
      <c r="F55" s="13"/>
      <c r="G55" s="13">
        <v>481665673138</v>
      </c>
      <c r="H55" s="13"/>
      <c r="I55" s="13">
        <f t="shared" si="0"/>
        <v>29727031979</v>
      </c>
      <c r="J55" s="13"/>
      <c r="K55" s="13">
        <v>11035043</v>
      </c>
      <c r="L55" s="13"/>
      <c r="M55" s="13">
        <v>511392705117</v>
      </c>
      <c r="N55" s="13"/>
      <c r="O55" s="13">
        <v>665731944949</v>
      </c>
      <c r="P55" s="13"/>
      <c r="Q55" s="13">
        <f t="shared" si="1"/>
        <v>-154339239832</v>
      </c>
    </row>
    <row r="56" spans="1:17" x14ac:dyDescent="0.55000000000000004">
      <c r="A56" s="1" t="s">
        <v>16</v>
      </c>
      <c r="C56" s="13">
        <v>213176911</v>
      </c>
      <c r="D56" s="13"/>
      <c r="E56" s="13">
        <v>823264555054</v>
      </c>
      <c r="F56" s="13"/>
      <c r="G56" s="13">
        <v>773352758927</v>
      </c>
      <c r="H56" s="13"/>
      <c r="I56" s="13">
        <f t="shared" si="0"/>
        <v>49911796127</v>
      </c>
      <c r="J56" s="13"/>
      <c r="K56" s="13">
        <v>213176911</v>
      </c>
      <c r="L56" s="13"/>
      <c r="M56" s="13">
        <v>823264555054</v>
      </c>
      <c r="N56" s="13"/>
      <c r="O56" s="13">
        <v>783574681356</v>
      </c>
      <c r="P56" s="13"/>
      <c r="Q56" s="13">
        <f t="shared" si="1"/>
        <v>39689873698</v>
      </c>
    </row>
    <row r="57" spans="1:17" x14ac:dyDescent="0.55000000000000004">
      <c r="A57" s="1" t="s">
        <v>35</v>
      </c>
      <c r="C57" s="13">
        <v>4173794</v>
      </c>
      <c r="D57" s="13"/>
      <c r="E57" s="13">
        <v>323618874204</v>
      </c>
      <c r="F57" s="13"/>
      <c r="G57" s="13">
        <v>303703866561</v>
      </c>
      <c r="H57" s="13"/>
      <c r="I57" s="13">
        <f t="shared" si="0"/>
        <v>19915007643</v>
      </c>
      <c r="J57" s="13"/>
      <c r="K57" s="13">
        <v>4173794</v>
      </c>
      <c r="L57" s="13"/>
      <c r="M57" s="13">
        <v>323618874204</v>
      </c>
      <c r="N57" s="13"/>
      <c r="O57" s="13">
        <v>306193242516</v>
      </c>
      <c r="P57" s="13"/>
      <c r="Q57" s="13">
        <f t="shared" si="1"/>
        <v>17425631688</v>
      </c>
    </row>
    <row r="58" spans="1:17" x14ac:dyDescent="0.55000000000000004">
      <c r="A58" s="1" t="s">
        <v>22</v>
      </c>
      <c r="C58" s="13">
        <v>15438018</v>
      </c>
      <c r="D58" s="13"/>
      <c r="E58" s="13">
        <v>2594422112707</v>
      </c>
      <c r="F58" s="13"/>
      <c r="G58" s="13">
        <v>2148254747670</v>
      </c>
      <c r="H58" s="13"/>
      <c r="I58" s="13">
        <f t="shared" si="0"/>
        <v>446167365037</v>
      </c>
      <c r="J58" s="13"/>
      <c r="K58" s="13">
        <v>15438018</v>
      </c>
      <c r="L58" s="13"/>
      <c r="M58" s="13">
        <v>2594422112707</v>
      </c>
      <c r="N58" s="13"/>
      <c r="O58" s="13">
        <v>2706602559112</v>
      </c>
      <c r="P58" s="13"/>
      <c r="Q58" s="13">
        <f t="shared" si="1"/>
        <v>-112180446405</v>
      </c>
    </row>
    <row r="59" spans="1:17" x14ac:dyDescent="0.55000000000000004">
      <c r="A59" s="1" t="s">
        <v>85</v>
      </c>
      <c r="C59" s="13">
        <v>91528137</v>
      </c>
      <c r="D59" s="13"/>
      <c r="E59" s="13">
        <v>2385588539014</v>
      </c>
      <c r="F59" s="13"/>
      <c r="G59" s="13">
        <v>2278227956404</v>
      </c>
      <c r="H59" s="13"/>
      <c r="I59" s="13">
        <f t="shared" si="0"/>
        <v>107360582610</v>
      </c>
      <c r="J59" s="13"/>
      <c r="K59" s="13">
        <v>91528137</v>
      </c>
      <c r="L59" s="13"/>
      <c r="M59" s="13">
        <v>2385588539014</v>
      </c>
      <c r="N59" s="13"/>
      <c r="O59" s="13">
        <v>3541989390688</v>
      </c>
      <c r="P59" s="13"/>
      <c r="Q59" s="13">
        <f t="shared" si="1"/>
        <v>-1156400851674</v>
      </c>
    </row>
    <row r="60" spans="1:17" x14ac:dyDescent="0.55000000000000004">
      <c r="A60" s="1" t="s">
        <v>52</v>
      </c>
      <c r="C60" s="13">
        <v>15893363</v>
      </c>
      <c r="D60" s="13"/>
      <c r="E60" s="13">
        <v>260522170612</v>
      </c>
      <c r="F60" s="13"/>
      <c r="G60" s="13">
        <v>247883132620</v>
      </c>
      <c r="H60" s="13"/>
      <c r="I60" s="13">
        <f t="shared" si="0"/>
        <v>12639037992</v>
      </c>
      <c r="J60" s="13"/>
      <c r="K60" s="13">
        <v>15893363</v>
      </c>
      <c r="L60" s="13"/>
      <c r="M60" s="13">
        <v>260522170612</v>
      </c>
      <c r="N60" s="13"/>
      <c r="O60" s="13">
        <v>265261809859</v>
      </c>
      <c r="P60" s="13"/>
      <c r="Q60" s="13">
        <f t="shared" si="1"/>
        <v>-4739639247</v>
      </c>
    </row>
    <row r="61" spans="1:17" x14ac:dyDescent="0.55000000000000004">
      <c r="A61" s="1" t="s">
        <v>49</v>
      </c>
      <c r="C61" s="13">
        <v>15495006</v>
      </c>
      <c r="D61" s="13"/>
      <c r="E61" s="13">
        <v>1153670522501</v>
      </c>
      <c r="F61" s="13"/>
      <c r="G61" s="13">
        <v>1147509398215</v>
      </c>
      <c r="H61" s="13"/>
      <c r="I61" s="13">
        <f t="shared" si="0"/>
        <v>6161124286</v>
      </c>
      <c r="J61" s="13"/>
      <c r="K61" s="13">
        <v>15495006</v>
      </c>
      <c r="L61" s="13"/>
      <c r="M61" s="13">
        <v>1153670522501</v>
      </c>
      <c r="N61" s="13"/>
      <c r="O61" s="13">
        <v>1072371453439</v>
      </c>
      <c r="P61" s="13"/>
      <c r="Q61" s="13">
        <f t="shared" si="1"/>
        <v>81299069062</v>
      </c>
    </row>
    <row r="62" spans="1:17" x14ac:dyDescent="0.55000000000000004">
      <c r="A62" s="1" t="s">
        <v>96</v>
      </c>
      <c r="C62" s="13">
        <v>11973340</v>
      </c>
      <c r="D62" s="13"/>
      <c r="E62" s="13">
        <v>22030784558</v>
      </c>
      <c r="F62" s="13"/>
      <c r="G62" s="13">
        <v>18858010500</v>
      </c>
      <c r="H62" s="13"/>
      <c r="I62" s="13">
        <f t="shared" si="0"/>
        <v>3172774058</v>
      </c>
      <c r="J62" s="13"/>
      <c r="K62" s="13">
        <v>11973340</v>
      </c>
      <c r="L62" s="13"/>
      <c r="M62" s="13">
        <v>22030784558</v>
      </c>
      <c r="N62" s="13"/>
      <c r="O62" s="13">
        <v>18858010500</v>
      </c>
      <c r="P62" s="13"/>
      <c r="Q62" s="13">
        <f t="shared" si="1"/>
        <v>3172774058</v>
      </c>
    </row>
    <row r="63" spans="1:17" x14ac:dyDescent="0.55000000000000004">
      <c r="A63" s="1" t="s">
        <v>94</v>
      </c>
      <c r="C63" s="13">
        <v>3008044</v>
      </c>
      <c r="D63" s="13"/>
      <c r="E63" s="13">
        <v>89315665148</v>
      </c>
      <c r="F63" s="13"/>
      <c r="G63" s="13">
        <v>89495073916</v>
      </c>
      <c r="H63" s="13"/>
      <c r="I63" s="13">
        <f t="shared" si="0"/>
        <v>-179408768</v>
      </c>
      <c r="J63" s="13"/>
      <c r="K63" s="13">
        <v>3008044</v>
      </c>
      <c r="L63" s="13"/>
      <c r="M63" s="13">
        <v>89315665148</v>
      </c>
      <c r="N63" s="13"/>
      <c r="O63" s="13">
        <v>91976895211</v>
      </c>
      <c r="P63" s="13"/>
      <c r="Q63" s="13">
        <f t="shared" si="1"/>
        <v>-2661230063</v>
      </c>
    </row>
    <row r="64" spans="1:17" x14ac:dyDescent="0.55000000000000004">
      <c r="A64" s="1" t="s">
        <v>78</v>
      </c>
      <c r="C64" s="13">
        <v>12896973</v>
      </c>
      <c r="D64" s="13"/>
      <c r="E64" s="13">
        <v>194482980281</v>
      </c>
      <c r="F64" s="13"/>
      <c r="G64" s="13">
        <v>192175337799</v>
      </c>
      <c r="H64" s="13"/>
      <c r="I64" s="13">
        <f t="shared" si="0"/>
        <v>2307642482</v>
      </c>
      <c r="J64" s="13"/>
      <c r="K64" s="13">
        <v>12896973</v>
      </c>
      <c r="L64" s="13"/>
      <c r="M64" s="13">
        <v>194482980281</v>
      </c>
      <c r="N64" s="13"/>
      <c r="O64" s="13">
        <v>248327971527</v>
      </c>
      <c r="P64" s="13"/>
      <c r="Q64" s="13">
        <f t="shared" si="1"/>
        <v>-53844991246</v>
      </c>
    </row>
    <row r="65" spans="1:17" x14ac:dyDescent="0.55000000000000004">
      <c r="A65" s="1" t="s">
        <v>84</v>
      </c>
      <c r="C65" s="13">
        <v>64081703</v>
      </c>
      <c r="D65" s="13"/>
      <c r="E65" s="13">
        <v>2530180557963</v>
      </c>
      <c r="F65" s="13"/>
      <c r="G65" s="13">
        <v>2018692505932</v>
      </c>
      <c r="H65" s="13"/>
      <c r="I65" s="13">
        <f t="shared" si="0"/>
        <v>511488052031</v>
      </c>
      <c r="J65" s="13"/>
      <c r="K65" s="13">
        <v>64081703</v>
      </c>
      <c r="L65" s="13"/>
      <c r="M65" s="13">
        <v>2530180557963</v>
      </c>
      <c r="N65" s="13"/>
      <c r="O65" s="13">
        <v>2516166466587</v>
      </c>
      <c r="P65" s="13"/>
      <c r="Q65" s="13">
        <f t="shared" si="1"/>
        <v>14014091376</v>
      </c>
    </row>
    <row r="66" spans="1:17" x14ac:dyDescent="0.55000000000000004">
      <c r="A66" s="1" t="s">
        <v>95</v>
      </c>
      <c r="C66" s="13">
        <v>19554080</v>
      </c>
      <c r="D66" s="13"/>
      <c r="E66" s="13">
        <v>130427189933</v>
      </c>
      <c r="F66" s="13"/>
      <c r="G66" s="13">
        <v>117792663337</v>
      </c>
      <c r="H66" s="13"/>
      <c r="I66" s="13">
        <f t="shared" si="0"/>
        <v>12634526596</v>
      </c>
      <c r="J66" s="13"/>
      <c r="K66" s="13">
        <v>19554080</v>
      </c>
      <c r="L66" s="13"/>
      <c r="M66" s="13">
        <v>130427189933</v>
      </c>
      <c r="N66" s="13"/>
      <c r="O66" s="13">
        <v>125373379294</v>
      </c>
      <c r="P66" s="13"/>
      <c r="Q66" s="13">
        <f t="shared" si="1"/>
        <v>5053810639</v>
      </c>
    </row>
    <row r="67" spans="1:17" x14ac:dyDescent="0.55000000000000004">
      <c r="A67" s="1" t="s">
        <v>15</v>
      </c>
      <c r="C67" s="13">
        <v>60451775</v>
      </c>
      <c r="D67" s="13"/>
      <c r="E67" s="13">
        <v>604947039212</v>
      </c>
      <c r="F67" s="13"/>
      <c r="G67" s="13">
        <v>588101219309</v>
      </c>
      <c r="H67" s="13"/>
      <c r="I67" s="13">
        <f t="shared" si="0"/>
        <v>16845819903</v>
      </c>
      <c r="J67" s="13"/>
      <c r="K67" s="13">
        <v>60451775</v>
      </c>
      <c r="L67" s="13"/>
      <c r="M67" s="13">
        <v>604947039212</v>
      </c>
      <c r="N67" s="13"/>
      <c r="O67" s="13">
        <v>623355243355</v>
      </c>
      <c r="P67" s="13"/>
      <c r="Q67" s="13">
        <f t="shared" si="1"/>
        <v>-18408204143</v>
      </c>
    </row>
    <row r="68" spans="1:17" x14ac:dyDescent="0.55000000000000004">
      <c r="A68" s="1" t="s">
        <v>45</v>
      </c>
      <c r="C68" s="13">
        <v>7601633</v>
      </c>
      <c r="D68" s="13"/>
      <c r="E68" s="13">
        <v>219815771521</v>
      </c>
      <c r="F68" s="13"/>
      <c r="G68" s="13">
        <v>214547732606</v>
      </c>
      <c r="H68" s="13"/>
      <c r="I68" s="13">
        <f t="shared" si="0"/>
        <v>5268038915</v>
      </c>
      <c r="J68" s="13"/>
      <c r="K68" s="13">
        <v>7601633</v>
      </c>
      <c r="L68" s="13"/>
      <c r="M68" s="13">
        <v>219815771521</v>
      </c>
      <c r="N68" s="13"/>
      <c r="O68" s="13">
        <v>221914948572</v>
      </c>
      <c r="P68" s="13"/>
      <c r="Q68" s="13">
        <f t="shared" si="1"/>
        <v>-2099177051</v>
      </c>
    </row>
    <row r="69" spans="1:17" x14ac:dyDescent="0.55000000000000004">
      <c r="A69" s="1" t="s">
        <v>71</v>
      </c>
      <c r="C69" s="13">
        <v>34500965</v>
      </c>
      <c r="D69" s="13"/>
      <c r="E69" s="13">
        <v>711292491516</v>
      </c>
      <c r="F69" s="13"/>
      <c r="G69" s="13">
        <v>653061269965</v>
      </c>
      <c r="H69" s="13"/>
      <c r="I69" s="13">
        <f t="shared" si="0"/>
        <v>58231221551</v>
      </c>
      <c r="J69" s="13"/>
      <c r="K69" s="13">
        <v>34500965</v>
      </c>
      <c r="L69" s="13"/>
      <c r="M69" s="13">
        <v>711292491516</v>
      </c>
      <c r="N69" s="13"/>
      <c r="O69" s="13">
        <v>906206298466</v>
      </c>
      <c r="P69" s="13"/>
      <c r="Q69" s="13">
        <f t="shared" si="1"/>
        <v>-194913806950</v>
      </c>
    </row>
    <row r="70" spans="1:17" x14ac:dyDescent="0.55000000000000004">
      <c r="A70" s="1" t="s">
        <v>74</v>
      </c>
      <c r="C70" s="13">
        <v>43847628</v>
      </c>
      <c r="D70" s="13"/>
      <c r="E70" s="13">
        <v>829019692346</v>
      </c>
      <c r="F70" s="13"/>
      <c r="G70" s="13">
        <v>785868825079</v>
      </c>
      <c r="H70" s="13"/>
      <c r="I70" s="13">
        <f t="shared" si="0"/>
        <v>43150867267</v>
      </c>
      <c r="J70" s="13"/>
      <c r="K70" s="13">
        <v>43847628</v>
      </c>
      <c r="L70" s="13"/>
      <c r="M70" s="13">
        <v>829019692346</v>
      </c>
      <c r="N70" s="13"/>
      <c r="O70" s="13">
        <v>1091864643840</v>
      </c>
      <c r="P70" s="13"/>
      <c r="Q70" s="13">
        <f t="shared" si="1"/>
        <v>-262844951494</v>
      </c>
    </row>
    <row r="71" spans="1:17" x14ac:dyDescent="0.55000000000000004">
      <c r="A71" s="1" t="s">
        <v>80</v>
      </c>
      <c r="C71" s="13">
        <v>138367066</v>
      </c>
      <c r="D71" s="13"/>
      <c r="E71" s="13">
        <v>1522609666267</v>
      </c>
      <c r="F71" s="13"/>
      <c r="G71" s="13">
        <v>1441458834912</v>
      </c>
      <c r="H71" s="13"/>
      <c r="I71" s="13">
        <f t="shared" si="0"/>
        <v>81150831355</v>
      </c>
      <c r="J71" s="13"/>
      <c r="K71" s="13">
        <v>138367066</v>
      </c>
      <c r="L71" s="13"/>
      <c r="M71" s="13">
        <v>1522609666267</v>
      </c>
      <c r="N71" s="13"/>
      <c r="O71" s="13">
        <v>1733588181364</v>
      </c>
      <c r="P71" s="13"/>
      <c r="Q71" s="13">
        <f t="shared" si="1"/>
        <v>-210978515097</v>
      </c>
    </row>
    <row r="72" spans="1:17" x14ac:dyDescent="0.55000000000000004">
      <c r="A72" s="1" t="s">
        <v>28</v>
      </c>
      <c r="C72" s="13">
        <v>6347731</v>
      </c>
      <c r="D72" s="13"/>
      <c r="E72" s="13">
        <v>525304336545</v>
      </c>
      <c r="F72" s="13"/>
      <c r="G72" s="13">
        <v>493123530342</v>
      </c>
      <c r="H72" s="13"/>
      <c r="I72" s="13">
        <f t="shared" si="0"/>
        <v>32180806203</v>
      </c>
      <c r="J72" s="13"/>
      <c r="K72" s="13">
        <v>6347731</v>
      </c>
      <c r="L72" s="13"/>
      <c r="M72" s="13">
        <v>525304336545</v>
      </c>
      <c r="N72" s="13"/>
      <c r="O72" s="13">
        <v>589981447051</v>
      </c>
      <c r="P72" s="13"/>
      <c r="Q72" s="13">
        <f t="shared" si="1"/>
        <v>-64677110506</v>
      </c>
    </row>
    <row r="73" spans="1:17" x14ac:dyDescent="0.55000000000000004">
      <c r="A73" s="1" t="s">
        <v>86</v>
      </c>
      <c r="C73" s="13">
        <v>47761929</v>
      </c>
      <c r="D73" s="13"/>
      <c r="E73" s="13">
        <v>240712169798</v>
      </c>
      <c r="F73" s="13"/>
      <c r="G73" s="13">
        <v>208284869606</v>
      </c>
      <c r="H73" s="13"/>
      <c r="I73" s="13">
        <f t="shared" ref="I73:I110" si="2">E73-G73</f>
        <v>32427300192</v>
      </c>
      <c r="J73" s="13"/>
      <c r="K73" s="13">
        <v>47761929</v>
      </c>
      <c r="L73" s="13"/>
      <c r="M73" s="13">
        <v>240712169798</v>
      </c>
      <c r="N73" s="13"/>
      <c r="O73" s="13">
        <v>266824929836</v>
      </c>
      <c r="P73" s="13"/>
      <c r="Q73" s="13">
        <f t="shared" ref="Q73:Q110" si="3">M73-O73</f>
        <v>-26112760038</v>
      </c>
    </row>
    <row r="74" spans="1:17" x14ac:dyDescent="0.55000000000000004">
      <c r="A74" s="1" t="s">
        <v>58</v>
      </c>
      <c r="C74" s="13">
        <v>200991323</v>
      </c>
      <c r="D74" s="13"/>
      <c r="E74" s="13">
        <v>4167732557743</v>
      </c>
      <c r="F74" s="13"/>
      <c r="G74" s="13">
        <v>3549048814777</v>
      </c>
      <c r="H74" s="13"/>
      <c r="I74" s="13">
        <f t="shared" si="2"/>
        <v>618683742966</v>
      </c>
      <c r="J74" s="13"/>
      <c r="K74" s="13">
        <v>200991323</v>
      </c>
      <c r="L74" s="13"/>
      <c r="M74" s="13">
        <v>4167732557743</v>
      </c>
      <c r="N74" s="13"/>
      <c r="O74" s="13">
        <v>4805079963042</v>
      </c>
      <c r="P74" s="13"/>
      <c r="Q74" s="13">
        <f t="shared" si="3"/>
        <v>-637347405299</v>
      </c>
    </row>
    <row r="75" spans="1:17" x14ac:dyDescent="0.55000000000000004">
      <c r="A75" s="1" t="s">
        <v>66</v>
      </c>
      <c r="C75" s="13">
        <v>18879035</v>
      </c>
      <c r="D75" s="13"/>
      <c r="E75" s="13">
        <v>460159600267</v>
      </c>
      <c r="F75" s="13"/>
      <c r="G75" s="13">
        <v>407800494038</v>
      </c>
      <c r="H75" s="13"/>
      <c r="I75" s="13">
        <f t="shared" si="2"/>
        <v>52359106229</v>
      </c>
      <c r="J75" s="13"/>
      <c r="K75" s="13">
        <v>18879035</v>
      </c>
      <c r="L75" s="13"/>
      <c r="M75" s="13">
        <v>460159600267</v>
      </c>
      <c r="N75" s="13"/>
      <c r="O75" s="13">
        <v>425441196495</v>
      </c>
      <c r="P75" s="13"/>
      <c r="Q75" s="13">
        <f t="shared" si="3"/>
        <v>34718403772</v>
      </c>
    </row>
    <row r="76" spans="1:17" x14ac:dyDescent="0.55000000000000004">
      <c r="A76" s="1" t="s">
        <v>51</v>
      </c>
      <c r="C76" s="13">
        <v>37540229</v>
      </c>
      <c r="D76" s="13"/>
      <c r="E76" s="13">
        <v>1145627744369</v>
      </c>
      <c r="F76" s="13"/>
      <c r="G76" s="13">
        <v>1312434129299</v>
      </c>
      <c r="H76" s="13"/>
      <c r="I76" s="13">
        <f t="shared" si="2"/>
        <v>-166806384930</v>
      </c>
      <c r="J76" s="13"/>
      <c r="K76" s="13">
        <v>37540229</v>
      </c>
      <c r="L76" s="13"/>
      <c r="M76" s="13">
        <v>1145627744369</v>
      </c>
      <c r="N76" s="13"/>
      <c r="O76" s="13">
        <v>1177720247957</v>
      </c>
      <c r="P76" s="13"/>
      <c r="Q76" s="13">
        <f t="shared" si="3"/>
        <v>-32092503588</v>
      </c>
    </row>
    <row r="77" spans="1:17" x14ac:dyDescent="0.55000000000000004">
      <c r="A77" s="1" t="s">
        <v>46</v>
      </c>
      <c r="C77" s="13">
        <v>3115123</v>
      </c>
      <c r="D77" s="13"/>
      <c r="E77" s="13">
        <v>48244841322</v>
      </c>
      <c r="F77" s="13"/>
      <c r="G77" s="13">
        <v>43338792616</v>
      </c>
      <c r="H77" s="13"/>
      <c r="I77" s="13">
        <f t="shared" si="2"/>
        <v>4906048706</v>
      </c>
      <c r="J77" s="13"/>
      <c r="K77" s="13">
        <v>3115123</v>
      </c>
      <c r="L77" s="13"/>
      <c r="M77" s="13">
        <v>48244841322</v>
      </c>
      <c r="N77" s="13"/>
      <c r="O77" s="13">
        <v>43340523602</v>
      </c>
      <c r="P77" s="13"/>
      <c r="Q77" s="13">
        <f t="shared" si="3"/>
        <v>4904317720</v>
      </c>
    </row>
    <row r="78" spans="1:17" x14ac:dyDescent="0.55000000000000004">
      <c r="A78" s="1" t="s">
        <v>64</v>
      </c>
      <c r="C78" s="13">
        <v>2971415</v>
      </c>
      <c r="D78" s="13"/>
      <c r="E78" s="13">
        <v>91920235712</v>
      </c>
      <c r="F78" s="13"/>
      <c r="G78" s="13">
        <v>81523088228</v>
      </c>
      <c r="H78" s="13"/>
      <c r="I78" s="13">
        <f t="shared" si="2"/>
        <v>10397147484</v>
      </c>
      <c r="J78" s="13"/>
      <c r="K78" s="13">
        <v>2971415</v>
      </c>
      <c r="L78" s="13"/>
      <c r="M78" s="13">
        <v>91920235712</v>
      </c>
      <c r="N78" s="13"/>
      <c r="O78" s="13">
        <v>75024871051</v>
      </c>
      <c r="P78" s="13"/>
      <c r="Q78" s="13">
        <f t="shared" si="3"/>
        <v>16895364661</v>
      </c>
    </row>
    <row r="79" spans="1:17" x14ac:dyDescent="0.55000000000000004">
      <c r="A79" s="1" t="s">
        <v>90</v>
      </c>
      <c r="C79" s="13">
        <v>4000000</v>
      </c>
      <c r="D79" s="13"/>
      <c r="E79" s="13">
        <v>329825790000</v>
      </c>
      <c r="F79" s="13"/>
      <c r="G79" s="13">
        <v>318096000000</v>
      </c>
      <c r="H79" s="13"/>
      <c r="I79" s="13">
        <f t="shared" si="2"/>
        <v>11729790000</v>
      </c>
      <c r="J79" s="13"/>
      <c r="K79" s="13">
        <v>4000000</v>
      </c>
      <c r="L79" s="13"/>
      <c r="M79" s="13">
        <v>329825790000</v>
      </c>
      <c r="N79" s="13"/>
      <c r="O79" s="13">
        <v>361038960000</v>
      </c>
      <c r="P79" s="13"/>
      <c r="Q79" s="13">
        <f t="shared" si="3"/>
        <v>-31213170000</v>
      </c>
    </row>
    <row r="80" spans="1:17" x14ac:dyDescent="0.55000000000000004">
      <c r="A80" s="1" t="s">
        <v>32</v>
      </c>
      <c r="C80" s="13">
        <v>5294184</v>
      </c>
      <c r="D80" s="13"/>
      <c r="E80" s="13">
        <v>326286383522</v>
      </c>
      <c r="F80" s="13"/>
      <c r="G80" s="13">
        <v>331022798767</v>
      </c>
      <c r="H80" s="13"/>
      <c r="I80" s="13">
        <f t="shared" si="2"/>
        <v>-4736415245</v>
      </c>
      <c r="J80" s="13"/>
      <c r="K80" s="13">
        <v>5294184</v>
      </c>
      <c r="L80" s="13"/>
      <c r="M80" s="13">
        <v>326286383522</v>
      </c>
      <c r="N80" s="13"/>
      <c r="O80" s="13">
        <v>418383346632</v>
      </c>
      <c r="P80" s="13"/>
      <c r="Q80" s="13">
        <f t="shared" si="3"/>
        <v>-92096963110</v>
      </c>
    </row>
    <row r="81" spans="1:17" x14ac:dyDescent="0.55000000000000004">
      <c r="A81" s="1" t="s">
        <v>54</v>
      </c>
      <c r="C81" s="13">
        <v>80728827</v>
      </c>
      <c r="D81" s="13"/>
      <c r="E81" s="13">
        <v>604271133309</v>
      </c>
      <c r="F81" s="13"/>
      <c r="G81" s="13">
        <v>696556897360</v>
      </c>
      <c r="H81" s="13"/>
      <c r="I81" s="13">
        <f t="shared" si="2"/>
        <v>-92285764051</v>
      </c>
      <c r="J81" s="13"/>
      <c r="K81" s="13">
        <v>80728827</v>
      </c>
      <c r="L81" s="13"/>
      <c r="M81" s="13">
        <v>604271133309</v>
      </c>
      <c r="N81" s="13"/>
      <c r="O81" s="13">
        <v>597032265930</v>
      </c>
      <c r="P81" s="13"/>
      <c r="Q81" s="13">
        <f t="shared" si="3"/>
        <v>7238867379</v>
      </c>
    </row>
    <row r="82" spans="1:17" x14ac:dyDescent="0.55000000000000004">
      <c r="A82" s="1" t="s">
        <v>68</v>
      </c>
      <c r="C82" s="13">
        <v>17893853</v>
      </c>
      <c r="D82" s="13"/>
      <c r="E82" s="13">
        <v>472255060456</v>
      </c>
      <c r="F82" s="13"/>
      <c r="G82" s="13">
        <v>469586952770</v>
      </c>
      <c r="H82" s="13"/>
      <c r="I82" s="13">
        <f t="shared" si="2"/>
        <v>2668107686</v>
      </c>
      <c r="J82" s="13"/>
      <c r="K82" s="13">
        <v>17893853</v>
      </c>
      <c r="L82" s="13"/>
      <c r="M82" s="13">
        <v>472255060456</v>
      </c>
      <c r="N82" s="13"/>
      <c r="O82" s="13">
        <v>504272352691</v>
      </c>
      <c r="P82" s="13"/>
      <c r="Q82" s="13">
        <f t="shared" si="3"/>
        <v>-32017292235</v>
      </c>
    </row>
    <row r="83" spans="1:17" x14ac:dyDescent="0.55000000000000004">
      <c r="A83" s="1" t="s">
        <v>69</v>
      </c>
      <c r="C83" s="13">
        <v>7559188</v>
      </c>
      <c r="D83" s="13"/>
      <c r="E83" s="13">
        <v>97534456591</v>
      </c>
      <c r="F83" s="13"/>
      <c r="G83" s="13">
        <v>98586446107</v>
      </c>
      <c r="H83" s="13"/>
      <c r="I83" s="13">
        <f t="shared" si="2"/>
        <v>-1051989516</v>
      </c>
      <c r="J83" s="13"/>
      <c r="K83" s="13">
        <v>7559188</v>
      </c>
      <c r="L83" s="13"/>
      <c r="M83" s="13">
        <v>97534456591</v>
      </c>
      <c r="N83" s="13"/>
      <c r="O83" s="13">
        <v>102268409429</v>
      </c>
      <c r="P83" s="13"/>
      <c r="Q83" s="13">
        <f t="shared" si="3"/>
        <v>-4733952838</v>
      </c>
    </row>
    <row r="84" spans="1:17" x14ac:dyDescent="0.55000000000000004">
      <c r="A84" s="1" t="s">
        <v>72</v>
      </c>
      <c r="C84" s="13">
        <v>17458094</v>
      </c>
      <c r="D84" s="13"/>
      <c r="E84" s="13">
        <v>741892834064</v>
      </c>
      <c r="F84" s="13"/>
      <c r="G84" s="13">
        <v>761850185156</v>
      </c>
      <c r="H84" s="13"/>
      <c r="I84" s="13">
        <f t="shared" si="2"/>
        <v>-19957351092</v>
      </c>
      <c r="J84" s="13"/>
      <c r="K84" s="13">
        <v>17458094</v>
      </c>
      <c r="L84" s="13"/>
      <c r="M84" s="13">
        <v>741892834064</v>
      </c>
      <c r="N84" s="13"/>
      <c r="O84" s="13">
        <v>1090124671703</v>
      </c>
      <c r="P84" s="13"/>
      <c r="Q84" s="13">
        <f t="shared" si="3"/>
        <v>-348231837639</v>
      </c>
    </row>
    <row r="85" spans="1:17" x14ac:dyDescent="0.55000000000000004">
      <c r="A85" s="1" t="s">
        <v>18</v>
      </c>
      <c r="C85" s="13">
        <v>77220072</v>
      </c>
      <c r="D85" s="13"/>
      <c r="E85" s="13">
        <v>1097676759773</v>
      </c>
      <c r="F85" s="13"/>
      <c r="G85" s="13">
        <v>1033965451339</v>
      </c>
      <c r="H85" s="13"/>
      <c r="I85" s="13">
        <f t="shared" si="2"/>
        <v>63711308434</v>
      </c>
      <c r="J85" s="13"/>
      <c r="K85" s="13">
        <v>77220072</v>
      </c>
      <c r="L85" s="13"/>
      <c r="M85" s="13">
        <v>1097676759773</v>
      </c>
      <c r="N85" s="13"/>
      <c r="O85" s="13">
        <v>1028270085801</v>
      </c>
      <c r="P85" s="13"/>
      <c r="Q85" s="13">
        <f t="shared" si="3"/>
        <v>69406673972</v>
      </c>
    </row>
    <row r="86" spans="1:17" x14ac:dyDescent="0.55000000000000004">
      <c r="A86" s="1" t="s">
        <v>153</v>
      </c>
      <c r="C86" s="13">
        <v>20435</v>
      </c>
      <c r="D86" s="13"/>
      <c r="E86" s="13">
        <v>20431296156</v>
      </c>
      <c r="F86" s="13"/>
      <c r="G86" s="13">
        <v>20419589023</v>
      </c>
      <c r="H86" s="13"/>
      <c r="I86" s="13">
        <f t="shared" si="2"/>
        <v>11707133</v>
      </c>
      <c r="J86" s="13"/>
      <c r="K86" s="13">
        <v>20435</v>
      </c>
      <c r="L86" s="13"/>
      <c r="M86" s="13">
        <v>20431296156</v>
      </c>
      <c r="N86" s="13"/>
      <c r="O86" s="13">
        <v>19526606243</v>
      </c>
      <c r="P86" s="13"/>
      <c r="Q86" s="13">
        <f t="shared" si="3"/>
        <v>904689913</v>
      </c>
    </row>
    <row r="87" spans="1:17" x14ac:dyDescent="0.55000000000000004">
      <c r="A87" s="1" t="s">
        <v>114</v>
      </c>
      <c r="C87" s="13">
        <v>28600</v>
      </c>
      <c r="D87" s="13"/>
      <c r="E87" s="13">
        <v>21051503723</v>
      </c>
      <c r="F87" s="13"/>
      <c r="G87" s="13">
        <v>20523929363</v>
      </c>
      <c r="H87" s="13"/>
      <c r="I87" s="13">
        <f t="shared" si="2"/>
        <v>527574360</v>
      </c>
      <c r="J87" s="13"/>
      <c r="K87" s="13">
        <v>28600</v>
      </c>
      <c r="L87" s="13"/>
      <c r="M87" s="13">
        <v>21051503723</v>
      </c>
      <c r="N87" s="13"/>
      <c r="O87" s="13">
        <v>20067108502</v>
      </c>
      <c r="P87" s="13"/>
      <c r="Q87" s="13">
        <f t="shared" si="3"/>
        <v>984395221</v>
      </c>
    </row>
    <row r="88" spans="1:17" x14ac:dyDescent="0.55000000000000004">
      <c r="A88" s="1" t="s">
        <v>111</v>
      </c>
      <c r="C88" s="13">
        <v>36200</v>
      </c>
      <c r="D88" s="13"/>
      <c r="E88" s="13">
        <v>23498590108</v>
      </c>
      <c r="F88" s="13"/>
      <c r="G88" s="13">
        <v>22801866412</v>
      </c>
      <c r="H88" s="13"/>
      <c r="I88" s="13">
        <f t="shared" si="2"/>
        <v>696723696</v>
      </c>
      <c r="J88" s="13"/>
      <c r="K88" s="13">
        <v>36200</v>
      </c>
      <c r="L88" s="13"/>
      <c r="M88" s="13">
        <v>23498590108</v>
      </c>
      <c r="N88" s="13"/>
      <c r="O88" s="13">
        <v>22455065230</v>
      </c>
      <c r="P88" s="13"/>
      <c r="Q88" s="13">
        <f t="shared" si="3"/>
        <v>1043524878</v>
      </c>
    </row>
    <row r="89" spans="1:17" x14ac:dyDescent="0.55000000000000004">
      <c r="A89" s="1" t="s">
        <v>123</v>
      </c>
      <c r="C89" s="13">
        <v>498029</v>
      </c>
      <c r="D89" s="13"/>
      <c r="E89" s="13">
        <v>385075939193</v>
      </c>
      <c r="F89" s="13"/>
      <c r="G89" s="13">
        <v>374763628048</v>
      </c>
      <c r="H89" s="13"/>
      <c r="I89" s="13">
        <f t="shared" si="2"/>
        <v>10312311145</v>
      </c>
      <c r="J89" s="13"/>
      <c r="K89" s="13">
        <v>498029</v>
      </c>
      <c r="L89" s="13"/>
      <c r="M89" s="13">
        <v>385075939193</v>
      </c>
      <c r="N89" s="13"/>
      <c r="O89" s="13">
        <v>353272592364</v>
      </c>
      <c r="P89" s="13"/>
      <c r="Q89" s="13">
        <f t="shared" si="3"/>
        <v>31803346829</v>
      </c>
    </row>
    <row r="90" spans="1:17" x14ac:dyDescent="0.55000000000000004">
      <c r="A90" s="1" t="s">
        <v>131</v>
      </c>
      <c r="C90" s="13">
        <v>128464</v>
      </c>
      <c r="D90" s="13"/>
      <c r="E90" s="13">
        <v>106935886836</v>
      </c>
      <c r="F90" s="13"/>
      <c r="G90" s="13">
        <v>104598265807</v>
      </c>
      <c r="H90" s="13"/>
      <c r="I90" s="13">
        <f t="shared" si="2"/>
        <v>2337621029</v>
      </c>
      <c r="J90" s="13"/>
      <c r="K90" s="13">
        <v>128464</v>
      </c>
      <c r="L90" s="13"/>
      <c r="M90" s="13">
        <v>106935886836</v>
      </c>
      <c r="N90" s="13"/>
      <c r="O90" s="13">
        <v>100015856525</v>
      </c>
      <c r="P90" s="13"/>
      <c r="Q90" s="13">
        <f t="shared" si="3"/>
        <v>6920030311</v>
      </c>
    </row>
    <row r="91" spans="1:17" x14ac:dyDescent="0.55000000000000004">
      <c r="A91" s="1" t="s">
        <v>129</v>
      </c>
      <c r="C91" s="13">
        <v>100</v>
      </c>
      <c r="D91" s="13"/>
      <c r="E91" s="13">
        <v>95511685</v>
      </c>
      <c r="F91" s="13"/>
      <c r="G91" s="13">
        <v>93883980</v>
      </c>
      <c r="H91" s="13"/>
      <c r="I91" s="13">
        <f t="shared" si="2"/>
        <v>1627705</v>
      </c>
      <c r="J91" s="13"/>
      <c r="K91" s="13">
        <v>100</v>
      </c>
      <c r="L91" s="13"/>
      <c r="M91" s="13">
        <v>95511685</v>
      </c>
      <c r="N91" s="13"/>
      <c r="O91" s="13">
        <v>88642930</v>
      </c>
      <c r="P91" s="13"/>
      <c r="Q91" s="13">
        <f t="shared" si="3"/>
        <v>6868755</v>
      </c>
    </row>
    <row r="92" spans="1:17" x14ac:dyDescent="0.55000000000000004">
      <c r="A92" s="1" t="s">
        <v>126</v>
      </c>
      <c r="C92" s="13">
        <v>62200</v>
      </c>
      <c r="D92" s="13"/>
      <c r="E92" s="13">
        <v>60735997604</v>
      </c>
      <c r="F92" s="13"/>
      <c r="G92" s="13">
        <v>59576799747</v>
      </c>
      <c r="H92" s="13"/>
      <c r="I92" s="13">
        <f t="shared" si="2"/>
        <v>1159197857</v>
      </c>
      <c r="J92" s="13"/>
      <c r="K92" s="13">
        <v>62200</v>
      </c>
      <c r="L92" s="13"/>
      <c r="M92" s="13">
        <v>60735997604</v>
      </c>
      <c r="N92" s="13"/>
      <c r="O92" s="13">
        <v>56197464363</v>
      </c>
      <c r="P92" s="13"/>
      <c r="Q92" s="13">
        <f t="shared" si="3"/>
        <v>4538533241</v>
      </c>
    </row>
    <row r="93" spans="1:17" x14ac:dyDescent="0.55000000000000004">
      <c r="A93" s="1" t="s">
        <v>163</v>
      </c>
      <c r="C93" s="13">
        <v>97929</v>
      </c>
      <c r="D93" s="13"/>
      <c r="E93" s="13">
        <v>94073129354</v>
      </c>
      <c r="F93" s="13"/>
      <c r="G93" s="13">
        <v>107083448866</v>
      </c>
      <c r="H93" s="13"/>
      <c r="I93" s="13">
        <f t="shared" si="2"/>
        <v>-13010319512</v>
      </c>
      <c r="J93" s="13"/>
      <c r="K93" s="13">
        <v>97929</v>
      </c>
      <c r="L93" s="13"/>
      <c r="M93" s="13">
        <v>94073129354</v>
      </c>
      <c r="N93" s="13"/>
      <c r="O93" s="13">
        <v>86366797696</v>
      </c>
      <c r="P93" s="13"/>
      <c r="Q93" s="13">
        <f t="shared" si="3"/>
        <v>7706331658</v>
      </c>
    </row>
    <row r="94" spans="1:17" x14ac:dyDescent="0.55000000000000004">
      <c r="A94" s="1" t="s">
        <v>178</v>
      </c>
      <c r="C94" s="13">
        <v>167000</v>
      </c>
      <c r="D94" s="13"/>
      <c r="E94" s="13">
        <v>128718635517</v>
      </c>
      <c r="F94" s="13"/>
      <c r="G94" s="13">
        <v>128092142363</v>
      </c>
      <c r="H94" s="13"/>
      <c r="I94" s="13">
        <f t="shared" si="2"/>
        <v>626493154</v>
      </c>
      <c r="J94" s="13"/>
      <c r="K94" s="13">
        <v>167000</v>
      </c>
      <c r="L94" s="13"/>
      <c r="M94" s="13">
        <v>128718635517</v>
      </c>
      <c r="N94" s="13"/>
      <c r="O94" s="13">
        <v>128092142363</v>
      </c>
      <c r="P94" s="13"/>
      <c r="Q94" s="13">
        <f t="shared" si="3"/>
        <v>626493154</v>
      </c>
    </row>
    <row r="95" spans="1:17" x14ac:dyDescent="0.55000000000000004">
      <c r="A95" s="1" t="s">
        <v>141</v>
      </c>
      <c r="C95" s="13">
        <v>169000</v>
      </c>
      <c r="D95" s="13"/>
      <c r="E95" s="13">
        <v>99928484678</v>
      </c>
      <c r="F95" s="13"/>
      <c r="G95" s="13">
        <v>98160292507</v>
      </c>
      <c r="H95" s="13"/>
      <c r="I95" s="13">
        <f t="shared" si="2"/>
        <v>1768192171</v>
      </c>
      <c r="J95" s="13"/>
      <c r="K95" s="13">
        <v>169000</v>
      </c>
      <c r="L95" s="13"/>
      <c r="M95" s="13">
        <v>99928484678</v>
      </c>
      <c r="N95" s="13"/>
      <c r="O95" s="13">
        <v>97631042408</v>
      </c>
      <c r="P95" s="13"/>
      <c r="Q95" s="13">
        <f t="shared" si="3"/>
        <v>2297442270</v>
      </c>
    </row>
    <row r="96" spans="1:17" x14ac:dyDescent="0.55000000000000004">
      <c r="A96" s="1" t="s">
        <v>148</v>
      </c>
      <c r="C96" s="13">
        <v>313100</v>
      </c>
      <c r="D96" s="13"/>
      <c r="E96" s="13">
        <v>194149424037</v>
      </c>
      <c r="F96" s="13"/>
      <c r="G96" s="13">
        <v>188570993311</v>
      </c>
      <c r="H96" s="13"/>
      <c r="I96" s="13">
        <f t="shared" si="2"/>
        <v>5578430726</v>
      </c>
      <c r="J96" s="13"/>
      <c r="K96" s="13">
        <v>313100</v>
      </c>
      <c r="L96" s="13"/>
      <c r="M96" s="13">
        <v>194149424037</v>
      </c>
      <c r="N96" s="13"/>
      <c r="O96" s="13">
        <v>186868424709</v>
      </c>
      <c r="P96" s="13"/>
      <c r="Q96" s="13">
        <f t="shared" si="3"/>
        <v>7280999328</v>
      </c>
    </row>
    <row r="97" spans="1:17" x14ac:dyDescent="0.55000000000000004">
      <c r="A97" s="1" t="s">
        <v>120</v>
      </c>
      <c r="C97" s="13">
        <v>54</v>
      </c>
      <c r="D97" s="13"/>
      <c r="E97" s="13">
        <v>51641638</v>
      </c>
      <c r="F97" s="13"/>
      <c r="G97" s="13">
        <v>50763217</v>
      </c>
      <c r="H97" s="13"/>
      <c r="I97" s="13">
        <f t="shared" si="2"/>
        <v>878421</v>
      </c>
      <c r="J97" s="13"/>
      <c r="K97" s="13">
        <v>54</v>
      </c>
      <c r="L97" s="13"/>
      <c r="M97" s="13">
        <v>51641638</v>
      </c>
      <c r="N97" s="13"/>
      <c r="O97" s="13">
        <v>48640566</v>
      </c>
      <c r="P97" s="13"/>
      <c r="Q97" s="13">
        <f t="shared" si="3"/>
        <v>3001072</v>
      </c>
    </row>
    <row r="98" spans="1:17" x14ac:dyDescent="0.55000000000000004">
      <c r="A98" s="1" t="s">
        <v>136</v>
      </c>
      <c r="C98" s="13">
        <v>157200</v>
      </c>
      <c r="D98" s="13"/>
      <c r="E98" s="13">
        <v>94588956643</v>
      </c>
      <c r="F98" s="13"/>
      <c r="G98" s="13">
        <v>91712718056</v>
      </c>
      <c r="H98" s="13"/>
      <c r="I98" s="13">
        <f t="shared" si="2"/>
        <v>2876238587</v>
      </c>
      <c r="J98" s="13"/>
      <c r="K98" s="13">
        <v>157200</v>
      </c>
      <c r="L98" s="13"/>
      <c r="M98" s="13">
        <v>94588956643</v>
      </c>
      <c r="N98" s="13"/>
      <c r="O98" s="13">
        <v>90745134528</v>
      </c>
      <c r="P98" s="13"/>
      <c r="Q98" s="13">
        <f t="shared" si="3"/>
        <v>3843822115</v>
      </c>
    </row>
    <row r="99" spans="1:17" x14ac:dyDescent="0.55000000000000004">
      <c r="A99" s="1" t="s">
        <v>133</v>
      </c>
      <c r="C99" s="13">
        <v>193344</v>
      </c>
      <c r="D99" s="13"/>
      <c r="E99" s="13">
        <v>157382486853</v>
      </c>
      <c r="F99" s="13"/>
      <c r="G99" s="13">
        <v>154111699310</v>
      </c>
      <c r="H99" s="13"/>
      <c r="I99" s="13">
        <f t="shared" si="2"/>
        <v>3270787543</v>
      </c>
      <c r="J99" s="13"/>
      <c r="K99" s="13">
        <v>193344</v>
      </c>
      <c r="L99" s="13"/>
      <c r="M99" s="13">
        <v>157382486853</v>
      </c>
      <c r="N99" s="13"/>
      <c r="O99" s="13">
        <v>145248483659</v>
      </c>
      <c r="P99" s="13"/>
      <c r="Q99" s="13">
        <f t="shared" si="3"/>
        <v>12134003194</v>
      </c>
    </row>
    <row r="100" spans="1:17" x14ac:dyDescent="0.55000000000000004">
      <c r="A100" s="1" t="s">
        <v>156</v>
      </c>
      <c r="C100" s="13">
        <v>340000</v>
      </c>
      <c r="D100" s="13"/>
      <c r="E100" s="13">
        <v>333177000721</v>
      </c>
      <c r="F100" s="13"/>
      <c r="G100" s="13">
        <v>330923716652</v>
      </c>
      <c r="H100" s="13"/>
      <c r="I100" s="13">
        <f t="shared" si="2"/>
        <v>2253284069</v>
      </c>
      <c r="J100" s="13"/>
      <c r="K100" s="13">
        <v>340000</v>
      </c>
      <c r="L100" s="13"/>
      <c r="M100" s="13">
        <v>333177000721</v>
      </c>
      <c r="N100" s="13"/>
      <c r="O100" s="13">
        <v>325508673991</v>
      </c>
      <c r="P100" s="13"/>
      <c r="Q100" s="13">
        <f t="shared" si="3"/>
        <v>7668326730</v>
      </c>
    </row>
    <row r="101" spans="1:17" x14ac:dyDescent="0.55000000000000004">
      <c r="A101" s="1" t="s">
        <v>164</v>
      </c>
      <c r="C101" s="13">
        <v>5000</v>
      </c>
      <c r="D101" s="13"/>
      <c r="E101" s="13">
        <v>4999093750</v>
      </c>
      <c r="F101" s="13"/>
      <c r="G101" s="13">
        <v>4799179990</v>
      </c>
      <c r="H101" s="13"/>
      <c r="I101" s="13">
        <f t="shared" si="2"/>
        <v>199913760</v>
      </c>
      <c r="J101" s="13"/>
      <c r="K101" s="13">
        <v>5000</v>
      </c>
      <c r="L101" s="13"/>
      <c r="M101" s="13">
        <v>4999093750</v>
      </c>
      <c r="N101" s="13"/>
      <c r="O101" s="13">
        <v>4498715243</v>
      </c>
      <c r="P101" s="13"/>
      <c r="Q101" s="13">
        <f t="shared" si="3"/>
        <v>500378507</v>
      </c>
    </row>
    <row r="102" spans="1:17" x14ac:dyDescent="0.55000000000000004">
      <c r="A102" s="1" t="s">
        <v>145</v>
      </c>
      <c r="C102" s="13">
        <v>168486</v>
      </c>
      <c r="D102" s="13"/>
      <c r="E102" s="13">
        <v>167779955510</v>
      </c>
      <c r="F102" s="13"/>
      <c r="G102" s="13">
        <v>164724173431</v>
      </c>
      <c r="H102" s="13"/>
      <c r="I102" s="13">
        <f t="shared" si="2"/>
        <v>3055782079</v>
      </c>
      <c r="J102" s="13"/>
      <c r="K102" s="13">
        <v>168486</v>
      </c>
      <c r="L102" s="13"/>
      <c r="M102" s="13">
        <v>167779955510</v>
      </c>
      <c r="N102" s="13"/>
      <c r="O102" s="13">
        <v>155039668925</v>
      </c>
      <c r="P102" s="13"/>
      <c r="Q102" s="13">
        <f t="shared" si="3"/>
        <v>12740286585</v>
      </c>
    </row>
    <row r="103" spans="1:17" x14ac:dyDescent="0.55000000000000004">
      <c r="A103" s="1" t="s">
        <v>139</v>
      </c>
      <c r="C103" s="13">
        <v>273841</v>
      </c>
      <c r="D103" s="13"/>
      <c r="E103" s="13">
        <v>219079637587</v>
      </c>
      <c r="F103" s="13"/>
      <c r="G103" s="13">
        <v>213253357312</v>
      </c>
      <c r="H103" s="13"/>
      <c r="I103" s="13">
        <f t="shared" si="2"/>
        <v>5826280275</v>
      </c>
      <c r="J103" s="13"/>
      <c r="K103" s="13">
        <v>273841</v>
      </c>
      <c r="L103" s="13"/>
      <c r="M103" s="13">
        <v>219079637587</v>
      </c>
      <c r="N103" s="13"/>
      <c r="O103" s="13">
        <v>202708738274</v>
      </c>
      <c r="P103" s="13"/>
      <c r="Q103" s="13">
        <f t="shared" si="3"/>
        <v>16370899313</v>
      </c>
    </row>
    <row r="104" spans="1:17" x14ac:dyDescent="0.55000000000000004">
      <c r="A104" s="1" t="s">
        <v>173</v>
      </c>
      <c r="C104" s="13">
        <v>3075</v>
      </c>
      <c r="D104" s="13"/>
      <c r="E104" s="13">
        <v>2999303277</v>
      </c>
      <c r="F104" s="13"/>
      <c r="G104" s="13">
        <v>2981194810</v>
      </c>
      <c r="H104" s="13"/>
      <c r="I104" s="13">
        <f t="shared" si="2"/>
        <v>18108467</v>
      </c>
      <c r="J104" s="13"/>
      <c r="K104" s="13">
        <v>3075</v>
      </c>
      <c r="L104" s="13"/>
      <c r="M104" s="13">
        <v>2999303277</v>
      </c>
      <c r="N104" s="13"/>
      <c r="O104" s="13">
        <v>2934186581</v>
      </c>
      <c r="P104" s="13"/>
      <c r="Q104" s="13">
        <f t="shared" si="3"/>
        <v>65116696</v>
      </c>
    </row>
    <row r="105" spans="1:17" x14ac:dyDescent="0.55000000000000004">
      <c r="A105" s="1" t="s">
        <v>107</v>
      </c>
      <c r="C105" s="13">
        <v>112300</v>
      </c>
      <c r="D105" s="13"/>
      <c r="E105" s="13">
        <v>75404764408</v>
      </c>
      <c r="F105" s="13"/>
      <c r="G105" s="13">
        <v>73390467566</v>
      </c>
      <c r="H105" s="13"/>
      <c r="I105" s="13">
        <f t="shared" si="2"/>
        <v>2014296842</v>
      </c>
      <c r="J105" s="13"/>
      <c r="K105" s="13">
        <v>112300</v>
      </c>
      <c r="L105" s="13"/>
      <c r="M105" s="13">
        <v>75404764408</v>
      </c>
      <c r="N105" s="13"/>
      <c r="O105" s="13">
        <v>72232818793</v>
      </c>
      <c r="P105" s="13"/>
      <c r="Q105" s="13">
        <f t="shared" si="3"/>
        <v>3171945615</v>
      </c>
    </row>
    <row r="106" spans="1:17" x14ac:dyDescent="0.55000000000000004">
      <c r="A106" s="1" t="s">
        <v>159</v>
      </c>
      <c r="C106" s="13">
        <v>202626</v>
      </c>
      <c r="D106" s="13"/>
      <c r="E106" s="13">
        <v>198584084089</v>
      </c>
      <c r="F106" s="13"/>
      <c r="G106" s="13">
        <v>197016860699</v>
      </c>
      <c r="H106" s="13"/>
      <c r="I106" s="13">
        <f t="shared" si="2"/>
        <v>1567223390</v>
      </c>
      <c r="J106" s="13"/>
      <c r="K106" s="13">
        <v>202626</v>
      </c>
      <c r="L106" s="13"/>
      <c r="M106" s="13">
        <v>198584084089</v>
      </c>
      <c r="N106" s="13"/>
      <c r="O106" s="13">
        <v>195137148497</v>
      </c>
      <c r="P106" s="13"/>
      <c r="Q106" s="13">
        <f t="shared" si="3"/>
        <v>3446935592</v>
      </c>
    </row>
    <row r="107" spans="1:17" x14ac:dyDescent="0.55000000000000004">
      <c r="A107" s="1" t="s">
        <v>181</v>
      </c>
      <c r="C107" s="13">
        <v>105000</v>
      </c>
      <c r="D107" s="13"/>
      <c r="E107" s="13">
        <v>98120462442</v>
      </c>
      <c r="F107" s="13"/>
      <c r="G107" s="13">
        <v>97907059108</v>
      </c>
      <c r="H107" s="13"/>
      <c r="I107" s="13">
        <f t="shared" si="2"/>
        <v>213403334</v>
      </c>
      <c r="J107" s="13"/>
      <c r="K107" s="13">
        <v>105000</v>
      </c>
      <c r="L107" s="13"/>
      <c r="M107" s="13">
        <v>98120462442</v>
      </c>
      <c r="N107" s="13"/>
      <c r="O107" s="13">
        <v>97907059108</v>
      </c>
      <c r="P107" s="13"/>
      <c r="Q107" s="13">
        <f t="shared" si="3"/>
        <v>213403334</v>
      </c>
    </row>
    <row r="108" spans="1:17" x14ac:dyDescent="0.55000000000000004">
      <c r="A108" s="1" t="s">
        <v>143</v>
      </c>
      <c r="C108" s="13">
        <v>378200</v>
      </c>
      <c r="D108" s="13"/>
      <c r="E108" s="13">
        <v>295880297974</v>
      </c>
      <c r="F108" s="13"/>
      <c r="G108" s="13">
        <v>291429690792</v>
      </c>
      <c r="H108" s="13"/>
      <c r="I108" s="13">
        <f t="shared" si="2"/>
        <v>4450607182</v>
      </c>
      <c r="J108" s="13"/>
      <c r="K108" s="13">
        <v>378200</v>
      </c>
      <c r="L108" s="13"/>
      <c r="M108" s="13">
        <v>295880297974</v>
      </c>
      <c r="N108" s="13"/>
      <c r="O108" s="13">
        <v>277690300563</v>
      </c>
      <c r="P108" s="13"/>
      <c r="Q108" s="13">
        <f t="shared" si="3"/>
        <v>18189997411</v>
      </c>
    </row>
    <row r="109" spans="1:17" x14ac:dyDescent="0.55000000000000004">
      <c r="A109" s="1" t="s">
        <v>117</v>
      </c>
      <c r="C109" s="13">
        <v>472788</v>
      </c>
      <c r="D109" s="13"/>
      <c r="E109" s="13">
        <v>461310181572</v>
      </c>
      <c r="F109" s="13"/>
      <c r="G109" s="13">
        <v>452187027043</v>
      </c>
      <c r="H109" s="13"/>
      <c r="I109" s="13">
        <f t="shared" si="2"/>
        <v>9123154529</v>
      </c>
      <c r="J109" s="13"/>
      <c r="K109" s="13">
        <v>472788</v>
      </c>
      <c r="L109" s="13"/>
      <c r="M109" s="13">
        <v>461310181572</v>
      </c>
      <c r="N109" s="13"/>
      <c r="O109" s="13">
        <v>426722553756</v>
      </c>
      <c r="P109" s="13"/>
      <c r="Q109" s="13">
        <f t="shared" si="3"/>
        <v>34587627816</v>
      </c>
    </row>
    <row r="110" spans="1:17" x14ac:dyDescent="0.55000000000000004">
      <c r="A110" s="1" t="s">
        <v>175</v>
      </c>
      <c r="C110" s="13">
        <v>200000</v>
      </c>
      <c r="D110" s="13"/>
      <c r="E110" s="13">
        <v>188095901437</v>
      </c>
      <c r="F110" s="13"/>
      <c r="G110" s="13">
        <v>188040000000</v>
      </c>
      <c r="H110" s="13"/>
      <c r="I110" s="13">
        <f t="shared" si="2"/>
        <v>55901437</v>
      </c>
      <c r="J110" s="13"/>
      <c r="K110" s="13">
        <v>200000</v>
      </c>
      <c r="L110" s="13"/>
      <c r="M110" s="13">
        <v>188095901437</v>
      </c>
      <c r="N110" s="13"/>
      <c r="O110" s="13">
        <v>188040000000</v>
      </c>
      <c r="P110" s="13"/>
      <c r="Q110" s="13">
        <f t="shared" si="3"/>
        <v>55901437</v>
      </c>
    </row>
    <row r="111" spans="1:17" ht="24.75" thickBot="1" x14ac:dyDescent="0.6">
      <c r="C111" s="13"/>
      <c r="D111" s="13"/>
      <c r="E111" s="14">
        <f>SUM(E8:E110)</f>
        <v>56297665298858</v>
      </c>
      <c r="F111" s="13"/>
      <c r="G111" s="14">
        <f>SUM(G8:G110)</f>
        <v>52123309261477</v>
      </c>
      <c r="H111" s="13"/>
      <c r="I111" s="14">
        <f>SUM(I8:I110)</f>
        <v>4174356037381</v>
      </c>
      <c r="J111" s="13"/>
      <c r="K111" s="13"/>
      <c r="L111" s="13"/>
      <c r="M111" s="14">
        <f>SUM(M8:M110)</f>
        <v>56297665298858</v>
      </c>
      <c r="N111" s="13"/>
      <c r="O111" s="14">
        <f>SUM(O8:O110)</f>
        <v>63406136179347</v>
      </c>
      <c r="P111" s="13"/>
      <c r="Q111" s="14">
        <f>SUM(Q8:Q110)</f>
        <v>-7108470880489</v>
      </c>
    </row>
    <row r="112" spans="1:17" ht="24.75" thickTop="1" x14ac:dyDescent="0.55000000000000004"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</row>
    <row r="113" spans="9:17" x14ac:dyDescent="0.55000000000000004">
      <c r="I113" s="4"/>
      <c r="J113" s="4"/>
      <c r="K113" s="4"/>
      <c r="L113" s="4"/>
      <c r="M113" s="4"/>
      <c r="N113" s="4"/>
      <c r="O113" s="4"/>
      <c r="P113" s="4"/>
      <c r="Q113" s="4"/>
    </row>
    <row r="114" spans="9:17" x14ac:dyDescent="0.55000000000000004">
      <c r="I114" s="4"/>
      <c r="J114" s="4"/>
      <c r="K114" s="4"/>
      <c r="L114" s="4"/>
      <c r="M114" s="4"/>
      <c r="N114" s="4"/>
      <c r="O114" s="4"/>
      <c r="P114" s="4"/>
      <c r="Q114" s="4"/>
    </row>
    <row r="115" spans="9:17" x14ac:dyDescent="0.55000000000000004">
      <c r="I115" s="4"/>
      <c r="J115" s="4"/>
      <c r="K115" s="4"/>
      <c r="L115" s="4"/>
      <c r="M115" s="4"/>
      <c r="N115" s="4"/>
      <c r="O115" s="4"/>
      <c r="P115" s="4"/>
      <c r="Q115" s="4"/>
    </row>
    <row r="116" spans="9:17" x14ac:dyDescent="0.55000000000000004">
      <c r="I116" s="13"/>
      <c r="J116" s="13"/>
      <c r="K116" s="13"/>
      <c r="L116" s="13"/>
      <c r="M116" s="13"/>
      <c r="N116" s="13"/>
      <c r="O116" s="13"/>
      <c r="P116" s="13"/>
      <c r="Q116" s="13"/>
    </row>
    <row r="117" spans="9:17" x14ac:dyDescent="0.55000000000000004">
      <c r="I117" s="4"/>
      <c r="J117" s="4"/>
      <c r="K117" s="4"/>
      <c r="L117" s="4"/>
      <c r="M117" s="4"/>
      <c r="N117" s="4"/>
      <c r="O117" s="4"/>
      <c r="P117" s="4"/>
      <c r="Q117" s="4"/>
    </row>
    <row r="118" spans="9:17" x14ac:dyDescent="0.55000000000000004">
      <c r="I118" s="3"/>
    </row>
    <row r="119" spans="9:17" x14ac:dyDescent="0.55000000000000004">
      <c r="I119" s="3"/>
    </row>
  </sheetData>
  <mergeCells count="14">
    <mergeCell ref="A3:Q3"/>
    <mergeCell ref="A4:Q4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S80"/>
  <sheetViews>
    <sheetView rightToLeft="1" workbookViewId="0">
      <selection activeCell="E81" sqref="E81"/>
    </sheetView>
  </sheetViews>
  <sheetFormatPr defaultRowHeight="24" x14ac:dyDescent="0.55000000000000004"/>
  <cols>
    <col min="1" max="1" width="35.140625" style="1" bestFit="1" customWidth="1"/>
    <col min="2" max="2" width="0.85546875" style="1" customWidth="1"/>
    <col min="3" max="3" width="12" style="1" bestFit="1" customWidth="1"/>
    <col min="4" max="4" width="1" style="1" customWidth="1"/>
    <col min="5" max="5" width="19.140625" style="1" bestFit="1" customWidth="1"/>
    <col min="6" max="6" width="1" style="1" customWidth="1"/>
    <col min="7" max="7" width="19.140625" style="1" bestFit="1" customWidth="1"/>
    <col min="8" max="8" width="1" style="1" customWidth="1"/>
    <col min="9" max="9" width="29.5703125" style="1" bestFit="1" customWidth="1"/>
    <col min="10" max="10" width="1" style="1" customWidth="1"/>
    <col min="11" max="11" width="12" style="1" bestFit="1" customWidth="1"/>
    <col min="12" max="12" width="1" style="1" customWidth="1"/>
    <col min="13" max="13" width="19.140625" style="1" bestFit="1" customWidth="1"/>
    <col min="14" max="14" width="1" style="1" customWidth="1"/>
    <col min="15" max="15" width="19.140625" style="1" bestFit="1" customWidth="1"/>
    <col min="16" max="16" width="1" style="1" customWidth="1"/>
    <col min="17" max="17" width="29.5703125" style="1" bestFit="1" customWidth="1"/>
    <col min="18" max="18" width="1" style="1" customWidth="1"/>
    <col min="19" max="19" width="16.5703125" style="1" bestFit="1" customWidth="1"/>
    <col min="20" max="16384" width="9.140625" style="1"/>
  </cols>
  <sheetData>
    <row r="2" spans="1:17" ht="24.75" x14ac:dyDescent="0.55000000000000004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ht="24.75" x14ac:dyDescent="0.55000000000000004">
      <c r="A3" s="20" t="s">
        <v>206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spans="1:17" ht="24.75" x14ac:dyDescent="0.55000000000000004">
      <c r="A4" s="20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</row>
    <row r="6" spans="1:17" ht="24.75" x14ac:dyDescent="0.55000000000000004">
      <c r="A6" s="20" t="s">
        <v>3</v>
      </c>
      <c r="C6" s="21" t="s">
        <v>208</v>
      </c>
      <c r="D6" s="21" t="s">
        <v>208</v>
      </c>
      <c r="E6" s="21" t="s">
        <v>208</v>
      </c>
      <c r="F6" s="21" t="s">
        <v>208</v>
      </c>
      <c r="G6" s="21" t="s">
        <v>208</v>
      </c>
      <c r="H6" s="21" t="s">
        <v>208</v>
      </c>
      <c r="I6" s="21" t="s">
        <v>208</v>
      </c>
      <c r="K6" s="21" t="s">
        <v>209</v>
      </c>
      <c r="L6" s="21" t="s">
        <v>209</v>
      </c>
      <c r="M6" s="21" t="s">
        <v>209</v>
      </c>
      <c r="N6" s="21" t="s">
        <v>209</v>
      </c>
      <c r="O6" s="21" t="s">
        <v>209</v>
      </c>
      <c r="P6" s="21" t="s">
        <v>209</v>
      </c>
      <c r="Q6" s="21" t="s">
        <v>209</v>
      </c>
    </row>
    <row r="7" spans="1:17" ht="24.75" x14ac:dyDescent="0.55000000000000004">
      <c r="A7" s="21" t="s">
        <v>3</v>
      </c>
      <c r="C7" s="21" t="s">
        <v>7</v>
      </c>
      <c r="E7" s="21" t="s">
        <v>266</v>
      </c>
      <c r="G7" s="21" t="s">
        <v>267</v>
      </c>
      <c r="I7" s="21" t="s">
        <v>269</v>
      </c>
      <c r="K7" s="21" t="s">
        <v>7</v>
      </c>
      <c r="M7" s="21" t="s">
        <v>266</v>
      </c>
      <c r="O7" s="21" t="s">
        <v>267</v>
      </c>
      <c r="P7" s="16"/>
      <c r="Q7" s="21" t="s">
        <v>269</v>
      </c>
    </row>
    <row r="8" spans="1:17" x14ac:dyDescent="0.55000000000000004">
      <c r="A8" s="1" t="s">
        <v>84</v>
      </c>
      <c r="C8" s="13">
        <v>743640</v>
      </c>
      <c r="D8" s="13"/>
      <c r="E8" s="13">
        <v>28259124471</v>
      </c>
      <c r="F8" s="13"/>
      <c r="G8" s="13">
        <v>29199005674</v>
      </c>
      <c r="H8" s="13"/>
      <c r="I8" s="13">
        <f>E8-G8</f>
        <v>-939881203</v>
      </c>
      <c r="J8" s="13"/>
      <c r="K8" s="13">
        <v>743640</v>
      </c>
      <c r="L8" s="13"/>
      <c r="M8" s="13">
        <v>28259124471</v>
      </c>
      <c r="N8" s="13"/>
      <c r="O8" s="13">
        <v>29199005674</v>
      </c>
      <c r="P8" s="13"/>
      <c r="Q8" s="13">
        <f t="shared" ref="Q8:Q71" si="0">M8-O8</f>
        <v>-939881203</v>
      </c>
    </row>
    <row r="9" spans="1:17" x14ac:dyDescent="0.55000000000000004">
      <c r="A9" s="1" t="s">
        <v>37</v>
      </c>
      <c r="C9" s="13">
        <v>2346666</v>
      </c>
      <c r="D9" s="13"/>
      <c r="E9" s="13">
        <v>5599145076</v>
      </c>
      <c r="F9" s="13"/>
      <c r="G9" s="13">
        <v>5599145076</v>
      </c>
      <c r="H9" s="13"/>
      <c r="I9" s="13">
        <f t="shared" ref="I9:I72" si="1">E9-G9</f>
        <v>0</v>
      </c>
      <c r="J9" s="13"/>
      <c r="K9" s="13">
        <v>2346666</v>
      </c>
      <c r="L9" s="13"/>
      <c r="M9" s="13">
        <v>5599145076</v>
      </c>
      <c r="N9" s="13"/>
      <c r="O9" s="13">
        <v>5599145076</v>
      </c>
      <c r="P9" s="13"/>
      <c r="Q9" s="13">
        <f t="shared" si="0"/>
        <v>0</v>
      </c>
    </row>
    <row r="10" spans="1:17" x14ac:dyDescent="0.55000000000000004">
      <c r="A10" s="1" t="s">
        <v>36</v>
      </c>
      <c r="C10" s="13">
        <v>2250000</v>
      </c>
      <c r="D10" s="13"/>
      <c r="E10" s="13">
        <v>25614604565</v>
      </c>
      <c r="F10" s="13"/>
      <c r="G10" s="13">
        <v>24119380530</v>
      </c>
      <c r="H10" s="13"/>
      <c r="I10" s="13">
        <f t="shared" si="1"/>
        <v>1495224035</v>
      </c>
      <c r="J10" s="13"/>
      <c r="K10" s="13">
        <v>2250000</v>
      </c>
      <c r="L10" s="13"/>
      <c r="M10" s="13">
        <v>25614604565</v>
      </c>
      <c r="N10" s="13"/>
      <c r="O10" s="13">
        <v>24119380530</v>
      </c>
      <c r="P10" s="13"/>
      <c r="Q10" s="13">
        <f t="shared" si="0"/>
        <v>1495224035</v>
      </c>
    </row>
    <row r="11" spans="1:17" x14ac:dyDescent="0.55000000000000004">
      <c r="A11" s="1" t="s">
        <v>61</v>
      </c>
      <c r="C11" s="13">
        <v>359530</v>
      </c>
      <c r="D11" s="13"/>
      <c r="E11" s="13">
        <v>25076210416</v>
      </c>
      <c r="F11" s="13"/>
      <c r="G11" s="13">
        <v>17169053876</v>
      </c>
      <c r="H11" s="13"/>
      <c r="I11" s="13">
        <f t="shared" si="1"/>
        <v>7907156540</v>
      </c>
      <c r="J11" s="13"/>
      <c r="K11" s="13">
        <v>663991</v>
      </c>
      <c r="L11" s="13"/>
      <c r="M11" s="13">
        <v>46741257296</v>
      </c>
      <c r="N11" s="13"/>
      <c r="O11" s="13">
        <v>31708333798</v>
      </c>
      <c r="P11" s="13"/>
      <c r="Q11" s="13">
        <f t="shared" si="0"/>
        <v>15032923498</v>
      </c>
    </row>
    <row r="12" spans="1:17" x14ac:dyDescent="0.55000000000000004">
      <c r="A12" s="1" t="s">
        <v>87</v>
      </c>
      <c r="C12" s="13">
        <v>1833928</v>
      </c>
      <c r="D12" s="13"/>
      <c r="E12" s="13">
        <v>38024158185</v>
      </c>
      <c r="F12" s="13"/>
      <c r="G12" s="13">
        <v>35712885956</v>
      </c>
      <c r="H12" s="13"/>
      <c r="I12" s="13">
        <f t="shared" si="1"/>
        <v>2311272229</v>
      </c>
      <c r="J12" s="13"/>
      <c r="K12" s="13">
        <v>7521707</v>
      </c>
      <c r="L12" s="13"/>
      <c r="M12" s="13">
        <v>154626155926</v>
      </c>
      <c r="N12" s="13"/>
      <c r="O12" s="13">
        <v>146473506188</v>
      </c>
      <c r="P12" s="13"/>
      <c r="Q12" s="13">
        <f t="shared" si="0"/>
        <v>8152649738</v>
      </c>
    </row>
    <row r="13" spans="1:17" x14ac:dyDescent="0.55000000000000004">
      <c r="A13" s="1" t="s">
        <v>76</v>
      </c>
      <c r="C13" s="13">
        <v>200000</v>
      </c>
      <c r="D13" s="13"/>
      <c r="E13" s="13">
        <v>1688517472</v>
      </c>
      <c r="F13" s="13"/>
      <c r="G13" s="13">
        <v>1758722539</v>
      </c>
      <c r="H13" s="13"/>
      <c r="I13" s="13">
        <f t="shared" si="1"/>
        <v>-70205067</v>
      </c>
      <c r="J13" s="13"/>
      <c r="K13" s="13">
        <v>716989</v>
      </c>
      <c r="L13" s="13"/>
      <c r="M13" s="13">
        <v>6352915308</v>
      </c>
      <c r="N13" s="13"/>
      <c r="O13" s="13">
        <v>6311990955</v>
      </c>
      <c r="P13" s="13"/>
      <c r="Q13" s="13">
        <f t="shared" si="0"/>
        <v>40924353</v>
      </c>
    </row>
    <row r="14" spans="1:17" x14ac:dyDescent="0.55000000000000004">
      <c r="A14" s="1" t="s">
        <v>26</v>
      </c>
      <c r="C14" s="13">
        <v>500000</v>
      </c>
      <c r="D14" s="13"/>
      <c r="E14" s="13">
        <v>12365982048</v>
      </c>
      <c r="F14" s="13"/>
      <c r="G14" s="13">
        <v>17544982542</v>
      </c>
      <c r="H14" s="13"/>
      <c r="I14" s="13">
        <f t="shared" si="1"/>
        <v>-5179000494</v>
      </c>
      <c r="J14" s="13"/>
      <c r="K14" s="13">
        <v>15124936</v>
      </c>
      <c r="L14" s="13"/>
      <c r="M14" s="13">
        <v>415351572901</v>
      </c>
      <c r="N14" s="13"/>
      <c r="O14" s="13">
        <v>530733473141</v>
      </c>
      <c r="P14" s="13"/>
      <c r="Q14" s="13">
        <f t="shared" si="0"/>
        <v>-115381900240</v>
      </c>
    </row>
    <row r="15" spans="1:17" x14ac:dyDescent="0.55000000000000004">
      <c r="A15" s="1" t="s">
        <v>71</v>
      </c>
      <c r="C15" s="13">
        <v>1000000</v>
      </c>
      <c r="D15" s="13"/>
      <c r="E15" s="13">
        <v>20954574085</v>
      </c>
      <c r="F15" s="13"/>
      <c r="G15" s="13">
        <v>26266114506</v>
      </c>
      <c r="H15" s="13"/>
      <c r="I15" s="13">
        <f t="shared" si="1"/>
        <v>-5311540421</v>
      </c>
      <c r="J15" s="13"/>
      <c r="K15" s="13">
        <v>2899710</v>
      </c>
      <c r="L15" s="13"/>
      <c r="M15" s="13">
        <v>151791507335</v>
      </c>
      <c r="N15" s="13"/>
      <c r="O15" s="13">
        <v>175960114214</v>
      </c>
      <c r="P15" s="13"/>
      <c r="Q15" s="13">
        <f t="shared" si="0"/>
        <v>-24168606879</v>
      </c>
    </row>
    <row r="16" spans="1:17" x14ac:dyDescent="0.55000000000000004">
      <c r="A16" s="1" t="s">
        <v>91</v>
      </c>
      <c r="C16" s="13">
        <v>9119022</v>
      </c>
      <c r="D16" s="13"/>
      <c r="E16" s="13">
        <v>50323899937</v>
      </c>
      <c r="F16" s="13"/>
      <c r="G16" s="13">
        <v>55770598015</v>
      </c>
      <c r="H16" s="13"/>
      <c r="I16" s="13">
        <f t="shared" si="1"/>
        <v>-5446698078</v>
      </c>
      <c r="J16" s="13"/>
      <c r="K16" s="13">
        <v>9119022</v>
      </c>
      <c r="L16" s="13"/>
      <c r="M16" s="13">
        <v>50323899937</v>
      </c>
      <c r="N16" s="13"/>
      <c r="O16" s="13">
        <v>55770598015</v>
      </c>
      <c r="P16" s="13"/>
      <c r="Q16" s="13">
        <f t="shared" si="0"/>
        <v>-5446698078</v>
      </c>
    </row>
    <row r="17" spans="1:17" x14ac:dyDescent="0.55000000000000004">
      <c r="A17" s="1" t="s">
        <v>20</v>
      </c>
      <c r="C17" s="13">
        <v>2200000</v>
      </c>
      <c r="D17" s="13"/>
      <c r="E17" s="13">
        <v>27923249914</v>
      </c>
      <c r="F17" s="13"/>
      <c r="G17" s="13">
        <v>43169603400</v>
      </c>
      <c r="H17" s="13"/>
      <c r="I17" s="13">
        <f t="shared" si="1"/>
        <v>-15246353486</v>
      </c>
      <c r="J17" s="13"/>
      <c r="K17" s="13">
        <v>2200000</v>
      </c>
      <c r="L17" s="13"/>
      <c r="M17" s="13">
        <v>27923249914</v>
      </c>
      <c r="N17" s="13"/>
      <c r="O17" s="13">
        <v>43169603400</v>
      </c>
      <c r="P17" s="13"/>
      <c r="Q17" s="13">
        <f t="shared" si="0"/>
        <v>-15246353486</v>
      </c>
    </row>
    <row r="18" spans="1:17" x14ac:dyDescent="0.55000000000000004">
      <c r="A18" s="1" t="s">
        <v>39</v>
      </c>
      <c r="C18" s="13">
        <v>979795</v>
      </c>
      <c r="D18" s="13"/>
      <c r="E18" s="13">
        <v>4701056410</v>
      </c>
      <c r="F18" s="13"/>
      <c r="G18" s="13">
        <v>5308110447</v>
      </c>
      <c r="H18" s="13"/>
      <c r="I18" s="13">
        <f t="shared" si="1"/>
        <v>-607054037</v>
      </c>
      <c r="J18" s="13"/>
      <c r="K18" s="13">
        <v>979795</v>
      </c>
      <c r="L18" s="13"/>
      <c r="M18" s="13">
        <v>4701056410</v>
      </c>
      <c r="N18" s="13"/>
      <c r="O18" s="13">
        <v>5308110447</v>
      </c>
      <c r="P18" s="13"/>
      <c r="Q18" s="13">
        <f t="shared" si="0"/>
        <v>-607054037</v>
      </c>
    </row>
    <row r="19" spans="1:17" x14ac:dyDescent="0.55000000000000004">
      <c r="A19" s="1" t="s">
        <v>47</v>
      </c>
      <c r="C19" s="13">
        <v>500000</v>
      </c>
      <c r="D19" s="13"/>
      <c r="E19" s="13">
        <v>10916217342</v>
      </c>
      <c r="F19" s="13"/>
      <c r="G19" s="13">
        <v>13494228649</v>
      </c>
      <c r="H19" s="13"/>
      <c r="I19" s="13">
        <f t="shared" si="1"/>
        <v>-2578011307</v>
      </c>
      <c r="J19" s="13"/>
      <c r="K19" s="13">
        <v>500000</v>
      </c>
      <c r="L19" s="13"/>
      <c r="M19" s="13">
        <v>10916217342</v>
      </c>
      <c r="N19" s="13"/>
      <c r="O19" s="13">
        <v>13494228649</v>
      </c>
      <c r="P19" s="13"/>
      <c r="Q19" s="13">
        <f t="shared" si="0"/>
        <v>-2578011307</v>
      </c>
    </row>
    <row r="20" spans="1:17" x14ac:dyDescent="0.55000000000000004">
      <c r="A20" s="1" t="s">
        <v>92</v>
      </c>
      <c r="C20" s="13">
        <v>1000000</v>
      </c>
      <c r="D20" s="13"/>
      <c r="E20" s="13">
        <v>26783050517</v>
      </c>
      <c r="F20" s="13"/>
      <c r="G20" s="13">
        <v>27505363442</v>
      </c>
      <c r="H20" s="13"/>
      <c r="I20" s="13">
        <f t="shared" si="1"/>
        <v>-722312925</v>
      </c>
      <c r="J20" s="13"/>
      <c r="K20" s="13">
        <v>1000000</v>
      </c>
      <c r="L20" s="13"/>
      <c r="M20" s="13">
        <v>26783050517</v>
      </c>
      <c r="N20" s="13"/>
      <c r="O20" s="13">
        <v>27505363442</v>
      </c>
      <c r="P20" s="13"/>
      <c r="Q20" s="13">
        <f t="shared" si="0"/>
        <v>-722312925</v>
      </c>
    </row>
    <row r="21" spans="1:17" x14ac:dyDescent="0.55000000000000004">
      <c r="A21" s="1" t="s">
        <v>58</v>
      </c>
      <c r="C21" s="13">
        <v>6147901</v>
      </c>
      <c r="D21" s="13"/>
      <c r="E21" s="13">
        <v>128285200988</v>
      </c>
      <c r="F21" s="13"/>
      <c r="G21" s="13">
        <v>146977269051</v>
      </c>
      <c r="H21" s="13"/>
      <c r="I21" s="13">
        <f t="shared" si="1"/>
        <v>-18692068063</v>
      </c>
      <c r="J21" s="13"/>
      <c r="K21" s="13">
        <v>6147901</v>
      </c>
      <c r="L21" s="13"/>
      <c r="M21" s="13">
        <v>128285200988</v>
      </c>
      <c r="N21" s="13"/>
      <c r="O21" s="13">
        <v>146977269051</v>
      </c>
      <c r="P21" s="13"/>
      <c r="Q21" s="13">
        <f t="shared" si="0"/>
        <v>-18692068063</v>
      </c>
    </row>
    <row r="22" spans="1:17" x14ac:dyDescent="0.55000000000000004">
      <c r="A22" s="1" t="s">
        <v>19</v>
      </c>
      <c r="C22" s="13">
        <v>12000000</v>
      </c>
      <c r="D22" s="13"/>
      <c r="E22" s="13">
        <v>101268798499</v>
      </c>
      <c r="F22" s="13"/>
      <c r="G22" s="13">
        <v>114395273378</v>
      </c>
      <c r="H22" s="13"/>
      <c r="I22" s="13">
        <f t="shared" si="1"/>
        <v>-13126474879</v>
      </c>
      <c r="J22" s="13"/>
      <c r="K22" s="13">
        <v>12000000</v>
      </c>
      <c r="L22" s="13"/>
      <c r="M22" s="13">
        <v>101268798499</v>
      </c>
      <c r="N22" s="13"/>
      <c r="O22" s="13">
        <v>114395273378</v>
      </c>
      <c r="P22" s="13"/>
      <c r="Q22" s="13">
        <f t="shared" si="0"/>
        <v>-13126474879</v>
      </c>
    </row>
    <row r="23" spans="1:17" x14ac:dyDescent="0.55000000000000004">
      <c r="A23" s="1" t="s">
        <v>55</v>
      </c>
      <c r="C23" s="13">
        <v>2741823</v>
      </c>
      <c r="D23" s="13"/>
      <c r="E23" s="13">
        <v>18963344575</v>
      </c>
      <c r="F23" s="13"/>
      <c r="G23" s="13">
        <v>22894277245</v>
      </c>
      <c r="H23" s="13"/>
      <c r="I23" s="13">
        <f t="shared" si="1"/>
        <v>-3930932670</v>
      </c>
      <c r="J23" s="13"/>
      <c r="K23" s="13">
        <v>8494219</v>
      </c>
      <c r="L23" s="13"/>
      <c r="M23" s="13">
        <v>63334821898</v>
      </c>
      <c r="N23" s="13"/>
      <c r="O23" s="13">
        <v>70926898534</v>
      </c>
      <c r="P23" s="13"/>
      <c r="Q23" s="13">
        <f t="shared" si="0"/>
        <v>-7592076636</v>
      </c>
    </row>
    <row r="24" spans="1:17" x14ac:dyDescent="0.55000000000000004">
      <c r="A24" s="1" t="s">
        <v>31</v>
      </c>
      <c r="C24" s="13">
        <v>215746</v>
      </c>
      <c r="D24" s="13"/>
      <c r="E24" s="13">
        <v>1891222878</v>
      </c>
      <c r="F24" s="13"/>
      <c r="G24" s="13">
        <v>2588560073</v>
      </c>
      <c r="H24" s="13"/>
      <c r="I24" s="13">
        <f t="shared" si="1"/>
        <v>-697337195</v>
      </c>
      <c r="J24" s="13"/>
      <c r="K24" s="13">
        <v>2853420</v>
      </c>
      <c r="L24" s="13"/>
      <c r="M24" s="13">
        <v>32337515105</v>
      </c>
      <c r="N24" s="13"/>
      <c r="O24" s="13">
        <v>34235856535</v>
      </c>
      <c r="P24" s="13"/>
      <c r="Q24" s="13">
        <f t="shared" si="0"/>
        <v>-1898341430</v>
      </c>
    </row>
    <row r="25" spans="1:17" x14ac:dyDescent="0.55000000000000004">
      <c r="A25" s="1" t="s">
        <v>22</v>
      </c>
      <c r="C25" s="13">
        <v>300000</v>
      </c>
      <c r="D25" s="13"/>
      <c r="E25" s="13">
        <v>48874456521</v>
      </c>
      <c r="F25" s="13"/>
      <c r="G25" s="13">
        <v>52596179555</v>
      </c>
      <c r="H25" s="13"/>
      <c r="I25" s="13">
        <f t="shared" si="1"/>
        <v>-3721723034</v>
      </c>
      <c r="J25" s="13"/>
      <c r="K25" s="13">
        <v>4167799</v>
      </c>
      <c r="L25" s="13"/>
      <c r="M25" s="13">
        <v>625911038908</v>
      </c>
      <c r="N25" s="13"/>
      <c r="O25" s="13">
        <v>730701011409</v>
      </c>
      <c r="P25" s="13"/>
      <c r="Q25" s="13">
        <f t="shared" si="0"/>
        <v>-104789972501</v>
      </c>
    </row>
    <row r="26" spans="1:17" x14ac:dyDescent="0.55000000000000004">
      <c r="A26" s="1" t="s">
        <v>270</v>
      </c>
      <c r="C26" s="13">
        <v>0</v>
      </c>
      <c r="D26" s="13"/>
      <c r="E26" s="13">
        <v>0</v>
      </c>
      <c r="F26" s="13"/>
      <c r="G26" s="13">
        <v>0</v>
      </c>
      <c r="H26" s="13"/>
      <c r="I26" s="13">
        <f t="shared" si="1"/>
        <v>0</v>
      </c>
      <c r="J26" s="13"/>
      <c r="K26" s="13">
        <v>18622019</v>
      </c>
      <c r="L26" s="13"/>
      <c r="M26" s="13">
        <v>293054697267</v>
      </c>
      <c r="N26" s="13"/>
      <c r="O26" s="13">
        <v>293054713003</v>
      </c>
      <c r="P26" s="13"/>
      <c r="Q26" s="13">
        <f t="shared" si="0"/>
        <v>-15736</v>
      </c>
    </row>
    <row r="27" spans="1:17" x14ac:dyDescent="0.55000000000000004">
      <c r="A27" s="1" t="s">
        <v>41</v>
      </c>
      <c r="C27" s="13">
        <v>0</v>
      </c>
      <c r="D27" s="13"/>
      <c r="E27" s="13">
        <v>0</v>
      </c>
      <c r="F27" s="13"/>
      <c r="G27" s="13">
        <v>0</v>
      </c>
      <c r="H27" s="13"/>
      <c r="I27" s="13">
        <f t="shared" si="1"/>
        <v>0</v>
      </c>
      <c r="J27" s="13"/>
      <c r="K27" s="13">
        <v>1000000</v>
      </c>
      <c r="L27" s="13"/>
      <c r="M27" s="13">
        <v>30437811163</v>
      </c>
      <c r="N27" s="13"/>
      <c r="O27" s="13">
        <v>32685820370</v>
      </c>
      <c r="P27" s="13"/>
      <c r="Q27" s="13">
        <f t="shared" si="0"/>
        <v>-2248009207</v>
      </c>
    </row>
    <row r="28" spans="1:17" x14ac:dyDescent="0.55000000000000004">
      <c r="A28" s="1" t="s">
        <v>78</v>
      </c>
      <c r="C28" s="13">
        <v>0</v>
      </c>
      <c r="D28" s="13"/>
      <c r="E28" s="13">
        <v>0</v>
      </c>
      <c r="F28" s="13"/>
      <c r="G28" s="13">
        <v>0</v>
      </c>
      <c r="H28" s="13"/>
      <c r="I28" s="13">
        <f t="shared" si="1"/>
        <v>0</v>
      </c>
      <c r="J28" s="13"/>
      <c r="K28" s="13">
        <v>2620000</v>
      </c>
      <c r="L28" s="13"/>
      <c r="M28" s="13">
        <v>49561941331</v>
      </c>
      <c r="N28" s="13"/>
      <c r="O28" s="13">
        <v>50447441069</v>
      </c>
      <c r="P28" s="13"/>
      <c r="Q28" s="13">
        <f t="shared" si="0"/>
        <v>-885499738</v>
      </c>
    </row>
    <row r="29" spans="1:17" x14ac:dyDescent="0.55000000000000004">
      <c r="A29" s="1" t="s">
        <v>271</v>
      </c>
      <c r="C29" s="13">
        <v>0</v>
      </c>
      <c r="D29" s="13"/>
      <c r="E29" s="13">
        <v>0</v>
      </c>
      <c r="F29" s="13"/>
      <c r="G29" s="13">
        <v>0</v>
      </c>
      <c r="H29" s="13"/>
      <c r="I29" s="13">
        <f t="shared" si="1"/>
        <v>0</v>
      </c>
      <c r="J29" s="13"/>
      <c r="K29" s="13">
        <v>1</v>
      </c>
      <c r="L29" s="13"/>
      <c r="M29" s="13">
        <v>1</v>
      </c>
      <c r="N29" s="13"/>
      <c r="O29" s="13">
        <v>8787</v>
      </c>
      <c r="P29" s="13"/>
      <c r="Q29" s="13">
        <f t="shared" si="0"/>
        <v>-8786</v>
      </c>
    </row>
    <row r="30" spans="1:17" x14ac:dyDescent="0.55000000000000004">
      <c r="A30" s="1" t="s">
        <v>21</v>
      </c>
      <c r="C30" s="13">
        <v>0</v>
      </c>
      <c r="D30" s="13"/>
      <c r="E30" s="13">
        <v>0</v>
      </c>
      <c r="F30" s="13"/>
      <c r="G30" s="13">
        <v>0</v>
      </c>
      <c r="H30" s="13"/>
      <c r="I30" s="13">
        <f t="shared" si="1"/>
        <v>0</v>
      </c>
      <c r="J30" s="13"/>
      <c r="K30" s="13">
        <v>600000</v>
      </c>
      <c r="L30" s="13"/>
      <c r="M30" s="13">
        <v>9869679877</v>
      </c>
      <c r="N30" s="13"/>
      <c r="O30" s="13">
        <v>10590000000</v>
      </c>
      <c r="P30" s="13"/>
      <c r="Q30" s="13">
        <f t="shared" si="0"/>
        <v>-720320123</v>
      </c>
    </row>
    <row r="31" spans="1:17" x14ac:dyDescent="0.55000000000000004">
      <c r="A31" s="1" t="s">
        <v>56</v>
      </c>
      <c r="C31" s="13">
        <v>0</v>
      </c>
      <c r="D31" s="13"/>
      <c r="E31" s="13">
        <v>0</v>
      </c>
      <c r="F31" s="13"/>
      <c r="G31" s="13">
        <v>0</v>
      </c>
      <c r="H31" s="13"/>
      <c r="I31" s="13">
        <f t="shared" si="1"/>
        <v>0</v>
      </c>
      <c r="J31" s="13"/>
      <c r="K31" s="13">
        <v>1</v>
      </c>
      <c r="L31" s="13"/>
      <c r="M31" s="13">
        <v>1</v>
      </c>
      <c r="N31" s="13"/>
      <c r="O31" s="13">
        <v>5077</v>
      </c>
      <c r="P31" s="13"/>
      <c r="Q31" s="13">
        <f t="shared" si="0"/>
        <v>-5076</v>
      </c>
    </row>
    <row r="32" spans="1:17" x14ac:dyDescent="0.55000000000000004">
      <c r="A32" s="1" t="s">
        <v>272</v>
      </c>
      <c r="C32" s="13">
        <v>0</v>
      </c>
      <c r="D32" s="13"/>
      <c r="E32" s="13">
        <v>0</v>
      </c>
      <c r="F32" s="13"/>
      <c r="G32" s="13">
        <v>0</v>
      </c>
      <c r="H32" s="13"/>
      <c r="I32" s="13">
        <f t="shared" si="1"/>
        <v>0</v>
      </c>
      <c r="J32" s="13"/>
      <c r="K32" s="13">
        <v>3850401</v>
      </c>
      <c r="L32" s="13"/>
      <c r="M32" s="13">
        <v>188629426902</v>
      </c>
      <c r="N32" s="13"/>
      <c r="O32" s="13">
        <v>191565930258</v>
      </c>
      <c r="P32" s="13"/>
      <c r="Q32" s="13">
        <f t="shared" si="0"/>
        <v>-2936503356</v>
      </c>
    </row>
    <row r="33" spans="1:17" x14ac:dyDescent="0.55000000000000004">
      <c r="A33" s="1" t="s">
        <v>273</v>
      </c>
      <c r="C33" s="13">
        <v>0</v>
      </c>
      <c r="D33" s="13"/>
      <c r="E33" s="13">
        <v>0</v>
      </c>
      <c r="F33" s="13"/>
      <c r="G33" s="13">
        <v>0</v>
      </c>
      <c r="H33" s="13"/>
      <c r="I33" s="13">
        <f t="shared" si="1"/>
        <v>0</v>
      </c>
      <c r="J33" s="13"/>
      <c r="K33" s="13">
        <v>17215132</v>
      </c>
      <c r="L33" s="13"/>
      <c r="M33" s="13">
        <v>109632184784</v>
      </c>
      <c r="N33" s="13"/>
      <c r="O33" s="13">
        <v>107981149396</v>
      </c>
      <c r="P33" s="13"/>
      <c r="Q33" s="13">
        <f t="shared" si="0"/>
        <v>1651035388</v>
      </c>
    </row>
    <row r="34" spans="1:17" x14ac:dyDescent="0.55000000000000004">
      <c r="A34" s="1" t="s">
        <v>21</v>
      </c>
      <c r="C34" s="13">
        <v>0</v>
      </c>
      <c r="D34" s="13"/>
      <c r="E34" s="13">
        <v>0</v>
      </c>
      <c r="F34" s="13"/>
      <c r="G34" s="13">
        <v>0</v>
      </c>
      <c r="H34" s="13"/>
      <c r="I34" s="13">
        <f t="shared" si="1"/>
        <v>0</v>
      </c>
      <c r="J34" s="13"/>
      <c r="K34" s="13">
        <v>49431692</v>
      </c>
      <c r="L34" s="13"/>
      <c r="M34" s="13">
        <v>872469363800</v>
      </c>
      <c r="N34" s="13"/>
      <c r="O34" s="13">
        <v>899217593816</v>
      </c>
      <c r="P34" s="13"/>
      <c r="Q34" s="13">
        <f t="shared" si="0"/>
        <v>-26748230016</v>
      </c>
    </row>
    <row r="35" spans="1:17" x14ac:dyDescent="0.55000000000000004">
      <c r="A35" s="1" t="s">
        <v>69</v>
      </c>
      <c r="C35" s="13">
        <v>0</v>
      </c>
      <c r="D35" s="13"/>
      <c r="E35" s="13">
        <v>0</v>
      </c>
      <c r="F35" s="13"/>
      <c r="G35" s="13">
        <v>0</v>
      </c>
      <c r="H35" s="13"/>
      <c r="I35" s="13">
        <f t="shared" si="1"/>
        <v>0</v>
      </c>
      <c r="J35" s="13"/>
      <c r="K35" s="13">
        <v>1440812</v>
      </c>
      <c r="L35" s="13"/>
      <c r="M35" s="13">
        <v>22084038016</v>
      </c>
      <c r="N35" s="13"/>
      <c r="O35" s="13">
        <v>19492775071</v>
      </c>
      <c r="P35" s="13"/>
      <c r="Q35" s="13">
        <f t="shared" si="0"/>
        <v>2591262945</v>
      </c>
    </row>
    <row r="36" spans="1:17" x14ac:dyDescent="0.55000000000000004">
      <c r="A36" s="1" t="s">
        <v>54</v>
      </c>
      <c r="C36" s="13">
        <v>0</v>
      </c>
      <c r="D36" s="13"/>
      <c r="E36" s="13">
        <v>0</v>
      </c>
      <c r="F36" s="13"/>
      <c r="G36" s="13">
        <v>0</v>
      </c>
      <c r="H36" s="13"/>
      <c r="I36" s="13">
        <f t="shared" si="1"/>
        <v>0</v>
      </c>
      <c r="J36" s="13"/>
      <c r="K36" s="13">
        <v>1</v>
      </c>
      <c r="L36" s="13"/>
      <c r="M36" s="13">
        <v>1</v>
      </c>
      <c r="N36" s="13"/>
      <c r="O36" s="13">
        <v>9274</v>
      </c>
      <c r="P36" s="13"/>
      <c r="Q36" s="13">
        <f t="shared" si="0"/>
        <v>-9273</v>
      </c>
    </row>
    <row r="37" spans="1:17" x14ac:dyDescent="0.55000000000000004">
      <c r="A37" s="1" t="s">
        <v>32</v>
      </c>
      <c r="C37" s="13">
        <v>0</v>
      </c>
      <c r="D37" s="13"/>
      <c r="E37" s="13">
        <v>0</v>
      </c>
      <c r="F37" s="13"/>
      <c r="G37" s="13">
        <v>0</v>
      </c>
      <c r="H37" s="13"/>
      <c r="I37" s="13">
        <f t="shared" si="1"/>
        <v>0</v>
      </c>
      <c r="J37" s="13"/>
      <c r="K37" s="13">
        <v>140779</v>
      </c>
      <c r="L37" s="13"/>
      <c r="M37" s="13">
        <v>11036678251</v>
      </c>
      <c r="N37" s="13"/>
      <c r="O37" s="13">
        <v>11125338494</v>
      </c>
      <c r="P37" s="13"/>
      <c r="Q37" s="13">
        <f t="shared" si="0"/>
        <v>-88660243</v>
      </c>
    </row>
    <row r="38" spans="1:17" x14ac:dyDescent="0.55000000000000004">
      <c r="A38" s="1" t="s">
        <v>274</v>
      </c>
      <c r="C38" s="13">
        <v>0</v>
      </c>
      <c r="D38" s="13"/>
      <c r="E38" s="13">
        <v>0</v>
      </c>
      <c r="F38" s="13"/>
      <c r="G38" s="13">
        <v>0</v>
      </c>
      <c r="H38" s="13"/>
      <c r="I38" s="13">
        <f t="shared" si="1"/>
        <v>0</v>
      </c>
      <c r="J38" s="13"/>
      <c r="K38" s="13">
        <v>9497167</v>
      </c>
      <c r="L38" s="13"/>
      <c r="M38" s="13">
        <v>85745541246</v>
      </c>
      <c r="N38" s="13"/>
      <c r="O38" s="13">
        <v>62969194571</v>
      </c>
      <c r="P38" s="13"/>
      <c r="Q38" s="13">
        <f t="shared" si="0"/>
        <v>22776346675</v>
      </c>
    </row>
    <row r="39" spans="1:17" x14ac:dyDescent="0.55000000000000004">
      <c r="A39" s="1" t="s">
        <v>265</v>
      </c>
      <c r="C39" s="13">
        <v>0</v>
      </c>
      <c r="D39" s="13"/>
      <c r="E39" s="13">
        <v>0</v>
      </c>
      <c r="F39" s="13"/>
      <c r="G39" s="13">
        <v>0</v>
      </c>
      <c r="H39" s="13"/>
      <c r="I39" s="13">
        <f t="shared" si="1"/>
        <v>0</v>
      </c>
      <c r="J39" s="13"/>
      <c r="K39" s="13">
        <v>1000000</v>
      </c>
      <c r="L39" s="13"/>
      <c r="M39" s="13">
        <v>54473940651</v>
      </c>
      <c r="N39" s="13"/>
      <c r="O39" s="13">
        <v>42808835155</v>
      </c>
      <c r="P39" s="13"/>
      <c r="Q39" s="13">
        <f t="shared" si="0"/>
        <v>11665105496</v>
      </c>
    </row>
    <row r="40" spans="1:17" x14ac:dyDescent="0.55000000000000004">
      <c r="A40" s="1" t="s">
        <v>70</v>
      </c>
      <c r="C40" s="13">
        <v>0</v>
      </c>
      <c r="D40" s="13"/>
      <c r="E40" s="13">
        <v>0</v>
      </c>
      <c r="F40" s="13"/>
      <c r="G40" s="13">
        <v>0</v>
      </c>
      <c r="H40" s="13"/>
      <c r="I40" s="13">
        <f t="shared" si="1"/>
        <v>0</v>
      </c>
      <c r="J40" s="13"/>
      <c r="K40" s="13">
        <v>2000000</v>
      </c>
      <c r="L40" s="13"/>
      <c r="M40" s="13">
        <v>59444190075</v>
      </c>
      <c r="N40" s="13"/>
      <c r="O40" s="13">
        <v>57257279998</v>
      </c>
      <c r="P40" s="13"/>
      <c r="Q40" s="13">
        <f t="shared" si="0"/>
        <v>2186910077</v>
      </c>
    </row>
    <row r="41" spans="1:17" x14ac:dyDescent="0.55000000000000004">
      <c r="A41" s="1" t="s">
        <v>16</v>
      </c>
      <c r="C41" s="13">
        <v>0</v>
      </c>
      <c r="D41" s="13"/>
      <c r="E41" s="13">
        <v>0</v>
      </c>
      <c r="F41" s="13"/>
      <c r="G41" s="13">
        <v>0</v>
      </c>
      <c r="H41" s="13"/>
      <c r="I41" s="13">
        <f t="shared" si="1"/>
        <v>0</v>
      </c>
      <c r="J41" s="13"/>
      <c r="K41" s="13">
        <v>2</v>
      </c>
      <c r="L41" s="13"/>
      <c r="M41" s="13">
        <v>2</v>
      </c>
      <c r="N41" s="13"/>
      <c r="O41" s="13">
        <v>7351</v>
      </c>
      <c r="P41" s="13"/>
      <c r="Q41" s="13">
        <f t="shared" si="0"/>
        <v>-7349</v>
      </c>
    </row>
    <row r="42" spans="1:17" x14ac:dyDescent="0.55000000000000004">
      <c r="A42" s="1" t="s">
        <v>43</v>
      </c>
      <c r="C42" s="13">
        <v>0</v>
      </c>
      <c r="D42" s="13"/>
      <c r="E42" s="13">
        <v>0</v>
      </c>
      <c r="F42" s="13"/>
      <c r="G42" s="13">
        <v>0</v>
      </c>
      <c r="H42" s="13"/>
      <c r="I42" s="13">
        <f t="shared" si="1"/>
        <v>0</v>
      </c>
      <c r="J42" s="13"/>
      <c r="K42" s="13">
        <v>13813675</v>
      </c>
      <c r="L42" s="13"/>
      <c r="M42" s="13">
        <v>340507088750</v>
      </c>
      <c r="N42" s="13"/>
      <c r="O42" s="13">
        <v>332746982110</v>
      </c>
      <c r="P42" s="13"/>
      <c r="Q42" s="13">
        <f t="shared" si="0"/>
        <v>7760106640</v>
      </c>
    </row>
    <row r="43" spans="1:17" x14ac:dyDescent="0.55000000000000004">
      <c r="A43" s="1" t="s">
        <v>275</v>
      </c>
      <c r="C43" s="13">
        <v>0</v>
      </c>
      <c r="D43" s="13"/>
      <c r="E43" s="13">
        <v>0</v>
      </c>
      <c r="F43" s="13"/>
      <c r="G43" s="13">
        <v>0</v>
      </c>
      <c r="H43" s="13"/>
      <c r="I43" s="13">
        <f t="shared" si="1"/>
        <v>0</v>
      </c>
      <c r="J43" s="13"/>
      <c r="K43" s="13">
        <v>1429000</v>
      </c>
      <c r="L43" s="13"/>
      <c r="M43" s="13">
        <v>40768277180</v>
      </c>
      <c r="N43" s="13"/>
      <c r="O43" s="13">
        <v>24629723494</v>
      </c>
      <c r="P43" s="13"/>
      <c r="Q43" s="13">
        <f t="shared" si="0"/>
        <v>16138553686</v>
      </c>
    </row>
    <row r="44" spans="1:17" x14ac:dyDescent="0.55000000000000004">
      <c r="A44" s="1" t="s">
        <v>89</v>
      </c>
      <c r="C44" s="13">
        <v>0</v>
      </c>
      <c r="D44" s="13"/>
      <c r="E44" s="13">
        <v>0</v>
      </c>
      <c r="F44" s="13"/>
      <c r="G44" s="13">
        <v>0</v>
      </c>
      <c r="H44" s="13"/>
      <c r="I44" s="13">
        <f t="shared" si="1"/>
        <v>0</v>
      </c>
      <c r="J44" s="13"/>
      <c r="K44" s="13">
        <v>3499999</v>
      </c>
      <c r="L44" s="13"/>
      <c r="M44" s="13">
        <v>27086026208</v>
      </c>
      <c r="N44" s="13"/>
      <c r="O44" s="13">
        <v>22959822047</v>
      </c>
      <c r="P44" s="13"/>
      <c r="Q44" s="13">
        <f t="shared" si="0"/>
        <v>4126204161</v>
      </c>
    </row>
    <row r="45" spans="1:17" x14ac:dyDescent="0.55000000000000004">
      <c r="A45" s="1" t="s">
        <v>244</v>
      </c>
      <c r="C45" s="13">
        <v>0</v>
      </c>
      <c r="D45" s="13"/>
      <c r="E45" s="13">
        <v>0</v>
      </c>
      <c r="F45" s="13"/>
      <c r="G45" s="13">
        <v>0</v>
      </c>
      <c r="H45" s="13"/>
      <c r="I45" s="13">
        <f t="shared" si="1"/>
        <v>0</v>
      </c>
      <c r="J45" s="13"/>
      <c r="K45" s="13">
        <v>12166201</v>
      </c>
      <c r="L45" s="13"/>
      <c r="M45" s="13">
        <v>93042109797</v>
      </c>
      <c r="N45" s="13"/>
      <c r="O45" s="13">
        <v>102192712279</v>
      </c>
      <c r="P45" s="13"/>
      <c r="Q45" s="13">
        <f t="shared" si="0"/>
        <v>-9150602482</v>
      </c>
    </row>
    <row r="46" spans="1:17" x14ac:dyDescent="0.55000000000000004">
      <c r="A46" s="1" t="s">
        <v>276</v>
      </c>
      <c r="C46" s="13">
        <v>0</v>
      </c>
      <c r="D46" s="13"/>
      <c r="E46" s="13">
        <v>0</v>
      </c>
      <c r="F46" s="13"/>
      <c r="G46" s="13">
        <v>0</v>
      </c>
      <c r="H46" s="13"/>
      <c r="I46" s="13">
        <f t="shared" si="1"/>
        <v>0</v>
      </c>
      <c r="J46" s="13"/>
      <c r="K46" s="13">
        <v>23919652</v>
      </c>
      <c r="L46" s="13"/>
      <c r="M46" s="13">
        <v>46236687316</v>
      </c>
      <c r="N46" s="13"/>
      <c r="O46" s="13">
        <v>198065159488</v>
      </c>
      <c r="P46" s="13"/>
      <c r="Q46" s="13">
        <f t="shared" si="0"/>
        <v>-151828472172</v>
      </c>
    </row>
    <row r="47" spans="1:17" x14ac:dyDescent="0.55000000000000004">
      <c r="A47" s="1" t="s">
        <v>277</v>
      </c>
      <c r="C47" s="13">
        <v>0</v>
      </c>
      <c r="D47" s="13"/>
      <c r="E47" s="13">
        <v>0</v>
      </c>
      <c r="F47" s="13"/>
      <c r="G47" s="13">
        <v>0</v>
      </c>
      <c r="H47" s="13"/>
      <c r="I47" s="13">
        <f t="shared" si="1"/>
        <v>0</v>
      </c>
      <c r="J47" s="13"/>
      <c r="K47" s="13">
        <v>2507547</v>
      </c>
      <c r="L47" s="13"/>
      <c r="M47" s="13">
        <v>65234164294</v>
      </c>
      <c r="N47" s="13"/>
      <c r="O47" s="13">
        <v>52694136795</v>
      </c>
      <c r="P47" s="13"/>
      <c r="Q47" s="13">
        <f t="shared" si="0"/>
        <v>12540027499</v>
      </c>
    </row>
    <row r="48" spans="1:17" x14ac:dyDescent="0.55000000000000004">
      <c r="A48" s="1" t="s">
        <v>278</v>
      </c>
      <c r="C48" s="13">
        <v>0</v>
      </c>
      <c r="D48" s="13"/>
      <c r="E48" s="13">
        <v>0</v>
      </c>
      <c r="F48" s="13"/>
      <c r="G48" s="13">
        <v>0</v>
      </c>
      <c r="H48" s="13"/>
      <c r="I48" s="13">
        <f t="shared" si="1"/>
        <v>0</v>
      </c>
      <c r="J48" s="13"/>
      <c r="K48" s="13">
        <v>625000</v>
      </c>
      <c r="L48" s="13"/>
      <c r="M48" s="13">
        <v>14600109520</v>
      </c>
      <c r="N48" s="13"/>
      <c r="O48" s="13">
        <v>8176061250</v>
      </c>
      <c r="P48" s="13"/>
      <c r="Q48" s="13">
        <f t="shared" si="0"/>
        <v>6424048270</v>
      </c>
    </row>
    <row r="49" spans="1:17" x14ac:dyDescent="0.55000000000000004">
      <c r="A49" s="1" t="s">
        <v>279</v>
      </c>
      <c r="C49" s="13">
        <v>0</v>
      </c>
      <c r="D49" s="13"/>
      <c r="E49" s="13">
        <v>0</v>
      </c>
      <c r="F49" s="13"/>
      <c r="G49" s="13">
        <v>0</v>
      </c>
      <c r="H49" s="13"/>
      <c r="I49" s="13">
        <f t="shared" si="1"/>
        <v>0</v>
      </c>
      <c r="J49" s="13"/>
      <c r="K49" s="13">
        <v>12000000</v>
      </c>
      <c r="L49" s="13"/>
      <c r="M49" s="13">
        <v>33239044485</v>
      </c>
      <c r="N49" s="13"/>
      <c r="O49" s="13">
        <v>24862554720</v>
      </c>
      <c r="P49" s="13"/>
      <c r="Q49" s="13">
        <f t="shared" si="0"/>
        <v>8376489765</v>
      </c>
    </row>
    <row r="50" spans="1:17" x14ac:dyDescent="0.55000000000000004">
      <c r="A50" s="1" t="s">
        <v>170</v>
      </c>
      <c r="C50" s="13">
        <v>30000</v>
      </c>
      <c r="D50" s="13"/>
      <c r="E50" s="13">
        <v>30000000000</v>
      </c>
      <c r="F50" s="13"/>
      <c r="G50" s="13">
        <v>29424665812</v>
      </c>
      <c r="H50" s="13"/>
      <c r="I50" s="13">
        <f t="shared" si="1"/>
        <v>575334188</v>
      </c>
      <c r="J50" s="13"/>
      <c r="K50" s="13">
        <v>30000</v>
      </c>
      <c r="L50" s="13"/>
      <c r="M50" s="13">
        <v>30000000000</v>
      </c>
      <c r="N50" s="13"/>
      <c r="O50" s="13">
        <v>29424665812</v>
      </c>
      <c r="P50" s="13"/>
      <c r="Q50" s="13">
        <f t="shared" si="0"/>
        <v>575334188</v>
      </c>
    </row>
    <row r="51" spans="1:17" x14ac:dyDescent="0.55000000000000004">
      <c r="A51" s="1" t="s">
        <v>167</v>
      </c>
      <c r="C51" s="13">
        <v>100000</v>
      </c>
      <c r="D51" s="13"/>
      <c r="E51" s="13">
        <v>100000000000</v>
      </c>
      <c r="F51" s="13"/>
      <c r="G51" s="13">
        <v>98203568375</v>
      </c>
      <c r="H51" s="13"/>
      <c r="I51" s="13">
        <f t="shared" si="1"/>
        <v>1796431625</v>
      </c>
      <c r="J51" s="13"/>
      <c r="K51" s="13">
        <v>100000</v>
      </c>
      <c r="L51" s="13"/>
      <c r="M51" s="13">
        <v>100000000000</v>
      </c>
      <c r="N51" s="13"/>
      <c r="O51" s="13">
        <v>98203568375</v>
      </c>
      <c r="P51" s="13"/>
      <c r="Q51" s="13">
        <f t="shared" si="0"/>
        <v>1796431625</v>
      </c>
    </row>
    <row r="52" spans="1:17" x14ac:dyDescent="0.55000000000000004">
      <c r="A52" s="1" t="s">
        <v>160</v>
      </c>
      <c r="C52" s="13">
        <v>36191</v>
      </c>
      <c r="D52" s="13"/>
      <c r="E52" s="13">
        <v>34047387336</v>
      </c>
      <c r="F52" s="13"/>
      <c r="G52" s="13">
        <v>32366590895</v>
      </c>
      <c r="H52" s="13"/>
      <c r="I52" s="13">
        <f t="shared" si="1"/>
        <v>1680796441</v>
      </c>
      <c r="J52" s="13"/>
      <c r="K52" s="13">
        <v>100000</v>
      </c>
      <c r="L52" s="13"/>
      <c r="M52" s="13">
        <v>94036115109</v>
      </c>
      <c r="N52" s="13"/>
      <c r="O52" s="13">
        <v>89432706738</v>
      </c>
      <c r="P52" s="13"/>
      <c r="Q52" s="13">
        <f t="shared" si="0"/>
        <v>4603408371</v>
      </c>
    </row>
    <row r="53" spans="1:17" x14ac:dyDescent="0.55000000000000004">
      <c r="A53" s="1" t="s">
        <v>151</v>
      </c>
      <c r="C53" s="13">
        <v>379646</v>
      </c>
      <c r="D53" s="13"/>
      <c r="E53" s="13">
        <v>379646000000</v>
      </c>
      <c r="F53" s="13"/>
      <c r="G53" s="13">
        <v>356077565381</v>
      </c>
      <c r="H53" s="13"/>
      <c r="I53" s="13">
        <f t="shared" si="1"/>
        <v>23568434619</v>
      </c>
      <c r="J53" s="13"/>
      <c r="K53" s="13">
        <v>379646</v>
      </c>
      <c r="L53" s="13"/>
      <c r="M53" s="13">
        <v>379646000000</v>
      </c>
      <c r="N53" s="13"/>
      <c r="O53" s="13">
        <v>356077565381</v>
      </c>
      <c r="P53" s="13"/>
      <c r="Q53" s="13">
        <f t="shared" si="0"/>
        <v>23568434619</v>
      </c>
    </row>
    <row r="54" spans="1:17" x14ac:dyDescent="0.55000000000000004">
      <c r="A54" s="1" t="s">
        <v>163</v>
      </c>
      <c r="C54" s="13">
        <v>257132</v>
      </c>
      <c r="D54" s="13"/>
      <c r="E54" s="13">
        <v>241918415316</v>
      </c>
      <c r="F54" s="13"/>
      <c r="G54" s="13">
        <v>226773146106</v>
      </c>
      <c r="H54" s="13"/>
      <c r="I54" s="13">
        <f t="shared" si="1"/>
        <v>15145269210</v>
      </c>
      <c r="J54" s="13"/>
      <c r="K54" s="13">
        <v>642071</v>
      </c>
      <c r="L54" s="13"/>
      <c r="M54" s="13">
        <v>601019712306</v>
      </c>
      <c r="N54" s="13"/>
      <c r="O54" s="13">
        <v>566263478263</v>
      </c>
      <c r="P54" s="13"/>
      <c r="Q54" s="13">
        <f t="shared" si="0"/>
        <v>34756234043</v>
      </c>
    </row>
    <row r="55" spans="1:17" x14ac:dyDescent="0.55000000000000004">
      <c r="A55" s="1" t="s">
        <v>218</v>
      </c>
      <c r="C55" s="13">
        <v>0</v>
      </c>
      <c r="D55" s="13"/>
      <c r="E55" s="13">
        <v>0</v>
      </c>
      <c r="F55" s="13"/>
      <c r="G55" s="13">
        <v>0</v>
      </c>
      <c r="H55" s="13"/>
      <c r="I55" s="13">
        <f t="shared" si="1"/>
        <v>0</v>
      </c>
      <c r="J55" s="13"/>
      <c r="K55" s="13">
        <v>200000</v>
      </c>
      <c r="L55" s="13"/>
      <c r="M55" s="13">
        <v>200000000000</v>
      </c>
      <c r="N55" s="13"/>
      <c r="O55" s="13">
        <v>198124690812</v>
      </c>
      <c r="P55" s="13"/>
      <c r="Q55" s="13">
        <f t="shared" si="0"/>
        <v>1875309188</v>
      </c>
    </row>
    <row r="56" spans="1:17" x14ac:dyDescent="0.55000000000000004">
      <c r="A56" s="1" t="s">
        <v>156</v>
      </c>
      <c r="C56" s="13">
        <v>0</v>
      </c>
      <c r="D56" s="13"/>
      <c r="E56" s="13">
        <v>0</v>
      </c>
      <c r="F56" s="13"/>
      <c r="G56" s="13">
        <v>0</v>
      </c>
      <c r="H56" s="13"/>
      <c r="I56" s="13">
        <f t="shared" si="1"/>
        <v>0</v>
      </c>
      <c r="J56" s="13"/>
      <c r="K56" s="13">
        <v>310000</v>
      </c>
      <c r="L56" s="13"/>
      <c r="M56" s="13">
        <v>289134609782</v>
      </c>
      <c r="N56" s="13"/>
      <c r="O56" s="13">
        <v>277828075264</v>
      </c>
      <c r="P56" s="13"/>
      <c r="Q56" s="13">
        <f t="shared" si="0"/>
        <v>11306534518</v>
      </c>
    </row>
    <row r="57" spans="1:17" x14ac:dyDescent="0.55000000000000004">
      <c r="A57" s="1" t="s">
        <v>280</v>
      </c>
      <c r="C57" s="13">
        <v>0</v>
      </c>
      <c r="D57" s="13"/>
      <c r="E57" s="13">
        <v>0</v>
      </c>
      <c r="F57" s="13"/>
      <c r="G57" s="13">
        <v>0</v>
      </c>
      <c r="H57" s="13"/>
      <c r="I57" s="13">
        <f t="shared" si="1"/>
        <v>0</v>
      </c>
      <c r="J57" s="13"/>
      <c r="K57" s="13">
        <v>97</v>
      </c>
      <c r="L57" s="13"/>
      <c r="M57" s="13">
        <v>97000000</v>
      </c>
      <c r="N57" s="13"/>
      <c r="O57" s="13">
        <v>95818629</v>
      </c>
      <c r="P57" s="13"/>
      <c r="Q57" s="13">
        <f t="shared" si="0"/>
        <v>1181371</v>
      </c>
    </row>
    <row r="58" spans="1:17" x14ac:dyDescent="0.55000000000000004">
      <c r="A58" s="1" t="s">
        <v>281</v>
      </c>
      <c r="C58" s="13">
        <v>0</v>
      </c>
      <c r="D58" s="13"/>
      <c r="E58" s="13">
        <v>0</v>
      </c>
      <c r="F58" s="13"/>
      <c r="G58" s="13">
        <v>0</v>
      </c>
      <c r="H58" s="13"/>
      <c r="I58" s="13">
        <f t="shared" si="1"/>
        <v>0</v>
      </c>
      <c r="J58" s="13"/>
      <c r="K58" s="13">
        <v>169811</v>
      </c>
      <c r="L58" s="13"/>
      <c r="M58" s="13">
        <v>169811000000</v>
      </c>
      <c r="N58" s="13"/>
      <c r="O58" s="13">
        <v>167790397557</v>
      </c>
      <c r="P58" s="13"/>
      <c r="Q58" s="13">
        <f t="shared" si="0"/>
        <v>2020602443</v>
      </c>
    </row>
    <row r="59" spans="1:17" x14ac:dyDescent="0.55000000000000004">
      <c r="A59" s="1" t="s">
        <v>222</v>
      </c>
      <c r="C59" s="13">
        <v>0</v>
      </c>
      <c r="D59" s="13"/>
      <c r="E59" s="13">
        <v>0</v>
      </c>
      <c r="F59" s="13"/>
      <c r="G59" s="13">
        <v>0</v>
      </c>
      <c r="H59" s="13"/>
      <c r="I59" s="13">
        <f t="shared" si="1"/>
        <v>0</v>
      </c>
      <c r="J59" s="13"/>
      <c r="K59" s="13">
        <v>383000</v>
      </c>
      <c r="L59" s="13"/>
      <c r="M59" s="13">
        <v>383000000000</v>
      </c>
      <c r="N59" s="13"/>
      <c r="O59" s="13">
        <v>360314701121</v>
      </c>
      <c r="P59" s="13"/>
      <c r="Q59" s="13">
        <f t="shared" si="0"/>
        <v>22685298879</v>
      </c>
    </row>
    <row r="60" spans="1:17" x14ac:dyDescent="0.55000000000000004">
      <c r="A60" s="1" t="s">
        <v>282</v>
      </c>
      <c r="C60" s="13">
        <v>0</v>
      </c>
      <c r="D60" s="13"/>
      <c r="E60" s="13">
        <v>0</v>
      </c>
      <c r="F60" s="13"/>
      <c r="G60" s="13">
        <v>0</v>
      </c>
      <c r="H60" s="13"/>
      <c r="I60" s="13">
        <f t="shared" si="1"/>
        <v>0</v>
      </c>
      <c r="J60" s="13"/>
      <c r="K60" s="13">
        <v>40890</v>
      </c>
      <c r="L60" s="13"/>
      <c r="M60" s="13">
        <v>40890000000</v>
      </c>
      <c r="N60" s="13"/>
      <c r="O60" s="13">
        <v>40007892614</v>
      </c>
      <c r="P60" s="13"/>
      <c r="Q60" s="13">
        <f t="shared" si="0"/>
        <v>882107386</v>
      </c>
    </row>
    <row r="61" spans="1:17" x14ac:dyDescent="0.55000000000000004">
      <c r="A61" s="1" t="s">
        <v>133</v>
      </c>
      <c r="C61" s="13">
        <v>0</v>
      </c>
      <c r="D61" s="13"/>
      <c r="E61" s="13">
        <v>0</v>
      </c>
      <c r="F61" s="13"/>
      <c r="G61" s="13">
        <v>0</v>
      </c>
      <c r="H61" s="13"/>
      <c r="I61" s="13">
        <f t="shared" si="1"/>
        <v>0</v>
      </c>
      <c r="J61" s="13"/>
      <c r="K61" s="13">
        <v>310675</v>
      </c>
      <c r="L61" s="13"/>
      <c r="M61" s="13">
        <v>249981110000</v>
      </c>
      <c r="N61" s="13"/>
      <c r="O61" s="13">
        <v>233392671410</v>
      </c>
      <c r="P61" s="13"/>
      <c r="Q61" s="13">
        <f t="shared" si="0"/>
        <v>16588438590</v>
      </c>
    </row>
    <row r="62" spans="1:17" x14ac:dyDescent="0.55000000000000004">
      <c r="A62" s="1" t="s">
        <v>216</v>
      </c>
      <c r="C62" s="13">
        <v>0</v>
      </c>
      <c r="D62" s="13"/>
      <c r="E62" s="13">
        <v>0</v>
      </c>
      <c r="F62" s="13"/>
      <c r="G62" s="13">
        <v>0</v>
      </c>
      <c r="H62" s="13"/>
      <c r="I62" s="13">
        <f t="shared" si="1"/>
        <v>0</v>
      </c>
      <c r="J62" s="13"/>
      <c r="K62" s="13">
        <v>71153</v>
      </c>
      <c r="L62" s="13"/>
      <c r="M62" s="13">
        <v>71153000000</v>
      </c>
      <c r="N62" s="13"/>
      <c r="O62" s="13">
        <v>71123741294</v>
      </c>
      <c r="P62" s="13"/>
      <c r="Q62" s="13">
        <f t="shared" si="0"/>
        <v>29258706</v>
      </c>
    </row>
    <row r="63" spans="1:17" x14ac:dyDescent="0.55000000000000004">
      <c r="A63" s="1" t="s">
        <v>283</v>
      </c>
      <c r="C63" s="13">
        <v>0</v>
      </c>
      <c r="D63" s="13"/>
      <c r="E63" s="13">
        <v>0</v>
      </c>
      <c r="F63" s="13"/>
      <c r="G63" s="13">
        <v>0</v>
      </c>
      <c r="H63" s="13"/>
      <c r="I63" s="13">
        <f t="shared" si="1"/>
        <v>0</v>
      </c>
      <c r="J63" s="13"/>
      <c r="K63" s="13">
        <v>620971</v>
      </c>
      <c r="L63" s="13"/>
      <c r="M63" s="13">
        <v>571972188946</v>
      </c>
      <c r="N63" s="13"/>
      <c r="O63" s="13">
        <v>549602507714</v>
      </c>
      <c r="P63" s="13"/>
      <c r="Q63" s="13">
        <f t="shared" si="0"/>
        <v>22369681232</v>
      </c>
    </row>
    <row r="64" spans="1:17" x14ac:dyDescent="0.55000000000000004">
      <c r="A64" s="1" t="s">
        <v>284</v>
      </c>
      <c r="C64" s="13">
        <v>0</v>
      </c>
      <c r="D64" s="13"/>
      <c r="E64" s="13">
        <v>0</v>
      </c>
      <c r="F64" s="13"/>
      <c r="G64" s="13">
        <v>0</v>
      </c>
      <c r="H64" s="13"/>
      <c r="I64" s="13">
        <f t="shared" si="1"/>
        <v>0</v>
      </c>
      <c r="J64" s="13"/>
      <c r="K64" s="13">
        <v>100000</v>
      </c>
      <c r="L64" s="13"/>
      <c r="M64" s="13">
        <v>89788693625</v>
      </c>
      <c r="N64" s="13"/>
      <c r="O64" s="13">
        <v>85111570731</v>
      </c>
      <c r="P64" s="13"/>
      <c r="Q64" s="13">
        <f t="shared" si="0"/>
        <v>4677122894</v>
      </c>
    </row>
    <row r="65" spans="1:19" x14ac:dyDescent="0.55000000000000004">
      <c r="A65" s="1" t="s">
        <v>224</v>
      </c>
      <c r="C65" s="13">
        <v>0</v>
      </c>
      <c r="D65" s="13"/>
      <c r="E65" s="13">
        <v>0</v>
      </c>
      <c r="F65" s="13"/>
      <c r="G65" s="13">
        <v>0</v>
      </c>
      <c r="H65" s="13"/>
      <c r="I65" s="13">
        <f t="shared" si="1"/>
        <v>0</v>
      </c>
      <c r="J65" s="13"/>
      <c r="K65" s="13">
        <v>5000</v>
      </c>
      <c r="L65" s="13"/>
      <c r="M65" s="13">
        <v>4525779555</v>
      </c>
      <c r="N65" s="13"/>
      <c r="O65" s="13">
        <v>4570818308</v>
      </c>
      <c r="P65" s="13"/>
      <c r="Q65" s="13">
        <f t="shared" si="0"/>
        <v>-45038753</v>
      </c>
    </row>
    <row r="66" spans="1:19" x14ac:dyDescent="0.55000000000000004">
      <c r="A66" s="1" t="s">
        <v>285</v>
      </c>
      <c r="C66" s="13">
        <v>0</v>
      </c>
      <c r="D66" s="13"/>
      <c r="E66" s="13">
        <v>0</v>
      </c>
      <c r="F66" s="13"/>
      <c r="G66" s="13">
        <v>0</v>
      </c>
      <c r="H66" s="13"/>
      <c r="I66" s="13">
        <f t="shared" si="1"/>
        <v>0</v>
      </c>
      <c r="J66" s="13"/>
      <c r="K66" s="13">
        <v>181051</v>
      </c>
      <c r="L66" s="13"/>
      <c r="M66" s="13">
        <v>175844082652</v>
      </c>
      <c r="N66" s="13"/>
      <c r="O66" s="13">
        <v>173247089124</v>
      </c>
      <c r="P66" s="13"/>
      <c r="Q66" s="13">
        <f t="shared" si="0"/>
        <v>2596993528</v>
      </c>
    </row>
    <row r="67" spans="1:19" x14ac:dyDescent="0.55000000000000004">
      <c r="A67" s="1" t="s">
        <v>159</v>
      </c>
      <c r="C67" s="13">
        <v>0</v>
      </c>
      <c r="D67" s="13"/>
      <c r="E67" s="13">
        <v>0</v>
      </c>
      <c r="F67" s="13"/>
      <c r="G67" s="13">
        <v>0</v>
      </c>
      <c r="H67" s="13"/>
      <c r="I67" s="13">
        <f t="shared" si="1"/>
        <v>0</v>
      </c>
      <c r="J67" s="13"/>
      <c r="K67" s="13">
        <v>157374</v>
      </c>
      <c r="L67" s="13"/>
      <c r="M67" s="13">
        <v>148247972280</v>
      </c>
      <c r="N67" s="13"/>
      <c r="O67" s="13">
        <v>145710551877</v>
      </c>
      <c r="P67" s="13"/>
      <c r="Q67" s="13">
        <f t="shared" si="0"/>
        <v>2537420403</v>
      </c>
    </row>
    <row r="68" spans="1:19" x14ac:dyDescent="0.55000000000000004">
      <c r="A68" s="1" t="s">
        <v>286</v>
      </c>
      <c r="C68" s="13">
        <v>0</v>
      </c>
      <c r="D68" s="13"/>
      <c r="E68" s="13">
        <v>0</v>
      </c>
      <c r="F68" s="13"/>
      <c r="G68" s="13">
        <v>0</v>
      </c>
      <c r="H68" s="13"/>
      <c r="I68" s="13">
        <f t="shared" si="1"/>
        <v>0</v>
      </c>
      <c r="J68" s="13"/>
      <c r="K68" s="13">
        <v>215000</v>
      </c>
      <c r="L68" s="13"/>
      <c r="M68" s="13">
        <v>204484921853</v>
      </c>
      <c r="N68" s="13"/>
      <c r="O68" s="13">
        <v>203456071482</v>
      </c>
      <c r="P68" s="13"/>
      <c r="Q68" s="13">
        <f t="shared" si="0"/>
        <v>1028850371</v>
      </c>
    </row>
    <row r="69" spans="1:19" x14ac:dyDescent="0.55000000000000004">
      <c r="A69" s="1" t="s">
        <v>287</v>
      </c>
      <c r="C69" s="13">
        <v>0</v>
      </c>
      <c r="D69" s="13"/>
      <c r="E69" s="13">
        <v>0</v>
      </c>
      <c r="F69" s="13"/>
      <c r="G69" s="13">
        <v>0</v>
      </c>
      <c r="H69" s="13"/>
      <c r="I69" s="13">
        <f t="shared" si="1"/>
        <v>0</v>
      </c>
      <c r="J69" s="13"/>
      <c r="K69" s="13">
        <v>28500</v>
      </c>
      <c r="L69" s="13"/>
      <c r="M69" s="13">
        <v>26577132025</v>
      </c>
      <c r="N69" s="13"/>
      <c r="O69" s="13">
        <v>25833431458</v>
      </c>
      <c r="P69" s="13"/>
      <c r="Q69" s="13">
        <f t="shared" si="0"/>
        <v>743700567</v>
      </c>
    </row>
    <row r="70" spans="1:19" x14ac:dyDescent="0.55000000000000004">
      <c r="A70" s="1" t="s">
        <v>220</v>
      </c>
      <c r="C70" s="13">
        <v>0</v>
      </c>
      <c r="D70" s="13"/>
      <c r="E70" s="13">
        <v>0</v>
      </c>
      <c r="F70" s="13"/>
      <c r="G70" s="13">
        <v>0</v>
      </c>
      <c r="H70" s="13"/>
      <c r="I70" s="13">
        <f t="shared" si="1"/>
        <v>0</v>
      </c>
      <c r="J70" s="13"/>
      <c r="K70" s="13">
        <v>366087</v>
      </c>
      <c r="L70" s="13"/>
      <c r="M70" s="13">
        <v>351552965675</v>
      </c>
      <c r="N70" s="13"/>
      <c r="O70" s="13">
        <v>347749535929</v>
      </c>
      <c r="P70" s="13"/>
      <c r="Q70" s="13">
        <f t="shared" si="0"/>
        <v>3803429746</v>
      </c>
    </row>
    <row r="71" spans="1:19" x14ac:dyDescent="0.55000000000000004">
      <c r="A71" s="1" t="s">
        <v>288</v>
      </c>
      <c r="C71" s="13">
        <v>0</v>
      </c>
      <c r="D71" s="13"/>
      <c r="E71" s="13">
        <v>0</v>
      </c>
      <c r="F71" s="13"/>
      <c r="G71" s="13">
        <v>0</v>
      </c>
      <c r="H71" s="13"/>
      <c r="I71" s="13">
        <f t="shared" si="1"/>
        <v>0</v>
      </c>
      <c r="J71" s="13"/>
      <c r="K71" s="13">
        <v>269130</v>
      </c>
      <c r="L71" s="13"/>
      <c r="M71" s="13">
        <v>249237172480</v>
      </c>
      <c r="N71" s="13"/>
      <c r="O71" s="13">
        <v>239026785893</v>
      </c>
      <c r="P71" s="13"/>
      <c r="Q71" s="13">
        <f t="shared" si="0"/>
        <v>10210386587</v>
      </c>
    </row>
    <row r="72" spans="1:19" x14ac:dyDescent="0.55000000000000004">
      <c r="A72" s="1" t="s">
        <v>153</v>
      </c>
      <c r="C72" s="13">
        <v>0</v>
      </c>
      <c r="D72" s="13"/>
      <c r="E72" s="13">
        <v>0</v>
      </c>
      <c r="F72" s="13"/>
      <c r="G72" s="13">
        <v>0</v>
      </c>
      <c r="H72" s="13"/>
      <c r="I72" s="13">
        <f t="shared" si="1"/>
        <v>0</v>
      </c>
      <c r="J72" s="13"/>
      <c r="K72" s="13">
        <v>500</v>
      </c>
      <c r="L72" s="13"/>
      <c r="M72" s="13">
        <v>499622929</v>
      </c>
      <c r="N72" s="13"/>
      <c r="O72" s="13">
        <v>477773581</v>
      </c>
      <c r="P72" s="13"/>
      <c r="Q72" s="13">
        <f t="shared" ref="Q72:Q73" si="2">M72-O72</f>
        <v>21849348</v>
      </c>
    </row>
    <row r="73" spans="1:19" x14ac:dyDescent="0.55000000000000004">
      <c r="A73" s="1" t="s">
        <v>173</v>
      </c>
      <c r="C73" s="13">
        <v>0</v>
      </c>
      <c r="D73" s="13"/>
      <c r="E73" s="13">
        <v>0</v>
      </c>
      <c r="F73" s="13"/>
      <c r="G73" s="13">
        <v>0</v>
      </c>
      <c r="H73" s="13"/>
      <c r="I73" s="13">
        <f t="shared" ref="I73:I74" si="3">E73-G73</f>
        <v>0</v>
      </c>
      <c r="J73" s="13"/>
      <c r="K73" s="13">
        <v>82502</v>
      </c>
      <c r="L73" s="13"/>
      <c r="M73" s="13">
        <v>79985214394</v>
      </c>
      <c r="N73" s="13"/>
      <c r="O73" s="13">
        <v>78723987451</v>
      </c>
      <c r="P73" s="13"/>
      <c r="Q73" s="13">
        <f t="shared" si="2"/>
        <v>1261226943</v>
      </c>
    </row>
    <row r="74" spans="1:19" x14ac:dyDescent="0.55000000000000004">
      <c r="A74" s="1" t="s">
        <v>120</v>
      </c>
      <c r="C74" s="13">
        <v>0</v>
      </c>
      <c r="D74" s="13"/>
      <c r="E74" s="13">
        <v>0</v>
      </c>
      <c r="F74" s="13"/>
      <c r="G74" s="13">
        <v>0</v>
      </c>
      <c r="H74" s="13"/>
      <c r="I74" s="13">
        <f t="shared" si="3"/>
        <v>0</v>
      </c>
      <c r="J74" s="13"/>
      <c r="K74" s="13">
        <v>100046</v>
      </c>
      <c r="L74" s="13"/>
      <c r="M74" s="13">
        <v>92011097508</v>
      </c>
      <c r="N74" s="13"/>
      <c r="O74" s="13">
        <v>90116557745</v>
      </c>
      <c r="P74" s="13"/>
      <c r="Q74" s="13">
        <f>M74-O74</f>
        <v>1894539763</v>
      </c>
    </row>
    <row r="75" spans="1:19" ht="24.75" thickBot="1" x14ac:dyDescent="0.6">
      <c r="C75" s="13"/>
      <c r="D75" s="13"/>
      <c r="E75" s="14">
        <f>SUM(E8:E74)</f>
        <v>1363124616551</v>
      </c>
      <c r="F75" s="13"/>
      <c r="G75" s="14">
        <f>SUM(G8:G74)</f>
        <v>1384914290523</v>
      </c>
      <c r="H75" s="13"/>
      <c r="I75" s="14">
        <f>SUM(I8:I74)</f>
        <v>-21789673972</v>
      </c>
      <c r="J75" s="13"/>
      <c r="K75" s="13"/>
      <c r="L75" s="13"/>
      <c r="M75" s="14">
        <f>SUM(M8:M74)</f>
        <v>8956769524433</v>
      </c>
      <c r="N75" s="13"/>
      <c r="O75" s="14">
        <f>SUM(O8:O74)</f>
        <v>9169819070872</v>
      </c>
      <c r="P75" s="13"/>
      <c r="Q75" s="14">
        <f>SUM(Q8:Q74)</f>
        <v>-213049546439</v>
      </c>
      <c r="S75" s="3"/>
    </row>
    <row r="76" spans="1:19" ht="24.75" thickTop="1" x14ac:dyDescent="0.55000000000000004"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S76" s="3"/>
    </row>
    <row r="77" spans="1:19" x14ac:dyDescent="0.55000000000000004"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</row>
    <row r="78" spans="1:19" x14ac:dyDescent="0.55000000000000004">
      <c r="I78" s="4"/>
      <c r="J78" s="4"/>
      <c r="K78" s="4"/>
      <c r="L78" s="4"/>
      <c r="M78" s="4"/>
      <c r="N78" s="4"/>
      <c r="O78" s="4"/>
      <c r="P78" s="4"/>
      <c r="Q78" s="4"/>
    </row>
    <row r="79" spans="1:19" x14ac:dyDescent="0.55000000000000004">
      <c r="I79" s="4"/>
      <c r="J79" s="4"/>
      <c r="K79" s="4"/>
      <c r="L79" s="4"/>
      <c r="M79" s="4"/>
      <c r="N79" s="4"/>
      <c r="O79" s="4"/>
      <c r="P79" s="4"/>
      <c r="Q79" s="4"/>
    </row>
    <row r="80" spans="1:19" x14ac:dyDescent="0.55000000000000004">
      <c r="I80" s="13"/>
      <c r="J80" s="13"/>
      <c r="K80" s="13"/>
      <c r="L80" s="13"/>
      <c r="M80" s="13"/>
      <c r="N80" s="13"/>
      <c r="O80" s="13"/>
      <c r="P80" s="13"/>
      <c r="Q80" s="13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تاییدیه</vt:lpstr>
      <vt:lpstr>سهام</vt:lpstr>
      <vt:lpstr>اوراق مشارکت</vt:lpstr>
      <vt:lpstr>سپرده</vt:lpstr>
      <vt:lpstr>سود اوراق بهادار و سپرده بانکی</vt:lpstr>
      <vt:lpstr>جمع درآمدها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Ghayouri, Ali</dc:creator>
  <cp:lastModifiedBy>Ghayouri, Ali</cp:lastModifiedBy>
  <dcterms:created xsi:type="dcterms:W3CDTF">2023-09-25T07:33:55Z</dcterms:created>
  <dcterms:modified xsi:type="dcterms:W3CDTF">2023-10-02T09:52:21Z</dcterms:modified>
</cp:coreProperties>
</file>