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ردیبهشت1402\"/>
    </mc:Choice>
  </mc:AlternateContent>
  <xr:revisionPtr revIDLastSave="0" documentId="13_ncr:1_{4F4B25CB-6583-461A-8680-564875635D1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6" hidden="1">'درآمد سود سهام'!$A$7:$A$78</definedName>
    <definedName name="_xlnm._FilterDatabase" localSheetId="9" hidden="1">'سرمایه‌گذاری در سهام'!$A$7:$A$105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K12" i="13"/>
  <c r="K9" i="13"/>
  <c r="K10" i="13"/>
  <c r="K11" i="13"/>
  <c r="K8" i="13"/>
  <c r="G12" i="13"/>
  <c r="G9" i="13"/>
  <c r="G10" i="13"/>
  <c r="G11" i="13"/>
  <c r="G8" i="13"/>
  <c r="E12" i="13"/>
  <c r="I12" i="13"/>
  <c r="I55" i="12"/>
  <c r="Q8" i="12"/>
  <c r="I8" i="12"/>
  <c r="C55" i="12"/>
  <c r="E55" i="12"/>
  <c r="G55" i="12"/>
  <c r="K55" i="12"/>
  <c r="M55" i="12"/>
  <c r="O55" i="12"/>
  <c r="Q5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S106" i="11"/>
  <c r="U9" i="11" s="1"/>
  <c r="Q106" i="11"/>
  <c r="O106" i="11"/>
  <c r="M106" i="11"/>
  <c r="I106" i="11"/>
  <c r="K12" i="11" s="1"/>
  <c r="G106" i="11"/>
  <c r="E106" i="11"/>
  <c r="C106" i="11"/>
  <c r="E115" i="10"/>
  <c r="G115" i="10"/>
  <c r="I115" i="10"/>
  <c r="M115" i="10"/>
  <c r="O115" i="10"/>
  <c r="Q115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8" i="10"/>
  <c r="R110" i="9"/>
  <c r="R114" i="9"/>
  <c r="Q105" i="9"/>
  <c r="Q104" i="9"/>
  <c r="I103" i="9"/>
  <c r="E109" i="9"/>
  <c r="G109" i="9"/>
  <c r="I109" i="9"/>
  <c r="M109" i="9"/>
  <c r="O109" i="9"/>
  <c r="Q10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6" i="9"/>
  <c r="Q107" i="9"/>
  <c r="Q108" i="9"/>
  <c r="Q8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4" i="9"/>
  <c r="I105" i="9"/>
  <c r="I106" i="9"/>
  <c r="I107" i="9"/>
  <c r="I108" i="9"/>
  <c r="S40" i="8"/>
  <c r="S41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8" i="8"/>
  <c r="I79" i="8"/>
  <c r="K79" i="8"/>
  <c r="O79" i="8"/>
  <c r="Q79" i="8"/>
  <c r="I22" i="7"/>
  <c r="K22" i="7"/>
  <c r="M22" i="7"/>
  <c r="O22" i="7"/>
  <c r="Q22" i="7"/>
  <c r="S22" i="7"/>
  <c r="S12" i="6"/>
  <c r="K12" i="6"/>
  <c r="M12" i="6"/>
  <c r="O12" i="6"/>
  <c r="Q12" i="6"/>
  <c r="AK30" i="3"/>
  <c r="AI30" i="3"/>
  <c r="AG30" i="3"/>
  <c r="AA30" i="3"/>
  <c r="W30" i="3"/>
  <c r="S30" i="3"/>
  <c r="Q30" i="3"/>
  <c r="Y90" i="1"/>
  <c r="W90" i="1"/>
  <c r="U90" i="1"/>
  <c r="O90" i="1"/>
  <c r="K90" i="1"/>
  <c r="G90" i="1"/>
  <c r="E90" i="1"/>
  <c r="K81" i="11" l="1"/>
  <c r="K35" i="11"/>
  <c r="U54" i="11"/>
  <c r="K19" i="11"/>
  <c r="K97" i="11"/>
  <c r="U70" i="11"/>
  <c r="K65" i="11"/>
  <c r="U102" i="11"/>
  <c r="U42" i="11"/>
  <c r="K50" i="11"/>
  <c r="U86" i="11"/>
  <c r="U24" i="11"/>
  <c r="K93" i="11"/>
  <c r="K77" i="11"/>
  <c r="K61" i="11"/>
  <c r="K31" i="11"/>
  <c r="K15" i="11"/>
  <c r="U98" i="11"/>
  <c r="U82" i="11"/>
  <c r="U66" i="11"/>
  <c r="U36" i="11"/>
  <c r="U20" i="11"/>
  <c r="K105" i="11"/>
  <c r="K89" i="11"/>
  <c r="K73" i="11"/>
  <c r="K57" i="11"/>
  <c r="K44" i="11"/>
  <c r="K27" i="11"/>
  <c r="K11" i="11"/>
  <c r="U94" i="11"/>
  <c r="U78" i="11"/>
  <c r="U62" i="11"/>
  <c r="U47" i="11"/>
  <c r="U32" i="11"/>
  <c r="U16" i="11"/>
  <c r="K101" i="11"/>
  <c r="K85" i="11"/>
  <c r="K69" i="11"/>
  <c r="K53" i="11"/>
  <c r="K41" i="11"/>
  <c r="K23" i="11"/>
  <c r="U106" i="11"/>
  <c r="U90" i="11"/>
  <c r="U74" i="11"/>
  <c r="U58" i="11"/>
  <c r="U45" i="11"/>
  <c r="U28" i="11"/>
  <c r="U12" i="11"/>
  <c r="K104" i="11"/>
  <c r="K100" i="11"/>
  <c r="K96" i="11"/>
  <c r="K92" i="11"/>
  <c r="K88" i="11"/>
  <c r="K84" i="11"/>
  <c r="K80" i="11"/>
  <c r="K76" i="11"/>
  <c r="K72" i="11"/>
  <c r="K68" i="11"/>
  <c r="K64" i="11"/>
  <c r="K60" i="11"/>
  <c r="K56" i="11"/>
  <c r="K52" i="11"/>
  <c r="K49" i="11"/>
  <c r="K43" i="11"/>
  <c r="K40" i="11"/>
  <c r="K38" i="11"/>
  <c r="K34" i="11"/>
  <c r="K30" i="11"/>
  <c r="K26" i="11"/>
  <c r="K22" i="11"/>
  <c r="K18" i="11"/>
  <c r="K14" i="11"/>
  <c r="K10" i="11"/>
  <c r="U105" i="11"/>
  <c r="U101" i="11"/>
  <c r="U97" i="11"/>
  <c r="U93" i="11"/>
  <c r="U89" i="11"/>
  <c r="U85" i="11"/>
  <c r="U81" i="11"/>
  <c r="U77" i="11"/>
  <c r="U73" i="11"/>
  <c r="U69" i="11"/>
  <c r="U65" i="11"/>
  <c r="U61" i="11"/>
  <c r="U57" i="11"/>
  <c r="U53" i="11"/>
  <c r="U50" i="11"/>
  <c r="U44" i="11"/>
  <c r="U41" i="11"/>
  <c r="U35" i="11"/>
  <c r="U31" i="11"/>
  <c r="U27" i="11"/>
  <c r="U23" i="11"/>
  <c r="U19" i="11"/>
  <c r="U15" i="11"/>
  <c r="U11" i="11"/>
  <c r="K103" i="11"/>
  <c r="K95" i="11"/>
  <c r="K83" i="11"/>
  <c r="K79" i="11"/>
  <c r="K71" i="11"/>
  <c r="K63" i="11"/>
  <c r="K55" i="11"/>
  <c r="K48" i="11"/>
  <c r="K37" i="11"/>
  <c r="K33" i="11"/>
  <c r="K25" i="11"/>
  <c r="K21" i="11"/>
  <c r="K17" i="11"/>
  <c r="K13" i="11"/>
  <c r="K9" i="11"/>
  <c r="U104" i="11"/>
  <c r="U100" i="11"/>
  <c r="U96" i="11"/>
  <c r="U92" i="11"/>
  <c r="U88" i="11"/>
  <c r="U84" i="11"/>
  <c r="U80" i="11"/>
  <c r="U76" i="11"/>
  <c r="U68" i="11"/>
  <c r="U64" i="11"/>
  <c r="U60" i="11"/>
  <c r="U56" i="11"/>
  <c r="U52" i="11"/>
  <c r="U49" i="11"/>
  <c r="U43" i="11"/>
  <c r="U40" i="11"/>
  <c r="U38" i="11"/>
  <c r="U34" i="11"/>
  <c r="U30" i="11"/>
  <c r="U26" i="11"/>
  <c r="U22" i="11"/>
  <c r="U18" i="11"/>
  <c r="U14" i="11"/>
  <c r="U10" i="11"/>
  <c r="K8" i="11"/>
  <c r="K99" i="11"/>
  <c r="K91" i="11"/>
  <c r="K87" i="11"/>
  <c r="K75" i="11"/>
  <c r="K67" i="11"/>
  <c r="K59" i="11"/>
  <c r="K51" i="11"/>
  <c r="K46" i="11"/>
  <c r="K39" i="11"/>
  <c r="K29" i="11"/>
  <c r="U72" i="11"/>
  <c r="K106" i="11"/>
  <c r="K102" i="11"/>
  <c r="K98" i="11"/>
  <c r="K94" i="11"/>
  <c r="K90" i="11"/>
  <c r="K86" i="11"/>
  <c r="K82" i="11"/>
  <c r="K78" i="11"/>
  <c r="K74" i="11"/>
  <c r="K70" i="11"/>
  <c r="K66" i="11"/>
  <c r="K62" i="11"/>
  <c r="K58" i="11"/>
  <c r="K54" i="11"/>
  <c r="K47" i="11"/>
  <c r="K45" i="11"/>
  <c r="K42" i="11"/>
  <c r="K36" i="11"/>
  <c r="K32" i="11"/>
  <c r="K28" i="11"/>
  <c r="K24" i="11"/>
  <c r="K20" i="11"/>
  <c r="K16" i="11"/>
  <c r="U8" i="11"/>
  <c r="U103" i="11"/>
  <c r="U99" i="11"/>
  <c r="U95" i="11"/>
  <c r="U91" i="11"/>
  <c r="U87" i="11"/>
  <c r="U83" i="11"/>
  <c r="U79" i="11"/>
  <c r="U75" i="11"/>
  <c r="U71" i="11"/>
  <c r="U67" i="11"/>
  <c r="U63" i="11"/>
  <c r="U59" i="11"/>
  <c r="U55" i="11"/>
  <c r="U51" i="11"/>
  <c r="U48" i="11"/>
  <c r="U46" i="11"/>
  <c r="U39" i="11"/>
  <c r="U37" i="11"/>
  <c r="U33" i="11"/>
  <c r="U29" i="11"/>
  <c r="U25" i="11"/>
  <c r="U21" i="11"/>
  <c r="U17" i="11"/>
  <c r="U13" i="11"/>
  <c r="M79" i="8"/>
  <c r="S79" i="8"/>
</calcChain>
</file>

<file path=xl/sharedStrings.xml><?xml version="1.0" encoding="utf-8"?>
<sst xmlns="http://schemas.openxmlformats.org/spreadsheetml/2006/main" count="1114" uniqueCount="330">
  <si>
    <t>صندوق سرمایه‌گذاری مشترک پیشتاز</t>
  </si>
  <si>
    <t>صورت وضعیت سبد</t>
  </si>
  <si>
    <t>برای ماه منتهی به 1402/02/31</t>
  </si>
  <si>
    <t>نام شرکت</t>
  </si>
  <si>
    <t>1402/01/31</t>
  </si>
  <si>
    <t>تغییرات طی دوره</t>
  </si>
  <si>
    <t>1402/02/31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</si>
  <si>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</si>
  <si>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</si>
  <si>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</si>
  <si>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</si>
  <si>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</si>
  <si>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</si>
  <si>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</si>
  <si>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</si>
  <si>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</si>
  <si>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</si>
  <si>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بین المللی توسعه ص. معادن غدیر</t>
  </si>
  <si>
    <t>پالایش نفت اصفهان</t>
  </si>
  <si>
    <t>پالایش نفت تبریز</t>
  </si>
  <si>
    <t>پالایش نفت شیراز</t>
  </si>
  <si>
    <t>پتروشیمی پردیس</t>
  </si>
  <si>
    <t>پتروشیمی تندگویان</t>
  </si>
  <si>
    <t>پتروشیمی جم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</si>
  <si>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</si>
  <si>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</si>
  <si>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</si>
  <si>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</si>
  <si>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</si>
  <si>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</si>
  <si>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توسعه حمل و نقل ریلی پارسیان</t>
  </si>
  <si>
    <t>توسعه خدمات دریایی وبندری سینا</t>
  </si>
  <si>
    <t>توسعه معدنی و صنعتی صبانور</t>
  </si>
  <si>
    <t>توسعه‌معادن‌وفلزات‌</t>
  </si>
  <si>
    <t>تولید ژلاتین کپسول ایران</t>
  </si>
  <si>
    <t>ح. کویر تایر</t>
  </si>
  <si>
    <t>حفاری شمال</t>
  </si>
  <si>
    <t>داروپخش‌ (هلدینگ‌</t>
  </si>
  <si>
    <t>داروسازی دانا</t>
  </si>
  <si>
    <t>داروسازی شهید قاضی</t>
  </si>
  <si>
    <t>داروسازی‌ ابوریحان‌</t>
  </si>
  <si>
    <t>داروسازی‌ اکسیر</t>
  </si>
  <si>
    <t>زغال سنگ پروده طبس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</si>
  <si>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</si>
  <si>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</si>
  <si>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</si>
  <si>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</si>
  <si>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</si>
  <si>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</si>
  <si>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</si>
  <si>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</si>
  <si>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</si>
  <si>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</si>
  <si>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آبیک</t>
  </si>
  <si>
    <t>سیمان خوزستان</t>
  </si>
  <si>
    <t>سیمان‌ بجنورد</t>
  </si>
  <si>
    <t>سیمان‌ شرق‌</t>
  </si>
  <si>
    <t>سیمان‌ صوفیان‌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</si>
  <si>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</si>
  <si>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</si>
  <si>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</si>
  <si>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</si>
  <si>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</si>
  <si>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</si>
  <si>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شیشه سازی مینا</t>
  </si>
  <si>
    <t>شیشه‌ قزوین‌</t>
  </si>
  <si>
    <t>صنایع پتروشیمی کرمانشاه</t>
  </si>
  <si>
    <t>صنایع فروآلیاژ ایران</t>
  </si>
  <si>
    <t>صنایع گلدیران</t>
  </si>
  <si>
    <t>صنایع‌ کاشی‌ و سرامیک‌ سینا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</si>
  <si>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</si>
  <si>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</si>
  <si>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</si>
  <si>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</si>
  <si>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آلیاژی ایران</t>
  </si>
  <si>
    <t>فولاد مبارکه اصفهان</t>
  </si>
  <si>
    <t>فولاد کاوه جنوب کیش</t>
  </si>
  <si>
    <t>قندهکمتان‌</t>
  </si>
  <si>
    <t>گروه‌صنعتی‌سپاهان‌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</si>
  <si>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</si>
  <si>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</si>
  <si>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</si>
  <si>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</si>
  <si>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 شیمی کشاورز</t>
  </si>
  <si>
    <t>ملی‌ صنایع‌ مس‌ ایران‌</t>
  </si>
  <si>
    <t>نفت ایرانول</t>
  </si>
  <si>
    <t>نفت سپاهان</t>
  </si>
  <si>
    <t>نفت‌ بهران‌</t>
  </si>
  <si>
    <t>همکاران سیستم</t>
  </si>
  <si>
    <t>کارخانجات‌داروپخش‌</t>
  </si>
  <si>
    <t>کاشی‌ وسرامیک‌ حافظ‌</t>
  </si>
  <si>
    <t>کویر تایر</t>
  </si>
  <si>
    <t>کشاورزی و دامپروری فجر اصفهان</t>
  </si>
  <si>
    <t>سرمایه گذاری سیمان تامین</t>
  </si>
  <si>
    <t>قاسم ایران</t>
  </si>
  <si>
    <t>ح . سرمایه گذاری صدرتامین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</si>
  <si>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</si>
  <si>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</si>
  <si>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</si>
  <si>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</si>
  <si>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</si>
  <si>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</si>
  <si>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</si>
  <si>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</si>
  <si>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</si>
  <si>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</si>
  <si>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</si>
  <si>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</si>
  <si>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</si>
  <si>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</si>
  <si>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</si>
  <si>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</si>
  <si>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</si>
  <si>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</si>
  <si>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1402/09/06</t>
  </si>
  <si>
    <t>اسنادخزانه-م5بودجه99-020218</t>
  </si>
  <si>
    <t>1399/09/05</t>
  </si>
  <si>
    <t>1402/02/18</t>
  </si>
  <si>
    <t>اسنادخزانه-م6بودجه99-020321</t>
  </si>
  <si>
    <t>1399/08/27</t>
  </si>
  <si>
    <t>1402/03/21</t>
  </si>
  <si>
    <t>اسنادخزانه-م7بودجه99-020704</t>
  </si>
  <si>
    <t>1399/09/25</t>
  </si>
  <si>
    <t>1402/07/04</t>
  </si>
  <si>
    <t>اسنادخزانه-م8بودجه99-020606</t>
  </si>
  <si>
    <t>1402/06/06</t>
  </si>
  <si>
    <t>اسنادخزانه-م9بودجه99-020316</t>
  </si>
  <si>
    <t>1399/10/15</t>
  </si>
  <si>
    <t>1402/03/16</t>
  </si>
  <si>
    <t>گواهی اعتبارمولد رفاه0208</t>
  </si>
  <si>
    <t>1401/09/01</t>
  </si>
  <si>
    <t>1402/08/30</t>
  </si>
  <si>
    <t>گواهی اعتبارمولد صنعت020930</t>
  </si>
  <si>
    <t>1401/10/01</t>
  </si>
  <si>
    <t>1402/09/30</t>
  </si>
  <si>
    <t>مرابحه عام دولت104-ش.خ020303</t>
  </si>
  <si>
    <t>1401/03/03</t>
  </si>
  <si>
    <t>1402/03/03</t>
  </si>
  <si>
    <t>مرابحه عام دولت3-ش.خ0211</t>
  </si>
  <si>
    <t>1399/03/13</t>
  </si>
  <si>
    <t>1402/11/13</t>
  </si>
  <si>
    <t>مرابحه عام دولت86-ش.خ020404</t>
  </si>
  <si>
    <t>1400/03/04</t>
  </si>
  <si>
    <t>1402/04/04</t>
  </si>
  <si>
    <t>مرابحه عام دولتی6-ش.خ0210</t>
  </si>
  <si>
    <t>1402/10/25</t>
  </si>
  <si>
    <t>مرابحه عام دولت4-ش.خ 0206</t>
  </si>
  <si>
    <t>1399/06/12</t>
  </si>
  <si>
    <t>1402/06/12</t>
  </si>
  <si>
    <t>اسنادخزانه-م11بودجه99-020906</t>
  </si>
  <si>
    <t>1400/01/11</t>
  </si>
  <si>
    <t>گواهی اعتبار مولد سامان0208</t>
  </si>
  <si>
    <t>اسنادخزانه-م5بودجه00-030626</t>
  </si>
  <si>
    <t>1400/02/22</t>
  </si>
  <si>
    <t>1403/10/24</t>
  </si>
  <si>
    <t>اسنادخزانه-م1بودجه00-030821</t>
  </si>
  <si>
    <t>1403/08/21</t>
  </si>
  <si>
    <t>اسنادخزانه-م4بودجه00-030522</t>
  </si>
  <si>
    <t>1400/03/11</t>
  </si>
  <si>
    <t>1403/05/22</t>
  </si>
  <si>
    <t>اسنادخزانه-م6بودجه00-030723</t>
  </si>
  <si>
    <t>1403/07/23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</si>
  <si>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</si>
  <si>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</si>
  <si>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</si>
  <si>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</si>
  <si>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</si>
  <si>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</si>
  <si>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</si>
  <si>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</si>
  <si>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</si>
  <si>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</si>
  <si>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</si>
  <si>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</si>
  <si>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</si>
  <si>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</si>
  <si>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</si>
  <si>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</si>
  <si>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</si>
  <si>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</si>
  <si>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</si>
  <si>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</si>
  <si>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</si>
  <si>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</si>
  <si>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</si>
  <si>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</si>
  <si>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</si>
  <si>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</si>
  <si>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</si>
  <si>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</si>
  <si>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</si>
  <si>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</si>
  <si>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</si>
  <si>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</si>
  <si>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</si>
  <si>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</si>
  <si>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دولت70-ش.خ0112</t>
  </si>
  <si>
    <t>1401/12/07</t>
  </si>
  <si>
    <t>مرابحه عام دولتی64-ش.خ0111</t>
  </si>
  <si>
    <t>1401/11/09</t>
  </si>
  <si>
    <t>مرابحه عام دولت3-ش.خ 0103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</si>
  <si>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</si>
  <si>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</si>
  <si>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</si>
  <si>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</si>
  <si>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</si>
  <si>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</si>
  <si>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</si>
  <si>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</si>
  <si>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</si>
  <si>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</si>
  <si>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1401/04/11</t>
  </si>
  <si>
    <t>1401/03/10</t>
  </si>
  <si>
    <t>فولاد امیرکبیرکاشان</t>
  </si>
  <si>
    <t>1401/03/04</t>
  </si>
  <si>
    <t>1401/11/23</t>
  </si>
  <si>
    <t>1401/04/30</t>
  </si>
  <si>
    <t>1401/04/29</t>
  </si>
  <si>
    <t>1401/04/21</t>
  </si>
  <si>
    <t>1401/04/22</t>
  </si>
  <si>
    <t>1401/04/16</t>
  </si>
  <si>
    <t>1401/03/29</t>
  </si>
  <si>
    <t>1401/03/16</t>
  </si>
  <si>
    <t>1401/04/25</t>
  </si>
  <si>
    <t>1401/08/25</t>
  </si>
  <si>
    <t>1402/02/25</t>
  </si>
  <si>
    <t>1401/12/16</t>
  </si>
  <si>
    <t>1402/02/10</t>
  </si>
  <si>
    <t>شیشه‌ و گاز</t>
  </si>
  <si>
    <t>1401/05/30</t>
  </si>
  <si>
    <t>سپنتا</t>
  </si>
  <si>
    <t>1402/02/24</t>
  </si>
  <si>
    <t>1401/12/23</t>
  </si>
  <si>
    <t>1401/04/28</t>
  </si>
  <si>
    <t>1401/05/11</t>
  </si>
  <si>
    <t>کارخانجات‌ قند قزوین‌</t>
  </si>
  <si>
    <t>1402/02/20</t>
  </si>
  <si>
    <t>1401/10/26</t>
  </si>
  <si>
    <t>1401/03/01</t>
  </si>
  <si>
    <t>1401/05/25</t>
  </si>
  <si>
    <t>پتروشیمی امیرکبیر</t>
  </si>
  <si>
    <t>1401/04/20</t>
  </si>
  <si>
    <t>1401/04/15</t>
  </si>
  <si>
    <t>1401/10/13</t>
  </si>
  <si>
    <t>1401/10/28</t>
  </si>
  <si>
    <t>1401/05/13</t>
  </si>
  <si>
    <t>صنایع پتروشیمی خلیج فارس</t>
  </si>
  <si>
    <t>1401/07/27</t>
  </si>
  <si>
    <t>1401/04/14</t>
  </si>
  <si>
    <t>1401/06/12</t>
  </si>
  <si>
    <t>1401/03/28</t>
  </si>
  <si>
    <t>1401/03/02</t>
  </si>
  <si>
    <t>1401/03/17</t>
  </si>
  <si>
    <t>1401/04/26</t>
  </si>
  <si>
    <t>1401/12/22</t>
  </si>
  <si>
    <t>1401/08/14</t>
  </si>
  <si>
    <t>1401/03/07</t>
  </si>
  <si>
    <t>1401/03/23</t>
  </si>
  <si>
    <t>1401/06/05</t>
  </si>
  <si>
    <t>پتروشیمی پارس</t>
  </si>
  <si>
    <t>1401/03/31</t>
  </si>
  <si>
    <t>بیمه نوین</t>
  </si>
  <si>
    <t>1401/03/11</t>
  </si>
  <si>
    <t>1402/01/28</t>
  </si>
  <si>
    <t>پتروشیمی خراسان</t>
  </si>
  <si>
    <t>1402/02/27</t>
  </si>
  <si>
    <t>1402/02/16</t>
  </si>
  <si>
    <t>1401/03/08</t>
  </si>
  <si>
    <t>1401/04/18</t>
  </si>
  <si>
    <t>1402/02/07</t>
  </si>
  <si>
    <t>1401/03/18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</si>
  <si>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</si>
  <si>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</si>
  <si>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</si>
  <si>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</si>
  <si>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</si>
  <si>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ح. پالایش نفت تبریز</t>
  </si>
  <si>
    <t>ح . داروسازی شهید قاضی</t>
  </si>
  <si>
    <t>ح . سیمان‌ارومیه‌</t>
  </si>
  <si>
    <t>ح . معدنی‌ املاح‌  ایران‌</t>
  </si>
  <si>
    <t>ح . داروسازی‌ ابوریحان‌</t>
  </si>
  <si>
    <t>شیرپاستوریزه پگاه گیلان</t>
  </si>
  <si>
    <t>ح . سرمایه‌گذاری‌ سپه‌</t>
  </si>
  <si>
    <t>ح.زغال سنگ پروده طبس</t>
  </si>
  <si>
    <t>ح . توسعه‌معادن‌وفلزات‌</t>
  </si>
  <si>
    <t>سیمان ساوه</t>
  </si>
  <si>
    <t>ح . سرمایه گذاری صبا تامین</t>
  </si>
  <si>
    <t>ح . صنایع گلدیران</t>
  </si>
  <si>
    <t>ح . داروسازی‌ اکسیر</t>
  </si>
  <si>
    <t>گروه مدیریت سرمایه گذاری امید</t>
  </si>
  <si>
    <t>پنبه و دانه های روغنی خراسان</t>
  </si>
  <si>
    <t>اسنادخزانه-م15بودجه98-010406</t>
  </si>
  <si>
    <t>اسنادخزانه-م1بودجه99-010621</t>
  </si>
  <si>
    <t>اسنادخزانه-م14بودجه99-021025</t>
  </si>
  <si>
    <t>اسناد خزانه-م9بودجه00-031101</t>
  </si>
  <si>
    <t>اسنادخزانه-م14بودجه98-010318</t>
  </si>
  <si>
    <t>اسناد خزانه-م10بودجه00-031115</t>
  </si>
  <si>
    <t>اسنادخزانه-م2بودجه00-031024</t>
  </si>
  <si>
    <t>گواهی اعتبار مولد سامان0207</t>
  </si>
  <si>
    <t>اسنادخزانه-م16بودجه98-010503</t>
  </si>
  <si>
    <t>اسنادخزانه-م2بودجه99-011019</t>
  </si>
  <si>
    <t>اسنادخزانه-م7بودجه00-030912</t>
  </si>
  <si>
    <t>گام بانک صادرات ایران0207</t>
  </si>
  <si>
    <t>گام بانک اقتصاد نوین0205</t>
  </si>
  <si>
    <t>اسنادخزانه-م17بودجه98-010512</t>
  </si>
  <si>
    <t>اسنادخزانه-م3بودجه99-011110</t>
  </si>
  <si>
    <t>اسنادخزانه-م18بودجه98-010614</t>
  </si>
  <si>
    <t>اسنادخزانه-م4بودجه99-011215</t>
  </si>
  <si>
    <t>اسنادخزانه-م18بودجه99-010323</t>
  </si>
  <si>
    <t>اسنادخزانه-م3بودجه00-030418</t>
  </si>
  <si>
    <t>اسنادخزانه-م8بودجه00-030919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</si>
  <si>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</si>
  <si>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</si>
  <si>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</si>
  <si>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</si>
  <si>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</si>
  <si>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</si>
  <si>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</si>
  <si>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</si>
  <si>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</si>
  <si>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</si>
  <si>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</si>
  <si>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</si>
  <si>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</si>
  <si>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</si>
  <si>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</si>
  <si>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-</t>
  </si>
  <si>
    <t>از ابتدای سال مالی</t>
  </si>
  <si>
    <t>تا پایان ماه</t>
  </si>
  <si>
    <t>1402/02/01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</si>
</sst>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0" xfId="0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523875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6315F05-8272-DDA1-91A6-1735C114A8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A0A6C-56CB-45A3-B939-D0EF6D34403E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523875</xdr:colOff>
                <xdr:row>32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3"/>
  <sheetViews>
    <sheetView rightToLeft="1" workbookViewId="0">
      <selection activeCell="E108" sqref="E108"/>
    </sheetView>
  </sheetViews>
  <sheetFormatPr defaultRowHeight="24"/>
  <cols>
    <col min="1" max="1" width="30.5703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8554687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184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7" t="s">
        <v>3</v>
      </c>
      <c r="C6" s="18" t="s">
        <v>186</v>
      </c>
      <c r="D6" s="18" t="s">
        <v>186</v>
      </c>
      <c r="E6" s="18" t="s">
        <v>186</v>
      </c>
      <c r="F6" s="18" t="s">
        <v>186</v>
      </c>
      <c r="G6" s="18" t="s">
        <v>186</v>
      </c>
      <c r="H6" s="18" t="s">
        <v>186</v>
      </c>
      <c r="I6" s="18" t="s">
        <v>186</v>
      </c>
      <c r="J6" s="18" t="s">
        <v>186</v>
      </c>
      <c r="K6" s="18" t="s">
        <v>186</v>
      </c>
      <c r="M6" s="18" t="s">
        <v>187</v>
      </c>
      <c r="N6" s="18" t="s">
        <v>187</v>
      </c>
      <c r="O6" s="18" t="s">
        <v>187</v>
      </c>
      <c r="P6" s="18" t="s">
        <v>187</v>
      </c>
      <c r="Q6" s="18" t="s">
        <v>187</v>
      </c>
      <c r="R6" s="18" t="s">
        <v>187</v>
      </c>
      <c r="S6" s="18" t="s">
        <v>187</v>
      </c>
      <c r="T6" s="18" t="s">
        <v>187</v>
      </c>
      <c r="U6" s="18" t="s">
        <v>187</v>
      </c>
    </row>
    <row r="7" spans="1:21" ht="24.75">
      <c r="A7" s="18" t="s">
        <v>3</v>
      </c>
      <c r="C7" s="18" t="s">
        <v>311</v>
      </c>
      <c r="E7" s="18" t="s">
        <v>312</v>
      </c>
      <c r="G7" s="18" t="s">
        <v>313</v>
      </c>
      <c r="I7" s="18" t="s">
        <v>168</v>
      </c>
      <c r="K7" s="18" t="s">
        <v>314</v>
      </c>
      <c r="M7" s="18" t="s">
        <v>311</v>
      </c>
      <c r="O7" s="18" t="s">
        <v>312</v>
      </c>
      <c r="Q7" s="18" t="s">
        <v>313</v>
      </c>
      <c r="S7" s="18" t="s">
        <v>168</v>
      </c>
      <c r="U7" s="18" t="s">
        <v>314</v>
      </c>
    </row>
    <row r="8" spans="1:21">
      <c r="A8" s="1" t="s">
        <v>33</v>
      </c>
      <c r="C8" s="7">
        <v>0</v>
      </c>
      <c r="D8" s="7"/>
      <c r="E8" s="7">
        <v>-67120610358</v>
      </c>
      <c r="F8" s="7"/>
      <c r="G8" s="7">
        <v>32830149856</v>
      </c>
      <c r="H8" s="7"/>
      <c r="I8" s="7">
        <v>-34290460502</v>
      </c>
      <c r="J8" s="7"/>
      <c r="K8" s="9">
        <f t="shared" ref="K8:K39" si="0">I8/$I$106</f>
        <v>2.5174927255800214E-2</v>
      </c>
      <c r="L8" s="7"/>
      <c r="M8" s="7">
        <v>27232901600</v>
      </c>
      <c r="N8" s="7"/>
      <c r="O8" s="7">
        <v>8787598020</v>
      </c>
      <c r="P8" s="7"/>
      <c r="Q8" s="7">
        <v>-15219657591</v>
      </c>
      <c r="R8" s="7"/>
      <c r="S8" s="7">
        <v>20800842029</v>
      </c>
      <c r="T8" s="7"/>
      <c r="U8" s="9">
        <f t="shared" ref="U8:U39" si="1">S8/$S$106</f>
        <v>9.3980879781312024E-4</v>
      </c>
    </row>
    <row r="9" spans="1:21">
      <c r="A9" s="1" t="s">
        <v>82</v>
      </c>
      <c r="C9" s="7">
        <v>16535622944</v>
      </c>
      <c r="D9" s="7"/>
      <c r="E9" s="7">
        <v>33319855290</v>
      </c>
      <c r="F9" s="7"/>
      <c r="G9" s="7">
        <v>3516868191</v>
      </c>
      <c r="H9" s="7"/>
      <c r="I9" s="7">
        <v>53372346425</v>
      </c>
      <c r="J9" s="7"/>
      <c r="K9" s="9">
        <f t="shared" si="0"/>
        <v>-3.918421972321938E-2</v>
      </c>
      <c r="L9" s="7"/>
      <c r="M9" s="7">
        <v>47800935102</v>
      </c>
      <c r="N9" s="7"/>
      <c r="O9" s="7">
        <v>90862049231</v>
      </c>
      <c r="P9" s="7"/>
      <c r="Q9" s="7">
        <v>-9941425516</v>
      </c>
      <c r="R9" s="7"/>
      <c r="S9" s="7">
        <v>130375142673</v>
      </c>
      <c r="T9" s="7"/>
      <c r="U9" s="9">
        <f t="shared" si="1"/>
        <v>5.8905166401149135E-3</v>
      </c>
    </row>
    <row r="10" spans="1:21">
      <c r="A10" s="1" t="s">
        <v>20</v>
      </c>
      <c r="C10" s="7">
        <v>0</v>
      </c>
      <c r="D10" s="7"/>
      <c r="E10" s="7">
        <v>-105575455494</v>
      </c>
      <c r="F10" s="7"/>
      <c r="G10" s="7">
        <v>32833674758</v>
      </c>
      <c r="H10" s="7"/>
      <c r="I10" s="7">
        <v>-72741780736</v>
      </c>
      <c r="J10" s="7"/>
      <c r="K10" s="9">
        <f t="shared" si="0"/>
        <v>5.3404620750991665E-2</v>
      </c>
      <c r="L10" s="7"/>
      <c r="M10" s="7">
        <v>105302771450</v>
      </c>
      <c r="N10" s="7"/>
      <c r="O10" s="7">
        <v>246711583751</v>
      </c>
      <c r="P10" s="7"/>
      <c r="Q10" s="7">
        <v>35906301613</v>
      </c>
      <c r="R10" s="7"/>
      <c r="S10" s="7">
        <v>387920656814</v>
      </c>
      <c r="T10" s="7"/>
      <c r="U10" s="9">
        <f t="shared" si="1"/>
        <v>1.7526754235187472E-2</v>
      </c>
    </row>
    <row r="11" spans="1:21">
      <c r="A11" s="1" t="s">
        <v>36</v>
      </c>
      <c r="C11" s="7">
        <v>0</v>
      </c>
      <c r="D11" s="7"/>
      <c r="E11" s="7">
        <v>957319855</v>
      </c>
      <c r="F11" s="7"/>
      <c r="G11" s="7">
        <v>3267442372</v>
      </c>
      <c r="H11" s="7"/>
      <c r="I11" s="7">
        <v>4224762227</v>
      </c>
      <c r="J11" s="7"/>
      <c r="K11" s="9">
        <f t="shared" si="0"/>
        <v>-3.1016813475448703E-3</v>
      </c>
      <c r="L11" s="7"/>
      <c r="M11" s="7">
        <v>4456450000</v>
      </c>
      <c r="N11" s="7"/>
      <c r="O11" s="7">
        <v>36093692080</v>
      </c>
      <c r="P11" s="7"/>
      <c r="Q11" s="7">
        <v>3267442372</v>
      </c>
      <c r="R11" s="7"/>
      <c r="S11" s="7">
        <v>43817584452</v>
      </c>
      <c r="T11" s="7"/>
      <c r="U11" s="9">
        <f t="shared" si="1"/>
        <v>1.9797348256141113E-3</v>
      </c>
    </row>
    <row r="12" spans="1:21">
      <c r="A12" s="1" t="s">
        <v>66</v>
      </c>
      <c r="C12" s="7">
        <v>0</v>
      </c>
      <c r="D12" s="7"/>
      <c r="E12" s="7">
        <v>-71080141461</v>
      </c>
      <c r="F12" s="7"/>
      <c r="G12" s="7">
        <v>10123692894</v>
      </c>
      <c r="H12" s="7"/>
      <c r="I12" s="7">
        <v>-60956448567</v>
      </c>
      <c r="J12" s="7"/>
      <c r="K12" s="9">
        <f t="shared" si="0"/>
        <v>4.4752217846612111E-2</v>
      </c>
      <c r="L12" s="7"/>
      <c r="M12" s="7">
        <v>85500000000</v>
      </c>
      <c r="N12" s="7"/>
      <c r="O12" s="7">
        <v>168734412110</v>
      </c>
      <c r="P12" s="7"/>
      <c r="Q12" s="7">
        <v>8467874832</v>
      </c>
      <c r="R12" s="7"/>
      <c r="S12" s="7">
        <v>262702286942</v>
      </c>
      <c r="T12" s="7"/>
      <c r="U12" s="9">
        <f t="shared" si="1"/>
        <v>1.1869227223086008E-2</v>
      </c>
    </row>
    <row r="13" spans="1:21">
      <c r="A13" s="1" t="s">
        <v>83</v>
      </c>
      <c r="C13" s="7">
        <v>0</v>
      </c>
      <c r="D13" s="7"/>
      <c r="E13" s="7">
        <v>-9938889424</v>
      </c>
      <c r="F13" s="7"/>
      <c r="G13" s="7">
        <v>10028660099</v>
      </c>
      <c r="H13" s="7"/>
      <c r="I13" s="7">
        <v>89770675</v>
      </c>
      <c r="J13" s="7"/>
      <c r="K13" s="9">
        <f t="shared" si="0"/>
        <v>-6.5906674327026593E-5</v>
      </c>
      <c r="L13" s="7"/>
      <c r="M13" s="7">
        <v>0</v>
      </c>
      <c r="N13" s="7"/>
      <c r="O13" s="7">
        <v>4937</v>
      </c>
      <c r="P13" s="7"/>
      <c r="Q13" s="7">
        <v>23433300277</v>
      </c>
      <c r="R13" s="7"/>
      <c r="S13" s="7">
        <v>23433305214</v>
      </c>
      <c r="T13" s="7"/>
      <c r="U13" s="9">
        <f t="shared" si="1"/>
        <v>1.0587468704994539E-3</v>
      </c>
    </row>
    <row r="14" spans="1:21">
      <c r="A14" s="1" t="s">
        <v>48</v>
      </c>
      <c r="C14" s="7">
        <v>0</v>
      </c>
      <c r="D14" s="7"/>
      <c r="E14" s="7">
        <v>-8283646025</v>
      </c>
      <c r="F14" s="7"/>
      <c r="G14" s="7">
        <v>26522801429</v>
      </c>
      <c r="H14" s="7"/>
      <c r="I14" s="7">
        <v>18239155404</v>
      </c>
      <c r="J14" s="7"/>
      <c r="K14" s="9">
        <f t="shared" si="0"/>
        <v>-1.3390587463127076E-2</v>
      </c>
      <c r="L14" s="7"/>
      <c r="M14" s="7">
        <v>2250000000</v>
      </c>
      <c r="N14" s="7"/>
      <c r="O14" s="7">
        <v>24587990752</v>
      </c>
      <c r="P14" s="7"/>
      <c r="Q14" s="7">
        <v>23815680581</v>
      </c>
      <c r="R14" s="7"/>
      <c r="S14" s="7">
        <v>50653671333</v>
      </c>
      <c r="T14" s="7"/>
      <c r="U14" s="9">
        <f t="shared" si="1"/>
        <v>2.288598023768379E-3</v>
      </c>
    </row>
    <row r="15" spans="1:21">
      <c r="A15" s="1" t="s">
        <v>63</v>
      </c>
      <c r="C15" s="7">
        <v>0</v>
      </c>
      <c r="D15" s="7"/>
      <c r="E15" s="7">
        <v>-1406627482</v>
      </c>
      <c r="F15" s="7"/>
      <c r="G15" s="7">
        <v>7092913652</v>
      </c>
      <c r="H15" s="7"/>
      <c r="I15" s="7">
        <v>5686286170</v>
      </c>
      <c r="J15" s="7"/>
      <c r="K15" s="9">
        <f t="shared" si="0"/>
        <v>-4.1746841130075648E-3</v>
      </c>
      <c r="L15" s="7"/>
      <c r="M15" s="7">
        <v>2816482705</v>
      </c>
      <c r="N15" s="7"/>
      <c r="O15" s="7">
        <v>13709449029</v>
      </c>
      <c r="P15" s="7"/>
      <c r="Q15" s="7">
        <v>7986369869</v>
      </c>
      <c r="R15" s="7"/>
      <c r="S15" s="7">
        <v>24512301603</v>
      </c>
      <c r="T15" s="7"/>
      <c r="U15" s="9">
        <f t="shared" si="1"/>
        <v>1.1074973152063088E-3</v>
      </c>
    </row>
    <row r="16" spans="1:21">
      <c r="A16" s="1" t="s">
        <v>52</v>
      </c>
      <c r="C16" s="7">
        <v>0</v>
      </c>
      <c r="D16" s="7"/>
      <c r="E16" s="7">
        <v>-21096095631</v>
      </c>
      <c r="F16" s="7"/>
      <c r="G16" s="7">
        <v>8796339101</v>
      </c>
      <c r="H16" s="7"/>
      <c r="I16" s="7">
        <v>-12299756530</v>
      </c>
      <c r="J16" s="7"/>
      <c r="K16" s="9">
        <f t="shared" si="0"/>
        <v>9.0300763353336564E-3</v>
      </c>
      <c r="L16" s="7"/>
      <c r="M16" s="7">
        <v>20472756341</v>
      </c>
      <c r="N16" s="7"/>
      <c r="O16" s="7">
        <v>191374530</v>
      </c>
      <c r="P16" s="7"/>
      <c r="Q16" s="7">
        <v>53930364484</v>
      </c>
      <c r="R16" s="7"/>
      <c r="S16" s="7">
        <v>74594495355</v>
      </c>
      <c r="T16" s="7"/>
      <c r="U16" s="9">
        <f t="shared" si="1"/>
        <v>3.3702752468059202E-3</v>
      </c>
    </row>
    <row r="17" spans="1:21">
      <c r="A17" s="1" t="s">
        <v>38</v>
      </c>
      <c r="C17" s="7">
        <v>16691143756</v>
      </c>
      <c r="D17" s="7"/>
      <c r="E17" s="7">
        <v>-4714860570</v>
      </c>
      <c r="F17" s="7"/>
      <c r="G17" s="7">
        <v>10613447538</v>
      </c>
      <c r="H17" s="7"/>
      <c r="I17" s="7">
        <v>22589730724</v>
      </c>
      <c r="J17" s="7"/>
      <c r="K17" s="9">
        <f t="shared" si="0"/>
        <v>-1.658463664177522E-2</v>
      </c>
      <c r="L17" s="7"/>
      <c r="M17" s="7">
        <v>16691143756</v>
      </c>
      <c r="N17" s="7"/>
      <c r="O17" s="7">
        <v>50971748162</v>
      </c>
      <c r="P17" s="7"/>
      <c r="Q17" s="7">
        <v>10613447538</v>
      </c>
      <c r="R17" s="7"/>
      <c r="S17" s="7">
        <v>78276339456</v>
      </c>
      <c r="T17" s="7"/>
      <c r="U17" s="9">
        <f t="shared" si="1"/>
        <v>3.5366256990362662E-3</v>
      </c>
    </row>
    <row r="18" spans="1:21">
      <c r="A18" s="1" t="s">
        <v>90</v>
      </c>
      <c r="C18" s="7">
        <v>0</v>
      </c>
      <c r="D18" s="7"/>
      <c r="E18" s="7">
        <v>-9188914892</v>
      </c>
      <c r="F18" s="7"/>
      <c r="G18" s="7">
        <v>5760112198</v>
      </c>
      <c r="H18" s="7"/>
      <c r="I18" s="7">
        <v>-3428802694</v>
      </c>
      <c r="J18" s="7"/>
      <c r="K18" s="9">
        <f t="shared" si="0"/>
        <v>2.5173140614692872E-3</v>
      </c>
      <c r="L18" s="7"/>
      <c r="M18" s="7">
        <v>682128000</v>
      </c>
      <c r="N18" s="7"/>
      <c r="O18" s="7">
        <v>40477989097</v>
      </c>
      <c r="P18" s="7"/>
      <c r="Q18" s="7">
        <v>18491751396</v>
      </c>
      <c r="R18" s="7"/>
      <c r="S18" s="7">
        <v>59651868493</v>
      </c>
      <c r="T18" s="7"/>
      <c r="U18" s="9">
        <f t="shared" si="1"/>
        <v>2.695148145327645E-3</v>
      </c>
    </row>
    <row r="19" spans="1:21">
      <c r="A19" s="1" t="s">
        <v>41</v>
      </c>
      <c r="C19" s="7">
        <v>0</v>
      </c>
      <c r="D19" s="7"/>
      <c r="E19" s="7">
        <v>-3369016899</v>
      </c>
      <c r="F19" s="7"/>
      <c r="G19" s="7">
        <v>2647905496</v>
      </c>
      <c r="H19" s="7"/>
      <c r="I19" s="7">
        <v>-721111403</v>
      </c>
      <c r="J19" s="7"/>
      <c r="K19" s="9">
        <f t="shared" si="0"/>
        <v>5.2941625303615269E-4</v>
      </c>
      <c r="L19" s="7"/>
      <c r="M19" s="7">
        <v>7403000000</v>
      </c>
      <c r="N19" s="7"/>
      <c r="O19" s="7">
        <v>13336313266</v>
      </c>
      <c r="P19" s="7"/>
      <c r="Q19" s="7">
        <v>2647905496</v>
      </c>
      <c r="R19" s="7"/>
      <c r="S19" s="7">
        <v>23387218762</v>
      </c>
      <c r="T19" s="7"/>
      <c r="U19" s="9">
        <f t="shared" si="1"/>
        <v>1.0566646253197056E-3</v>
      </c>
    </row>
    <row r="20" spans="1:21">
      <c r="A20" s="1" t="s">
        <v>19</v>
      </c>
      <c r="C20" s="7">
        <v>0</v>
      </c>
      <c r="D20" s="7"/>
      <c r="E20" s="7">
        <v>4098254220</v>
      </c>
      <c r="F20" s="7"/>
      <c r="G20" s="7">
        <v>-907556108</v>
      </c>
      <c r="H20" s="7"/>
      <c r="I20" s="7">
        <v>3190698112</v>
      </c>
      <c r="J20" s="7"/>
      <c r="K20" s="9">
        <f t="shared" si="0"/>
        <v>-2.342505515787228E-3</v>
      </c>
      <c r="L20" s="7"/>
      <c r="M20" s="7">
        <v>15210000000</v>
      </c>
      <c r="N20" s="7"/>
      <c r="O20" s="7">
        <v>-1223784544</v>
      </c>
      <c r="P20" s="7"/>
      <c r="Q20" s="7">
        <v>-11328158897</v>
      </c>
      <c r="R20" s="7"/>
      <c r="S20" s="7">
        <v>2658056559</v>
      </c>
      <c r="T20" s="7"/>
      <c r="U20" s="9">
        <f t="shared" si="1"/>
        <v>1.2009441424295859E-4</v>
      </c>
    </row>
    <row r="21" spans="1:21">
      <c r="A21" s="1" t="s">
        <v>23</v>
      </c>
      <c r="C21" s="7">
        <v>0</v>
      </c>
      <c r="D21" s="7"/>
      <c r="E21" s="7">
        <v>144148559537</v>
      </c>
      <c r="F21" s="7"/>
      <c r="G21" s="7">
        <v>7791120491</v>
      </c>
      <c r="H21" s="7"/>
      <c r="I21" s="7">
        <v>151939680028</v>
      </c>
      <c r="J21" s="7"/>
      <c r="K21" s="9">
        <f t="shared" si="0"/>
        <v>-0.1115491112098469</v>
      </c>
      <c r="L21" s="7"/>
      <c r="M21" s="7">
        <v>201692484000</v>
      </c>
      <c r="N21" s="7"/>
      <c r="O21" s="7">
        <v>725271225714</v>
      </c>
      <c r="P21" s="7"/>
      <c r="Q21" s="7">
        <v>7791120491</v>
      </c>
      <c r="R21" s="7"/>
      <c r="S21" s="7">
        <v>934754830205</v>
      </c>
      <c r="T21" s="7"/>
      <c r="U21" s="9">
        <f t="shared" si="1"/>
        <v>4.2233425550763717E-2</v>
      </c>
    </row>
    <row r="22" spans="1:21">
      <c r="A22" s="1" t="s">
        <v>35</v>
      </c>
      <c r="C22" s="7">
        <v>0</v>
      </c>
      <c r="D22" s="7"/>
      <c r="E22" s="7">
        <v>-12331585087</v>
      </c>
      <c r="F22" s="7"/>
      <c r="G22" s="7">
        <v>0</v>
      </c>
      <c r="H22" s="7"/>
      <c r="I22" s="7">
        <v>-12331585087</v>
      </c>
      <c r="J22" s="7"/>
      <c r="K22" s="9">
        <f t="shared" si="0"/>
        <v>9.0534438140843533E-3</v>
      </c>
      <c r="L22" s="7"/>
      <c r="M22" s="7">
        <v>0</v>
      </c>
      <c r="N22" s="7"/>
      <c r="O22" s="7">
        <v>1297909433</v>
      </c>
      <c r="P22" s="7"/>
      <c r="Q22" s="7">
        <v>0</v>
      </c>
      <c r="R22" s="7"/>
      <c r="S22" s="7">
        <v>1297909433</v>
      </c>
      <c r="T22" s="7"/>
      <c r="U22" s="9">
        <f t="shared" si="1"/>
        <v>5.8641217610202661E-5</v>
      </c>
    </row>
    <row r="23" spans="1:21">
      <c r="A23" s="1" t="s">
        <v>30</v>
      </c>
      <c r="C23" s="7">
        <v>0</v>
      </c>
      <c r="D23" s="7"/>
      <c r="E23" s="7">
        <v>43394062453</v>
      </c>
      <c r="F23" s="7"/>
      <c r="G23" s="7">
        <v>12031329783</v>
      </c>
      <c r="H23" s="7"/>
      <c r="I23" s="7">
        <v>55425392236</v>
      </c>
      <c r="J23" s="7"/>
      <c r="K23" s="9">
        <f t="shared" si="0"/>
        <v>-4.0691498371219333E-2</v>
      </c>
      <c r="L23" s="7"/>
      <c r="M23" s="7">
        <v>0</v>
      </c>
      <c r="N23" s="7"/>
      <c r="O23" s="7">
        <v>183397915646</v>
      </c>
      <c r="P23" s="7"/>
      <c r="Q23" s="7">
        <v>12031329783</v>
      </c>
      <c r="R23" s="7"/>
      <c r="S23" s="7">
        <v>195429245429</v>
      </c>
      <c r="T23" s="7"/>
      <c r="U23" s="9">
        <f t="shared" si="1"/>
        <v>8.8297446780323183E-3</v>
      </c>
    </row>
    <row r="24" spans="1:21">
      <c r="A24" s="1" t="s">
        <v>68</v>
      </c>
      <c r="C24" s="7">
        <v>920708089</v>
      </c>
      <c r="D24" s="7"/>
      <c r="E24" s="7">
        <v>-12103023750</v>
      </c>
      <c r="F24" s="7"/>
      <c r="G24" s="7">
        <v>14877758277</v>
      </c>
      <c r="H24" s="7"/>
      <c r="I24" s="7">
        <v>3695442616</v>
      </c>
      <c r="J24" s="7"/>
      <c r="K24" s="9">
        <f t="shared" si="0"/>
        <v>-2.7130723143936166E-3</v>
      </c>
      <c r="L24" s="7"/>
      <c r="M24" s="7">
        <v>920708089</v>
      </c>
      <c r="N24" s="7"/>
      <c r="O24" s="7">
        <v>32220885715</v>
      </c>
      <c r="P24" s="7"/>
      <c r="Q24" s="7">
        <v>14877758277</v>
      </c>
      <c r="R24" s="7"/>
      <c r="S24" s="7">
        <v>48019352081</v>
      </c>
      <c r="T24" s="7"/>
      <c r="U24" s="9">
        <f t="shared" si="1"/>
        <v>2.1695760915876319E-3</v>
      </c>
    </row>
    <row r="25" spans="1:21">
      <c r="A25" s="1" t="s">
        <v>61</v>
      </c>
      <c r="C25" s="7">
        <v>54287259569</v>
      </c>
      <c r="D25" s="7"/>
      <c r="E25" s="7">
        <v>-180137105261</v>
      </c>
      <c r="F25" s="7"/>
      <c r="G25" s="7">
        <v>372389017</v>
      </c>
      <c r="H25" s="7"/>
      <c r="I25" s="7">
        <v>-125477456675</v>
      </c>
      <c r="J25" s="7"/>
      <c r="K25" s="9">
        <f t="shared" si="0"/>
        <v>9.2121417962634386E-2</v>
      </c>
      <c r="L25" s="7"/>
      <c r="M25" s="7">
        <v>54287259569</v>
      </c>
      <c r="N25" s="7"/>
      <c r="O25" s="7">
        <v>262836796136</v>
      </c>
      <c r="P25" s="7"/>
      <c r="Q25" s="7">
        <v>668283651</v>
      </c>
      <c r="R25" s="7"/>
      <c r="S25" s="7">
        <v>317792339356</v>
      </c>
      <c r="T25" s="7"/>
      <c r="U25" s="9">
        <f t="shared" si="1"/>
        <v>1.4358266650359238E-2</v>
      </c>
    </row>
    <row r="26" spans="1:21">
      <c r="A26" s="1" t="s">
        <v>77</v>
      </c>
      <c r="C26" s="7">
        <v>0</v>
      </c>
      <c r="D26" s="7"/>
      <c r="E26" s="7">
        <v>-637712924</v>
      </c>
      <c r="F26" s="7"/>
      <c r="G26" s="7">
        <v>400364312</v>
      </c>
      <c r="H26" s="7"/>
      <c r="I26" s="7">
        <v>-237348612</v>
      </c>
      <c r="J26" s="7"/>
      <c r="K26" s="9">
        <f t="shared" si="0"/>
        <v>1.742535373946536E-4</v>
      </c>
      <c r="L26" s="7"/>
      <c r="M26" s="7">
        <v>1282067600</v>
      </c>
      <c r="N26" s="7"/>
      <c r="O26" s="7">
        <v>15172623742</v>
      </c>
      <c r="P26" s="7"/>
      <c r="Q26" s="7">
        <v>3016647957</v>
      </c>
      <c r="R26" s="7"/>
      <c r="S26" s="7">
        <v>19471339299</v>
      </c>
      <c r="T26" s="7"/>
      <c r="U26" s="9">
        <f t="shared" si="1"/>
        <v>8.7974015440779217E-4</v>
      </c>
    </row>
    <row r="27" spans="1:21">
      <c r="A27" s="1" t="s">
        <v>65</v>
      </c>
      <c r="C27" s="7">
        <v>0</v>
      </c>
      <c r="D27" s="7"/>
      <c r="E27" s="7">
        <v>8867482138</v>
      </c>
      <c r="F27" s="7"/>
      <c r="G27" s="7">
        <v>33815093863</v>
      </c>
      <c r="H27" s="7"/>
      <c r="I27" s="7">
        <v>42682576001</v>
      </c>
      <c r="J27" s="7"/>
      <c r="K27" s="9">
        <f t="shared" si="0"/>
        <v>-3.1336142186036454E-2</v>
      </c>
      <c r="L27" s="7"/>
      <c r="M27" s="7">
        <v>4266500000</v>
      </c>
      <c r="N27" s="7"/>
      <c r="O27" s="7">
        <v>223990973340</v>
      </c>
      <c r="P27" s="7"/>
      <c r="Q27" s="7">
        <v>33815093863</v>
      </c>
      <c r="R27" s="7"/>
      <c r="S27" s="7">
        <v>262072567203</v>
      </c>
      <c r="T27" s="7"/>
      <c r="U27" s="9">
        <f t="shared" si="1"/>
        <v>1.1840775675305216E-2</v>
      </c>
    </row>
    <row r="28" spans="1:21">
      <c r="A28" s="1" t="s">
        <v>55</v>
      </c>
      <c r="C28" s="7">
        <v>14374471286</v>
      </c>
      <c r="D28" s="7"/>
      <c r="E28" s="7">
        <v>-19892129521</v>
      </c>
      <c r="F28" s="7"/>
      <c r="G28" s="7">
        <v>0</v>
      </c>
      <c r="H28" s="7"/>
      <c r="I28" s="7">
        <v>-5517658235</v>
      </c>
      <c r="J28" s="7"/>
      <c r="K28" s="9">
        <f t="shared" si="0"/>
        <v>4.0508830343759959E-3</v>
      </c>
      <c r="L28" s="7"/>
      <c r="M28" s="7">
        <v>14374471286</v>
      </c>
      <c r="N28" s="7"/>
      <c r="O28" s="7">
        <v>14986849234</v>
      </c>
      <c r="P28" s="7"/>
      <c r="Q28" s="7">
        <v>-4864211987</v>
      </c>
      <c r="R28" s="7"/>
      <c r="S28" s="7">
        <v>24497108533</v>
      </c>
      <c r="T28" s="7"/>
      <c r="U28" s="9">
        <f t="shared" si="1"/>
        <v>1.1068108727617248E-3</v>
      </c>
    </row>
    <row r="29" spans="1:21">
      <c r="A29" s="1" t="s">
        <v>276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9">
        <f t="shared" si="0"/>
        <v>0</v>
      </c>
      <c r="L29" s="7"/>
      <c r="M29" s="7">
        <v>0</v>
      </c>
      <c r="N29" s="7"/>
      <c r="O29" s="7">
        <v>0</v>
      </c>
      <c r="P29" s="7"/>
      <c r="Q29" s="7">
        <v>-9848816900</v>
      </c>
      <c r="R29" s="7"/>
      <c r="S29" s="7">
        <v>-9848816900</v>
      </c>
      <c r="T29" s="7"/>
      <c r="U29" s="9">
        <f t="shared" si="1"/>
        <v>-4.4498221551637462E-4</v>
      </c>
    </row>
    <row r="30" spans="1:21">
      <c r="A30" s="1" t="s">
        <v>25</v>
      </c>
      <c r="C30" s="7">
        <v>0</v>
      </c>
      <c r="D30" s="7"/>
      <c r="E30" s="7">
        <v>-47159535444</v>
      </c>
      <c r="F30" s="7"/>
      <c r="G30" s="7">
        <v>0</v>
      </c>
      <c r="H30" s="7"/>
      <c r="I30" s="7">
        <v>-47159535444</v>
      </c>
      <c r="J30" s="7"/>
      <c r="K30" s="9">
        <f t="shared" si="0"/>
        <v>3.4622978427215519E-2</v>
      </c>
      <c r="L30" s="7"/>
      <c r="M30" s="7">
        <v>34500000000</v>
      </c>
      <c r="N30" s="7"/>
      <c r="O30" s="7">
        <v>256427604213</v>
      </c>
      <c r="P30" s="7"/>
      <c r="Q30" s="7">
        <v>177488278</v>
      </c>
      <c r="R30" s="7"/>
      <c r="S30" s="7">
        <v>291105092491</v>
      </c>
      <c r="T30" s="7"/>
      <c r="U30" s="9">
        <f t="shared" si="1"/>
        <v>1.3152502510707081E-2</v>
      </c>
    </row>
    <row r="31" spans="1:21">
      <c r="A31" s="1" t="s">
        <v>60</v>
      </c>
      <c r="C31" s="7">
        <v>0</v>
      </c>
      <c r="D31" s="7"/>
      <c r="E31" s="7">
        <v>-23083046831</v>
      </c>
      <c r="F31" s="7"/>
      <c r="G31" s="7">
        <v>0</v>
      </c>
      <c r="H31" s="7"/>
      <c r="I31" s="7">
        <v>-23083046831</v>
      </c>
      <c r="J31" s="7"/>
      <c r="K31" s="9">
        <f t="shared" si="0"/>
        <v>1.6946813087527973E-2</v>
      </c>
      <c r="L31" s="7"/>
      <c r="M31" s="7">
        <v>48925019202</v>
      </c>
      <c r="N31" s="7"/>
      <c r="O31" s="7">
        <v>210914045178</v>
      </c>
      <c r="P31" s="7"/>
      <c r="Q31" s="7">
        <v>13216291</v>
      </c>
      <c r="R31" s="7"/>
      <c r="S31" s="7">
        <v>259852280671</v>
      </c>
      <c r="T31" s="7"/>
      <c r="U31" s="9">
        <f t="shared" si="1"/>
        <v>1.1740460273960864E-2</v>
      </c>
    </row>
    <row r="32" spans="1:21">
      <c r="A32" s="1" t="s">
        <v>228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9">
        <f t="shared" si="0"/>
        <v>0</v>
      </c>
      <c r="L32" s="7"/>
      <c r="M32" s="7">
        <v>680727100</v>
      </c>
      <c r="N32" s="7"/>
      <c r="O32" s="7">
        <v>0</v>
      </c>
      <c r="P32" s="7"/>
      <c r="Q32" s="7">
        <v>-12201009237</v>
      </c>
      <c r="R32" s="7"/>
      <c r="S32" s="7">
        <v>-11520282137</v>
      </c>
      <c r="T32" s="7"/>
      <c r="U32" s="9">
        <f t="shared" si="1"/>
        <v>-5.2050116483493307E-4</v>
      </c>
    </row>
    <row r="33" spans="1:21">
      <c r="A33" s="1" t="s">
        <v>246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9">
        <f t="shared" si="0"/>
        <v>0</v>
      </c>
      <c r="L33" s="7"/>
      <c r="M33" s="7">
        <v>2940979000</v>
      </c>
      <c r="N33" s="7"/>
      <c r="O33" s="7">
        <v>0</v>
      </c>
      <c r="P33" s="7"/>
      <c r="Q33" s="7">
        <v>1336595971</v>
      </c>
      <c r="R33" s="7"/>
      <c r="S33" s="7">
        <v>4277574971</v>
      </c>
      <c r="T33" s="7"/>
      <c r="U33" s="9">
        <f t="shared" si="1"/>
        <v>1.9326633919176342E-4</v>
      </c>
    </row>
    <row r="34" spans="1:21">
      <c r="A34" s="1" t="s">
        <v>64</v>
      </c>
      <c r="C34" s="7">
        <v>0</v>
      </c>
      <c r="D34" s="7"/>
      <c r="E34" s="7">
        <v>20576835000</v>
      </c>
      <c r="F34" s="7"/>
      <c r="G34" s="7">
        <v>0</v>
      </c>
      <c r="H34" s="7"/>
      <c r="I34" s="7">
        <v>20576835000</v>
      </c>
      <c r="J34" s="7"/>
      <c r="K34" s="9">
        <f t="shared" si="0"/>
        <v>-1.5106834865906514E-2</v>
      </c>
      <c r="L34" s="7"/>
      <c r="M34" s="7">
        <v>4002558000</v>
      </c>
      <c r="N34" s="7"/>
      <c r="O34" s="7">
        <v>32475613505</v>
      </c>
      <c r="P34" s="7"/>
      <c r="Q34" s="7">
        <v>-315741054</v>
      </c>
      <c r="R34" s="7"/>
      <c r="S34" s="7">
        <v>36162430451</v>
      </c>
      <c r="T34" s="7"/>
      <c r="U34" s="9">
        <f t="shared" si="1"/>
        <v>1.633865121458679E-3</v>
      </c>
    </row>
    <row r="35" spans="1:21">
      <c r="A35" s="1" t="s">
        <v>81</v>
      </c>
      <c r="C35" s="7">
        <v>0</v>
      </c>
      <c r="D35" s="7"/>
      <c r="E35" s="7">
        <v>5222552008</v>
      </c>
      <c r="F35" s="7"/>
      <c r="G35" s="7">
        <v>0</v>
      </c>
      <c r="H35" s="7"/>
      <c r="I35" s="7">
        <v>5222552008</v>
      </c>
      <c r="J35" s="7"/>
      <c r="K35" s="9">
        <f t="shared" si="0"/>
        <v>-3.8342257574337586E-3</v>
      </c>
      <c r="L35" s="7"/>
      <c r="M35" s="7">
        <v>28350013500</v>
      </c>
      <c r="N35" s="7"/>
      <c r="O35" s="7">
        <v>95318403851</v>
      </c>
      <c r="P35" s="7"/>
      <c r="Q35" s="7">
        <v>-13183545356</v>
      </c>
      <c r="R35" s="7"/>
      <c r="S35" s="7">
        <v>110484871995</v>
      </c>
      <c r="T35" s="7"/>
      <c r="U35" s="9">
        <f t="shared" si="1"/>
        <v>4.9918486271562377E-3</v>
      </c>
    </row>
    <row r="36" spans="1:21">
      <c r="A36" s="1" t="s">
        <v>37</v>
      </c>
      <c r="C36" s="7">
        <v>0</v>
      </c>
      <c r="D36" s="7"/>
      <c r="E36" s="7">
        <v>7349592213</v>
      </c>
      <c r="F36" s="7"/>
      <c r="G36" s="7">
        <v>0</v>
      </c>
      <c r="H36" s="7"/>
      <c r="I36" s="7">
        <v>7349592213</v>
      </c>
      <c r="J36" s="7"/>
      <c r="K36" s="9">
        <f t="shared" si="0"/>
        <v>-5.3958286536070011E-3</v>
      </c>
      <c r="L36" s="7"/>
      <c r="M36" s="7">
        <v>16570758880</v>
      </c>
      <c r="N36" s="7"/>
      <c r="O36" s="7">
        <v>149988428331</v>
      </c>
      <c r="P36" s="7"/>
      <c r="Q36" s="7">
        <v>19604741193</v>
      </c>
      <c r="R36" s="7"/>
      <c r="S36" s="7">
        <v>186163928404</v>
      </c>
      <c r="T36" s="7"/>
      <c r="U36" s="9">
        <f t="shared" si="1"/>
        <v>8.4111257373912264E-3</v>
      </c>
    </row>
    <row r="37" spans="1:21">
      <c r="A37" s="1" t="s">
        <v>278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9">
        <f t="shared" si="0"/>
        <v>0</v>
      </c>
      <c r="L37" s="7"/>
      <c r="M37" s="7">
        <v>0</v>
      </c>
      <c r="N37" s="7"/>
      <c r="O37" s="7">
        <v>0</v>
      </c>
      <c r="P37" s="7"/>
      <c r="Q37" s="7">
        <v>-8332087954</v>
      </c>
      <c r="R37" s="7"/>
      <c r="S37" s="7">
        <v>-8332087954</v>
      </c>
      <c r="T37" s="7"/>
      <c r="U37" s="9">
        <f t="shared" si="1"/>
        <v>-3.764544508537078E-4</v>
      </c>
    </row>
    <row r="38" spans="1:21">
      <c r="A38" s="1" t="s">
        <v>40</v>
      </c>
      <c r="C38" s="7">
        <v>0</v>
      </c>
      <c r="D38" s="7"/>
      <c r="E38" s="7">
        <v>-1023946331</v>
      </c>
      <c r="F38" s="7"/>
      <c r="G38" s="7">
        <v>0</v>
      </c>
      <c r="H38" s="7"/>
      <c r="I38" s="7">
        <v>-1023946331</v>
      </c>
      <c r="J38" s="7"/>
      <c r="K38" s="9">
        <f t="shared" si="0"/>
        <v>7.5174768782312006E-4</v>
      </c>
      <c r="L38" s="7"/>
      <c r="M38" s="7">
        <v>0</v>
      </c>
      <c r="N38" s="7"/>
      <c r="O38" s="7">
        <v>6866281191</v>
      </c>
      <c r="P38" s="7"/>
      <c r="Q38" s="7">
        <v>5463391897</v>
      </c>
      <c r="R38" s="7"/>
      <c r="S38" s="7">
        <v>12329673088</v>
      </c>
      <c r="T38" s="7"/>
      <c r="U38" s="9">
        <f t="shared" si="1"/>
        <v>5.5707048907477005E-4</v>
      </c>
    </row>
    <row r="39" spans="1:21">
      <c r="A39" s="1" t="s">
        <v>281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9">
        <f t="shared" si="0"/>
        <v>0</v>
      </c>
      <c r="L39" s="7"/>
      <c r="M39" s="7">
        <v>0</v>
      </c>
      <c r="N39" s="7"/>
      <c r="O39" s="7">
        <v>0</v>
      </c>
      <c r="P39" s="7"/>
      <c r="Q39" s="7">
        <v>-183888702</v>
      </c>
      <c r="R39" s="7"/>
      <c r="S39" s="7">
        <v>-183888702</v>
      </c>
      <c r="T39" s="7"/>
      <c r="U39" s="9">
        <f t="shared" si="1"/>
        <v>-8.3083280819638746E-6</v>
      </c>
    </row>
    <row r="40" spans="1:21">
      <c r="A40" s="1" t="s">
        <v>22</v>
      </c>
      <c r="C40" s="7">
        <v>0</v>
      </c>
      <c r="D40" s="7"/>
      <c r="E40" s="7">
        <v>103296839598</v>
      </c>
      <c r="F40" s="7"/>
      <c r="G40" s="7">
        <v>0</v>
      </c>
      <c r="H40" s="7"/>
      <c r="I40" s="7">
        <v>103296839598</v>
      </c>
      <c r="J40" s="7"/>
      <c r="K40" s="9">
        <f t="shared" ref="K40:K71" si="2">I40/$I$106</f>
        <v>-7.583713909243181E-2</v>
      </c>
      <c r="L40" s="7"/>
      <c r="M40" s="7">
        <v>51133280000</v>
      </c>
      <c r="N40" s="7"/>
      <c r="O40" s="7">
        <v>535956008623</v>
      </c>
      <c r="P40" s="7"/>
      <c r="Q40" s="7">
        <v>-5543259884</v>
      </c>
      <c r="R40" s="7"/>
      <c r="S40" s="7">
        <v>581546028739</v>
      </c>
      <c r="T40" s="7"/>
      <c r="U40" s="9">
        <f t="shared" ref="U40:U71" si="3">S40/$S$106</f>
        <v>2.627499758808893E-2</v>
      </c>
    </row>
    <row r="41" spans="1:21">
      <c r="A41" s="1" t="s">
        <v>29</v>
      </c>
      <c r="C41" s="7">
        <v>0</v>
      </c>
      <c r="D41" s="7"/>
      <c r="E41" s="7">
        <v>62664912000</v>
      </c>
      <c r="F41" s="7"/>
      <c r="G41" s="7">
        <v>0</v>
      </c>
      <c r="H41" s="7"/>
      <c r="I41" s="7">
        <v>62664912000</v>
      </c>
      <c r="J41" s="7"/>
      <c r="K41" s="9">
        <f t="shared" si="2"/>
        <v>-4.6006515456364569E-2</v>
      </c>
      <c r="L41" s="7"/>
      <c r="M41" s="7">
        <v>10779820800</v>
      </c>
      <c r="N41" s="7"/>
      <c r="O41" s="7">
        <v>475767967270</v>
      </c>
      <c r="P41" s="7"/>
      <c r="Q41" s="7">
        <v>6962456086</v>
      </c>
      <c r="R41" s="7"/>
      <c r="S41" s="7">
        <v>493510244156</v>
      </c>
      <c r="T41" s="7"/>
      <c r="U41" s="9">
        <f t="shared" si="3"/>
        <v>2.2297427605194271E-2</v>
      </c>
    </row>
    <row r="42" spans="1:21">
      <c r="A42" s="1" t="s">
        <v>59</v>
      </c>
      <c r="C42" s="7">
        <v>61188729409</v>
      </c>
      <c r="D42" s="7"/>
      <c r="E42" s="7">
        <v>-26640644056</v>
      </c>
      <c r="F42" s="7"/>
      <c r="G42" s="7">
        <v>0</v>
      </c>
      <c r="H42" s="7"/>
      <c r="I42" s="7">
        <v>34548085353</v>
      </c>
      <c r="J42" s="7"/>
      <c r="K42" s="9">
        <f t="shared" si="2"/>
        <v>-2.5364066940373218E-2</v>
      </c>
      <c r="L42" s="7"/>
      <c r="M42" s="7">
        <v>61188729409</v>
      </c>
      <c r="N42" s="7"/>
      <c r="O42" s="7">
        <v>217388315489</v>
      </c>
      <c r="P42" s="7"/>
      <c r="Q42" s="7">
        <v>532683754</v>
      </c>
      <c r="R42" s="7"/>
      <c r="S42" s="7">
        <v>279109728652</v>
      </c>
      <c r="T42" s="7"/>
      <c r="U42" s="9">
        <f t="shared" si="3"/>
        <v>1.2610536543505151E-2</v>
      </c>
    </row>
    <row r="43" spans="1:21">
      <c r="A43" s="1" t="s">
        <v>21</v>
      </c>
      <c r="C43" s="7">
        <v>0</v>
      </c>
      <c r="D43" s="7"/>
      <c r="E43" s="7">
        <v>-225489608838</v>
      </c>
      <c r="F43" s="7"/>
      <c r="G43" s="7">
        <v>0</v>
      </c>
      <c r="H43" s="7"/>
      <c r="I43" s="7">
        <v>-225489608838</v>
      </c>
      <c r="J43" s="7"/>
      <c r="K43" s="9">
        <f t="shared" si="2"/>
        <v>0.16554704767246858</v>
      </c>
      <c r="L43" s="7"/>
      <c r="M43" s="7">
        <v>460736699500</v>
      </c>
      <c r="N43" s="7"/>
      <c r="O43" s="7">
        <v>25335911063</v>
      </c>
      <c r="P43" s="7"/>
      <c r="Q43" s="7">
        <v>11367339516</v>
      </c>
      <c r="R43" s="7"/>
      <c r="S43" s="7">
        <v>497439950079</v>
      </c>
      <c r="T43" s="7"/>
      <c r="U43" s="9">
        <f t="shared" si="3"/>
        <v>2.2474976773353174E-2</v>
      </c>
    </row>
    <row r="44" spans="1:21">
      <c r="A44" s="1" t="s">
        <v>32</v>
      </c>
      <c r="C44" s="7">
        <v>0</v>
      </c>
      <c r="D44" s="7"/>
      <c r="E44" s="7">
        <v>-53494337932</v>
      </c>
      <c r="F44" s="7"/>
      <c r="G44" s="7">
        <v>0</v>
      </c>
      <c r="H44" s="7"/>
      <c r="I44" s="7">
        <v>-53494337932</v>
      </c>
      <c r="J44" s="7"/>
      <c r="K44" s="9">
        <f t="shared" si="2"/>
        <v>3.9273781871688382E-2</v>
      </c>
      <c r="L44" s="7"/>
      <c r="M44" s="7">
        <v>148534074000</v>
      </c>
      <c r="N44" s="7"/>
      <c r="O44" s="7">
        <v>294984479439</v>
      </c>
      <c r="P44" s="7"/>
      <c r="Q44" s="7">
        <v>-7902697498</v>
      </c>
      <c r="R44" s="7"/>
      <c r="S44" s="7">
        <v>435615855941</v>
      </c>
      <c r="T44" s="7"/>
      <c r="U44" s="9">
        <f t="shared" si="3"/>
        <v>1.9681684679373829E-2</v>
      </c>
    </row>
    <row r="45" spans="1:21">
      <c r="A45" s="1" t="s">
        <v>46</v>
      </c>
      <c r="C45" s="7">
        <v>0</v>
      </c>
      <c r="D45" s="7"/>
      <c r="E45" s="7">
        <v>4940348976</v>
      </c>
      <c r="F45" s="7"/>
      <c r="G45" s="7">
        <v>0</v>
      </c>
      <c r="H45" s="7"/>
      <c r="I45" s="7">
        <v>4940348976</v>
      </c>
      <c r="J45" s="7"/>
      <c r="K45" s="9">
        <f t="shared" si="2"/>
        <v>-3.627041581486285E-3</v>
      </c>
      <c r="L45" s="7"/>
      <c r="M45" s="7">
        <v>0</v>
      </c>
      <c r="N45" s="7"/>
      <c r="O45" s="7">
        <v>9636012225</v>
      </c>
      <c r="P45" s="7"/>
      <c r="Q45" s="7">
        <v>-711934577</v>
      </c>
      <c r="R45" s="7"/>
      <c r="S45" s="7">
        <v>8924077648</v>
      </c>
      <c r="T45" s="7"/>
      <c r="U45" s="9">
        <f t="shared" si="3"/>
        <v>4.0320130667138279E-4</v>
      </c>
    </row>
    <row r="46" spans="1:21">
      <c r="A46" s="1" t="s">
        <v>15</v>
      </c>
      <c r="C46" s="7">
        <v>0</v>
      </c>
      <c r="D46" s="7"/>
      <c r="E46" s="7">
        <v>-18027625932</v>
      </c>
      <c r="F46" s="7"/>
      <c r="G46" s="7">
        <v>0</v>
      </c>
      <c r="H46" s="7"/>
      <c r="I46" s="7">
        <v>-18027625932</v>
      </c>
      <c r="J46" s="7"/>
      <c r="K46" s="9">
        <f t="shared" si="2"/>
        <v>1.3235289488352217E-2</v>
      </c>
      <c r="L46" s="7"/>
      <c r="M46" s="7">
        <v>15010000000</v>
      </c>
      <c r="N46" s="7"/>
      <c r="O46" s="7">
        <v>217257529749</v>
      </c>
      <c r="P46" s="7"/>
      <c r="Q46" s="7">
        <v>179169890</v>
      </c>
      <c r="R46" s="7"/>
      <c r="S46" s="7">
        <v>232446699639</v>
      </c>
      <c r="T46" s="7"/>
      <c r="U46" s="9">
        <f t="shared" si="3"/>
        <v>1.0502240872691165E-2</v>
      </c>
    </row>
    <row r="47" spans="1:21">
      <c r="A47" s="1" t="s">
        <v>57</v>
      </c>
      <c r="C47" s="7">
        <v>58288417667</v>
      </c>
      <c r="D47" s="7"/>
      <c r="E47" s="7">
        <v>-92620360237</v>
      </c>
      <c r="F47" s="7"/>
      <c r="G47" s="7">
        <v>0</v>
      </c>
      <c r="H47" s="7"/>
      <c r="I47" s="7">
        <v>-34331942570</v>
      </c>
      <c r="J47" s="7"/>
      <c r="K47" s="9">
        <f t="shared" si="2"/>
        <v>2.5205382024532735E-2</v>
      </c>
      <c r="L47" s="7"/>
      <c r="M47" s="7">
        <v>58288417667</v>
      </c>
      <c r="N47" s="7"/>
      <c r="O47" s="7">
        <v>248010934641</v>
      </c>
      <c r="P47" s="7"/>
      <c r="Q47" s="7">
        <v>1808233176</v>
      </c>
      <c r="R47" s="7"/>
      <c r="S47" s="7">
        <v>308107585484</v>
      </c>
      <c r="T47" s="7"/>
      <c r="U47" s="9">
        <f t="shared" si="3"/>
        <v>1.3920697013472868E-2</v>
      </c>
    </row>
    <row r="48" spans="1:21">
      <c r="A48" s="1" t="s">
        <v>76</v>
      </c>
      <c r="C48" s="7">
        <v>0</v>
      </c>
      <c r="D48" s="7"/>
      <c r="E48" s="7">
        <v>75974477577</v>
      </c>
      <c r="F48" s="7"/>
      <c r="G48" s="7">
        <v>0</v>
      </c>
      <c r="H48" s="7"/>
      <c r="I48" s="7">
        <v>75974477577</v>
      </c>
      <c r="J48" s="7"/>
      <c r="K48" s="9">
        <f t="shared" si="2"/>
        <v>-5.5777960351009091E-2</v>
      </c>
      <c r="L48" s="7"/>
      <c r="M48" s="7">
        <v>61344713600</v>
      </c>
      <c r="N48" s="7"/>
      <c r="O48" s="7">
        <v>677188382013</v>
      </c>
      <c r="P48" s="7"/>
      <c r="Q48" s="7">
        <v>-6164</v>
      </c>
      <c r="R48" s="7"/>
      <c r="S48" s="7">
        <v>738533089449</v>
      </c>
      <c r="T48" s="7"/>
      <c r="U48" s="9">
        <f t="shared" si="3"/>
        <v>3.336787491451576E-2</v>
      </c>
    </row>
    <row r="49" spans="1:21">
      <c r="A49" s="1" t="s">
        <v>285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9">
        <f t="shared" si="2"/>
        <v>0</v>
      </c>
      <c r="L49" s="7"/>
      <c r="M49" s="7">
        <v>0</v>
      </c>
      <c r="N49" s="7"/>
      <c r="O49" s="7">
        <v>0</v>
      </c>
      <c r="P49" s="7"/>
      <c r="Q49" s="7">
        <v>15172295</v>
      </c>
      <c r="R49" s="7"/>
      <c r="S49" s="7">
        <v>15172295</v>
      </c>
      <c r="T49" s="7"/>
      <c r="U49" s="9">
        <f t="shared" si="3"/>
        <v>6.8550380336221032E-7</v>
      </c>
    </row>
    <row r="50" spans="1:21">
      <c r="A50" s="1" t="s">
        <v>286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9">
        <f t="shared" si="2"/>
        <v>0</v>
      </c>
      <c r="L50" s="7"/>
      <c r="M50" s="7">
        <v>0</v>
      </c>
      <c r="N50" s="7"/>
      <c r="O50" s="7">
        <v>0</v>
      </c>
      <c r="P50" s="7"/>
      <c r="Q50" s="7">
        <v>11955142906</v>
      </c>
      <c r="R50" s="7"/>
      <c r="S50" s="7">
        <v>11955142906</v>
      </c>
      <c r="T50" s="7"/>
      <c r="U50" s="9">
        <f t="shared" si="3"/>
        <v>5.4014873371508712E-4</v>
      </c>
    </row>
    <row r="51" spans="1:21">
      <c r="A51" s="1" t="s">
        <v>288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9">
        <f t="shared" si="2"/>
        <v>0</v>
      </c>
      <c r="L51" s="7"/>
      <c r="M51" s="7">
        <v>0</v>
      </c>
      <c r="N51" s="7"/>
      <c r="O51" s="7">
        <v>0</v>
      </c>
      <c r="P51" s="7"/>
      <c r="Q51" s="7">
        <v>2438484001</v>
      </c>
      <c r="R51" s="7"/>
      <c r="S51" s="7">
        <v>2438484001</v>
      </c>
      <c r="T51" s="7"/>
      <c r="U51" s="9">
        <f t="shared" si="3"/>
        <v>1.1017384364879537E-4</v>
      </c>
    </row>
    <row r="52" spans="1:21">
      <c r="A52" s="1" t="s">
        <v>213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9">
        <f t="shared" si="2"/>
        <v>0</v>
      </c>
      <c r="L52" s="7"/>
      <c r="M52" s="7">
        <v>1971343400</v>
      </c>
      <c r="N52" s="7"/>
      <c r="O52" s="7">
        <v>0</v>
      </c>
      <c r="P52" s="7"/>
      <c r="Q52" s="7">
        <v>-4730783581</v>
      </c>
      <c r="R52" s="7"/>
      <c r="S52" s="7">
        <v>-2759440181</v>
      </c>
      <c r="T52" s="7"/>
      <c r="U52" s="9">
        <f t="shared" si="3"/>
        <v>-1.2467505668891925E-4</v>
      </c>
    </row>
    <row r="53" spans="1:21">
      <c r="A53" s="1" t="s">
        <v>289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9">
        <f t="shared" si="2"/>
        <v>0</v>
      </c>
      <c r="L53" s="7"/>
      <c r="M53" s="7">
        <v>0</v>
      </c>
      <c r="N53" s="7"/>
      <c r="O53" s="7">
        <v>0</v>
      </c>
      <c r="P53" s="7"/>
      <c r="Q53" s="7">
        <v>-203176869797</v>
      </c>
      <c r="R53" s="7"/>
      <c r="S53" s="7">
        <v>-203176869797</v>
      </c>
      <c r="T53" s="7"/>
      <c r="U53" s="9">
        <f t="shared" si="3"/>
        <v>-9.1797923123081958E-3</v>
      </c>
    </row>
    <row r="54" spans="1:21">
      <c r="A54" s="1" t="s">
        <v>27</v>
      </c>
      <c r="C54" s="7">
        <v>0</v>
      </c>
      <c r="D54" s="7"/>
      <c r="E54" s="7">
        <v>-68147589605</v>
      </c>
      <c r="F54" s="7"/>
      <c r="G54" s="7">
        <v>0</v>
      </c>
      <c r="H54" s="7"/>
      <c r="I54" s="7">
        <v>-68147589605</v>
      </c>
      <c r="J54" s="7"/>
      <c r="K54" s="9">
        <f t="shared" si="2"/>
        <v>5.0031716863759769E-2</v>
      </c>
      <c r="L54" s="7"/>
      <c r="M54" s="7">
        <v>47988846360</v>
      </c>
      <c r="N54" s="7"/>
      <c r="O54" s="7">
        <v>86443450219</v>
      </c>
      <c r="P54" s="7"/>
      <c r="Q54" s="7">
        <v>77433231415</v>
      </c>
      <c r="R54" s="7"/>
      <c r="S54" s="7">
        <v>211865527994</v>
      </c>
      <c r="T54" s="7"/>
      <c r="U54" s="9">
        <f t="shared" si="3"/>
        <v>9.5723570653767163E-3</v>
      </c>
    </row>
    <row r="55" spans="1:21">
      <c r="A55" s="1" t="s">
        <v>24</v>
      </c>
      <c r="C55" s="7">
        <v>0</v>
      </c>
      <c r="D55" s="7"/>
      <c r="E55" s="7">
        <v>-41615573380</v>
      </c>
      <c r="F55" s="7"/>
      <c r="G55" s="7">
        <v>0</v>
      </c>
      <c r="H55" s="7"/>
      <c r="I55" s="7">
        <v>-41615573380</v>
      </c>
      <c r="J55" s="7"/>
      <c r="K55" s="9">
        <f t="shared" si="2"/>
        <v>3.0552783987511926E-2</v>
      </c>
      <c r="L55" s="7"/>
      <c r="M55" s="7">
        <v>97681877600</v>
      </c>
      <c r="N55" s="7"/>
      <c r="O55" s="7">
        <v>-49426300891</v>
      </c>
      <c r="P55" s="7"/>
      <c r="Q55" s="7">
        <v>-35090143911</v>
      </c>
      <c r="R55" s="7"/>
      <c r="S55" s="7">
        <v>13165432798</v>
      </c>
      <c r="T55" s="7"/>
      <c r="U55" s="9">
        <f t="shared" si="3"/>
        <v>5.9483118776286557E-4</v>
      </c>
    </row>
    <row r="56" spans="1:21">
      <c r="A56" s="1" t="s">
        <v>230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9">
        <f t="shared" si="2"/>
        <v>0</v>
      </c>
      <c r="L56" s="7"/>
      <c r="M56" s="7">
        <v>5366475000</v>
      </c>
      <c r="N56" s="7"/>
      <c r="O56" s="7">
        <v>0</v>
      </c>
      <c r="P56" s="7"/>
      <c r="Q56" s="7">
        <v>-25500583947</v>
      </c>
      <c r="R56" s="7"/>
      <c r="S56" s="7">
        <v>-20134108947</v>
      </c>
      <c r="T56" s="7"/>
      <c r="U56" s="9">
        <f t="shared" si="3"/>
        <v>-9.0968493958742611E-4</v>
      </c>
    </row>
    <row r="57" spans="1:21">
      <c r="A57" s="1" t="s">
        <v>75</v>
      </c>
      <c r="C57" s="7">
        <v>0</v>
      </c>
      <c r="D57" s="7"/>
      <c r="E57" s="7">
        <v>68959681239</v>
      </c>
      <c r="F57" s="7"/>
      <c r="G57" s="7">
        <v>0</v>
      </c>
      <c r="H57" s="7"/>
      <c r="I57" s="7">
        <v>68959681239</v>
      </c>
      <c r="J57" s="7"/>
      <c r="K57" s="9">
        <f t="shared" si="2"/>
        <v>-5.0627927807319471E-2</v>
      </c>
      <c r="L57" s="7"/>
      <c r="M57" s="7">
        <v>271166265600</v>
      </c>
      <c r="N57" s="7"/>
      <c r="O57" s="7">
        <v>990827309659</v>
      </c>
      <c r="P57" s="7"/>
      <c r="Q57" s="7">
        <v>-11439</v>
      </c>
      <c r="R57" s="7"/>
      <c r="S57" s="7">
        <v>1261993563820</v>
      </c>
      <c r="T57" s="7"/>
      <c r="U57" s="9">
        <f t="shared" si="3"/>
        <v>5.7018492444105541E-2</v>
      </c>
    </row>
    <row r="58" spans="1:21">
      <c r="A58" s="1" t="s">
        <v>235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9">
        <f t="shared" si="2"/>
        <v>0</v>
      </c>
      <c r="L58" s="7"/>
      <c r="M58" s="7">
        <v>5040000000</v>
      </c>
      <c r="N58" s="7"/>
      <c r="O58" s="7">
        <v>0</v>
      </c>
      <c r="P58" s="7"/>
      <c r="Q58" s="7">
        <v>10645770123</v>
      </c>
      <c r="R58" s="7"/>
      <c r="S58" s="7">
        <v>15685770123</v>
      </c>
      <c r="T58" s="7"/>
      <c r="U58" s="9">
        <f t="shared" si="3"/>
        <v>7.0870326987326738E-4</v>
      </c>
    </row>
    <row r="59" spans="1:21">
      <c r="A59" s="1" t="s">
        <v>240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9">
        <f t="shared" si="2"/>
        <v>0</v>
      </c>
      <c r="L59" s="7"/>
      <c r="M59" s="7">
        <v>47069121000</v>
      </c>
      <c r="N59" s="7"/>
      <c r="O59" s="7">
        <v>0</v>
      </c>
      <c r="P59" s="7"/>
      <c r="Q59" s="7">
        <v>-93558769980</v>
      </c>
      <c r="R59" s="7"/>
      <c r="S59" s="7">
        <v>-46489648980</v>
      </c>
      <c r="T59" s="7"/>
      <c r="U59" s="9">
        <f t="shared" si="3"/>
        <v>-2.1004621379141454E-3</v>
      </c>
    </row>
    <row r="60" spans="1:21">
      <c r="A60" s="1" t="s">
        <v>261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9">
        <f t="shared" si="2"/>
        <v>0</v>
      </c>
      <c r="L60" s="7"/>
      <c r="M60" s="7">
        <v>251533536</v>
      </c>
      <c r="N60" s="7"/>
      <c r="O60" s="7">
        <v>0</v>
      </c>
      <c r="P60" s="7"/>
      <c r="Q60" s="7">
        <v>-14411252520</v>
      </c>
      <c r="R60" s="7"/>
      <c r="S60" s="7">
        <v>-14159718984</v>
      </c>
      <c r="T60" s="7"/>
      <c r="U60" s="9">
        <f t="shared" si="3"/>
        <v>-6.3975431654025264E-4</v>
      </c>
    </row>
    <row r="61" spans="1:21">
      <c r="A61" s="1" t="s">
        <v>51</v>
      </c>
      <c r="C61" s="7">
        <v>0</v>
      </c>
      <c r="D61" s="7"/>
      <c r="E61" s="7">
        <v>-656842518518</v>
      </c>
      <c r="F61" s="7"/>
      <c r="G61" s="7">
        <v>0</v>
      </c>
      <c r="H61" s="7"/>
      <c r="I61" s="7">
        <v>-656842518518</v>
      </c>
      <c r="J61" s="7"/>
      <c r="K61" s="9">
        <f t="shared" si="2"/>
        <v>0.48223215378640921</v>
      </c>
      <c r="L61" s="7"/>
      <c r="M61" s="7">
        <v>486777176400</v>
      </c>
      <c r="N61" s="7"/>
      <c r="O61" s="7">
        <v>1939981238793</v>
      </c>
      <c r="P61" s="7"/>
      <c r="Q61" s="7">
        <v>45201758083</v>
      </c>
      <c r="R61" s="7"/>
      <c r="S61" s="7">
        <v>2471960173276</v>
      </c>
      <c r="T61" s="7"/>
      <c r="U61" s="9">
        <f t="shared" si="3"/>
        <v>0.11168634017072607</v>
      </c>
    </row>
    <row r="62" spans="1:21">
      <c r="A62" s="1" t="s">
        <v>73</v>
      </c>
      <c r="C62" s="7">
        <v>0</v>
      </c>
      <c r="D62" s="7"/>
      <c r="E62" s="7">
        <v>33580178790</v>
      </c>
      <c r="F62" s="7"/>
      <c r="G62" s="7">
        <v>0</v>
      </c>
      <c r="H62" s="7"/>
      <c r="I62" s="7">
        <v>33580178790</v>
      </c>
      <c r="J62" s="7"/>
      <c r="K62" s="9">
        <f t="shared" si="2"/>
        <v>-2.4653461805381947E-2</v>
      </c>
      <c r="L62" s="7"/>
      <c r="M62" s="7">
        <v>65191744860</v>
      </c>
      <c r="N62" s="7"/>
      <c r="O62" s="7">
        <v>162975147121</v>
      </c>
      <c r="P62" s="7"/>
      <c r="Q62" s="7">
        <v>-3872</v>
      </c>
      <c r="R62" s="7"/>
      <c r="S62" s="7">
        <v>228166888109</v>
      </c>
      <c r="T62" s="7"/>
      <c r="U62" s="9">
        <f t="shared" si="3"/>
        <v>1.0308873482887023E-2</v>
      </c>
    </row>
    <row r="63" spans="1:21">
      <c r="A63" s="1" t="s">
        <v>259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0</v>
      </c>
      <c r="J63" s="7"/>
      <c r="K63" s="9">
        <f t="shared" si="2"/>
        <v>0</v>
      </c>
      <c r="L63" s="7"/>
      <c r="M63" s="7">
        <v>14443116210</v>
      </c>
      <c r="N63" s="7"/>
      <c r="O63" s="7">
        <v>0</v>
      </c>
      <c r="P63" s="7"/>
      <c r="Q63" s="7">
        <v>51560718931</v>
      </c>
      <c r="R63" s="7"/>
      <c r="S63" s="7">
        <v>66003835141</v>
      </c>
      <c r="T63" s="7"/>
      <c r="U63" s="9">
        <f t="shared" si="3"/>
        <v>2.982138168658585E-3</v>
      </c>
    </row>
    <row r="64" spans="1:21">
      <c r="A64" s="1" t="s">
        <v>264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0</v>
      </c>
      <c r="J64" s="7"/>
      <c r="K64" s="9">
        <f t="shared" si="2"/>
        <v>0</v>
      </c>
      <c r="L64" s="7"/>
      <c r="M64" s="7">
        <v>55965000000</v>
      </c>
      <c r="N64" s="7"/>
      <c r="O64" s="7">
        <v>0</v>
      </c>
      <c r="P64" s="7"/>
      <c r="Q64" s="7">
        <v>-62160994422</v>
      </c>
      <c r="R64" s="7"/>
      <c r="S64" s="7">
        <v>-6195994422</v>
      </c>
      <c r="T64" s="7"/>
      <c r="U64" s="9">
        <f t="shared" si="3"/>
        <v>-2.7994299754203567E-4</v>
      </c>
    </row>
    <row r="65" spans="1:21">
      <c r="A65" s="1" t="s">
        <v>290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0</v>
      </c>
      <c r="J65" s="7"/>
      <c r="K65" s="9">
        <f t="shared" si="2"/>
        <v>0</v>
      </c>
      <c r="L65" s="7"/>
      <c r="M65" s="7">
        <v>0</v>
      </c>
      <c r="N65" s="7"/>
      <c r="O65" s="7">
        <v>0</v>
      </c>
      <c r="P65" s="7"/>
      <c r="Q65" s="7">
        <v>29840976296</v>
      </c>
      <c r="R65" s="7"/>
      <c r="S65" s="7">
        <v>29840976296</v>
      </c>
      <c r="T65" s="7"/>
      <c r="U65" s="9">
        <f t="shared" si="3"/>
        <v>1.3482536918079672E-3</v>
      </c>
    </row>
    <row r="66" spans="1:21">
      <c r="A66" s="1" t="s">
        <v>87</v>
      </c>
      <c r="C66" s="7">
        <v>0</v>
      </c>
      <c r="D66" s="7"/>
      <c r="E66" s="7">
        <v>-141726348725</v>
      </c>
      <c r="F66" s="7"/>
      <c r="G66" s="7">
        <v>0</v>
      </c>
      <c r="H66" s="7"/>
      <c r="I66" s="7">
        <v>-141726348725</v>
      </c>
      <c r="J66" s="7"/>
      <c r="K66" s="9">
        <f t="shared" si="2"/>
        <v>0.10405081959088729</v>
      </c>
      <c r="L66" s="7"/>
      <c r="M66" s="7">
        <v>44440000000</v>
      </c>
      <c r="N66" s="7"/>
      <c r="O66" s="7">
        <v>477715310384</v>
      </c>
      <c r="P66" s="7"/>
      <c r="Q66" s="7">
        <v>0</v>
      </c>
      <c r="R66" s="7"/>
      <c r="S66" s="7">
        <v>522155310384</v>
      </c>
      <c r="T66" s="7"/>
      <c r="U66" s="9">
        <f t="shared" si="3"/>
        <v>2.3591648541898731E-2</v>
      </c>
    </row>
    <row r="67" spans="1:21">
      <c r="A67" s="1" t="s">
        <v>49</v>
      </c>
      <c r="C67" s="7">
        <v>0</v>
      </c>
      <c r="D67" s="7"/>
      <c r="E67" s="7">
        <v>-33560412520</v>
      </c>
      <c r="F67" s="7"/>
      <c r="G67" s="7">
        <v>0</v>
      </c>
      <c r="H67" s="7"/>
      <c r="I67" s="7">
        <v>-33560412520</v>
      </c>
      <c r="J67" s="7"/>
      <c r="K67" s="9">
        <f t="shared" si="2"/>
        <v>2.4638950060655172E-2</v>
      </c>
      <c r="L67" s="7"/>
      <c r="M67" s="7">
        <v>31044866400</v>
      </c>
      <c r="N67" s="7"/>
      <c r="O67" s="7">
        <v>38668179877</v>
      </c>
      <c r="P67" s="7"/>
      <c r="Q67" s="7">
        <v>0</v>
      </c>
      <c r="R67" s="7"/>
      <c r="S67" s="7">
        <v>69713046277</v>
      </c>
      <c r="T67" s="7"/>
      <c r="U67" s="9">
        <f t="shared" si="3"/>
        <v>3.1497250987308953E-3</v>
      </c>
    </row>
    <row r="68" spans="1:21">
      <c r="A68" s="1" t="s">
        <v>50</v>
      </c>
      <c r="C68" s="7">
        <v>0</v>
      </c>
      <c r="D68" s="7"/>
      <c r="E68" s="7">
        <v>66698907608</v>
      </c>
      <c r="F68" s="7"/>
      <c r="G68" s="7">
        <v>0</v>
      </c>
      <c r="H68" s="7"/>
      <c r="I68" s="7">
        <v>66698907608</v>
      </c>
      <c r="J68" s="7"/>
      <c r="K68" s="9">
        <f t="shared" si="2"/>
        <v>-4.8968142232292365E-2</v>
      </c>
      <c r="L68" s="7"/>
      <c r="M68" s="7">
        <v>292551264000</v>
      </c>
      <c r="N68" s="7"/>
      <c r="O68" s="7">
        <v>839582147214</v>
      </c>
      <c r="P68" s="7"/>
      <c r="Q68" s="7">
        <v>0</v>
      </c>
      <c r="R68" s="7"/>
      <c r="S68" s="7">
        <v>1132133411214</v>
      </c>
      <c r="T68" s="7"/>
      <c r="U68" s="9">
        <f t="shared" si="3"/>
        <v>5.1151243717620191E-2</v>
      </c>
    </row>
    <row r="69" spans="1:21">
      <c r="A69" s="1" t="s">
        <v>72</v>
      </c>
      <c r="C69" s="7">
        <v>0</v>
      </c>
      <c r="D69" s="7"/>
      <c r="E69" s="7">
        <v>-29052870026</v>
      </c>
      <c r="F69" s="7"/>
      <c r="G69" s="7">
        <v>0</v>
      </c>
      <c r="H69" s="7"/>
      <c r="I69" s="7">
        <v>-29052870026</v>
      </c>
      <c r="J69" s="7"/>
      <c r="K69" s="9">
        <f t="shared" si="2"/>
        <v>2.1329660750228453E-2</v>
      </c>
      <c r="L69" s="7"/>
      <c r="M69" s="7">
        <v>27455869700</v>
      </c>
      <c r="N69" s="7"/>
      <c r="O69" s="7">
        <v>87035886041</v>
      </c>
      <c r="P69" s="7"/>
      <c r="Q69" s="7">
        <v>0</v>
      </c>
      <c r="R69" s="7"/>
      <c r="S69" s="7">
        <v>114491755741</v>
      </c>
      <c r="T69" s="7"/>
      <c r="U69" s="9">
        <f t="shared" si="3"/>
        <v>5.1728847886277369E-3</v>
      </c>
    </row>
    <row r="70" spans="1:21">
      <c r="A70" s="1" t="s">
        <v>84</v>
      </c>
      <c r="C70" s="7">
        <v>0</v>
      </c>
      <c r="D70" s="7"/>
      <c r="E70" s="7">
        <v>-9889576706</v>
      </c>
      <c r="F70" s="7"/>
      <c r="G70" s="7">
        <v>0</v>
      </c>
      <c r="H70" s="7"/>
      <c r="I70" s="7">
        <v>-9889576706</v>
      </c>
      <c r="J70" s="7"/>
      <c r="K70" s="9">
        <f t="shared" si="2"/>
        <v>7.2606016518700616E-3</v>
      </c>
      <c r="L70" s="7"/>
      <c r="M70" s="7">
        <v>23951734800</v>
      </c>
      <c r="N70" s="7"/>
      <c r="O70" s="7">
        <v>185448964325</v>
      </c>
      <c r="P70" s="7"/>
      <c r="Q70" s="7">
        <v>0</v>
      </c>
      <c r="R70" s="7"/>
      <c r="S70" s="7">
        <v>209400699125</v>
      </c>
      <c r="T70" s="7"/>
      <c r="U70" s="9">
        <f t="shared" si="3"/>
        <v>9.4609929267057725E-3</v>
      </c>
    </row>
    <row r="71" spans="1:21">
      <c r="A71" s="1" t="s">
        <v>71</v>
      </c>
      <c r="C71" s="7">
        <v>0</v>
      </c>
      <c r="D71" s="7"/>
      <c r="E71" s="7">
        <v>-21594546934</v>
      </c>
      <c r="F71" s="7"/>
      <c r="G71" s="7">
        <v>0</v>
      </c>
      <c r="H71" s="7"/>
      <c r="I71" s="7">
        <v>-21594546934</v>
      </c>
      <c r="J71" s="7"/>
      <c r="K71" s="9">
        <f t="shared" si="2"/>
        <v>1.5854005464689094E-2</v>
      </c>
      <c r="L71" s="7"/>
      <c r="M71" s="7">
        <v>18361255500</v>
      </c>
      <c r="N71" s="7"/>
      <c r="O71" s="7">
        <v>180983599351</v>
      </c>
      <c r="P71" s="7"/>
      <c r="Q71" s="7">
        <v>0</v>
      </c>
      <c r="R71" s="7"/>
      <c r="S71" s="7">
        <v>199344854851</v>
      </c>
      <c r="T71" s="7"/>
      <c r="U71" s="9">
        <f t="shared" si="3"/>
        <v>9.0066569481445126E-3</v>
      </c>
    </row>
    <row r="72" spans="1:21">
      <c r="A72" s="1" t="s">
        <v>56</v>
      </c>
      <c r="C72" s="7">
        <v>0</v>
      </c>
      <c r="D72" s="7"/>
      <c r="E72" s="7">
        <v>-8967572468</v>
      </c>
      <c r="F72" s="7"/>
      <c r="G72" s="7">
        <v>0</v>
      </c>
      <c r="H72" s="7"/>
      <c r="I72" s="7">
        <v>-8967572468</v>
      </c>
      <c r="J72" s="7"/>
      <c r="K72" s="9">
        <f t="shared" ref="K72:K106" si="4">I72/$I$106</f>
        <v>6.5836964927854904E-3</v>
      </c>
      <c r="L72" s="7"/>
      <c r="M72" s="7">
        <v>14646262920</v>
      </c>
      <c r="N72" s="7"/>
      <c r="O72" s="7">
        <v>50851410942</v>
      </c>
      <c r="P72" s="7"/>
      <c r="Q72" s="7">
        <v>0</v>
      </c>
      <c r="R72" s="7"/>
      <c r="S72" s="7">
        <v>65497673862</v>
      </c>
      <c r="T72" s="7"/>
      <c r="U72" s="9">
        <f t="shared" ref="U72:U106" si="5">S72/$S$106</f>
        <v>2.9592691510268308E-3</v>
      </c>
    </row>
    <row r="73" spans="1:21">
      <c r="A73" s="1" t="s">
        <v>58</v>
      </c>
      <c r="C73" s="7">
        <v>0</v>
      </c>
      <c r="D73" s="7"/>
      <c r="E73" s="7">
        <v>-5392317605</v>
      </c>
      <c r="F73" s="7"/>
      <c r="G73" s="7">
        <v>0</v>
      </c>
      <c r="H73" s="7"/>
      <c r="I73" s="7">
        <v>-5392317605</v>
      </c>
      <c r="J73" s="7"/>
      <c r="K73" s="9">
        <f t="shared" si="4"/>
        <v>3.9588620700538009E-3</v>
      </c>
      <c r="L73" s="7"/>
      <c r="M73" s="7">
        <v>3888188800</v>
      </c>
      <c r="N73" s="7"/>
      <c r="O73" s="7">
        <v>16386164885</v>
      </c>
      <c r="P73" s="7"/>
      <c r="Q73" s="7">
        <v>0</v>
      </c>
      <c r="R73" s="7"/>
      <c r="S73" s="7">
        <v>20274353685</v>
      </c>
      <c r="T73" s="7"/>
      <c r="U73" s="9">
        <f t="shared" si="5"/>
        <v>9.1602137723911532E-4</v>
      </c>
    </row>
    <row r="74" spans="1:21">
      <c r="A74" s="1" t="s">
        <v>18</v>
      </c>
      <c r="C74" s="7">
        <v>0</v>
      </c>
      <c r="D74" s="7"/>
      <c r="E74" s="7">
        <v>56604865740</v>
      </c>
      <c r="F74" s="7"/>
      <c r="G74" s="7">
        <v>0</v>
      </c>
      <c r="H74" s="7"/>
      <c r="I74" s="7">
        <v>56604865740</v>
      </c>
      <c r="J74" s="7"/>
      <c r="K74" s="9">
        <f t="shared" si="4"/>
        <v>-4.1557428989491781E-2</v>
      </c>
      <c r="L74" s="7"/>
      <c r="M74" s="7">
        <v>92133664350</v>
      </c>
      <c r="N74" s="7"/>
      <c r="O74" s="7">
        <v>725222490433</v>
      </c>
      <c r="P74" s="7"/>
      <c r="Q74" s="7">
        <v>0</v>
      </c>
      <c r="R74" s="7"/>
      <c r="S74" s="7">
        <v>817356154783</v>
      </c>
      <c r="T74" s="7"/>
      <c r="U74" s="9">
        <f t="shared" si="5"/>
        <v>3.6929202391942549E-2</v>
      </c>
    </row>
    <row r="75" spans="1:21">
      <c r="A75" s="1" t="s">
        <v>79</v>
      </c>
      <c r="C75" s="7">
        <v>0</v>
      </c>
      <c r="D75" s="7"/>
      <c r="E75" s="7">
        <v>-285467570685</v>
      </c>
      <c r="F75" s="7"/>
      <c r="G75" s="7">
        <v>0</v>
      </c>
      <c r="H75" s="7"/>
      <c r="I75" s="7">
        <v>-285467570685</v>
      </c>
      <c r="J75" s="7"/>
      <c r="K75" s="9">
        <f t="shared" si="4"/>
        <v>0.20958089278111966</v>
      </c>
      <c r="L75" s="7"/>
      <c r="M75" s="7">
        <v>304038249300</v>
      </c>
      <c r="N75" s="7"/>
      <c r="O75" s="7">
        <v>493622266458</v>
      </c>
      <c r="P75" s="7"/>
      <c r="Q75" s="7">
        <v>0</v>
      </c>
      <c r="R75" s="7"/>
      <c r="S75" s="7">
        <v>797660515758</v>
      </c>
      <c r="T75" s="7"/>
      <c r="U75" s="9">
        <f t="shared" si="5"/>
        <v>3.6039328087410061E-2</v>
      </c>
    </row>
    <row r="76" spans="1:21">
      <c r="A76" s="1" t="s">
        <v>85</v>
      </c>
      <c r="C76" s="7">
        <v>0</v>
      </c>
      <c r="D76" s="7"/>
      <c r="E76" s="7">
        <v>-26640540000</v>
      </c>
      <c r="F76" s="7"/>
      <c r="G76" s="7">
        <v>0</v>
      </c>
      <c r="H76" s="7"/>
      <c r="I76" s="7">
        <v>-26640540000</v>
      </c>
      <c r="J76" s="7"/>
      <c r="K76" s="9">
        <f t="shared" si="4"/>
        <v>1.9558607459241283E-2</v>
      </c>
      <c r="L76" s="7"/>
      <c r="M76" s="7">
        <v>30600000000</v>
      </c>
      <c r="N76" s="7"/>
      <c r="O76" s="7">
        <v>146920590000</v>
      </c>
      <c r="P76" s="7"/>
      <c r="Q76" s="7">
        <v>0</v>
      </c>
      <c r="R76" s="7"/>
      <c r="S76" s="7">
        <v>177520590000</v>
      </c>
      <c r="T76" s="7"/>
      <c r="U76" s="9">
        <f t="shared" si="5"/>
        <v>8.0206085908627236E-3</v>
      </c>
    </row>
    <row r="77" spans="1:21">
      <c r="A77" s="1" t="s">
        <v>45</v>
      </c>
      <c r="C77" s="7">
        <v>0</v>
      </c>
      <c r="D77" s="7"/>
      <c r="E77" s="7">
        <v>-82470270848</v>
      </c>
      <c r="F77" s="7"/>
      <c r="G77" s="7">
        <v>0</v>
      </c>
      <c r="H77" s="7"/>
      <c r="I77" s="7">
        <v>-82470270848</v>
      </c>
      <c r="J77" s="7"/>
      <c r="K77" s="9">
        <f t="shared" si="4"/>
        <v>6.0546957928530792E-2</v>
      </c>
      <c r="L77" s="7"/>
      <c r="M77" s="7">
        <v>85360629750</v>
      </c>
      <c r="N77" s="7"/>
      <c r="O77" s="7">
        <v>334191544213</v>
      </c>
      <c r="P77" s="7"/>
      <c r="Q77" s="7">
        <v>0</v>
      </c>
      <c r="R77" s="7"/>
      <c r="S77" s="7">
        <v>419552173963</v>
      </c>
      <c r="T77" s="7"/>
      <c r="U77" s="9">
        <f t="shared" si="5"/>
        <v>1.8955906865805085E-2</v>
      </c>
    </row>
    <row r="78" spans="1:21">
      <c r="A78" s="1" t="s">
        <v>54</v>
      </c>
      <c r="C78" s="7">
        <v>0</v>
      </c>
      <c r="D78" s="7"/>
      <c r="E78" s="7">
        <v>84257709146</v>
      </c>
      <c r="F78" s="7"/>
      <c r="G78" s="7">
        <v>0</v>
      </c>
      <c r="H78" s="7"/>
      <c r="I78" s="7">
        <v>84257709146</v>
      </c>
      <c r="J78" s="7"/>
      <c r="K78" s="9">
        <f t="shared" si="4"/>
        <v>-6.1859236284307229E-2</v>
      </c>
      <c r="L78" s="7"/>
      <c r="M78" s="7">
        <v>14169600000</v>
      </c>
      <c r="N78" s="7"/>
      <c r="O78" s="7">
        <v>310489832228</v>
      </c>
      <c r="P78" s="7"/>
      <c r="Q78" s="7">
        <v>0</v>
      </c>
      <c r="R78" s="7"/>
      <c r="S78" s="7">
        <v>324659432228</v>
      </c>
      <c r="T78" s="7"/>
      <c r="U78" s="9">
        <f t="shared" si="5"/>
        <v>1.4668530739068134E-2</v>
      </c>
    </row>
    <row r="79" spans="1:21">
      <c r="A79" s="1" t="s">
        <v>80</v>
      </c>
      <c r="C79" s="7">
        <v>0</v>
      </c>
      <c r="D79" s="7"/>
      <c r="E79" s="7">
        <v>-438540684898</v>
      </c>
      <c r="F79" s="7"/>
      <c r="G79" s="7">
        <v>0</v>
      </c>
      <c r="H79" s="7"/>
      <c r="I79" s="7">
        <v>-438540684898</v>
      </c>
      <c r="J79" s="7"/>
      <c r="K79" s="9">
        <f t="shared" si="4"/>
        <v>0.32196213405684737</v>
      </c>
      <c r="L79" s="7"/>
      <c r="M79" s="7">
        <v>552682890500</v>
      </c>
      <c r="N79" s="7"/>
      <c r="O79" s="7">
        <v>1097385296270</v>
      </c>
      <c r="P79" s="7"/>
      <c r="Q79" s="7">
        <v>0</v>
      </c>
      <c r="R79" s="7"/>
      <c r="S79" s="7">
        <v>1650068186770</v>
      </c>
      <c r="T79" s="7"/>
      <c r="U79" s="9">
        <f t="shared" si="5"/>
        <v>7.4552203067355396E-2</v>
      </c>
    </row>
    <row r="80" spans="1:21">
      <c r="A80" s="1" t="s">
        <v>91</v>
      </c>
      <c r="C80" s="7">
        <v>0</v>
      </c>
      <c r="D80" s="7"/>
      <c r="E80" s="7">
        <v>17207992264</v>
      </c>
      <c r="F80" s="7"/>
      <c r="G80" s="7">
        <v>0</v>
      </c>
      <c r="H80" s="7"/>
      <c r="I80" s="7">
        <v>17207992264</v>
      </c>
      <c r="J80" s="7"/>
      <c r="K80" s="9">
        <f t="shared" si="4"/>
        <v>-1.2633541431714098E-2</v>
      </c>
      <c r="L80" s="7"/>
      <c r="M80" s="7">
        <v>5031643772</v>
      </c>
      <c r="N80" s="7"/>
      <c r="O80" s="7">
        <v>48067050832</v>
      </c>
      <c r="P80" s="7"/>
      <c r="Q80" s="7">
        <v>0</v>
      </c>
      <c r="R80" s="7"/>
      <c r="S80" s="7">
        <v>53098694604</v>
      </c>
      <c r="T80" s="7"/>
      <c r="U80" s="9">
        <f t="shared" si="5"/>
        <v>2.3990673200468666E-3</v>
      </c>
    </row>
    <row r="81" spans="1:21">
      <c r="A81" s="1" t="s">
        <v>16</v>
      </c>
      <c r="C81" s="7">
        <v>0</v>
      </c>
      <c r="D81" s="7"/>
      <c r="E81" s="7">
        <v>-4767450687</v>
      </c>
      <c r="F81" s="7"/>
      <c r="G81" s="7">
        <v>0</v>
      </c>
      <c r="H81" s="7"/>
      <c r="I81" s="7">
        <v>-4767450687</v>
      </c>
      <c r="J81" s="7"/>
      <c r="K81" s="9">
        <f t="shared" si="4"/>
        <v>3.5001053495283198E-3</v>
      </c>
      <c r="L81" s="7"/>
      <c r="M81" s="7">
        <v>2676339000</v>
      </c>
      <c r="N81" s="7"/>
      <c r="O81" s="7">
        <v>60687243105</v>
      </c>
      <c r="P81" s="7"/>
      <c r="Q81" s="7">
        <v>0</v>
      </c>
      <c r="R81" s="7"/>
      <c r="S81" s="7">
        <v>63363582105</v>
      </c>
      <c r="T81" s="7"/>
      <c r="U81" s="9">
        <f t="shared" si="5"/>
        <v>2.8628481404844282E-3</v>
      </c>
    </row>
    <row r="82" spans="1:21">
      <c r="A82" s="1" t="s">
        <v>70</v>
      </c>
      <c r="C82" s="7">
        <v>0</v>
      </c>
      <c r="D82" s="7"/>
      <c r="E82" s="7">
        <v>-154526448682</v>
      </c>
      <c r="F82" s="7"/>
      <c r="G82" s="7">
        <v>0</v>
      </c>
      <c r="H82" s="7"/>
      <c r="I82" s="7">
        <v>-154526448682</v>
      </c>
      <c r="J82" s="7"/>
      <c r="K82" s="9">
        <f t="shared" si="4"/>
        <v>0.11344823159897774</v>
      </c>
      <c r="L82" s="7"/>
      <c r="M82" s="7">
        <v>34821750000</v>
      </c>
      <c r="N82" s="7"/>
      <c r="O82" s="7">
        <v>373454340476</v>
      </c>
      <c r="P82" s="7"/>
      <c r="Q82" s="7">
        <v>0</v>
      </c>
      <c r="R82" s="7"/>
      <c r="S82" s="7">
        <v>408276090476</v>
      </c>
      <c r="T82" s="7"/>
      <c r="U82" s="9">
        <f t="shared" si="5"/>
        <v>1.8446438910076021E-2</v>
      </c>
    </row>
    <row r="83" spans="1:21">
      <c r="A83" s="1" t="s">
        <v>39</v>
      </c>
      <c r="C83" s="7">
        <v>0</v>
      </c>
      <c r="D83" s="7"/>
      <c r="E83" s="7">
        <v>9012742496</v>
      </c>
      <c r="F83" s="7"/>
      <c r="G83" s="7">
        <v>0</v>
      </c>
      <c r="H83" s="7"/>
      <c r="I83" s="7">
        <v>9012742496</v>
      </c>
      <c r="J83" s="7"/>
      <c r="K83" s="9">
        <f t="shared" si="4"/>
        <v>-6.6168588403420691E-3</v>
      </c>
      <c r="L83" s="7"/>
      <c r="M83" s="7">
        <v>10511038220</v>
      </c>
      <c r="N83" s="7"/>
      <c r="O83" s="7">
        <v>109433410723</v>
      </c>
      <c r="P83" s="7"/>
      <c r="Q83" s="7">
        <v>0</v>
      </c>
      <c r="R83" s="7"/>
      <c r="S83" s="7">
        <v>119944448943</v>
      </c>
      <c r="T83" s="7"/>
      <c r="U83" s="9">
        <f t="shared" si="5"/>
        <v>5.4192444809839872E-3</v>
      </c>
    </row>
    <row r="84" spans="1:21">
      <c r="A84" s="1" t="s">
        <v>88</v>
      </c>
      <c r="C84" s="7">
        <v>0</v>
      </c>
      <c r="D84" s="7"/>
      <c r="E84" s="7">
        <v>8291614245</v>
      </c>
      <c r="F84" s="7"/>
      <c r="G84" s="7">
        <v>0</v>
      </c>
      <c r="H84" s="7"/>
      <c r="I84" s="7">
        <v>8291614245</v>
      </c>
      <c r="J84" s="7"/>
      <c r="K84" s="9">
        <f t="shared" si="4"/>
        <v>-6.0874302180589542E-3</v>
      </c>
      <c r="L84" s="7"/>
      <c r="M84" s="7">
        <v>3603285000</v>
      </c>
      <c r="N84" s="7"/>
      <c r="O84" s="7">
        <v>73206909752</v>
      </c>
      <c r="P84" s="7"/>
      <c r="Q84" s="7">
        <v>0</v>
      </c>
      <c r="R84" s="7"/>
      <c r="S84" s="7">
        <v>76810194752</v>
      </c>
      <c r="T84" s="7"/>
      <c r="U84" s="9">
        <f t="shared" si="5"/>
        <v>3.4703833954907999E-3</v>
      </c>
    </row>
    <row r="85" spans="1:21">
      <c r="A85" s="1" t="s">
        <v>26</v>
      </c>
      <c r="C85" s="7">
        <v>75057538815</v>
      </c>
      <c r="D85" s="7"/>
      <c r="E85" s="7">
        <v>-31436857492</v>
      </c>
      <c r="F85" s="7"/>
      <c r="G85" s="7">
        <v>0</v>
      </c>
      <c r="H85" s="7"/>
      <c r="I85" s="7">
        <v>43620681323</v>
      </c>
      <c r="J85" s="7"/>
      <c r="K85" s="9">
        <f t="shared" si="4"/>
        <v>-3.2024868230944824E-2</v>
      </c>
      <c r="L85" s="7"/>
      <c r="M85" s="7">
        <v>75057538815</v>
      </c>
      <c r="N85" s="7"/>
      <c r="O85" s="7">
        <v>162507119017</v>
      </c>
      <c r="P85" s="7"/>
      <c r="Q85" s="7">
        <v>0</v>
      </c>
      <c r="R85" s="7"/>
      <c r="S85" s="7">
        <v>237564657832</v>
      </c>
      <c r="T85" s="7"/>
      <c r="U85" s="9">
        <f t="shared" si="5"/>
        <v>1.0733476806790146E-2</v>
      </c>
    </row>
    <row r="86" spans="1:21">
      <c r="A86" s="1" t="s">
        <v>47</v>
      </c>
      <c r="C86" s="7">
        <v>0</v>
      </c>
      <c r="D86" s="7"/>
      <c r="E86" s="7">
        <v>-91749105334</v>
      </c>
      <c r="F86" s="7"/>
      <c r="G86" s="7">
        <v>0</v>
      </c>
      <c r="H86" s="7"/>
      <c r="I86" s="7">
        <v>-91749105334</v>
      </c>
      <c r="J86" s="7"/>
      <c r="K86" s="9">
        <f t="shared" si="4"/>
        <v>6.7359172748160764E-2</v>
      </c>
      <c r="L86" s="7"/>
      <c r="M86" s="7">
        <v>34988543200</v>
      </c>
      <c r="N86" s="7"/>
      <c r="O86" s="7">
        <v>164623090428</v>
      </c>
      <c r="P86" s="7"/>
      <c r="Q86" s="7">
        <v>0</v>
      </c>
      <c r="R86" s="7"/>
      <c r="S86" s="7">
        <v>199611633628</v>
      </c>
      <c r="T86" s="7"/>
      <c r="U86" s="9">
        <f t="shared" si="5"/>
        <v>9.0187103564317774E-3</v>
      </c>
    </row>
    <row r="87" spans="1:21">
      <c r="A87" s="1" t="s">
        <v>34</v>
      </c>
      <c r="C87" s="7">
        <v>31545872328</v>
      </c>
      <c r="D87" s="7"/>
      <c r="E87" s="7">
        <v>-36925743338</v>
      </c>
      <c r="F87" s="7"/>
      <c r="G87" s="7">
        <v>0</v>
      </c>
      <c r="H87" s="7"/>
      <c r="I87" s="7">
        <v>-5379871010</v>
      </c>
      <c r="J87" s="7"/>
      <c r="K87" s="9">
        <f t="shared" si="4"/>
        <v>3.9497241897477279E-3</v>
      </c>
      <c r="L87" s="7"/>
      <c r="M87" s="7">
        <v>31545872328</v>
      </c>
      <c r="N87" s="7"/>
      <c r="O87" s="7">
        <v>134606746079</v>
      </c>
      <c r="P87" s="7"/>
      <c r="Q87" s="7">
        <v>0</v>
      </c>
      <c r="R87" s="7"/>
      <c r="S87" s="7">
        <v>166152618407</v>
      </c>
      <c r="T87" s="7"/>
      <c r="U87" s="9">
        <f t="shared" si="5"/>
        <v>7.5069890123141214E-3</v>
      </c>
    </row>
    <row r="88" spans="1:21">
      <c r="A88" s="1" t="s">
        <v>43</v>
      </c>
      <c r="C88" s="7">
        <v>0</v>
      </c>
      <c r="D88" s="7"/>
      <c r="E88" s="7">
        <v>1366855153</v>
      </c>
      <c r="F88" s="7"/>
      <c r="G88" s="7">
        <v>0</v>
      </c>
      <c r="H88" s="7"/>
      <c r="I88" s="7">
        <v>1366855153</v>
      </c>
      <c r="J88" s="7"/>
      <c r="K88" s="9">
        <f t="shared" si="4"/>
        <v>-1.0035000563490149E-3</v>
      </c>
      <c r="L88" s="7"/>
      <c r="M88" s="7">
        <v>9415760800</v>
      </c>
      <c r="N88" s="7"/>
      <c r="O88" s="7">
        <v>92131366563</v>
      </c>
      <c r="P88" s="7"/>
      <c r="Q88" s="7">
        <v>0</v>
      </c>
      <c r="R88" s="7"/>
      <c r="S88" s="7">
        <v>101547127363</v>
      </c>
      <c r="T88" s="7"/>
      <c r="U88" s="9">
        <f t="shared" si="5"/>
        <v>4.5880298285686689E-3</v>
      </c>
    </row>
    <row r="89" spans="1:21">
      <c r="A89" s="1" t="s">
        <v>44</v>
      </c>
      <c r="C89" s="7">
        <v>0</v>
      </c>
      <c r="D89" s="7"/>
      <c r="E89" s="7">
        <v>336446071100</v>
      </c>
      <c r="F89" s="7"/>
      <c r="G89" s="7">
        <v>0</v>
      </c>
      <c r="H89" s="7"/>
      <c r="I89" s="7">
        <v>336446071100</v>
      </c>
      <c r="J89" s="7"/>
      <c r="K89" s="9">
        <f t="shared" si="4"/>
        <v>-0.24700762956940375</v>
      </c>
      <c r="L89" s="7"/>
      <c r="M89" s="7">
        <v>18154499550</v>
      </c>
      <c r="N89" s="7"/>
      <c r="O89" s="7">
        <v>705401015303</v>
      </c>
      <c r="P89" s="7"/>
      <c r="Q89" s="7">
        <v>0</v>
      </c>
      <c r="R89" s="7"/>
      <c r="S89" s="7">
        <v>723555514853</v>
      </c>
      <c r="T89" s="7"/>
      <c r="U89" s="9">
        <f t="shared" si="5"/>
        <v>3.269116882946408E-2</v>
      </c>
    </row>
    <row r="90" spans="1:21">
      <c r="A90" s="1" t="s">
        <v>42</v>
      </c>
      <c r="C90" s="7">
        <v>0</v>
      </c>
      <c r="D90" s="7"/>
      <c r="E90" s="7">
        <v>-58229730135</v>
      </c>
      <c r="F90" s="7"/>
      <c r="G90" s="7">
        <v>0</v>
      </c>
      <c r="H90" s="7"/>
      <c r="I90" s="7">
        <v>-58229730135</v>
      </c>
      <c r="J90" s="7"/>
      <c r="K90" s="9">
        <f t="shared" si="4"/>
        <v>4.2750350937631819E-2</v>
      </c>
      <c r="L90" s="7"/>
      <c r="M90" s="7">
        <v>12800192000</v>
      </c>
      <c r="N90" s="7"/>
      <c r="O90" s="7">
        <v>101668707189</v>
      </c>
      <c r="P90" s="7"/>
      <c r="Q90" s="7">
        <v>0</v>
      </c>
      <c r="R90" s="7"/>
      <c r="S90" s="7">
        <v>114468899189</v>
      </c>
      <c r="T90" s="7"/>
      <c r="U90" s="9">
        <f t="shared" si="5"/>
        <v>5.1718521002092907E-3</v>
      </c>
    </row>
    <row r="91" spans="1:21">
      <c r="A91" s="1" t="s">
        <v>78</v>
      </c>
      <c r="C91" s="7">
        <v>0</v>
      </c>
      <c r="D91" s="7"/>
      <c r="E91" s="7">
        <v>-7948968225</v>
      </c>
      <c r="F91" s="7"/>
      <c r="G91" s="7">
        <v>0</v>
      </c>
      <c r="H91" s="7"/>
      <c r="I91" s="7">
        <v>-7948968225</v>
      </c>
      <c r="J91" s="7"/>
      <c r="K91" s="9">
        <f t="shared" si="4"/>
        <v>5.8358707901099956E-3</v>
      </c>
      <c r="L91" s="7"/>
      <c r="M91" s="7">
        <v>0</v>
      </c>
      <c r="N91" s="7"/>
      <c r="O91" s="7">
        <v>95843508419</v>
      </c>
      <c r="P91" s="7"/>
      <c r="Q91" s="7">
        <v>0</v>
      </c>
      <c r="R91" s="7"/>
      <c r="S91" s="7">
        <v>95843508419</v>
      </c>
      <c r="T91" s="7"/>
      <c r="U91" s="9">
        <f t="shared" si="5"/>
        <v>4.3303329884373139E-3</v>
      </c>
    </row>
    <row r="92" spans="1:21">
      <c r="A92" s="1" t="s">
        <v>89</v>
      </c>
      <c r="C92" s="7">
        <v>0</v>
      </c>
      <c r="D92" s="7"/>
      <c r="E92" s="7">
        <v>2870540293</v>
      </c>
      <c r="F92" s="7"/>
      <c r="G92" s="7">
        <v>0</v>
      </c>
      <c r="H92" s="7"/>
      <c r="I92" s="7">
        <v>2870540293</v>
      </c>
      <c r="J92" s="7"/>
      <c r="K92" s="9">
        <f t="shared" si="4"/>
        <v>-2.1074561846990509E-3</v>
      </c>
      <c r="L92" s="7"/>
      <c r="M92" s="7">
        <v>0</v>
      </c>
      <c r="N92" s="7"/>
      <c r="O92" s="7">
        <v>27726020556</v>
      </c>
      <c r="P92" s="7"/>
      <c r="Q92" s="7">
        <v>0</v>
      </c>
      <c r="R92" s="7"/>
      <c r="S92" s="7">
        <v>27726020556</v>
      </c>
      <c r="T92" s="7"/>
      <c r="U92" s="9">
        <f t="shared" si="5"/>
        <v>1.2526972711271976E-3</v>
      </c>
    </row>
    <row r="93" spans="1:21">
      <c r="A93" s="1" t="s">
        <v>69</v>
      </c>
      <c r="C93" s="7">
        <v>0</v>
      </c>
      <c r="D93" s="7"/>
      <c r="E93" s="7">
        <v>30409017816</v>
      </c>
      <c r="F93" s="7"/>
      <c r="G93" s="7">
        <v>0</v>
      </c>
      <c r="H93" s="7"/>
      <c r="I93" s="7">
        <v>30409017865</v>
      </c>
      <c r="J93" s="7"/>
      <c r="K93" s="9">
        <f t="shared" si="4"/>
        <v>-2.2325299849124323E-2</v>
      </c>
      <c r="L93" s="7"/>
      <c r="M93" s="7">
        <v>0</v>
      </c>
      <c r="N93" s="7"/>
      <c r="O93" s="7">
        <v>100615655905</v>
      </c>
      <c r="P93" s="7"/>
      <c r="Q93" s="7">
        <v>0</v>
      </c>
      <c r="R93" s="7"/>
      <c r="S93" s="7">
        <v>100615655905</v>
      </c>
      <c r="T93" s="7"/>
      <c r="U93" s="9">
        <f t="shared" si="5"/>
        <v>4.5459447499973426E-3</v>
      </c>
    </row>
    <row r="94" spans="1:21">
      <c r="A94" s="1" t="s">
        <v>53</v>
      </c>
      <c r="C94" s="7">
        <v>0</v>
      </c>
      <c r="D94" s="7"/>
      <c r="E94" s="7">
        <v>-8976053619</v>
      </c>
      <c r="F94" s="7"/>
      <c r="G94" s="7">
        <v>0</v>
      </c>
      <c r="H94" s="7"/>
      <c r="I94" s="7">
        <v>-8976053619</v>
      </c>
      <c r="J94" s="7"/>
      <c r="K94" s="9">
        <f t="shared" si="4"/>
        <v>6.5899230746495046E-3</v>
      </c>
      <c r="L94" s="7"/>
      <c r="M94" s="7">
        <v>0</v>
      </c>
      <c r="N94" s="7"/>
      <c r="O94" s="7">
        <v>71146967040</v>
      </c>
      <c r="P94" s="7"/>
      <c r="Q94" s="7">
        <v>0</v>
      </c>
      <c r="R94" s="7"/>
      <c r="S94" s="7">
        <v>71146967040</v>
      </c>
      <c r="T94" s="7"/>
      <c r="U94" s="9">
        <f t="shared" si="5"/>
        <v>3.214511483174155E-3</v>
      </c>
    </row>
    <row r="95" spans="1:21">
      <c r="A95" s="1" t="s">
        <v>74</v>
      </c>
      <c r="C95" s="7">
        <v>0</v>
      </c>
      <c r="D95" s="7"/>
      <c r="E95" s="7">
        <v>36710659886</v>
      </c>
      <c r="F95" s="7"/>
      <c r="G95" s="7">
        <v>0</v>
      </c>
      <c r="H95" s="7"/>
      <c r="I95" s="7">
        <v>36710659886</v>
      </c>
      <c r="J95" s="7"/>
      <c r="K95" s="9">
        <f t="shared" si="4"/>
        <v>-2.6951757970371071E-2</v>
      </c>
      <c r="L95" s="7"/>
      <c r="M95" s="7">
        <v>0</v>
      </c>
      <c r="N95" s="7"/>
      <c r="O95" s="7">
        <v>121526139061</v>
      </c>
      <c r="P95" s="7"/>
      <c r="Q95" s="7">
        <v>0</v>
      </c>
      <c r="R95" s="7"/>
      <c r="S95" s="7">
        <v>121526139061</v>
      </c>
      <c r="T95" s="7"/>
      <c r="U95" s="9">
        <f t="shared" si="5"/>
        <v>5.4907072749534836E-3</v>
      </c>
    </row>
    <row r="96" spans="1:21">
      <c r="A96" s="1" t="s">
        <v>31</v>
      </c>
      <c r="C96" s="7">
        <v>0</v>
      </c>
      <c r="D96" s="7"/>
      <c r="E96" s="7">
        <v>-8234381479</v>
      </c>
      <c r="F96" s="7"/>
      <c r="G96" s="7">
        <v>0</v>
      </c>
      <c r="H96" s="7"/>
      <c r="I96" s="7">
        <v>-8234381479</v>
      </c>
      <c r="J96" s="7"/>
      <c r="K96" s="9">
        <f t="shared" si="4"/>
        <v>6.0454118053690983E-3</v>
      </c>
      <c r="L96" s="7"/>
      <c r="M96" s="7">
        <v>0</v>
      </c>
      <c r="N96" s="7"/>
      <c r="O96" s="7">
        <v>289703989175</v>
      </c>
      <c r="P96" s="7"/>
      <c r="Q96" s="7">
        <v>0</v>
      </c>
      <c r="R96" s="7"/>
      <c r="S96" s="7">
        <v>289703989175</v>
      </c>
      <c r="T96" s="7"/>
      <c r="U96" s="9">
        <f t="shared" si="5"/>
        <v>1.3089198860730502E-2</v>
      </c>
    </row>
    <row r="97" spans="1:21">
      <c r="A97" s="1" t="s">
        <v>86</v>
      </c>
      <c r="C97" s="7">
        <v>0</v>
      </c>
      <c r="D97" s="7"/>
      <c r="E97" s="7">
        <v>-22574477149</v>
      </c>
      <c r="F97" s="7"/>
      <c r="G97" s="7">
        <v>0</v>
      </c>
      <c r="H97" s="7"/>
      <c r="I97" s="7">
        <v>-22574477149</v>
      </c>
      <c r="J97" s="7"/>
      <c r="K97" s="9">
        <f t="shared" si="4"/>
        <v>1.6573437969159159E-2</v>
      </c>
      <c r="L97" s="7"/>
      <c r="M97" s="7">
        <v>0</v>
      </c>
      <c r="N97" s="7"/>
      <c r="O97" s="7">
        <v>350063790880</v>
      </c>
      <c r="P97" s="7"/>
      <c r="Q97" s="7">
        <v>0</v>
      </c>
      <c r="R97" s="7"/>
      <c r="S97" s="7">
        <v>350063790880</v>
      </c>
      <c r="T97" s="7"/>
      <c r="U97" s="9">
        <f t="shared" si="5"/>
        <v>1.581633233915063E-2</v>
      </c>
    </row>
    <row r="98" spans="1:21">
      <c r="A98" s="1" t="s">
        <v>62</v>
      </c>
      <c r="C98" s="7">
        <v>0</v>
      </c>
      <c r="D98" s="7"/>
      <c r="E98" s="7">
        <v>57624039658</v>
      </c>
      <c r="F98" s="7"/>
      <c r="G98" s="7">
        <v>0</v>
      </c>
      <c r="H98" s="7"/>
      <c r="I98" s="7">
        <v>57624039658</v>
      </c>
      <c r="J98" s="7"/>
      <c r="K98" s="9">
        <f t="shared" si="4"/>
        <v>-4.2305672928798527E-2</v>
      </c>
      <c r="L98" s="7"/>
      <c r="M98" s="7">
        <v>0</v>
      </c>
      <c r="N98" s="7"/>
      <c r="O98" s="7">
        <v>223133322339</v>
      </c>
      <c r="P98" s="7"/>
      <c r="Q98" s="7">
        <v>0</v>
      </c>
      <c r="R98" s="7"/>
      <c r="S98" s="7">
        <v>223133322339</v>
      </c>
      <c r="T98" s="7"/>
      <c r="U98" s="9">
        <f t="shared" si="5"/>
        <v>1.0081450507008368E-2</v>
      </c>
    </row>
    <row r="99" spans="1:21">
      <c r="A99" s="1" t="s">
        <v>94</v>
      </c>
      <c r="C99" s="7">
        <v>0</v>
      </c>
      <c r="D99" s="7"/>
      <c r="E99" s="7">
        <v>6903270000</v>
      </c>
      <c r="F99" s="7"/>
      <c r="G99" s="7">
        <v>0</v>
      </c>
      <c r="H99" s="7"/>
      <c r="I99" s="7">
        <v>6903270000</v>
      </c>
      <c r="J99" s="7"/>
      <c r="K99" s="9">
        <f t="shared" si="4"/>
        <v>-5.0681535777862075E-3</v>
      </c>
      <c r="L99" s="7"/>
      <c r="M99" s="7">
        <v>0</v>
      </c>
      <c r="N99" s="7"/>
      <c r="O99" s="7">
        <v>6903270000</v>
      </c>
      <c r="P99" s="7"/>
      <c r="Q99" s="7">
        <v>0</v>
      </c>
      <c r="R99" s="7"/>
      <c r="S99" s="7">
        <v>6903270000</v>
      </c>
      <c r="T99" s="7"/>
      <c r="U99" s="9">
        <f t="shared" si="5"/>
        <v>3.118986178845221E-4</v>
      </c>
    </row>
    <row r="100" spans="1:21">
      <c r="A100" s="1" t="s">
        <v>28</v>
      </c>
      <c r="C100" s="7">
        <v>0</v>
      </c>
      <c r="D100" s="7"/>
      <c r="E100" s="7">
        <v>116640574</v>
      </c>
      <c r="F100" s="7"/>
      <c r="G100" s="7">
        <v>0</v>
      </c>
      <c r="H100" s="7"/>
      <c r="I100" s="7">
        <v>116640574</v>
      </c>
      <c r="J100" s="7"/>
      <c r="K100" s="9">
        <f t="shared" si="4"/>
        <v>-8.5633669613550804E-5</v>
      </c>
      <c r="L100" s="7"/>
      <c r="M100" s="7">
        <v>0</v>
      </c>
      <c r="N100" s="7"/>
      <c r="O100" s="7">
        <v>39627348312</v>
      </c>
      <c r="P100" s="7"/>
      <c r="Q100" s="7">
        <v>0</v>
      </c>
      <c r="R100" s="7"/>
      <c r="S100" s="7">
        <v>39627348312</v>
      </c>
      <c r="T100" s="7"/>
      <c r="U100" s="9">
        <f t="shared" si="5"/>
        <v>1.7904145671459105E-3</v>
      </c>
    </row>
    <row r="101" spans="1:21">
      <c r="A101" s="1" t="s">
        <v>93</v>
      </c>
      <c r="C101" s="7">
        <v>0</v>
      </c>
      <c r="D101" s="7"/>
      <c r="E101" s="7">
        <v>-2202737882</v>
      </c>
      <c r="F101" s="7"/>
      <c r="G101" s="7">
        <v>0</v>
      </c>
      <c r="H101" s="7"/>
      <c r="I101" s="7">
        <v>-2202737882</v>
      </c>
      <c r="J101" s="7"/>
      <c r="K101" s="9">
        <f t="shared" si="4"/>
        <v>1.6171776386529157E-3</v>
      </c>
      <c r="L101" s="7"/>
      <c r="M101" s="7">
        <v>0</v>
      </c>
      <c r="N101" s="7"/>
      <c r="O101" s="7">
        <v>-2202737882</v>
      </c>
      <c r="P101" s="7"/>
      <c r="Q101" s="7">
        <v>0</v>
      </c>
      <c r="R101" s="7"/>
      <c r="S101" s="7">
        <v>-2202737882</v>
      </c>
      <c r="T101" s="7"/>
      <c r="U101" s="9">
        <f t="shared" si="5"/>
        <v>-9.9522530765518301E-5</v>
      </c>
    </row>
    <row r="102" spans="1:21">
      <c r="A102" s="1" t="s">
        <v>95</v>
      </c>
      <c r="C102" s="7">
        <v>0</v>
      </c>
      <c r="D102" s="7"/>
      <c r="E102" s="7">
        <v>151828472172</v>
      </c>
      <c r="F102" s="7"/>
      <c r="G102" s="7">
        <v>0</v>
      </c>
      <c r="H102" s="7"/>
      <c r="I102" s="7">
        <v>151828472172</v>
      </c>
      <c r="J102" s="7"/>
      <c r="K102" s="9">
        <f t="shared" si="4"/>
        <v>-0.11146746606294343</v>
      </c>
      <c r="L102" s="7"/>
      <c r="M102" s="7">
        <v>0</v>
      </c>
      <c r="N102" s="7"/>
      <c r="O102" s="7">
        <v>151828472172</v>
      </c>
      <c r="P102" s="7"/>
      <c r="Q102" s="7">
        <v>0</v>
      </c>
      <c r="R102" s="7"/>
      <c r="S102" s="7">
        <v>151828472172</v>
      </c>
      <c r="T102" s="7"/>
      <c r="U102" s="9">
        <f t="shared" si="5"/>
        <v>6.8598056610802453E-3</v>
      </c>
    </row>
    <row r="103" spans="1:21">
      <c r="A103" s="1" t="s">
        <v>92</v>
      </c>
      <c r="C103" s="7">
        <v>0</v>
      </c>
      <c r="D103" s="7"/>
      <c r="E103" s="7">
        <v>312677775</v>
      </c>
      <c r="F103" s="7"/>
      <c r="G103" s="7">
        <v>0</v>
      </c>
      <c r="H103" s="7"/>
      <c r="I103" s="7">
        <v>312677775</v>
      </c>
      <c r="J103" s="7"/>
      <c r="K103" s="9">
        <f t="shared" si="4"/>
        <v>-2.2955772902703804E-4</v>
      </c>
      <c r="L103" s="7"/>
      <c r="M103" s="7">
        <v>0</v>
      </c>
      <c r="N103" s="7"/>
      <c r="O103" s="7">
        <v>312677775</v>
      </c>
      <c r="P103" s="7"/>
      <c r="Q103" s="7">
        <v>0</v>
      </c>
      <c r="R103" s="7"/>
      <c r="S103" s="7">
        <v>312677775</v>
      </c>
      <c r="T103" s="7"/>
      <c r="U103" s="9">
        <f t="shared" si="5"/>
        <v>1.4127184054181218E-5</v>
      </c>
    </row>
    <row r="104" spans="1:21">
      <c r="A104" s="1" t="s">
        <v>67</v>
      </c>
      <c r="C104" s="7">
        <v>0</v>
      </c>
      <c r="D104" s="7"/>
      <c r="E104" s="7">
        <v>-63556810526</v>
      </c>
      <c r="F104" s="7"/>
      <c r="G104" s="7">
        <v>0</v>
      </c>
      <c r="H104" s="7"/>
      <c r="I104" s="7">
        <v>-63556810526</v>
      </c>
      <c r="J104" s="7"/>
      <c r="K104" s="9">
        <f t="shared" si="4"/>
        <v>4.6661317992781247E-2</v>
      </c>
      <c r="L104" s="7"/>
      <c r="M104" s="7">
        <v>0</v>
      </c>
      <c r="N104" s="7"/>
      <c r="O104" s="7">
        <v>187542901230</v>
      </c>
      <c r="P104" s="7"/>
      <c r="Q104" s="7">
        <v>0</v>
      </c>
      <c r="R104" s="7"/>
      <c r="S104" s="7">
        <v>187542901232</v>
      </c>
      <c r="T104" s="7"/>
      <c r="U104" s="9">
        <f t="shared" si="5"/>
        <v>8.4734295034547737E-3</v>
      </c>
    </row>
    <row r="105" spans="1:21">
      <c r="A105" s="1" t="s">
        <v>17</v>
      </c>
      <c r="C105" s="7">
        <v>0</v>
      </c>
      <c r="D105" s="7"/>
      <c r="E105" s="7">
        <v>-41952989161</v>
      </c>
      <c r="F105" s="7"/>
      <c r="G105" s="7">
        <v>0</v>
      </c>
      <c r="H105" s="7"/>
      <c r="I105" s="7">
        <v>-41952989161</v>
      </c>
      <c r="J105" s="7"/>
      <c r="K105" s="9">
        <f t="shared" si="4"/>
        <v>3.080050354616698E-2</v>
      </c>
      <c r="L105" s="7"/>
      <c r="M105" s="7">
        <v>0</v>
      </c>
      <c r="N105" s="7"/>
      <c r="O105" s="7">
        <v>233046730928</v>
      </c>
      <c r="P105" s="7"/>
      <c r="Q105" s="7">
        <v>0</v>
      </c>
      <c r="R105" s="7"/>
      <c r="S105" s="7">
        <v>233046730928</v>
      </c>
      <c r="T105" s="7"/>
      <c r="U105" s="9">
        <f t="shared" si="5"/>
        <v>1.0529351058114388E-2</v>
      </c>
    </row>
    <row r="106" spans="1:21" ht="24.75" thickBot="1">
      <c r="C106" s="8">
        <f>SUM(C8:C105)</f>
        <v>328889763863</v>
      </c>
      <c r="D106" s="7"/>
      <c r="E106" s="8">
        <f>SUM(E8:E105)</f>
        <v>-1913392040187</v>
      </c>
      <c r="F106" s="7"/>
      <c r="G106" s="8">
        <f>SUM(G8:G105)</f>
        <v>222414507219</v>
      </c>
      <c r="H106" s="7"/>
      <c r="I106" s="8">
        <f>SUM(I8:I105)</f>
        <v>-1362087769056</v>
      </c>
      <c r="J106" s="7"/>
      <c r="K106" s="10">
        <f t="shared" si="4"/>
        <v>1</v>
      </c>
      <c r="L106" s="7"/>
      <c r="M106" s="8">
        <f>SUM(M8:M105)</f>
        <v>4488471288827</v>
      </c>
      <c r="N106" s="7"/>
      <c r="O106" s="8">
        <f>SUM(O8:O105)</f>
        <v>17643841099061</v>
      </c>
      <c r="P106" s="7"/>
      <c r="Q106" s="8">
        <f>SUM(Q8:Q105)</f>
        <v>-908612204</v>
      </c>
      <c r="R106" s="7"/>
      <c r="S106" s="8">
        <f>SUM(S8:S105)</f>
        <v>22133057359542</v>
      </c>
      <c r="T106" s="7"/>
      <c r="U106" s="10">
        <f t="shared" si="5"/>
        <v>1</v>
      </c>
    </row>
    <row r="107" spans="1:21" ht="24.75" thickTop="1">
      <c r="C107" s="7"/>
      <c r="D107" s="7"/>
      <c r="E107" s="7"/>
      <c r="F107" s="7"/>
      <c r="G107" s="7"/>
      <c r="H107" s="7"/>
      <c r="I107" s="7"/>
      <c r="J107" s="7"/>
      <c r="K107" s="9"/>
      <c r="L107" s="7"/>
      <c r="M107" s="7"/>
      <c r="N107" s="7"/>
      <c r="O107" s="7"/>
      <c r="P107" s="7"/>
      <c r="Q107" s="7"/>
      <c r="R107" s="7"/>
      <c r="S107" s="7"/>
      <c r="T107" s="7"/>
      <c r="U107" s="9"/>
    </row>
    <row r="110" spans="1:21">
      <c r="M110" s="15"/>
    </row>
    <row r="111" spans="1:21">
      <c r="M111" s="15"/>
    </row>
    <row r="112" spans="1:21">
      <c r="M112" s="15"/>
    </row>
    <row r="113" spans="13:13">
      <c r="M113" s="16"/>
    </row>
  </sheetData>
  <autoFilter ref="A7:A105" xr:uid="{00000000-0001-0000-0A00-000000000000}"/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7"/>
  <sheetViews>
    <sheetView rightToLeft="1" workbookViewId="0">
      <selection activeCell="A56" sqref="A56:XFD56"/>
    </sheetView>
  </sheetViews>
  <sheetFormatPr defaultRowHeight="2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184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188</v>
      </c>
      <c r="C6" s="18" t="s">
        <v>186</v>
      </c>
      <c r="D6" s="18" t="s">
        <v>186</v>
      </c>
      <c r="E6" s="18" t="s">
        <v>186</v>
      </c>
      <c r="F6" s="18" t="s">
        <v>186</v>
      </c>
      <c r="G6" s="18" t="s">
        <v>186</v>
      </c>
      <c r="H6" s="18" t="s">
        <v>186</v>
      </c>
      <c r="I6" s="18" t="s">
        <v>186</v>
      </c>
      <c r="K6" s="18" t="s">
        <v>187</v>
      </c>
      <c r="L6" s="18" t="s">
        <v>187</v>
      </c>
      <c r="M6" s="18" t="s">
        <v>187</v>
      </c>
      <c r="N6" s="18" t="s">
        <v>187</v>
      </c>
      <c r="O6" s="18" t="s">
        <v>187</v>
      </c>
      <c r="P6" s="18" t="s">
        <v>187</v>
      </c>
      <c r="Q6" s="18" t="s">
        <v>187</v>
      </c>
    </row>
    <row r="7" spans="1:17" ht="24.75">
      <c r="A7" s="18" t="s">
        <v>188</v>
      </c>
      <c r="C7" s="18" t="s">
        <v>315</v>
      </c>
      <c r="E7" s="18" t="s">
        <v>312</v>
      </c>
      <c r="G7" s="18" t="s">
        <v>313</v>
      </c>
      <c r="I7" s="18" t="s">
        <v>316</v>
      </c>
      <c r="K7" s="18" t="s">
        <v>315</v>
      </c>
      <c r="M7" s="18" t="s">
        <v>312</v>
      </c>
      <c r="O7" s="18" t="s">
        <v>313</v>
      </c>
      <c r="Q7" s="18" t="s">
        <v>316</v>
      </c>
    </row>
    <row r="8" spans="1:17">
      <c r="A8" s="1" t="s">
        <v>115</v>
      </c>
      <c r="C8" s="7">
        <v>0</v>
      </c>
      <c r="D8" s="7"/>
      <c r="E8" s="7">
        <v>0</v>
      </c>
      <c r="F8" s="7"/>
      <c r="G8" s="7">
        <v>10868846585</v>
      </c>
      <c r="H8" s="7"/>
      <c r="I8" s="7">
        <f>C8+E8+G8</f>
        <v>10868846585</v>
      </c>
      <c r="J8" s="7"/>
      <c r="K8" s="7">
        <v>0</v>
      </c>
      <c r="L8" s="7"/>
      <c r="M8" s="7">
        <v>0</v>
      </c>
      <c r="N8" s="7"/>
      <c r="O8" s="7">
        <v>43274067086</v>
      </c>
      <c r="P8" s="7"/>
      <c r="Q8" s="7">
        <f>O8+M8+K8</f>
        <v>43274067086</v>
      </c>
    </row>
    <row r="9" spans="1:17">
      <c r="A9" s="1" t="s">
        <v>291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54" si="0">C9+E9+G9</f>
        <v>0</v>
      </c>
      <c r="J9" s="7"/>
      <c r="K9" s="7">
        <v>0</v>
      </c>
      <c r="L9" s="7"/>
      <c r="M9" s="7">
        <v>0</v>
      </c>
      <c r="N9" s="7"/>
      <c r="O9" s="7">
        <v>3991356138</v>
      </c>
      <c r="P9" s="7"/>
      <c r="Q9" s="7">
        <f t="shared" ref="Q9:Q54" si="1">O9+M9+K9</f>
        <v>3991356138</v>
      </c>
    </row>
    <row r="10" spans="1:17">
      <c r="A10" s="1" t="s">
        <v>292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0</v>
      </c>
      <c r="L10" s="7"/>
      <c r="M10" s="7">
        <v>0</v>
      </c>
      <c r="N10" s="7"/>
      <c r="O10" s="7">
        <v>12540924037</v>
      </c>
      <c r="P10" s="7"/>
      <c r="Q10" s="7">
        <f t="shared" si="1"/>
        <v>12540924037</v>
      </c>
    </row>
    <row r="11" spans="1:17">
      <c r="A11" s="1" t="s">
        <v>293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3267336314</v>
      </c>
      <c r="P11" s="7"/>
      <c r="Q11" s="7">
        <f t="shared" si="1"/>
        <v>3267336314</v>
      </c>
    </row>
    <row r="12" spans="1:17">
      <c r="A12" s="1" t="s">
        <v>294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0</v>
      </c>
      <c r="L12" s="7"/>
      <c r="M12" s="7">
        <v>0</v>
      </c>
      <c r="N12" s="7"/>
      <c r="O12" s="7">
        <v>304858829</v>
      </c>
      <c r="P12" s="7"/>
      <c r="Q12" s="7">
        <f t="shared" si="1"/>
        <v>304858829</v>
      </c>
    </row>
    <row r="13" spans="1:17">
      <c r="A13" s="1" t="s">
        <v>112</v>
      </c>
      <c r="C13" s="7">
        <v>0</v>
      </c>
      <c r="D13" s="7"/>
      <c r="E13" s="7">
        <v>1908654</v>
      </c>
      <c r="F13" s="7"/>
      <c r="G13" s="7">
        <v>0</v>
      </c>
      <c r="H13" s="7"/>
      <c r="I13" s="7">
        <f t="shared" si="0"/>
        <v>1908654</v>
      </c>
      <c r="J13" s="7"/>
      <c r="K13" s="7">
        <v>0</v>
      </c>
      <c r="L13" s="7"/>
      <c r="M13" s="7">
        <v>9262547</v>
      </c>
      <c r="N13" s="7"/>
      <c r="O13" s="7">
        <v>412240442</v>
      </c>
      <c r="P13" s="7"/>
      <c r="Q13" s="7">
        <f t="shared" si="1"/>
        <v>421502989</v>
      </c>
    </row>
    <row r="14" spans="1:17">
      <c r="A14" s="1" t="s">
        <v>138</v>
      </c>
      <c r="C14" s="7">
        <v>2679589041</v>
      </c>
      <c r="D14" s="7"/>
      <c r="E14" s="7">
        <v>49990937</v>
      </c>
      <c r="F14" s="7"/>
      <c r="G14" s="7">
        <v>0</v>
      </c>
      <c r="H14" s="7"/>
      <c r="I14" s="7">
        <f t="shared" si="0"/>
        <v>2729579978</v>
      </c>
      <c r="J14" s="7"/>
      <c r="K14" s="7">
        <v>5186603414</v>
      </c>
      <c r="L14" s="7"/>
      <c r="M14" s="7">
        <v>-2398712</v>
      </c>
      <c r="N14" s="7"/>
      <c r="O14" s="7">
        <v>317739171</v>
      </c>
      <c r="P14" s="7"/>
      <c r="Q14" s="7">
        <f t="shared" si="1"/>
        <v>5501943873</v>
      </c>
    </row>
    <row r="15" spans="1:17">
      <c r="A15" s="1" t="s">
        <v>105</v>
      </c>
      <c r="C15" s="7">
        <v>0</v>
      </c>
      <c r="D15" s="7"/>
      <c r="E15" s="7">
        <v>5720292297</v>
      </c>
      <c r="F15" s="7"/>
      <c r="G15" s="7">
        <v>0</v>
      </c>
      <c r="H15" s="7"/>
      <c r="I15" s="7">
        <f t="shared" si="0"/>
        <v>5720292297</v>
      </c>
      <c r="J15" s="7"/>
      <c r="K15" s="7">
        <v>0</v>
      </c>
      <c r="L15" s="7"/>
      <c r="M15" s="7">
        <v>16169194865</v>
      </c>
      <c r="N15" s="7"/>
      <c r="O15" s="7">
        <v>7677728977</v>
      </c>
      <c r="P15" s="7"/>
      <c r="Q15" s="7">
        <f t="shared" si="1"/>
        <v>23846923842</v>
      </c>
    </row>
    <row r="16" spans="1:17">
      <c r="A16" s="1" t="s">
        <v>295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1380366795</v>
      </c>
      <c r="P16" s="7"/>
      <c r="Q16" s="7">
        <f t="shared" si="1"/>
        <v>1380366795</v>
      </c>
    </row>
    <row r="17" spans="1:17">
      <c r="A17" s="1" t="s">
        <v>109</v>
      </c>
      <c r="C17" s="7">
        <v>0</v>
      </c>
      <c r="D17" s="7"/>
      <c r="E17" s="7">
        <v>423540445</v>
      </c>
      <c r="F17" s="7"/>
      <c r="G17" s="7">
        <v>0</v>
      </c>
      <c r="H17" s="7"/>
      <c r="I17" s="7">
        <f t="shared" si="0"/>
        <v>423540445</v>
      </c>
      <c r="J17" s="7"/>
      <c r="K17" s="7">
        <v>0</v>
      </c>
      <c r="L17" s="7"/>
      <c r="M17" s="7">
        <v>2392233959</v>
      </c>
      <c r="N17" s="7"/>
      <c r="O17" s="7">
        <v>554415660</v>
      </c>
      <c r="P17" s="7"/>
      <c r="Q17" s="7">
        <f t="shared" si="1"/>
        <v>2946649619</v>
      </c>
    </row>
    <row r="18" spans="1:17">
      <c r="A18" s="1" t="s">
        <v>118</v>
      </c>
      <c r="C18" s="7">
        <v>0</v>
      </c>
      <c r="D18" s="7"/>
      <c r="E18" s="7">
        <v>2313030</v>
      </c>
      <c r="F18" s="7"/>
      <c r="G18" s="7">
        <v>0</v>
      </c>
      <c r="H18" s="7"/>
      <c r="I18" s="7">
        <f t="shared" si="0"/>
        <v>2313030</v>
      </c>
      <c r="J18" s="7"/>
      <c r="K18" s="7">
        <v>0</v>
      </c>
      <c r="L18" s="7"/>
      <c r="M18" s="7">
        <v>16962393</v>
      </c>
      <c r="N18" s="7"/>
      <c r="O18" s="7">
        <v>386200805</v>
      </c>
      <c r="P18" s="7"/>
      <c r="Q18" s="7">
        <f t="shared" si="1"/>
        <v>403163198</v>
      </c>
    </row>
    <row r="19" spans="1:17">
      <c r="A19" s="1" t="s">
        <v>121</v>
      </c>
      <c r="C19" s="7">
        <v>0</v>
      </c>
      <c r="D19" s="7"/>
      <c r="E19" s="7">
        <v>2616113323</v>
      </c>
      <c r="F19" s="7"/>
      <c r="G19" s="7">
        <v>0</v>
      </c>
      <c r="H19" s="7"/>
      <c r="I19" s="7">
        <f t="shared" si="0"/>
        <v>2616113323</v>
      </c>
      <c r="J19" s="7"/>
      <c r="K19" s="7">
        <v>0</v>
      </c>
      <c r="L19" s="7"/>
      <c r="M19" s="7">
        <v>16324061721</v>
      </c>
      <c r="N19" s="7"/>
      <c r="O19" s="7">
        <v>9306292741</v>
      </c>
      <c r="P19" s="7"/>
      <c r="Q19" s="7">
        <f t="shared" si="1"/>
        <v>25630354462</v>
      </c>
    </row>
    <row r="20" spans="1:17">
      <c r="A20" s="1" t="s">
        <v>126</v>
      </c>
      <c r="C20" s="7">
        <v>0</v>
      </c>
      <c r="D20" s="7"/>
      <c r="E20" s="7">
        <v>3415978062</v>
      </c>
      <c r="F20" s="7"/>
      <c r="G20" s="7">
        <v>0</v>
      </c>
      <c r="H20" s="7"/>
      <c r="I20" s="7">
        <f t="shared" si="0"/>
        <v>3415978062</v>
      </c>
      <c r="J20" s="7"/>
      <c r="K20" s="7">
        <v>0</v>
      </c>
      <c r="L20" s="7"/>
      <c r="M20" s="7">
        <v>22332048458</v>
      </c>
      <c r="N20" s="7"/>
      <c r="O20" s="7">
        <v>38269063</v>
      </c>
      <c r="P20" s="7"/>
      <c r="Q20" s="7">
        <f t="shared" si="1"/>
        <v>22370317521</v>
      </c>
    </row>
    <row r="21" spans="1:17">
      <c r="A21" s="1" t="s">
        <v>141</v>
      </c>
      <c r="C21" s="7">
        <v>5533071000</v>
      </c>
      <c r="D21" s="7"/>
      <c r="E21" s="7">
        <v>-14957268503</v>
      </c>
      <c r="F21" s="7"/>
      <c r="G21" s="7">
        <v>0</v>
      </c>
      <c r="H21" s="7"/>
      <c r="I21" s="7">
        <f t="shared" si="0"/>
        <v>-9424197503</v>
      </c>
      <c r="J21" s="7"/>
      <c r="K21" s="7">
        <v>102121615300</v>
      </c>
      <c r="L21" s="7"/>
      <c r="M21" s="7">
        <v>-14957268504</v>
      </c>
      <c r="N21" s="7"/>
      <c r="O21" s="7">
        <v>-5683636748</v>
      </c>
      <c r="P21" s="7"/>
      <c r="Q21" s="7">
        <f t="shared" si="1"/>
        <v>81480710048</v>
      </c>
    </row>
    <row r="22" spans="1:17">
      <c r="A22" s="1" t="s">
        <v>296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141792460</v>
      </c>
      <c r="P22" s="7"/>
      <c r="Q22" s="7">
        <f t="shared" si="1"/>
        <v>141792460</v>
      </c>
    </row>
    <row r="23" spans="1:17">
      <c r="A23" s="1" t="s">
        <v>193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6223860768</v>
      </c>
      <c r="L23" s="7"/>
      <c r="M23" s="7">
        <v>0</v>
      </c>
      <c r="N23" s="7"/>
      <c r="O23" s="7">
        <v>-1768946874</v>
      </c>
      <c r="P23" s="7"/>
      <c r="Q23" s="7">
        <f t="shared" si="1"/>
        <v>4454913894</v>
      </c>
    </row>
    <row r="24" spans="1:17">
      <c r="A24" s="1" t="s">
        <v>160</v>
      </c>
      <c r="C24" s="7">
        <v>0</v>
      </c>
      <c r="D24" s="7"/>
      <c r="E24" s="7">
        <v>1764663734</v>
      </c>
      <c r="F24" s="7"/>
      <c r="G24" s="7">
        <v>0</v>
      </c>
      <c r="H24" s="7"/>
      <c r="I24" s="7">
        <f t="shared" si="0"/>
        <v>1764663734</v>
      </c>
      <c r="J24" s="7"/>
      <c r="K24" s="7">
        <v>0</v>
      </c>
      <c r="L24" s="7"/>
      <c r="M24" s="7">
        <v>1764663734</v>
      </c>
      <c r="N24" s="7"/>
      <c r="O24" s="7">
        <v>1384046591</v>
      </c>
      <c r="P24" s="7"/>
      <c r="Q24" s="7">
        <f t="shared" si="1"/>
        <v>3148710325</v>
      </c>
    </row>
    <row r="25" spans="1:17">
      <c r="A25" s="1" t="s">
        <v>297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1320631420</v>
      </c>
      <c r="P25" s="7"/>
      <c r="Q25" s="7">
        <f t="shared" si="1"/>
        <v>1320631420</v>
      </c>
    </row>
    <row r="26" spans="1:17">
      <c r="A26" s="1" t="s">
        <v>298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0</v>
      </c>
      <c r="L26" s="7"/>
      <c r="M26" s="7">
        <v>0</v>
      </c>
      <c r="N26" s="7"/>
      <c r="O26" s="7">
        <v>440272532</v>
      </c>
      <c r="P26" s="7"/>
      <c r="Q26" s="7">
        <f t="shared" si="1"/>
        <v>440272532</v>
      </c>
    </row>
    <row r="27" spans="1:17">
      <c r="A27" s="1" t="s">
        <v>299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0</v>
      </c>
      <c r="L27" s="7"/>
      <c r="M27" s="7">
        <v>0</v>
      </c>
      <c r="N27" s="7"/>
      <c r="O27" s="7">
        <v>6433773009</v>
      </c>
      <c r="P27" s="7"/>
      <c r="Q27" s="7">
        <f t="shared" si="1"/>
        <v>6433773009</v>
      </c>
    </row>
    <row r="28" spans="1:17">
      <c r="A28" s="1" t="s">
        <v>200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960735617</v>
      </c>
      <c r="L28" s="7"/>
      <c r="M28" s="7">
        <v>0</v>
      </c>
      <c r="N28" s="7"/>
      <c r="O28" s="7">
        <v>800856436</v>
      </c>
      <c r="P28" s="7"/>
      <c r="Q28" s="7">
        <f t="shared" si="1"/>
        <v>1761592053</v>
      </c>
    </row>
    <row r="29" spans="1:17">
      <c r="A29" s="1" t="s">
        <v>300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0</v>
      </c>
      <c r="L29" s="7"/>
      <c r="M29" s="7">
        <v>0</v>
      </c>
      <c r="N29" s="7"/>
      <c r="O29" s="7">
        <v>52853916059</v>
      </c>
      <c r="P29" s="7"/>
      <c r="Q29" s="7">
        <f t="shared" si="1"/>
        <v>52853916059</v>
      </c>
    </row>
    <row r="30" spans="1:17">
      <c r="A30" s="1" t="s">
        <v>198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9643603118</v>
      </c>
      <c r="L30" s="7"/>
      <c r="M30" s="7">
        <v>0</v>
      </c>
      <c r="N30" s="7"/>
      <c r="O30" s="7">
        <v>3577495938</v>
      </c>
      <c r="P30" s="7"/>
      <c r="Q30" s="7">
        <f t="shared" si="1"/>
        <v>13221099056</v>
      </c>
    </row>
    <row r="31" spans="1:17">
      <c r="A31" s="1" t="s">
        <v>157</v>
      </c>
      <c r="C31" s="7">
        <v>0</v>
      </c>
      <c r="D31" s="7"/>
      <c r="E31" s="7">
        <v>3716859147</v>
      </c>
      <c r="F31" s="7"/>
      <c r="G31" s="7">
        <v>0</v>
      </c>
      <c r="H31" s="7"/>
      <c r="I31" s="7">
        <f t="shared" si="0"/>
        <v>3716859147</v>
      </c>
      <c r="J31" s="7"/>
      <c r="K31" s="7">
        <v>0</v>
      </c>
      <c r="L31" s="7"/>
      <c r="M31" s="7">
        <v>3716859147</v>
      </c>
      <c r="N31" s="7"/>
      <c r="O31" s="7">
        <v>232335889</v>
      </c>
      <c r="P31" s="7"/>
      <c r="Q31" s="7">
        <f t="shared" si="1"/>
        <v>3949195036</v>
      </c>
    </row>
    <row r="32" spans="1:17">
      <c r="A32" s="1" t="s">
        <v>152</v>
      </c>
      <c r="C32" s="7">
        <v>0</v>
      </c>
      <c r="D32" s="7"/>
      <c r="E32" s="7">
        <v>708693340</v>
      </c>
      <c r="F32" s="7"/>
      <c r="G32" s="7">
        <v>0</v>
      </c>
      <c r="H32" s="7"/>
      <c r="I32" s="7">
        <f t="shared" si="0"/>
        <v>708693340</v>
      </c>
      <c r="J32" s="7"/>
      <c r="K32" s="7">
        <v>0</v>
      </c>
      <c r="L32" s="7"/>
      <c r="M32" s="7">
        <v>708693340</v>
      </c>
      <c r="N32" s="7"/>
      <c r="O32" s="7">
        <v>705979605</v>
      </c>
      <c r="P32" s="7"/>
      <c r="Q32" s="7">
        <f t="shared" si="1"/>
        <v>1414672945</v>
      </c>
    </row>
    <row r="33" spans="1:17">
      <c r="A33" s="1" t="s">
        <v>301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0</v>
      </c>
      <c r="L33" s="7"/>
      <c r="M33" s="7">
        <v>0</v>
      </c>
      <c r="N33" s="7"/>
      <c r="O33" s="7">
        <v>245726581</v>
      </c>
      <c r="P33" s="7"/>
      <c r="Q33" s="7">
        <f t="shared" si="1"/>
        <v>245726581</v>
      </c>
    </row>
    <row r="34" spans="1:17">
      <c r="A34" s="1" t="s">
        <v>135</v>
      </c>
      <c r="C34" s="7">
        <v>1166082655</v>
      </c>
      <c r="D34" s="7"/>
      <c r="E34" s="7">
        <v>932646757</v>
      </c>
      <c r="F34" s="7"/>
      <c r="G34" s="7">
        <v>0</v>
      </c>
      <c r="H34" s="7"/>
      <c r="I34" s="7">
        <f t="shared" si="0"/>
        <v>2098729412</v>
      </c>
      <c r="J34" s="7"/>
      <c r="K34" s="7">
        <v>96917687500</v>
      </c>
      <c r="L34" s="7"/>
      <c r="M34" s="7">
        <v>1453338861</v>
      </c>
      <c r="N34" s="7"/>
      <c r="O34" s="7">
        <v>3744368571</v>
      </c>
      <c r="P34" s="7"/>
      <c r="Q34" s="7">
        <f t="shared" si="1"/>
        <v>102115394932</v>
      </c>
    </row>
    <row r="35" spans="1:17">
      <c r="A35" s="1" t="s">
        <v>302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0</v>
      </c>
      <c r="L35" s="7"/>
      <c r="M35" s="7">
        <v>0</v>
      </c>
      <c r="N35" s="7"/>
      <c r="O35" s="7">
        <v>24082191049</v>
      </c>
      <c r="P35" s="7"/>
      <c r="Q35" s="7">
        <f t="shared" si="1"/>
        <v>24082191049</v>
      </c>
    </row>
    <row r="36" spans="1:17">
      <c r="A36" s="1" t="s">
        <v>203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25811547280</v>
      </c>
      <c r="L36" s="7"/>
      <c r="M36" s="7">
        <v>0</v>
      </c>
      <c r="N36" s="7"/>
      <c r="O36" s="7">
        <v>-2293532839</v>
      </c>
      <c r="P36" s="7"/>
      <c r="Q36" s="7">
        <f t="shared" si="1"/>
        <v>23518014441</v>
      </c>
    </row>
    <row r="37" spans="1:17">
      <c r="A37" s="1" t="s">
        <v>155</v>
      </c>
      <c r="C37" s="7">
        <v>0</v>
      </c>
      <c r="D37" s="7"/>
      <c r="E37" s="7">
        <v>3253064536</v>
      </c>
      <c r="F37" s="7"/>
      <c r="G37" s="7">
        <v>0</v>
      </c>
      <c r="H37" s="7"/>
      <c r="I37" s="7">
        <f t="shared" si="0"/>
        <v>3253064536</v>
      </c>
      <c r="J37" s="7"/>
      <c r="K37" s="7">
        <v>0</v>
      </c>
      <c r="L37" s="7"/>
      <c r="M37" s="7">
        <v>3253064531</v>
      </c>
      <c r="N37" s="7"/>
      <c r="O37" s="7">
        <v>648406728</v>
      </c>
      <c r="P37" s="7"/>
      <c r="Q37" s="7">
        <f t="shared" si="1"/>
        <v>3901471259</v>
      </c>
    </row>
    <row r="38" spans="1:17">
      <c r="A38" s="1" t="s">
        <v>303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0</v>
      </c>
      <c r="L38" s="7"/>
      <c r="M38" s="7">
        <v>0</v>
      </c>
      <c r="N38" s="7"/>
      <c r="O38" s="7">
        <v>1218646035</v>
      </c>
      <c r="P38" s="7"/>
      <c r="Q38" s="7">
        <f t="shared" si="1"/>
        <v>1218646035</v>
      </c>
    </row>
    <row r="39" spans="1:17">
      <c r="A39" s="1" t="s">
        <v>304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0</v>
      </c>
      <c r="L39" s="7"/>
      <c r="M39" s="7">
        <v>0</v>
      </c>
      <c r="N39" s="7"/>
      <c r="O39" s="7">
        <v>13218484896</v>
      </c>
      <c r="P39" s="7"/>
      <c r="Q39" s="7">
        <f t="shared" si="1"/>
        <v>13218484896</v>
      </c>
    </row>
    <row r="40" spans="1:17">
      <c r="A40" s="1" t="s">
        <v>305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0</v>
      </c>
      <c r="L40" s="7"/>
      <c r="M40" s="7">
        <v>0</v>
      </c>
      <c r="N40" s="7"/>
      <c r="O40" s="7">
        <v>57217705140</v>
      </c>
      <c r="P40" s="7"/>
      <c r="Q40" s="7">
        <f t="shared" si="1"/>
        <v>57217705140</v>
      </c>
    </row>
    <row r="41" spans="1:17">
      <c r="A41" s="1" t="s">
        <v>124</v>
      </c>
      <c r="C41" s="7">
        <v>0</v>
      </c>
      <c r="D41" s="7"/>
      <c r="E41" s="7">
        <v>6762514794</v>
      </c>
      <c r="F41" s="7"/>
      <c r="G41" s="7">
        <v>0</v>
      </c>
      <c r="H41" s="7"/>
      <c r="I41" s="7">
        <f t="shared" si="0"/>
        <v>6762514794</v>
      </c>
      <c r="J41" s="7"/>
      <c r="K41" s="7">
        <v>0</v>
      </c>
      <c r="L41" s="7"/>
      <c r="M41" s="7">
        <v>39639201033</v>
      </c>
      <c r="N41" s="7"/>
      <c r="O41" s="7">
        <v>34124634171</v>
      </c>
      <c r="P41" s="7"/>
      <c r="Q41" s="7">
        <f t="shared" si="1"/>
        <v>73763835204</v>
      </c>
    </row>
    <row r="42" spans="1:17">
      <c r="A42" s="1" t="s">
        <v>149</v>
      </c>
      <c r="C42" s="7">
        <v>0</v>
      </c>
      <c r="D42" s="7"/>
      <c r="E42" s="7">
        <v>24356245</v>
      </c>
      <c r="F42" s="7"/>
      <c r="G42" s="7">
        <v>0</v>
      </c>
      <c r="H42" s="7"/>
      <c r="I42" s="7">
        <f t="shared" si="0"/>
        <v>24356245</v>
      </c>
      <c r="J42" s="7"/>
      <c r="K42" s="7">
        <v>0</v>
      </c>
      <c r="L42" s="7"/>
      <c r="M42" s="7">
        <v>24356249</v>
      </c>
      <c r="N42" s="7"/>
      <c r="O42" s="7">
        <v>14172903907</v>
      </c>
      <c r="P42" s="7"/>
      <c r="Q42" s="7">
        <f t="shared" si="1"/>
        <v>14197260156</v>
      </c>
    </row>
    <row r="43" spans="1:17">
      <c r="A43" s="1" t="s">
        <v>201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11864348840</v>
      </c>
      <c r="L43" s="7"/>
      <c r="M43" s="7">
        <v>0</v>
      </c>
      <c r="N43" s="7"/>
      <c r="O43" s="7">
        <v>24603726</v>
      </c>
      <c r="P43" s="7"/>
      <c r="Q43" s="7">
        <f t="shared" si="1"/>
        <v>11888952566</v>
      </c>
    </row>
    <row r="44" spans="1:17">
      <c r="A44" s="1" t="s">
        <v>306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0</v>
      </c>
      <c r="L44" s="7"/>
      <c r="M44" s="7">
        <v>0</v>
      </c>
      <c r="N44" s="7"/>
      <c r="O44" s="7">
        <v>35148737403</v>
      </c>
      <c r="P44" s="7"/>
      <c r="Q44" s="7">
        <f t="shared" si="1"/>
        <v>35148737403</v>
      </c>
    </row>
    <row r="45" spans="1:17">
      <c r="A45" s="1" t="s">
        <v>307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0</v>
      </c>
      <c r="L45" s="7"/>
      <c r="M45" s="7">
        <v>0</v>
      </c>
      <c r="N45" s="7"/>
      <c r="O45" s="7">
        <v>39615896720</v>
      </c>
      <c r="P45" s="7"/>
      <c r="Q45" s="7">
        <f t="shared" si="1"/>
        <v>39615896720</v>
      </c>
    </row>
    <row r="46" spans="1:17">
      <c r="A46" s="1" t="s">
        <v>196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6917226954</v>
      </c>
      <c r="L46" s="7"/>
      <c r="M46" s="7">
        <v>0</v>
      </c>
      <c r="N46" s="7"/>
      <c r="O46" s="7">
        <v>3431549064</v>
      </c>
      <c r="P46" s="7"/>
      <c r="Q46" s="7">
        <f t="shared" si="1"/>
        <v>10348776018</v>
      </c>
    </row>
    <row r="47" spans="1:17">
      <c r="A47" s="1" t="s">
        <v>308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0</v>
      </c>
      <c r="L47" s="7"/>
      <c r="M47" s="7">
        <v>0</v>
      </c>
      <c r="N47" s="7"/>
      <c r="O47" s="7">
        <v>1799129</v>
      </c>
      <c r="P47" s="7"/>
      <c r="Q47" s="7">
        <f t="shared" si="1"/>
        <v>1799129</v>
      </c>
    </row>
    <row r="48" spans="1:17">
      <c r="A48" s="1" t="s">
        <v>309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0</v>
      </c>
      <c r="L48" s="7"/>
      <c r="M48" s="7">
        <v>0</v>
      </c>
      <c r="N48" s="7"/>
      <c r="O48" s="7">
        <v>5762062190</v>
      </c>
      <c r="P48" s="7"/>
      <c r="Q48" s="7">
        <f t="shared" si="1"/>
        <v>5762062190</v>
      </c>
    </row>
    <row r="49" spans="1:17">
      <c r="A49" s="1" t="s">
        <v>310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0</v>
      </c>
      <c r="L49" s="7"/>
      <c r="M49" s="7">
        <v>0</v>
      </c>
      <c r="N49" s="7"/>
      <c r="O49" s="7">
        <v>609839839</v>
      </c>
      <c r="P49" s="7"/>
      <c r="Q49" s="7">
        <f t="shared" si="1"/>
        <v>609839839</v>
      </c>
    </row>
    <row r="50" spans="1:17">
      <c r="A50" s="1" t="s">
        <v>144</v>
      </c>
      <c r="C50" s="7">
        <v>1293938568</v>
      </c>
      <c r="D50" s="7"/>
      <c r="E50" s="7">
        <v>-326844888</v>
      </c>
      <c r="F50" s="7"/>
      <c r="G50" s="7">
        <v>0</v>
      </c>
      <c r="H50" s="7"/>
      <c r="I50" s="7">
        <f t="shared" si="0"/>
        <v>967093680</v>
      </c>
      <c r="J50" s="7"/>
      <c r="K50" s="7">
        <v>1376176241</v>
      </c>
      <c r="L50" s="7"/>
      <c r="M50" s="7">
        <v>-356569844</v>
      </c>
      <c r="N50" s="7"/>
      <c r="O50" s="7">
        <v>0</v>
      </c>
      <c r="P50" s="7"/>
      <c r="Q50" s="7">
        <f t="shared" si="1"/>
        <v>1019606397</v>
      </c>
    </row>
    <row r="51" spans="1:17">
      <c r="A51" s="1" t="s">
        <v>146</v>
      </c>
      <c r="C51" s="7">
        <v>0</v>
      </c>
      <c r="D51" s="7"/>
      <c r="E51" s="7">
        <v>-10668374</v>
      </c>
      <c r="F51" s="7"/>
      <c r="G51" s="7">
        <v>0</v>
      </c>
      <c r="H51" s="7"/>
      <c r="I51" s="7">
        <f t="shared" si="0"/>
        <v>-10668374</v>
      </c>
      <c r="J51" s="7"/>
      <c r="K51" s="7">
        <v>0</v>
      </c>
      <c r="L51" s="7"/>
      <c r="M51" s="7">
        <v>-10668374</v>
      </c>
      <c r="N51" s="7"/>
      <c r="O51" s="7">
        <v>0</v>
      </c>
      <c r="P51" s="7"/>
      <c r="Q51" s="7">
        <f t="shared" si="1"/>
        <v>-10668374</v>
      </c>
    </row>
    <row r="52" spans="1:17">
      <c r="A52" s="1" t="s">
        <v>129</v>
      </c>
      <c r="C52" s="7">
        <v>0</v>
      </c>
      <c r="D52" s="7"/>
      <c r="E52" s="7">
        <v>3046375351</v>
      </c>
      <c r="F52" s="7"/>
      <c r="G52" s="7">
        <v>0</v>
      </c>
      <c r="H52" s="7"/>
      <c r="I52" s="7">
        <f t="shared" si="0"/>
        <v>3046375351</v>
      </c>
      <c r="J52" s="7"/>
      <c r="K52" s="7">
        <v>0</v>
      </c>
      <c r="L52" s="7"/>
      <c r="M52" s="7">
        <v>5285338232</v>
      </c>
      <c r="N52" s="7"/>
      <c r="O52" s="7">
        <v>0</v>
      </c>
      <c r="P52" s="7"/>
      <c r="Q52" s="7">
        <f t="shared" si="1"/>
        <v>5285338232</v>
      </c>
    </row>
    <row r="53" spans="1:17">
      <c r="A53" s="1" t="s">
        <v>151</v>
      </c>
      <c r="C53" s="7">
        <v>0</v>
      </c>
      <c r="D53" s="7"/>
      <c r="E53" s="7">
        <v>-239930324</v>
      </c>
      <c r="F53" s="7"/>
      <c r="G53" s="7">
        <v>0</v>
      </c>
      <c r="H53" s="7"/>
      <c r="I53" s="7">
        <f t="shared" si="0"/>
        <v>-239930324</v>
      </c>
      <c r="J53" s="7"/>
      <c r="K53" s="7">
        <v>0</v>
      </c>
      <c r="L53" s="7"/>
      <c r="M53" s="7">
        <v>-239930324</v>
      </c>
      <c r="N53" s="7"/>
      <c r="O53" s="7">
        <v>0</v>
      </c>
      <c r="P53" s="7"/>
      <c r="Q53" s="7">
        <f t="shared" si="1"/>
        <v>-239930324</v>
      </c>
    </row>
    <row r="54" spans="1:17">
      <c r="A54" s="1" t="s">
        <v>132</v>
      </c>
      <c r="C54" s="7">
        <v>0</v>
      </c>
      <c r="D54" s="7"/>
      <c r="E54" s="7">
        <v>1093801713</v>
      </c>
      <c r="F54" s="7"/>
      <c r="G54" s="7">
        <v>0</v>
      </c>
      <c r="H54" s="7"/>
      <c r="I54" s="7">
        <f t="shared" si="0"/>
        <v>1093801713</v>
      </c>
      <c r="J54" s="7"/>
      <c r="K54" s="7">
        <v>0</v>
      </c>
      <c r="L54" s="7"/>
      <c r="M54" s="7">
        <v>2665630113</v>
      </c>
      <c r="N54" s="7"/>
      <c r="O54" s="7">
        <v>0</v>
      </c>
      <c r="P54" s="7"/>
      <c r="Q54" s="7">
        <f t="shared" si="1"/>
        <v>2665630113</v>
      </c>
    </row>
    <row r="55" spans="1:17" ht="24.75" thickBot="1">
      <c r="C55" s="8">
        <f>SUM(C8:C54)</f>
        <v>10672681264</v>
      </c>
      <c r="D55" s="7"/>
      <c r="E55" s="8">
        <f>SUM(E8:E54)</f>
        <v>17998400276</v>
      </c>
      <c r="F55" s="7"/>
      <c r="G55" s="8">
        <f>SUM(G8:G54)</f>
        <v>10868846585</v>
      </c>
      <c r="H55" s="7"/>
      <c r="I55" s="8">
        <f>SUM(I8:I54)</f>
        <v>39539928125</v>
      </c>
      <c r="J55" s="7"/>
      <c r="K55" s="8">
        <f>SUM(K8:K54)</f>
        <v>267023405032</v>
      </c>
      <c r="L55" s="7"/>
      <c r="M55" s="8">
        <f>SUM(M8:M54)</f>
        <v>100188073425</v>
      </c>
      <c r="N55" s="7"/>
      <c r="O55" s="8">
        <f>SUM(O8:O54)</f>
        <v>374864334685</v>
      </c>
      <c r="P55" s="7"/>
      <c r="Q55" s="8">
        <f>SUM(Q8:Q54)</f>
        <v>742075813142</v>
      </c>
    </row>
    <row r="56" spans="1:17" ht="24.75" thickTop="1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184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8" t="s">
        <v>317</v>
      </c>
      <c r="B6" s="18" t="s">
        <v>317</v>
      </c>
      <c r="C6" s="18" t="s">
        <v>317</v>
      </c>
      <c r="E6" s="18" t="s">
        <v>186</v>
      </c>
      <c r="F6" s="18" t="s">
        <v>186</v>
      </c>
      <c r="G6" s="18" t="s">
        <v>186</v>
      </c>
      <c r="I6" s="18" t="s">
        <v>187</v>
      </c>
      <c r="J6" s="18" t="s">
        <v>187</v>
      </c>
      <c r="K6" s="18" t="s">
        <v>187</v>
      </c>
    </row>
    <row r="7" spans="1:11" ht="24.75">
      <c r="A7" s="18" t="s">
        <v>318</v>
      </c>
      <c r="C7" s="18" t="s">
        <v>165</v>
      </c>
      <c r="E7" s="18" t="s">
        <v>319</v>
      </c>
      <c r="G7" s="18" t="s">
        <v>320</v>
      </c>
      <c r="I7" s="18" t="s">
        <v>319</v>
      </c>
      <c r="K7" s="18" t="s">
        <v>320</v>
      </c>
    </row>
    <row r="8" spans="1:11">
      <c r="A8" s="1" t="s">
        <v>171</v>
      </c>
      <c r="C8" s="4" t="s">
        <v>172</v>
      </c>
      <c r="D8" s="4"/>
      <c r="E8" s="12">
        <v>2728606</v>
      </c>
      <c r="F8" s="4"/>
      <c r="G8" s="9">
        <f>E8/$E$12</f>
        <v>2.6072398605251476E-3</v>
      </c>
      <c r="H8" s="4"/>
      <c r="I8" s="12">
        <v>5496635456</v>
      </c>
      <c r="J8" s="4"/>
      <c r="K8" s="9">
        <f>I8/$I$12</f>
        <v>0.24354903686377136</v>
      </c>
    </row>
    <row r="9" spans="1:11">
      <c r="A9" s="1" t="s">
        <v>175</v>
      </c>
      <c r="C9" s="4" t="s">
        <v>176</v>
      </c>
      <c r="D9" s="4"/>
      <c r="E9" s="12">
        <v>381229723</v>
      </c>
      <c r="F9" s="4"/>
      <c r="G9" s="9">
        <f t="shared" ref="G9:G11" si="0">E9/$E$12</f>
        <v>0.36427294003698613</v>
      </c>
      <c r="H9" s="4"/>
      <c r="I9" s="12">
        <v>4471758047</v>
      </c>
      <c r="J9" s="4"/>
      <c r="K9" s="9">
        <f t="shared" ref="K9:K11" si="1">I9/$I$12</f>
        <v>0.19813800171991416</v>
      </c>
    </row>
    <row r="10" spans="1:11">
      <c r="A10" s="1" t="s">
        <v>178</v>
      </c>
      <c r="C10" s="4" t="s">
        <v>179</v>
      </c>
      <c r="D10" s="4"/>
      <c r="E10" s="12">
        <v>4357431</v>
      </c>
      <c r="F10" s="4"/>
      <c r="G10" s="9">
        <f t="shared" si="0"/>
        <v>4.1636160708757343E-3</v>
      </c>
      <c r="H10" s="4"/>
      <c r="I10" s="12">
        <v>9937690100</v>
      </c>
      <c r="J10" s="4"/>
      <c r="K10" s="9">
        <f t="shared" si="1"/>
        <v>0.44032660922850103</v>
      </c>
    </row>
    <row r="11" spans="1:11">
      <c r="A11" s="1" t="s">
        <v>181</v>
      </c>
      <c r="C11" s="4" t="s">
        <v>182</v>
      </c>
      <c r="D11" s="4"/>
      <c r="E11" s="12">
        <v>658233904</v>
      </c>
      <c r="F11" s="4"/>
      <c r="G11" s="9">
        <f t="shared" si="0"/>
        <v>0.62895620403161301</v>
      </c>
      <c r="H11" s="4"/>
      <c r="I11" s="12">
        <v>2662822958</v>
      </c>
      <c r="J11" s="4"/>
      <c r="K11" s="9">
        <f t="shared" si="1"/>
        <v>0.11798635218781346</v>
      </c>
    </row>
    <row r="12" spans="1:11" ht="24.75" thickBot="1">
      <c r="C12" s="4"/>
      <c r="D12" s="4"/>
      <c r="E12" s="14">
        <f>SUM(E8:E11)</f>
        <v>1046549664</v>
      </c>
      <c r="F12" s="4"/>
      <c r="G12" s="13">
        <f>SUM(G8:G11)</f>
        <v>1</v>
      </c>
      <c r="H12" s="4"/>
      <c r="I12" s="14">
        <f>SUM(I8:I11)</f>
        <v>22568906561</v>
      </c>
      <c r="J12" s="4"/>
      <c r="K12" s="13">
        <f>SUM(K8:K11)</f>
        <v>1</v>
      </c>
    </row>
    <row r="13" spans="1:11" ht="24.75" thickTop="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J18" sqref="J18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184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>
      <c r="C5" s="17" t="s">
        <v>186</v>
      </c>
      <c r="E5" s="1" t="s">
        <v>327</v>
      </c>
    </row>
    <row r="6" spans="1:5" ht="24.75">
      <c r="A6" s="17" t="s">
        <v>321</v>
      </c>
      <c r="C6" s="18"/>
      <c r="E6" s="5" t="s">
        <v>328</v>
      </c>
    </row>
    <row r="7" spans="1:5" ht="24.75">
      <c r="A7" s="18" t="s">
        <v>321</v>
      </c>
      <c r="C7" s="18" t="s">
        <v>168</v>
      </c>
      <c r="E7" s="18" t="s">
        <v>168</v>
      </c>
    </row>
    <row r="8" spans="1:5">
      <c r="A8" s="1" t="s">
        <v>322</v>
      </c>
      <c r="C8" s="12">
        <v>1006</v>
      </c>
      <c r="D8" s="4"/>
      <c r="E8" s="12">
        <v>64150676032</v>
      </c>
    </row>
    <row r="9" spans="1:5" ht="25.5" thickBot="1">
      <c r="A9" s="2" t="s">
        <v>194</v>
      </c>
      <c r="C9" s="14">
        <v>1006</v>
      </c>
      <c r="D9" s="4"/>
      <c r="E9" s="14">
        <v>64150676032</v>
      </c>
    </row>
    <row r="10" spans="1:5" ht="24.75" thickTop="1">
      <c r="C10" s="4"/>
      <c r="D10" s="4"/>
      <c r="E10" s="4"/>
    </row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2"/>
  <sheetViews>
    <sheetView rightToLeft="1" tabSelected="1" topLeftCell="A76" workbookViewId="0">
      <selection activeCell="A3" sqref="A3:Y3"/>
    </sheetView>
  </sheetViews>
  <sheetFormatPr defaultRowHeight="24"/>
  <cols>
    <col min="1" max="1" width="30.5703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.425781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7" t="s">
        <v>3</v>
      </c>
      <c r="C6" s="18" t="s">
        <v>329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7">
        <v>40301183</v>
      </c>
      <c r="D9" s="7"/>
      <c r="E9" s="7">
        <v>459025505484</v>
      </c>
      <c r="F9" s="7"/>
      <c r="G9" s="7">
        <v>641382869288.01099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40301183</v>
      </c>
      <c r="R9" s="7"/>
      <c r="S9" s="7">
        <v>15560</v>
      </c>
      <c r="T9" s="7"/>
      <c r="U9" s="7">
        <v>459025505484</v>
      </c>
      <c r="V9" s="7"/>
      <c r="W9" s="7">
        <v>623355243355.49402</v>
      </c>
      <c r="X9" s="7"/>
      <c r="Y9" s="9">
        <v>9.5333544711161382E-3</v>
      </c>
    </row>
    <row r="10" spans="1:25">
      <c r="A10" s="1" t="s">
        <v>16</v>
      </c>
      <c r="C10" s="7">
        <v>67340061</v>
      </c>
      <c r="D10" s="7"/>
      <c r="E10" s="7">
        <v>229945254737</v>
      </c>
      <c r="F10" s="7"/>
      <c r="G10" s="7">
        <v>355113451414.54999</v>
      </c>
      <c r="H10" s="7"/>
      <c r="I10" s="7">
        <v>17400000</v>
      </c>
      <c r="J10" s="7"/>
      <c r="K10" s="7">
        <v>100315837632</v>
      </c>
      <c r="L10" s="7"/>
      <c r="M10" s="7">
        <v>0</v>
      </c>
      <c r="N10" s="7"/>
      <c r="O10" s="7">
        <v>0</v>
      </c>
      <c r="P10" s="7"/>
      <c r="Q10" s="7">
        <v>84740061</v>
      </c>
      <c r="R10" s="7"/>
      <c r="S10" s="7">
        <v>5350</v>
      </c>
      <c r="T10" s="7"/>
      <c r="U10" s="7">
        <v>330261092369</v>
      </c>
      <c r="V10" s="7"/>
      <c r="W10" s="7">
        <v>450661838358.21698</v>
      </c>
      <c r="X10" s="7"/>
      <c r="Y10" s="9">
        <v>6.8922481963042907E-3</v>
      </c>
    </row>
    <row r="11" spans="1:25">
      <c r="A11" s="1" t="s">
        <v>17</v>
      </c>
      <c r="C11" s="7">
        <v>35200000</v>
      </c>
      <c r="D11" s="7"/>
      <c r="E11" s="7">
        <v>741126142310</v>
      </c>
      <c r="F11" s="7"/>
      <c r="G11" s="7">
        <v>1016125862400</v>
      </c>
      <c r="H11" s="7"/>
      <c r="I11" s="7">
        <v>2036318</v>
      </c>
      <c r="J11" s="7"/>
      <c r="K11" s="7">
        <v>54097212563</v>
      </c>
      <c r="L11" s="7"/>
      <c r="M11" s="7">
        <v>0</v>
      </c>
      <c r="N11" s="7"/>
      <c r="O11" s="7">
        <v>0</v>
      </c>
      <c r="P11" s="7"/>
      <c r="Q11" s="7">
        <v>37236318</v>
      </c>
      <c r="R11" s="7"/>
      <c r="S11" s="7">
        <v>27780</v>
      </c>
      <c r="T11" s="7"/>
      <c r="U11" s="7">
        <v>795223354873</v>
      </c>
      <c r="V11" s="7"/>
      <c r="W11" s="7">
        <v>1028270085801.46</v>
      </c>
      <c r="X11" s="7"/>
      <c r="Y11" s="9">
        <v>1.5725965770692709E-2</v>
      </c>
    </row>
    <row r="12" spans="1:25">
      <c r="A12" s="1" t="s">
        <v>18</v>
      </c>
      <c r="C12" s="7">
        <v>177949002</v>
      </c>
      <c r="D12" s="7"/>
      <c r="E12" s="7">
        <v>809653573598</v>
      </c>
      <c r="F12" s="7"/>
      <c r="G12" s="7">
        <v>1639772204411.1899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177949002</v>
      </c>
      <c r="R12" s="7"/>
      <c r="S12" s="7">
        <v>9590</v>
      </c>
      <c r="T12" s="7"/>
      <c r="U12" s="7">
        <v>809653573598</v>
      </c>
      <c r="V12" s="7"/>
      <c r="W12" s="7">
        <v>1696377070151.3799</v>
      </c>
      <c r="X12" s="7"/>
      <c r="Y12" s="9">
        <v>2.594373609400075E-2</v>
      </c>
    </row>
    <row r="13" spans="1:25">
      <c r="A13" s="1" t="s">
        <v>19</v>
      </c>
      <c r="C13" s="7">
        <v>5200000</v>
      </c>
      <c r="D13" s="7"/>
      <c r="E13" s="7">
        <v>45958893962</v>
      </c>
      <c r="F13" s="7"/>
      <c r="G13" s="7">
        <v>99607786200</v>
      </c>
      <c r="H13" s="7"/>
      <c r="I13" s="7">
        <v>0</v>
      </c>
      <c r="J13" s="7"/>
      <c r="K13" s="7">
        <v>0</v>
      </c>
      <c r="L13" s="7"/>
      <c r="M13" s="7">
        <v>-3000000</v>
      </c>
      <c r="N13" s="7"/>
      <c r="O13" s="7">
        <v>59628880912</v>
      </c>
      <c r="P13" s="7"/>
      <c r="Q13" s="7">
        <v>2200000</v>
      </c>
      <c r="R13" s="7"/>
      <c r="S13" s="7">
        <v>19740</v>
      </c>
      <c r="T13" s="7"/>
      <c r="U13" s="7">
        <v>19444147451</v>
      </c>
      <c r="V13" s="7"/>
      <c r="W13" s="7">
        <v>43169603400</v>
      </c>
      <c r="X13" s="7"/>
      <c r="Y13" s="9">
        <v>6.6021925054217672E-4</v>
      </c>
    </row>
    <row r="14" spans="1:25">
      <c r="A14" s="1" t="s">
        <v>20</v>
      </c>
      <c r="C14" s="7">
        <v>54431692</v>
      </c>
      <c r="D14" s="7"/>
      <c r="E14" s="7">
        <v>591150164614</v>
      </c>
      <c r="F14" s="7"/>
      <c r="G14" s="7">
        <v>1070793825731.15</v>
      </c>
      <c r="H14" s="7"/>
      <c r="I14" s="7">
        <v>0</v>
      </c>
      <c r="J14" s="7"/>
      <c r="K14" s="7">
        <v>0</v>
      </c>
      <c r="L14" s="7"/>
      <c r="M14" s="7">
        <v>-5000000</v>
      </c>
      <c r="N14" s="7"/>
      <c r="O14" s="7">
        <v>98834451178</v>
      </c>
      <c r="P14" s="7"/>
      <c r="Q14" s="7">
        <v>49431692</v>
      </c>
      <c r="R14" s="7"/>
      <c r="S14" s="7">
        <v>18300</v>
      </c>
      <c r="T14" s="7"/>
      <c r="U14" s="7">
        <v>536848144689</v>
      </c>
      <c r="V14" s="7"/>
      <c r="W14" s="7">
        <v>899217593816.57996</v>
      </c>
      <c r="X14" s="7"/>
      <c r="Y14" s="9">
        <v>1.3752286773705266E-2</v>
      </c>
    </row>
    <row r="15" spans="1:25">
      <c r="A15" s="1" t="s">
        <v>21</v>
      </c>
      <c r="C15" s="7">
        <v>19605817</v>
      </c>
      <c r="D15" s="7"/>
      <c r="E15" s="7">
        <v>524500556523</v>
      </c>
      <c r="F15" s="7"/>
      <c r="G15" s="7">
        <v>3662793179360.4702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19605817</v>
      </c>
      <c r="R15" s="7"/>
      <c r="S15" s="7">
        <v>176370</v>
      </c>
      <c r="T15" s="7"/>
      <c r="U15" s="7">
        <v>524500556523</v>
      </c>
      <c r="V15" s="7"/>
      <c r="W15" s="7">
        <v>3437303570521.4702</v>
      </c>
      <c r="X15" s="7"/>
      <c r="Y15" s="9">
        <v>5.2568793977283403E-2</v>
      </c>
    </row>
    <row r="16" spans="1:25">
      <c r="A16" s="1" t="s">
        <v>22</v>
      </c>
      <c r="C16" s="7">
        <v>85784663</v>
      </c>
      <c r="D16" s="7"/>
      <c r="E16" s="7">
        <v>1026578991716</v>
      </c>
      <c r="F16" s="7"/>
      <c r="G16" s="7">
        <v>1520439775069.3201</v>
      </c>
      <c r="H16" s="7"/>
      <c r="I16" s="7">
        <v>13066184</v>
      </c>
      <c r="J16" s="7"/>
      <c r="K16" s="7">
        <v>245219643768</v>
      </c>
      <c r="L16" s="7"/>
      <c r="M16" s="7">
        <v>0</v>
      </c>
      <c r="N16" s="7"/>
      <c r="O16" s="7">
        <v>0</v>
      </c>
      <c r="P16" s="7"/>
      <c r="Q16" s="7">
        <v>98850847</v>
      </c>
      <c r="R16" s="7"/>
      <c r="S16" s="7">
        <v>19020</v>
      </c>
      <c r="T16" s="7"/>
      <c r="U16" s="7">
        <v>1271798635484</v>
      </c>
      <c r="V16" s="7"/>
      <c r="W16" s="7">
        <v>1868956258435.8601</v>
      </c>
      <c r="X16" s="7"/>
      <c r="Y16" s="9">
        <v>2.8583095582495766E-2</v>
      </c>
    </row>
    <row r="17" spans="1:25">
      <c r="A17" s="1" t="s">
        <v>23</v>
      </c>
      <c r="C17" s="7">
        <v>48015414</v>
      </c>
      <c r="D17" s="7"/>
      <c r="E17" s="7">
        <v>1616482029708</v>
      </c>
      <c r="F17" s="7"/>
      <c r="G17" s="7">
        <v>2822258478812.5698</v>
      </c>
      <c r="H17" s="7"/>
      <c r="I17" s="7">
        <v>0</v>
      </c>
      <c r="J17" s="7"/>
      <c r="K17" s="7">
        <v>0</v>
      </c>
      <c r="L17" s="7"/>
      <c r="M17" s="7">
        <v>-500000</v>
      </c>
      <c r="N17" s="7"/>
      <c r="O17" s="7">
        <v>31128790906</v>
      </c>
      <c r="P17" s="7"/>
      <c r="Q17" s="7">
        <v>47515414</v>
      </c>
      <c r="R17" s="7"/>
      <c r="S17" s="7">
        <v>62310</v>
      </c>
      <c r="T17" s="7"/>
      <c r="U17" s="7">
        <v>1599649080710</v>
      </c>
      <c r="V17" s="7"/>
      <c r="W17" s="7">
        <v>2943069367934.2798</v>
      </c>
      <c r="X17" s="7"/>
      <c r="Y17" s="9">
        <v>4.5010166861787937E-2</v>
      </c>
    </row>
    <row r="18" spans="1:25">
      <c r="A18" s="1" t="s">
        <v>24</v>
      </c>
      <c r="C18" s="7">
        <v>8554386</v>
      </c>
      <c r="D18" s="7"/>
      <c r="E18" s="7">
        <v>687243742234</v>
      </c>
      <c r="F18" s="7"/>
      <c r="G18" s="7">
        <v>789378735648.33899</v>
      </c>
      <c r="H18" s="7"/>
      <c r="I18" s="7">
        <v>24914</v>
      </c>
      <c r="J18" s="7"/>
      <c r="K18" s="7">
        <v>2467268658</v>
      </c>
      <c r="L18" s="7"/>
      <c r="M18" s="7">
        <v>0</v>
      </c>
      <c r="N18" s="7"/>
      <c r="O18" s="7">
        <v>0</v>
      </c>
      <c r="P18" s="7"/>
      <c r="Q18" s="7">
        <v>8579300</v>
      </c>
      <c r="R18" s="7"/>
      <c r="S18" s="7">
        <v>87970</v>
      </c>
      <c r="T18" s="7"/>
      <c r="U18" s="7">
        <v>689711010892</v>
      </c>
      <c r="V18" s="7"/>
      <c r="W18" s="7">
        <v>750230430925.05005</v>
      </c>
      <c r="X18" s="7"/>
      <c r="Y18" s="9">
        <v>1.1473734614834816E-2</v>
      </c>
    </row>
    <row r="19" spans="1:25">
      <c r="A19" s="1" t="s">
        <v>25</v>
      </c>
      <c r="C19" s="7">
        <v>28408272</v>
      </c>
      <c r="D19" s="7"/>
      <c r="E19" s="7">
        <v>215663810281</v>
      </c>
      <c r="F19" s="7"/>
      <c r="G19" s="7">
        <v>1044004805635.75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28408272</v>
      </c>
      <c r="R19" s="7"/>
      <c r="S19" s="7">
        <v>35300</v>
      </c>
      <c r="T19" s="7"/>
      <c r="U19" s="7">
        <v>215663810281</v>
      </c>
      <c r="V19" s="7"/>
      <c r="W19" s="7">
        <v>996845270190.47998</v>
      </c>
      <c r="X19" s="7"/>
      <c r="Y19" s="9">
        <v>1.5245366771001476E-2</v>
      </c>
    </row>
    <row r="20" spans="1:25">
      <c r="A20" s="1" t="s">
        <v>26</v>
      </c>
      <c r="C20" s="7">
        <v>3593753</v>
      </c>
      <c r="D20" s="7"/>
      <c r="E20" s="7">
        <v>224817994772</v>
      </c>
      <c r="F20" s="7"/>
      <c r="G20" s="7">
        <v>700899027285.32996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3593753</v>
      </c>
      <c r="R20" s="7"/>
      <c r="S20" s="7">
        <v>187400</v>
      </c>
      <c r="T20" s="7"/>
      <c r="U20" s="7">
        <v>224817994772</v>
      </c>
      <c r="V20" s="7"/>
      <c r="W20" s="7">
        <v>669462169792.41003</v>
      </c>
      <c r="X20" s="7"/>
      <c r="Y20" s="9">
        <v>1.0238496006351645E-2</v>
      </c>
    </row>
    <row r="21" spans="1:25">
      <c r="A21" s="1" t="s">
        <v>27</v>
      </c>
      <c r="C21" s="7">
        <v>6347731</v>
      </c>
      <c r="D21" s="7"/>
      <c r="E21" s="7">
        <v>305192211054</v>
      </c>
      <c r="F21" s="7"/>
      <c r="G21" s="7">
        <v>658129036657.36499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6347731</v>
      </c>
      <c r="R21" s="7"/>
      <c r="S21" s="7">
        <v>93500</v>
      </c>
      <c r="T21" s="7"/>
      <c r="U21" s="7">
        <v>305192211054</v>
      </c>
      <c r="V21" s="7"/>
      <c r="W21" s="7">
        <v>589981447051.42505</v>
      </c>
      <c r="X21" s="7"/>
      <c r="Y21" s="9">
        <v>9.0229485130289781E-3</v>
      </c>
    </row>
    <row r="22" spans="1:25">
      <c r="A22" s="1" t="s">
        <v>28</v>
      </c>
      <c r="C22" s="7">
        <v>29334685</v>
      </c>
      <c r="D22" s="7"/>
      <c r="E22" s="7">
        <v>106738653389</v>
      </c>
      <c r="F22" s="7"/>
      <c r="G22" s="7">
        <v>147433686164.20801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29334685</v>
      </c>
      <c r="R22" s="7"/>
      <c r="S22" s="7">
        <v>5060</v>
      </c>
      <c r="T22" s="7"/>
      <c r="U22" s="7">
        <v>106738653389</v>
      </c>
      <c r="V22" s="7"/>
      <c r="W22" s="7">
        <v>147550326738.70499</v>
      </c>
      <c r="X22" s="7"/>
      <c r="Y22" s="9">
        <v>2.2565777413808973E-3</v>
      </c>
    </row>
    <row r="23" spans="1:25">
      <c r="A23" s="1" t="s">
        <v>29</v>
      </c>
      <c r="C23" s="7">
        <v>16000000</v>
      </c>
      <c r="D23" s="7"/>
      <c r="E23" s="7">
        <v>203875335691</v>
      </c>
      <c r="F23" s="7"/>
      <c r="G23" s="7">
        <v>705218832000</v>
      </c>
      <c r="H23" s="7"/>
      <c r="I23" s="7">
        <v>48000000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64000000</v>
      </c>
      <c r="R23" s="7"/>
      <c r="S23" s="7">
        <v>12070</v>
      </c>
      <c r="T23" s="7"/>
      <c r="U23" s="7">
        <v>203875335691</v>
      </c>
      <c r="V23" s="7"/>
      <c r="W23" s="7">
        <v>767883744000</v>
      </c>
      <c r="X23" s="7"/>
      <c r="Y23" s="9">
        <v>1.1743717570664563E-2</v>
      </c>
    </row>
    <row r="24" spans="1:25">
      <c r="A24" s="1" t="s">
        <v>30</v>
      </c>
      <c r="C24" s="7">
        <v>5773136</v>
      </c>
      <c r="D24" s="7"/>
      <c r="E24" s="7">
        <v>261424216370</v>
      </c>
      <c r="F24" s="7"/>
      <c r="G24" s="7">
        <v>401428069563.96002</v>
      </c>
      <c r="H24" s="7"/>
      <c r="I24" s="7">
        <v>0</v>
      </c>
      <c r="J24" s="7"/>
      <c r="K24" s="7">
        <v>0</v>
      </c>
      <c r="L24" s="7"/>
      <c r="M24" s="7">
        <v>-338173</v>
      </c>
      <c r="N24" s="7"/>
      <c r="O24" s="7">
        <v>27344776673</v>
      </c>
      <c r="P24" s="7"/>
      <c r="Q24" s="7">
        <v>5434963</v>
      </c>
      <c r="R24" s="7"/>
      <c r="S24" s="7">
        <v>79500</v>
      </c>
      <c r="T24" s="7"/>
      <c r="U24" s="7">
        <v>246110769480</v>
      </c>
      <c r="V24" s="7"/>
      <c r="W24" s="7">
        <v>429508685126.92499</v>
      </c>
      <c r="X24" s="7"/>
      <c r="Y24" s="9">
        <v>6.5687400360934095E-3</v>
      </c>
    </row>
    <row r="25" spans="1:25">
      <c r="A25" s="1" t="s">
        <v>31</v>
      </c>
      <c r="C25" s="7">
        <v>27489473</v>
      </c>
      <c r="D25" s="7"/>
      <c r="E25" s="7">
        <v>246940287419</v>
      </c>
      <c r="F25" s="7"/>
      <c r="G25" s="7">
        <v>544878658074.86102</v>
      </c>
      <c r="H25" s="7"/>
      <c r="I25" s="7">
        <v>3200000</v>
      </c>
      <c r="J25" s="7"/>
      <c r="K25" s="7">
        <v>59154906920</v>
      </c>
      <c r="L25" s="7"/>
      <c r="M25" s="7">
        <v>0</v>
      </c>
      <c r="N25" s="7"/>
      <c r="O25" s="7">
        <v>0</v>
      </c>
      <c r="P25" s="7"/>
      <c r="Q25" s="7">
        <v>30689473</v>
      </c>
      <c r="R25" s="7"/>
      <c r="S25" s="7">
        <v>19530</v>
      </c>
      <c r="T25" s="7"/>
      <c r="U25" s="7">
        <v>306095194339</v>
      </c>
      <c r="V25" s="7"/>
      <c r="W25" s="7">
        <v>595799183514.245</v>
      </c>
      <c r="X25" s="7"/>
      <c r="Y25" s="9">
        <v>9.1119227287924445E-3</v>
      </c>
    </row>
    <row r="26" spans="1:25">
      <c r="A26" s="1" t="s">
        <v>32</v>
      </c>
      <c r="C26" s="7">
        <v>80333145</v>
      </c>
      <c r="D26" s="7"/>
      <c r="E26" s="7">
        <v>1218772870228</v>
      </c>
      <c r="F26" s="7"/>
      <c r="G26" s="7">
        <v>1948465972008.8999</v>
      </c>
      <c r="H26" s="7"/>
      <c r="I26" s="7">
        <v>10695020</v>
      </c>
      <c r="J26" s="7"/>
      <c r="K26" s="7">
        <v>291183351549</v>
      </c>
      <c r="L26" s="7"/>
      <c r="M26" s="7">
        <v>0</v>
      </c>
      <c r="N26" s="7"/>
      <c r="O26" s="7">
        <v>0</v>
      </c>
      <c r="P26" s="7"/>
      <c r="Q26" s="7">
        <v>91028165</v>
      </c>
      <c r="R26" s="7"/>
      <c r="S26" s="7">
        <v>24160</v>
      </c>
      <c r="T26" s="7"/>
      <c r="U26" s="7">
        <v>1509956221777</v>
      </c>
      <c r="V26" s="7"/>
      <c r="W26" s="7">
        <v>2186154985624.9199</v>
      </c>
      <c r="X26" s="7"/>
      <c r="Y26" s="9">
        <v>3.3434210474547185E-2</v>
      </c>
    </row>
    <row r="27" spans="1:25">
      <c r="A27" s="1" t="s">
        <v>33</v>
      </c>
      <c r="C27" s="7">
        <v>59962132</v>
      </c>
      <c r="D27" s="7"/>
      <c r="E27" s="7">
        <v>264317817590</v>
      </c>
      <c r="F27" s="7"/>
      <c r="G27" s="7">
        <v>421409876214.22198</v>
      </c>
      <c r="H27" s="7"/>
      <c r="I27" s="7">
        <v>0</v>
      </c>
      <c r="J27" s="7"/>
      <c r="K27" s="7">
        <v>0</v>
      </c>
      <c r="L27" s="7"/>
      <c r="M27" s="7">
        <v>-42747000</v>
      </c>
      <c r="N27" s="7"/>
      <c r="O27" s="7">
        <v>279138266315</v>
      </c>
      <c r="P27" s="7"/>
      <c r="Q27" s="7">
        <v>17215132</v>
      </c>
      <c r="R27" s="7"/>
      <c r="S27" s="7">
        <v>6310</v>
      </c>
      <c r="T27" s="7"/>
      <c r="U27" s="7">
        <v>75885662710</v>
      </c>
      <c r="V27" s="7"/>
      <c r="W27" s="7">
        <v>107981149396.62601</v>
      </c>
      <c r="X27" s="7"/>
      <c r="Y27" s="9">
        <v>1.6514220171715368E-3</v>
      </c>
    </row>
    <row r="28" spans="1:25">
      <c r="A28" s="1" t="s">
        <v>34</v>
      </c>
      <c r="C28" s="7">
        <v>4173794</v>
      </c>
      <c r="D28" s="7"/>
      <c r="E28" s="7">
        <v>155690872032</v>
      </c>
      <c r="F28" s="7"/>
      <c r="G28" s="7">
        <v>343118985855.39001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4173794</v>
      </c>
      <c r="R28" s="7"/>
      <c r="S28" s="7">
        <v>73800</v>
      </c>
      <c r="T28" s="7"/>
      <c r="U28" s="7">
        <v>155690872032</v>
      </c>
      <c r="V28" s="7"/>
      <c r="W28" s="7">
        <v>306193242516.65997</v>
      </c>
      <c r="X28" s="7"/>
      <c r="Y28" s="9">
        <v>4.6828012576883718E-3</v>
      </c>
    </row>
    <row r="29" spans="1:25">
      <c r="A29" s="1" t="s">
        <v>35</v>
      </c>
      <c r="C29" s="7">
        <v>5268419</v>
      </c>
      <c r="D29" s="7"/>
      <c r="E29" s="7">
        <v>12760110818</v>
      </c>
      <c r="F29" s="7"/>
      <c r="G29" s="7">
        <v>26389605339.120998</v>
      </c>
      <c r="H29" s="7"/>
      <c r="I29" s="7">
        <v>4728617</v>
      </c>
      <c r="J29" s="7"/>
      <c r="K29" s="7">
        <v>23468450904</v>
      </c>
      <c r="L29" s="7"/>
      <c r="M29" s="7">
        <v>-9017241</v>
      </c>
      <c r="N29" s="7"/>
      <c r="O29" s="7">
        <v>0</v>
      </c>
      <c r="P29" s="7"/>
      <c r="Q29" s="7">
        <v>979795</v>
      </c>
      <c r="R29" s="7"/>
      <c r="S29" s="7">
        <v>5450</v>
      </c>
      <c r="T29" s="7"/>
      <c r="U29" s="7">
        <v>4010201014</v>
      </c>
      <c r="V29" s="7"/>
      <c r="W29" s="7">
        <v>5308110447.6374998</v>
      </c>
      <c r="X29" s="7"/>
      <c r="Y29" s="9">
        <v>8.1180192207518123E-5</v>
      </c>
    </row>
    <row r="30" spans="1:25">
      <c r="A30" s="1" t="s">
        <v>36</v>
      </c>
      <c r="C30" s="7">
        <v>23455000</v>
      </c>
      <c r="D30" s="7"/>
      <c r="E30" s="7">
        <v>144537760559</v>
      </c>
      <c r="F30" s="7"/>
      <c r="G30" s="7">
        <v>152016686730</v>
      </c>
      <c r="H30" s="7"/>
      <c r="I30" s="7">
        <v>0</v>
      </c>
      <c r="J30" s="7"/>
      <c r="K30" s="7">
        <v>0</v>
      </c>
      <c r="L30" s="7"/>
      <c r="M30" s="7">
        <v>-1000000</v>
      </c>
      <c r="N30" s="7"/>
      <c r="O30" s="7">
        <v>8250615025</v>
      </c>
      <c r="P30" s="7"/>
      <c r="Q30" s="7">
        <v>22455000</v>
      </c>
      <c r="R30" s="7"/>
      <c r="S30" s="7">
        <v>6630</v>
      </c>
      <c r="T30" s="7"/>
      <c r="U30" s="7">
        <v>138375417324</v>
      </c>
      <c r="V30" s="7"/>
      <c r="W30" s="7">
        <v>147990833932.5</v>
      </c>
      <c r="X30" s="7"/>
      <c r="Y30" s="9">
        <v>2.2633146883630365E-3</v>
      </c>
    </row>
    <row r="31" spans="1:25">
      <c r="A31" s="1" t="s">
        <v>37</v>
      </c>
      <c r="C31" s="7">
        <v>10888686</v>
      </c>
      <c r="D31" s="7"/>
      <c r="E31" s="7">
        <v>370356390045</v>
      </c>
      <c r="F31" s="7"/>
      <c r="G31" s="7">
        <v>580377427827.24597</v>
      </c>
      <c r="H31" s="7"/>
      <c r="I31" s="7">
        <v>2741864</v>
      </c>
      <c r="J31" s="7"/>
      <c r="K31" s="7">
        <v>150853402841</v>
      </c>
      <c r="L31" s="7"/>
      <c r="M31" s="7">
        <v>0</v>
      </c>
      <c r="N31" s="7"/>
      <c r="O31" s="7">
        <v>0</v>
      </c>
      <c r="P31" s="7"/>
      <c r="Q31" s="7">
        <v>13630550</v>
      </c>
      <c r="R31" s="7"/>
      <c r="S31" s="7">
        <v>54510</v>
      </c>
      <c r="T31" s="7"/>
      <c r="U31" s="7">
        <v>521209792886</v>
      </c>
      <c r="V31" s="7"/>
      <c r="W31" s="7">
        <v>738580422881.02502</v>
      </c>
      <c r="X31" s="7"/>
      <c r="Y31" s="9">
        <v>1.1295563888817989E-2</v>
      </c>
    </row>
    <row r="32" spans="1:25">
      <c r="A32" s="1" t="s">
        <v>38</v>
      </c>
      <c r="C32" s="7">
        <v>4687239</v>
      </c>
      <c r="D32" s="7"/>
      <c r="E32" s="7">
        <v>162603935391</v>
      </c>
      <c r="F32" s="7"/>
      <c r="G32" s="7">
        <v>218290544124.457</v>
      </c>
      <c r="H32" s="7"/>
      <c r="I32" s="7">
        <v>0</v>
      </c>
      <c r="J32" s="7"/>
      <c r="K32" s="7">
        <v>0</v>
      </c>
      <c r="L32" s="7"/>
      <c r="M32" s="7">
        <v>-832296</v>
      </c>
      <c r="N32" s="7"/>
      <c r="O32" s="7">
        <v>39486437594</v>
      </c>
      <c r="P32" s="7"/>
      <c r="Q32" s="7">
        <v>3854943</v>
      </c>
      <c r="R32" s="7"/>
      <c r="S32" s="7">
        <v>48200</v>
      </c>
      <c r="T32" s="7"/>
      <c r="U32" s="7">
        <v>133730945335</v>
      </c>
      <c r="V32" s="7"/>
      <c r="W32" s="7">
        <v>184702693497.03</v>
      </c>
      <c r="X32" s="7"/>
      <c r="Y32" s="9">
        <v>2.824771697433072E-3</v>
      </c>
    </row>
    <row r="33" spans="1:25">
      <c r="A33" s="1" t="s">
        <v>39</v>
      </c>
      <c r="C33" s="7">
        <v>13045281</v>
      </c>
      <c r="D33" s="7"/>
      <c r="E33" s="7">
        <v>190310283838</v>
      </c>
      <c r="F33" s="7"/>
      <c r="G33" s="7">
        <v>307333579399.78497</v>
      </c>
      <c r="H33" s="7"/>
      <c r="I33" s="7">
        <v>53930</v>
      </c>
      <c r="J33" s="7"/>
      <c r="K33" s="7">
        <v>1372683052</v>
      </c>
      <c r="L33" s="7"/>
      <c r="M33" s="7">
        <v>0</v>
      </c>
      <c r="N33" s="7"/>
      <c r="O33" s="7">
        <v>0</v>
      </c>
      <c r="P33" s="7"/>
      <c r="Q33" s="7">
        <v>13099211</v>
      </c>
      <c r="R33" s="7"/>
      <c r="S33" s="7">
        <v>24400</v>
      </c>
      <c r="T33" s="7"/>
      <c r="U33" s="7">
        <v>191682966890</v>
      </c>
      <c r="V33" s="7"/>
      <c r="W33" s="7">
        <v>317719004947.02002</v>
      </c>
      <c r="X33" s="7"/>
      <c r="Y33" s="9">
        <v>4.8590718192497379E-3</v>
      </c>
    </row>
    <row r="34" spans="1:25">
      <c r="A34" s="1" t="s">
        <v>40</v>
      </c>
      <c r="C34" s="7">
        <v>609512</v>
      </c>
      <c r="D34" s="7"/>
      <c r="E34" s="7">
        <v>6802423661</v>
      </c>
      <c r="F34" s="7"/>
      <c r="G34" s="7">
        <v>15704549661.312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609512</v>
      </c>
      <c r="R34" s="7"/>
      <c r="S34" s="7">
        <v>24230</v>
      </c>
      <c r="T34" s="7"/>
      <c r="U34" s="7">
        <v>6802423661</v>
      </c>
      <c r="V34" s="7"/>
      <c r="W34" s="7">
        <v>14680603329.228001</v>
      </c>
      <c r="X34" s="7"/>
      <c r="Y34" s="9">
        <v>2.2451948047152767E-4</v>
      </c>
    </row>
    <row r="35" spans="1:25">
      <c r="A35" s="1" t="s">
        <v>41</v>
      </c>
      <c r="C35" s="7">
        <v>2151000</v>
      </c>
      <c r="D35" s="7"/>
      <c r="E35" s="7">
        <v>30388286852</v>
      </c>
      <c r="F35" s="7"/>
      <c r="G35" s="7">
        <v>67524404949</v>
      </c>
      <c r="H35" s="7"/>
      <c r="I35" s="7">
        <v>0</v>
      </c>
      <c r="J35" s="7"/>
      <c r="K35" s="7">
        <v>0</v>
      </c>
      <c r="L35" s="7"/>
      <c r="M35" s="7">
        <v>-293528</v>
      </c>
      <c r="N35" s="7"/>
      <c r="O35" s="7">
        <v>9582736456</v>
      </c>
      <c r="P35" s="7"/>
      <c r="Q35" s="7">
        <v>1857472</v>
      </c>
      <c r="R35" s="7"/>
      <c r="S35" s="7">
        <v>30990</v>
      </c>
      <c r="T35" s="7"/>
      <c r="U35" s="7">
        <v>26241465342</v>
      </c>
      <c r="V35" s="7"/>
      <c r="W35" s="7">
        <v>57220557089.183998</v>
      </c>
      <c r="X35" s="7"/>
      <c r="Y35" s="9">
        <v>8.7510911246932823E-4</v>
      </c>
    </row>
    <row r="36" spans="1:25">
      <c r="A36" s="1" t="s">
        <v>42</v>
      </c>
      <c r="C36" s="7">
        <v>13563088</v>
      </c>
      <c r="D36" s="7"/>
      <c r="E36" s="7">
        <v>243611013253</v>
      </c>
      <c r="F36" s="7"/>
      <c r="G36" s="7">
        <v>420650493943.67999</v>
      </c>
      <c r="H36" s="7"/>
      <c r="I36" s="7">
        <v>1300000</v>
      </c>
      <c r="J36" s="7"/>
      <c r="K36" s="7">
        <v>38711054999</v>
      </c>
      <c r="L36" s="7"/>
      <c r="M36" s="7">
        <v>0</v>
      </c>
      <c r="N36" s="7"/>
      <c r="O36" s="7">
        <v>0</v>
      </c>
      <c r="P36" s="7"/>
      <c r="Q36" s="7">
        <v>14863088</v>
      </c>
      <c r="R36" s="7"/>
      <c r="S36" s="7">
        <v>27150</v>
      </c>
      <c r="T36" s="7"/>
      <c r="U36" s="7">
        <v>282322068252</v>
      </c>
      <c r="V36" s="7"/>
      <c r="W36" s="7">
        <v>401131818806.76001</v>
      </c>
      <c r="X36" s="7"/>
      <c r="Y36" s="9">
        <v>6.1347551963199017E-3</v>
      </c>
    </row>
    <row r="37" spans="1:25">
      <c r="A37" s="1" t="s">
        <v>43</v>
      </c>
      <c r="C37" s="7">
        <v>15524532</v>
      </c>
      <c r="D37" s="7"/>
      <c r="E37" s="7">
        <v>273985958417</v>
      </c>
      <c r="F37" s="7"/>
      <c r="G37" s="7">
        <v>441514127199.90601</v>
      </c>
      <c r="H37" s="7"/>
      <c r="I37" s="7">
        <v>1500000</v>
      </c>
      <c r="J37" s="7"/>
      <c r="K37" s="7">
        <v>40954335877</v>
      </c>
      <c r="L37" s="7"/>
      <c r="M37" s="7">
        <v>0</v>
      </c>
      <c r="N37" s="7"/>
      <c r="O37" s="7">
        <v>0</v>
      </c>
      <c r="P37" s="7"/>
      <c r="Q37" s="7">
        <v>17024532</v>
      </c>
      <c r="R37" s="7"/>
      <c r="S37" s="7">
        <v>28590</v>
      </c>
      <c r="T37" s="7"/>
      <c r="U37" s="7">
        <v>314940294294</v>
      </c>
      <c r="V37" s="7"/>
      <c r="W37" s="7">
        <v>483835318229.21399</v>
      </c>
      <c r="X37" s="7"/>
      <c r="Y37" s="9">
        <v>7.3995905921880028E-3</v>
      </c>
    </row>
    <row r="38" spans="1:25">
      <c r="A38" s="1" t="s">
        <v>44</v>
      </c>
      <c r="C38" s="7">
        <v>15280357</v>
      </c>
      <c r="D38" s="7"/>
      <c r="E38" s="7">
        <v>296730480624</v>
      </c>
      <c r="F38" s="7"/>
      <c r="G38" s="7">
        <v>720738874659.08301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15280357</v>
      </c>
      <c r="R38" s="7"/>
      <c r="S38" s="7">
        <v>69600</v>
      </c>
      <c r="T38" s="7"/>
      <c r="U38" s="7">
        <v>296730480624</v>
      </c>
      <c r="V38" s="7"/>
      <c r="W38" s="7">
        <v>1057184945759.16</v>
      </c>
      <c r="X38" s="7"/>
      <c r="Y38" s="9">
        <v>1.6168178477488269E-2</v>
      </c>
    </row>
    <row r="39" spans="1:25">
      <c r="A39" s="1" t="s">
        <v>45</v>
      </c>
      <c r="C39" s="7">
        <v>37540229</v>
      </c>
      <c r="D39" s="7"/>
      <c r="E39" s="7">
        <v>309417887160</v>
      </c>
      <c r="F39" s="7"/>
      <c r="G39" s="7">
        <v>1260190518806.6899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37540229</v>
      </c>
      <c r="R39" s="7"/>
      <c r="S39" s="7">
        <v>31560</v>
      </c>
      <c r="T39" s="7"/>
      <c r="U39" s="7">
        <v>309417887160</v>
      </c>
      <c r="V39" s="7"/>
      <c r="W39" s="7">
        <v>1177720247957.9199</v>
      </c>
      <c r="X39" s="7"/>
      <c r="Y39" s="9">
        <v>1.8011598861599094E-2</v>
      </c>
    </row>
    <row r="40" spans="1:25">
      <c r="A40" s="1" t="s">
        <v>46</v>
      </c>
      <c r="C40" s="7">
        <v>9920000</v>
      </c>
      <c r="D40" s="7"/>
      <c r="E40" s="7">
        <v>39198860551</v>
      </c>
      <c r="F40" s="7"/>
      <c r="G40" s="7">
        <v>44325087120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9920000</v>
      </c>
      <c r="R40" s="7"/>
      <c r="S40" s="7">
        <v>4996</v>
      </c>
      <c r="T40" s="7"/>
      <c r="U40" s="7">
        <v>39198860551</v>
      </c>
      <c r="V40" s="7"/>
      <c r="W40" s="7">
        <v>49265436096</v>
      </c>
      <c r="X40" s="7"/>
      <c r="Y40" s="9">
        <v>7.5344656274823729E-4</v>
      </c>
    </row>
    <row r="41" spans="1:25">
      <c r="A41" s="1" t="s">
        <v>47</v>
      </c>
      <c r="C41" s="7">
        <v>37075462</v>
      </c>
      <c r="D41" s="7"/>
      <c r="E41" s="7">
        <v>212894506240</v>
      </c>
      <c r="F41" s="7"/>
      <c r="G41" s="7">
        <v>664861728539.84399</v>
      </c>
      <c r="H41" s="7"/>
      <c r="I41" s="7">
        <v>19733714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56809176</v>
      </c>
      <c r="R41" s="7"/>
      <c r="S41" s="7">
        <v>9330</v>
      </c>
      <c r="T41" s="7"/>
      <c r="U41" s="7">
        <v>166657818924</v>
      </c>
      <c r="V41" s="7"/>
      <c r="W41" s="7">
        <v>526875935888.12402</v>
      </c>
      <c r="X41" s="7"/>
      <c r="Y41" s="9">
        <v>8.0578371845956131E-3</v>
      </c>
    </row>
    <row r="42" spans="1:25">
      <c r="A42" s="1" t="s">
        <v>48</v>
      </c>
      <c r="C42" s="7">
        <v>16194121</v>
      </c>
      <c r="D42" s="7"/>
      <c r="E42" s="7">
        <v>86376715065</v>
      </c>
      <c r="F42" s="7"/>
      <c r="G42" s="7">
        <v>121216177829.77699</v>
      </c>
      <c r="H42" s="7"/>
      <c r="I42" s="7">
        <v>0</v>
      </c>
      <c r="J42" s="7"/>
      <c r="K42" s="7">
        <v>0</v>
      </c>
      <c r="L42" s="7"/>
      <c r="M42" s="7">
        <v>-7699902</v>
      </c>
      <c r="N42" s="7"/>
      <c r="O42" s="7">
        <v>68528434698</v>
      </c>
      <c r="P42" s="7"/>
      <c r="Q42" s="7">
        <v>8494219</v>
      </c>
      <c r="R42" s="7"/>
      <c r="S42" s="7">
        <v>8400</v>
      </c>
      <c r="T42" s="7"/>
      <c r="U42" s="7">
        <v>45306734113</v>
      </c>
      <c r="V42" s="7"/>
      <c r="W42" s="7">
        <v>70926898534.380005</v>
      </c>
      <c r="X42" s="7"/>
      <c r="Y42" s="9">
        <v>1.084728607760371E-3</v>
      </c>
    </row>
    <row r="43" spans="1:25">
      <c r="A43" s="1" t="s">
        <v>49</v>
      </c>
      <c r="C43" s="7">
        <v>38806083</v>
      </c>
      <c r="D43" s="7"/>
      <c r="E43" s="7">
        <v>154643255693</v>
      </c>
      <c r="F43" s="7"/>
      <c r="G43" s="7">
        <v>261539766545.69699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38806083</v>
      </c>
      <c r="R43" s="7"/>
      <c r="S43" s="7">
        <v>5910</v>
      </c>
      <c r="T43" s="7"/>
      <c r="U43" s="7">
        <v>154643255693</v>
      </c>
      <c r="V43" s="7"/>
      <c r="W43" s="7">
        <v>227979354024.34601</v>
      </c>
      <c r="X43" s="7"/>
      <c r="Y43" s="9">
        <v>3.4866282383554004E-3</v>
      </c>
    </row>
    <row r="44" spans="1:25">
      <c r="A44" s="1" t="s">
        <v>50</v>
      </c>
      <c r="C44" s="7">
        <v>121996621</v>
      </c>
      <c r="D44" s="7"/>
      <c r="E44" s="7">
        <v>1081858168261</v>
      </c>
      <c r="F44" s="7"/>
      <c r="G44" s="7">
        <v>2586704907770.7202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121996621</v>
      </c>
      <c r="R44" s="7"/>
      <c r="S44" s="7">
        <v>21880</v>
      </c>
      <c r="T44" s="7"/>
      <c r="U44" s="7">
        <v>1081858168261</v>
      </c>
      <c r="V44" s="7"/>
      <c r="W44" s="7">
        <v>2653403815378.4902</v>
      </c>
      <c r="X44" s="7"/>
      <c r="Y44" s="9">
        <v>4.0580133714523285E-2</v>
      </c>
    </row>
    <row r="45" spans="1:25">
      <c r="A45" s="1" t="s">
        <v>51</v>
      </c>
      <c r="C45" s="7">
        <v>207139224</v>
      </c>
      <c r="D45" s="7"/>
      <c r="E45" s="7">
        <v>2622454558848</v>
      </c>
      <c r="F45" s="7"/>
      <c r="G45" s="7">
        <v>5608899750612.5303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207139224</v>
      </c>
      <c r="R45" s="7"/>
      <c r="S45" s="7">
        <v>24050</v>
      </c>
      <c r="T45" s="7"/>
      <c r="U45" s="7">
        <v>2622454558848</v>
      </c>
      <c r="V45" s="7"/>
      <c r="W45" s="7">
        <v>4952057232093.6602</v>
      </c>
      <c r="X45" s="7"/>
      <c r="Y45" s="9">
        <v>7.5734851768752692E-2</v>
      </c>
    </row>
    <row r="46" spans="1:25">
      <c r="A46" s="1" t="s">
        <v>52</v>
      </c>
      <c r="C46" s="7">
        <v>5710637</v>
      </c>
      <c r="D46" s="7"/>
      <c r="E46" s="7">
        <v>256500397826</v>
      </c>
      <c r="F46" s="7"/>
      <c r="G46" s="7">
        <v>305120405654.43799</v>
      </c>
      <c r="H46" s="7"/>
      <c r="I46" s="7">
        <v>0</v>
      </c>
      <c r="J46" s="7"/>
      <c r="K46" s="7">
        <v>0</v>
      </c>
      <c r="L46" s="7"/>
      <c r="M46" s="7">
        <v>-1860236</v>
      </c>
      <c r="N46" s="7"/>
      <c r="O46" s="7">
        <v>101254718865</v>
      </c>
      <c r="P46" s="7"/>
      <c r="Q46" s="7">
        <v>3850401</v>
      </c>
      <c r="R46" s="7"/>
      <c r="S46" s="7">
        <v>50050</v>
      </c>
      <c r="T46" s="7"/>
      <c r="U46" s="7">
        <v>172945573071</v>
      </c>
      <c r="V46" s="7"/>
      <c r="W46" s="7">
        <v>191565930258.202</v>
      </c>
      <c r="X46" s="7"/>
      <c r="Y46" s="9">
        <v>2.9297353911869623E-3</v>
      </c>
    </row>
    <row r="47" spans="1:25">
      <c r="A47" s="1" t="s">
        <v>53</v>
      </c>
      <c r="C47" s="7">
        <v>9947382</v>
      </c>
      <c r="D47" s="7"/>
      <c r="E47" s="7">
        <v>142855778328</v>
      </c>
      <c r="F47" s="7"/>
      <c r="G47" s="7">
        <v>222978798988.60501</v>
      </c>
      <c r="H47" s="7"/>
      <c r="I47" s="7">
        <v>4005052</v>
      </c>
      <c r="J47" s="7"/>
      <c r="K47" s="7">
        <v>88489239788</v>
      </c>
      <c r="L47" s="7"/>
      <c r="M47" s="7">
        <v>0</v>
      </c>
      <c r="N47" s="7"/>
      <c r="O47" s="7">
        <v>0</v>
      </c>
      <c r="P47" s="7"/>
      <c r="Q47" s="7">
        <v>13952434</v>
      </c>
      <c r="R47" s="7"/>
      <c r="S47" s="7">
        <v>21810</v>
      </c>
      <c r="T47" s="7"/>
      <c r="U47" s="7">
        <v>231345018116</v>
      </c>
      <c r="V47" s="7"/>
      <c r="W47" s="7">
        <v>302491985156.03699</v>
      </c>
      <c r="X47" s="7"/>
      <c r="Y47" s="9">
        <v>4.6261956563338263E-3</v>
      </c>
    </row>
    <row r="48" spans="1:25">
      <c r="A48" s="1" t="s">
        <v>54</v>
      </c>
      <c r="C48" s="7">
        <v>8475043</v>
      </c>
      <c r="D48" s="7"/>
      <c r="E48" s="7">
        <v>116910160439</v>
      </c>
      <c r="F48" s="7"/>
      <c r="G48" s="7">
        <v>440944427303.81097</v>
      </c>
      <c r="H48" s="7"/>
      <c r="I48" s="7">
        <v>2560000</v>
      </c>
      <c r="J48" s="7"/>
      <c r="K48" s="7">
        <v>140529808500</v>
      </c>
      <c r="L48" s="7"/>
      <c r="M48" s="7">
        <v>0</v>
      </c>
      <c r="N48" s="7"/>
      <c r="O48" s="7">
        <v>0</v>
      </c>
      <c r="P48" s="7"/>
      <c r="Q48" s="7">
        <v>11035043</v>
      </c>
      <c r="R48" s="7"/>
      <c r="S48" s="7">
        <v>60690</v>
      </c>
      <c r="T48" s="7"/>
      <c r="U48" s="7">
        <v>257439968939</v>
      </c>
      <c r="V48" s="7"/>
      <c r="W48" s="7">
        <v>665731944949.96399</v>
      </c>
      <c r="X48" s="7"/>
      <c r="Y48" s="9">
        <v>1.0181447387511807E-2</v>
      </c>
    </row>
    <row r="49" spans="1:25">
      <c r="A49" s="1" t="s">
        <v>55</v>
      </c>
      <c r="C49" s="7">
        <v>2726321</v>
      </c>
      <c r="D49" s="7"/>
      <c r="E49" s="7">
        <v>92694761201</v>
      </c>
      <c r="F49" s="7"/>
      <c r="G49" s="7">
        <v>150085304220.96899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2726321</v>
      </c>
      <c r="R49" s="7"/>
      <c r="S49" s="7">
        <v>48040</v>
      </c>
      <c r="T49" s="7"/>
      <c r="U49" s="7">
        <v>92694761201</v>
      </c>
      <c r="V49" s="7"/>
      <c r="W49" s="7">
        <v>130193174698.002</v>
      </c>
      <c r="X49" s="7"/>
      <c r="Y49" s="9">
        <v>1.9911241580880855E-3</v>
      </c>
    </row>
    <row r="50" spans="1:25">
      <c r="A50" s="1" t="s">
        <v>56</v>
      </c>
      <c r="C50" s="7">
        <v>10613234</v>
      </c>
      <c r="D50" s="7"/>
      <c r="E50" s="7">
        <v>82119701719</v>
      </c>
      <c r="F50" s="7"/>
      <c r="G50" s="7">
        <v>156141261813.95999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10613234</v>
      </c>
      <c r="R50" s="7"/>
      <c r="S50" s="7">
        <v>13950</v>
      </c>
      <c r="T50" s="7"/>
      <c r="U50" s="7">
        <v>82119701719</v>
      </c>
      <c r="V50" s="7"/>
      <c r="W50" s="7">
        <v>147173689344.91501</v>
      </c>
      <c r="X50" s="7"/>
      <c r="Y50" s="9">
        <v>2.2508175944657145E-3</v>
      </c>
    </row>
    <row r="51" spans="1:25">
      <c r="A51" s="1" t="s">
        <v>57</v>
      </c>
      <c r="C51" s="7">
        <v>18634950</v>
      </c>
      <c r="D51" s="7"/>
      <c r="E51" s="7">
        <v>342021453852</v>
      </c>
      <c r="F51" s="7"/>
      <c r="G51" s="7">
        <v>684834943596.07495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18634950</v>
      </c>
      <c r="R51" s="7"/>
      <c r="S51" s="7">
        <v>31970</v>
      </c>
      <c r="T51" s="7"/>
      <c r="U51" s="7">
        <v>342021453852</v>
      </c>
      <c r="V51" s="7"/>
      <c r="W51" s="7">
        <v>592214583358.57495</v>
      </c>
      <c r="X51" s="7"/>
      <c r="Y51" s="9">
        <v>9.0571012376997138E-3</v>
      </c>
    </row>
    <row r="52" spans="1:25">
      <c r="A52" s="1" t="s">
        <v>58</v>
      </c>
      <c r="C52" s="7">
        <v>2564346</v>
      </c>
      <c r="D52" s="7"/>
      <c r="E52" s="7">
        <v>49035186074</v>
      </c>
      <c r="F52" s="7"/>
      <c r="G52" s="7">
        <v>70813668565.313995</v>
      </c>
      <c r="H52" s="7"/>
      <c r="I52" s="7">
        <v>407069</v>
      </c>
      <c r="J52" s="7"/>
      <c r="K52" s="7">
        <v>9603520092</v>
      </c>
      <c r="L52" s="7"/>
      <c r="M52" s="7">
        <v>0</v>
      </c>
      <c r="N52" s="7"/>
      <c r="O52" s="7">
        <v>0</v>
      </c>
      <c r="P52" s="7"/>
      <c r="Q52" s="7">
        <v>2971415</v>
      </c>
      <c r="R52" s="7"/>
      <c r="S52" s="7">
        <v>25400</v>
      </c>
      <c r="T52" s="7"/>
      <c r="U52" s="7">
        <v>58638706166</v>
      </c>
      <c r="V52" s="7"/>
      <c r="W52" s="7">
        <v>75024871051.050003</v>
      </c>
      <c r="X52" s="7"/>
      <c r="Y52" s="9">
        <v>1.1474014175758603E-3</v>
      </c>
    </row>
    <row r="53" spans="1:25">
      <c r="A53" s="1" t="s">
        <v>59</v>
      </c>
      <c r="C53" s="7">
        <v>12293626</v>
      </c>
      <c r="D53" s="7"/>
      <c r="E53" s="7">
        <v>299200954152</v>
      </c>
      <c r="F53" s="7"/>
      <c r="G53" s="7">
        <v>578273062745.19604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12293626</v>
      </c>
      <c r="R53" s="7"/>
      <c r="S53" s="7">
        <v>45140</v>
      </c>
      <c r="T53" s="7"/>
      <c r="U53" s="7">
        <v>299200954152</v>
      </c>
      <c r="V53" s="7"/>
      <c r="W53" s="7">
        <v>551632418688.04199</v>
      </c>
      <c r="X53" s="7"/>
      <c r="Y53" s="9">
        <v>8.4364532763112499E-3</v>
      </c>
    </row>
    <row r="54" spans="1:25">
      <c r="A54" s="1" t="s">
        <v>60</v>
      </c>
      <c r="C54" s="7">
        <v>18879035</v>
      </c>
      <c r="D54" s="7"/>
      <c r="E54" s="7">
        <v>196022188675</v>
      </c>
      <c r="F54" s="7"/>
      <c r="G54" s="7">
        <v>448524243327.82501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18879035</v>
      </c>
      <c r="R54" s="7"/>
      <c r="S54" s="7">
        <v>22670</v>
      </c>
      <c r="T54" s="7"/>
      <c r="U54" s="7">
        <v>196022188675</v>
      </c>
      <c r="V54" s="7"/>
      <c r="W54" s="7">
        <v>425441196495.47198</v>
      </c>
      <c r="X54" s="7"/>
      <c r="Y54" s="9">
        <v>6.5065334350513735E-3</v>
      </c>
    </row>
    <row r="55" spans="1:25">
      <c r="A55" s="1" t="s">
        <v>61</v>
      </c>
      <c r="C55" s="7">
        <v>11744972</v>
      </c>
      <c r="D55" s="7"/>
      <c r="E55" s="7">
        <v>285132831506</v>
      </c>
      <c r="F55" s="7"/>
      <c r="G55" s="7">
        <v>757479801349.00806</v>
      </c>
      <c r="H55" s="7"/>
      <c r="I55" s="7">
        <v>0</v>
      </c>
      <c r="J55" s="7"/>
      <c r="K55" s="7">
        <v>0</v>
      </c>
      <c r="L55" s="7"/>
      <c r="M55" s="7">
        <v>-10000</v>
      </c>
      <c r="N55" s="7"/>
      <c r="O55" s="7">
        <v>640168200</v>
      </c>
      <c r="P55" s="7"/>
      <c r="Q55" s="7">
        <v>11734972</v>
      </c>
      <c r="R55" s="7"/>
      <c r="S55" s="7">
        <v>49470</v>
      </c>
      <c r="T55" s="7"/>
      <c r="U55" s="7">
        <v>284890061381</v>
      </c>
      <c r="V55" s="7"/>
      <c r="W55" s="7">
        <v>577074916904.20203</v>
      </c>
      <c r="X55" s="7"/>
      <c r="Y55" s="9">
        <v>8.8255610229947389E-3</v>
      </c>
    </row>
    <row r="56" spans="1:25">
      <c r="A56" s="1" t="s">
        <v>62</v>
      </c>
      <c r="C56" s="7">
        <v>17835706</v>
      </c>
      <c r="D56" s="7"/>
      <c r="E56" s="7">
        <v>276476254775</v>
      </c>
      <c r="F56" s="7"/>
      <c r="G56" s="7">
        <v>445012547087.42999</v>
      </c>
      <c r="H56" s="7"/>
      <c r="I56" s="7">
        <v>58147</v>
      </c>
      <c r="J56" s="7"/>
      <c r="K56" s="7">
        <v>1635765946</v>
      </c>
      <c r="L56" s="7"/>
      <c r="M56" s="7">
        <v>0</v>
      </c>
      <c r="N56" s="7"/>
      <c r="O56" s="7">
        <v>0</v>
      </c>
      <c r="P56" s="7"/>
      <c r="Q56" s="7">
        <v>17893853</v>
      </c>
      <c r="R56" s="7"/>
      <c r="S56" s="7">
        <v>28350</v>
      </c>
      <c r="T56" s="7"/>
      <c r="U56" s="7">
        <v>278112020721</v>
      </c>
      <c r="V56" s="7"/>
      <c r="W56" s="7">
        <v>504272352691.328</v>
      </c>
      <c r="X56" s="7"/>
      <c r="Y56" s="9">
        <v>7.7121467083713993E-3</v>
      </c>
    </row>
    <row r="57" spans="1:25">
      <c r="A57" s="1" t="s">
        <v>63</v>
      </c>
      <c r="C57" s="7">
        <v>3520036</v>
      </c>
      <c r="D57" s="7"/>
      <c r="E57" s="7">
        <v>58522891767</v>
      </c>
      <c r="F57" s="7"/>
      <c r="G57" s="7">
        <v>69841872044.567993</v>
      </c>
      <c r="H57" s="7"/>
      <c r="I57" s="7">
        <v>0</v>
      </c>
      <c r="J57" s="7"/>
      <c r="K57" s="7">
        <v>0</v>
      </c>
      <c r="L57" s="7"/>
      <c r="M57" s="7">
        <v>-1012489</v>
      </c>
      <c r="N57" s="7"/>
      <c r="O57" s="7">
        <v>22834021418</v>
      </c>
      <c r="P57" s="7"/>
      <c r="Q57" s="7">
        <v>2507547</v>
      </c>
      <c r="R57" s="7"/>
      <c r="S57" s="7">
        <v>21140</v>
      </c>
      <c r="T57" s="7"/>
      <c r="U57" s="7">
        <v>41689602518</v>
      </c>
      <c r="V57" s="7"/>
      <c r="W57" s="7">
        <v>52694136795.698997</v>
      </c>
      <c r="X57" s="7"/>
      <c r="Y57" s="9">
        <v>8.0588378773994778E-4</v>
      </c>
    </row>
    <row r="58" spans="1:25">
      <c r="A58" s="1" t="s">
        <v>64</v>
      </c>
      <c r="C58" s="7">
        <v>9000000</v>
      </c>
      <c r="D58" s="7"/>
      <c r="E58" s="7">
        <v>85934545444</v>
      </c>
      <c r="F58" s="7"/>
      <c r="G58" s="7">
        <v>101184349500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9000000</v>
      </c>
      <c r="R58" s="7"/>
      <c r="S58" s="7">
        <v>13610</v>
      </c>
      <c r="T58" s="7"/>
      <c r="U58" s="7">
        <v>85934545444</v>
      </c>
      <c r="V58" s="7"/>
      <c r="W58" s="7">
        <v>121761184500</v>
      </c>
      <c r="X58" s="7"/>
      <c r="Y58" s="9">
        <v>1.8621685548243351E-3</v>
      </c>
    </row>
    <row r="59" spans="1:25">
      <c r="A59" s="1" t="s">
        <v>65</v>
      </c>
      <c r="C59" s="7">
        <v>17540882</v>
      </c>
      <c r="D59" s="7"/>
      <c r="E59" s="7">
        <v>200515542025</v>
      </c>
      <c r="F59" s="7"/>
      <c r="G59" s="7">
        <v>463811265805.85999</v>
      </c>
      <c r="H59" s="7"/>
      <c r="I59" s="7">
        <v>0</v>
      </c>
      <c r="J59" s="7"/>
      <c r="K59" s="7">
        <v>0</v>
      </c>
      <c r="L59" s="7"/>
      <c r="M59" s="7">
        <v>-2040882</v>
      </c>
      <c r="N59" s="7"/>
      <c r="O59" s="7">
        <v>62749921806</v>
      </c>
      <c r="P59" s="7"/>
      <c r="Q59" s="7">
        <v>15500000</v>
      </c>
      <c r="R59" s="7"/>
      <c r="S59" s="7">
        <v>28800</v>
      </c>
      <c r="T59" s="7"/>
      <c r="U59" s="7">
        <v>177185554386</v>
      </c>
      <c r="V59" s="7"/>
      <c r="W59" s="7">
        <v>443743920000</v>
      </c>
      <c r="X59" s="7"/>
      <c r="Y59" s="9">
        <v>6.7864482233127863E-3</v>
      </c>
    </row>
    <row r="60" spans="1:25">
      <c r="A60" s="1" t="s">
        <v>66</v>
      </c>
      <c r="C60" s="7">
        <v>14533132</v>
      </c>
      <c r="D60" s="7"/>
      <c r="E60" s="7">
        <v>624372742254</v>
      </c>
      <c r="F60" s="7"/>
      <c r="G60" s="7">
        <v>1206440565292.75</v>
      </c>
      <c r="H60" s="7"/>
      <c r="I60" s="7">
        <v>0</v>
      </c>
      <c r="J60" s="7"/>
      <c r="K60" s="7">
        <v>0</v>
      </c>
      <c r="L60" s="7"/>
      <c r="M60" s="7">
        <v>-799767</v>
      </c>
      <c r="N60" s="7"/>
      <c r="O60" s="7">
        <v>63317704044</v>
      </c>
      <c r="P60" s="7"/>
      <c r="Q60" s="7">
        <v>13733365</v>
      </c>
      <c r="R60" s="7"/>
      <c r="S60" s="7">
        <v>79270</v>
      </c>
      <c r="T60" s="7"/>
      <c r="U60" s="7">
        <v>590013134512</v>
      </c>
      <c r="V60" s="7"/>
      <c r="W60" s="7">
        <v>1082166412680.88</v>
      </c>
      <c r="X60" s="7"/>
      <c r="Y60" s="9">
        <v>1.6550235389516839E-2</v>
      </c>
    </row>
    <row r="61" spans="1:25">
      <c r="A61" s="1" t="s">
        <v>67</v>
      </c>
      <c r="C61" s="7">
        <v>16329106</v>
      </c>
      <c r="D61" s="7"/>
      <c r="E61" s="7">
        <v>838875584306</v>
      </c>
      <c r="F61" s="7"/>
      <c r="G61" s="7">
        <v>1089975296065.99</v>
      </c>
      <c r="H61" s="7"/>
      <c r="I61" s="7">
        <v>628988</v>
      </c>
      <c r="J61" s="7"/>
      <c r="K61" s="7">
        <v>38956133594</v>
      </c>
      <c r="L61" s="7"/>
      <c r="M61" s="7">
        <v>0</v>
      </c>
      <c r="N61" s="7"/>
      <c r="O61" s="7">
        <v>0</v>
      </c>
      <c r="P61" s="7"/>
      <c r="Q61" s="7">
        <v>16958094</v>
      </c>
      <c r="R61" s="7"/>
      <c r="S61" s="7">
        <v>63200</v>
      </c>
      <c r="T61" s="7"/>
      <c r="U61" s="7">
        <v>877831717900</v>
      </c>
      <c r="V61" s="7"/>
      <c r="W61" s="7">
        <v>1065374619132.24</v>
      </c>
      <c r="X61" s="7"/>
      <c r="Y61" s="9">
        <v>1.6293428180768146E-2</v>
      </c>
    </row>
    <row r="62" spans="1:25">
      <c r="A62" s="1" t="s">
        <v>68</v>
      </c>
      <c r="C62" s="7">
        <v>14097167</v>
      </c>
      <c r="D62" s="7"/>
      <c r="E62" s="7">
        <v>45641404991</v>
      </c>
      <c r="F62" s="7"/>
      <c r="G62" s="7">
        <v>89965314457.766998</v>
      </c>
      <c r="H62" s="7"/>
      <c r="I62" s="7">
        <v>0</v>
      </c>
      <c r="J62" s="7"/>
      <c r="K62" s="7">
        <v>0</v>
      </c>
      <c r="L62" s="7"/>
      <c r="M62" s="7">
        <v>-4600000</v>
      </c>
      <c r="N62" s="7"/>
      <c r="O62" s="7">
        <v>29770854412</v>
      </c>
      <c r="P62" s="7"/>
      <c r="Q62" s="7">
        <v>9497167</v>
      </c>
      <c r="R62" s="7"/>
      <c r="S62" s="7">
        <v>6670</v>
      </c>
      <c r="T62" s="7"/>
      <c r="U62" s="7">
        <v>30748308856</v>
      </c>
      <c r="V62" s="7"/>
      <c r="W62" s="7">
        <v>62969194571.8545</v>
      </c>
      <c r="X62" s="7"/>
      <c r="Y62" s="9">
        <v>9.6302655510322062E-4</v>
      </c>
    </row>
    <row r="63" spans="1:25">
      <c r="A63" s="1" t="s">
        <v>69</v>
      </c>
      <c r="C63" s="7">
        <v>3406574</v>
      </c>
      <c r="D63" s="7"/>
      <c r="E63" s="7">
        <v>169103528161</v>
      </c>
      <c r="F63" s="7"/>
      <c r="G63" s="7">
        <v>239310166201.74899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3406574</v>
      </c>
      <c r="R63" s="7"/>
      <c r="S63" s="7">
        <v>79650</v>
      </c>
      <c r="T63" s="7"/>
      <c r="U63" s="7">
        <v>169103528161</v>
      </c>
      <c r="V63" s="7"/>
      <c r="W63" s="7">
        <v>269719184066.35501</v>
      </c>
      <c r="X63" s="7"/>
      <c r="Y63" s="9">
        <v>4.1249810870659124E-3</v>
      </c>
    </row>
    <row r="64" spans="1:25">
      <c r="A64" s="1" t="s">
        <v>70</v>
      </c>
      <c r="C64" s="7">
        <v>39247628</v>
      </c>
      <c r="D64" s="7"/>
      <c r="E64" s="7">
        <v>594439477312</v>
      </c>
      <c r="F64" s="7"/>
      <c r="G64" s="7">
        <v>1122435789727.52</v>
      </c>
      <c r="H64" s="7"/>
      <c r="I64" s="7">
        <v>3500000</v>
      </c>
      <c r="J64" s="7"/>
      <c r="K64" s="7">
        <v>99946775640</v>
      </c>
      <c r="L64" s="7"/>
      <c r="M64" s="7">
        <v>0</v>
      </c>
      <c r="N64" s="7"/>
      <c r="O64" s="7">
        <v>0</v>
      </c>
      <c r="P64" s="7"/>
      <c r="Q64" s="7">
        <v>42747628</v>
      </c>
      <c r="R64" s="7"/>
      <c r="S64" s="7">
        <v>25130</v>
      </c>
      <c r="T64" s="7"/>
      <c r="U64" s="7">
        <v>694386252952</v>
      </c>
      <c r="V64" s="7"/>
      <c r="W64" s="7">
        <v>1067856116684.74</v>
      </c>
      <c r="X64" s="7"/>
      <c r="Y64" s="9">
        <v>1.6331379246455578E-2</v>
      </c>
    </row>
    <row r="65" spans="1:25">
      <c r="A65" s="1" t="s">
        <v>71</v>
      </c>
      <c r="C65" s="7">
        <v>13195553</v>
      </c>
      <c r="D65" s="7"/>
      <c r="E65" s="7">
        <v>225575423731</v>
      </c>
      <c r="F65" s="7"/>
      <c r="G65" s="7">
        <v>453456054120.10101</v>
      </c>
      <c r="H65" s="7"/>
      <c r="I65" s="7">
        <v>20000</v>
      </c>
      <c r="J65" s="7"/>
      <c r="K65" s="7">
        <v>737283551</v>
      </c>
      <c r="L65" s="7"/>
      <c r="M65" s="7">
        <v>0</v>
      </c>
      <c r="N65" s="7"/>
      <c r="O65" s="7">
        <v>0</v>
      </c>
      <c r="P65" s="7"/>
      <c r="Q65" s="7">
        <v>13215553</v>
      </c>
      <c r="R65" s="7"/>
      <c r="S65" s="7">
        <v>32930</v>
      </c>
      <c r="T65" s="7"/>
      <c r="U65" s="7">
        <v>226312707282</v>
      </c>
      <c r="V65" s="7"/>
      <c r="W65" s="7">
        <v>432598790736.27399</v>
      </c>
      <c r="X65" s="7"/>
      <c r="Y65" s="9">
        <v>6.6159989184740751E-3</v>
      </c>
    </row>
    <row r="66" spans="1:25">
      <c r="A66" s="1" t="s">
        <v>72</v>
      </c>
      <c r="C66" s="7">
        <v>46577959</v>
      </c>
      <c r="D66" s="7"/>
      <c r="E66" s="7">
        <v>298137792142</v>
      </c>
      <c r="F66" s="7"/>
      <c r="G66" s="7">
        <v>439857791367.52502</v>
      </c>
      <c r="H66" s="7"/>
      <c r="I66" s="7">
        <v>1000000</v>
      </c>
      <c r="J66" s="7"/>
      <c r="K66" s="7">
        <v>8227628135</v>
      </c>
      <c r="L66" s="7"/>
      <c r="M66" s="7">
        <v>0</v>
      </c>
      <c r="N66" s="7"/>
      <c r="O66" s="7">
        <v>0</v>
      </c>
      <c r="P66" s="7"/>
      <c r="Q66" s="7">
        <v>47577959</v>
      </c>
      <c r="R66" s="7"/>
      <c r="S66" s="7">
        <v>8860</v>
      </c>
      <c r="T66" s="7"/>
      <c r="U66" s="7">
        <v>306365420277</v>
      </c>
      <c r="V66" s="7"/>
      <c r="W66" s="7">
        <v>419032549475.39697</v>
      </c>
      <c r="X66" s="7"/>
      <c r="Y66" s="9">
        <v>6.4085220613220679E-3</v>
      </c>
    </row>
    <row r="67" spans="1:25">
      <c r="A67" s="1" t="s">
        <v>73</v>
      </c>
      <c r="C67" s="7">
        <v>312788674</v>
      </c>
      <c r="D67" s="7"/>
      <c r="E67" s="7">
        <v>915902621152</v>
      </c>
      <c r="F67" s="7"/>
      <c r="G67" s="7">
        <v>1341030658533.78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312788674</v>
      </c>
      <c r="R67" s="7"/>
      <c r="S67" s="7">
        <v>4421</v>
      </c>
      <c r="T67" s="7"/>
      <c r="U67" s="7">
        <v>915902621152</v>
      </c>
      <c r="V67" s="7"/>
      <c r="W67" s="7">
        <v>1374610837323.8601</v>
      </c>
      <c r="X67" s="7"/>
      <c r="Y67" s="9">
        <v>2.1022767533813221E-2</v>
      </c>
    </row>
    <row r="68" spans="1:25">
      <c r="A68" s="1" t="s">
        <v>74</v>
      </c>
      <c r="C68" s="7">
        <v>15516973</v>
      </c>
      <c r="D68" s="7"/>
      <c r="E68" s="7">
        <v>177249273535</v>
      </c>
      <c r="F68" s="7"/>
      <c r="G68" s="7">
        <v>262064752710.944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15516973</v>
      </c>
      <c r="R68" s="7"/>
      <c r="S68" s="7">
        <v>19370</v>
      </c>
      <c r="T68" s="7"/>
      <c r="U68" s="7">
        <v>177249273535</v>
      </c>
      <c r="V68" s="7"/>
      <c r="W68" s="7">
        <v>298775412596.28998</v>
      </c>
      <c r="X68" s="7"/>
      <c r="Y68" s="9">
        <v>4.5693558302356838E-3</v>
      </c>
    </row>
    <row r="69" spans="1:25">
      <c r="A69" s="1" t="s">
        <v>75</v>
      </c>
      <c r="C69" s="7">
        <v>533634210</v>
      </c>
      <c r="D69" s="7"/>
      <c r="E69" s="7">
        <v>1285591628352</v>
      </c>
      <c r="F69" s="7"/>
      <c r="G69" s="7">
        <v>3347196835502.6499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533634210</v>
      </c>
      <c r="R69" s="7"/>
      <c r="S69" s="7">
        <v>6440</v>
      </c>
      <c r="T69" s="7"/>
      <c r="U69" s="7">
        <v>1285591628352</v>
      </c>
      <c r="V69" s="7"/>
      <c r="W69" s="7">
        <v>3416156516741.2202</v>
      </c>
      <c r="X69" s="7"/>
      <c r="Y69" s="9">
        <v>5.2245379099722315E-2</v>
      </c>
    </row>
    <row r="70" spans="1:25">
      <c r="A70" s="1" t="s">
        <v>76</v>
      </c>
      <c r="C70" s="7">
        <v>118551114</v>
      </c>
      <c r="D70" s="7"/>
      <c r="E70" s="7">
        <v>739246419980</v>
      </c>
      <c r="F70" s="7"/>
      <c r="G70" s="7">
        <v>1411791903762.97</v>
      </c>
      <c r="H70" s="7"/>
      <c r="I70" s="7">
        <v>11941954</v>
      </c>
      <c r="J70" s="7"/>
      <c r="K70" s="7">
        <v>159634873577</v>
      </c>
      <c r="L70" s="7"/>
      <c r="M70" s="7">
        <v>0</v>
      </c>
      <c r="N70" s="7"/>
      <c r="O70" s="7">
        <v>0</v>
      </c>
      <c r="P70" s="7"/>
      <c r="Q70" s="7">
        <v>130493068</v>
      </c>
      <c r="R70" s="7"/>
      <c r="S70" s="7">
        <v>12700</v>
      </c>
      <c r="T70" s="7"/>
      <c r="U70" s="7">
        <v>898881293557</v>
      </c>
      <c r="V70" s="7"/>
      <c r="W70" s="7">
        <v>1647401254916.5801</v>
      </c>
      <c r="X70" s="7"/>
      <c r="Y70" s="9">
        <v>2.5194718880907435E-2</v>
      </c>
    </row>
    <row r="71" spans="1:25">
      <c r="A71" s="1" t="s">
        <v>77</v>
      </c>
      <c r="C71" s="7">
        <v>3304578</v>
      </c>
      <c r="D71" s="7"/>
      <c r="E71" s="7">
        <v>18094571297</v>
      </c>
      <c r="F71" s="7"/>
      <c r="G71" s="7">
        <v>39451838288.408997</v>
      </c>
      <c r="H71" s="7"/>
      <c r="I71" s="7">
        <v>0</v>
      </c>
      <c r="J71" s="7"/>
      <c r="K71" s="7">
        <v>0</v>
      </c>
      <c r="L71" s="7"/>
      <c r="M71" s="7">
        <v>-100000</v>
      </c>
      <c r="N71" s="7"/>
      <c r="O71" s="7">
        <v>1115780975</v>
      </c>
      <c r="P71" s="7"/>
      <c r="Q71" s="7">
        <v>3204578</v>
      </c>
      <c r="R71" s="7"/>
      <c r="S71" s="7">
        <v>11960</v>
      </c>
      <c r="T71" s="7"/>
      <c r="U71" s="7">
        <v>17547010571</v>
      </c>
      <c r="V71" s="7"/>
      <c r="W71" s="7">
        <v>38098708700.363998</v>
      </c>
      <c r="X71" s="7"/>
      <c r="Y71" s="9">
        <v>5.8266694441716895E-4</v>
      </c>
    </row>
    <row r="72" spans="1:25">
      <c r="A72" s="1" t="s">
        <v>78</v>
      </c>
      <c r="C72" s="7">
        <v>29330643</v>
      </c>
      <c r="D72" s="7"/>
      <c r="E72" s="7">
        <v>152489868030</v>
      </c>
      <c r="F72" s="7"/>
      <c r="G72" s="7">
        <v>256282344675.77899</v>
      </c>
      <c r="H72" s="7"/>
      <c r="I72" s="7">
        <v>1722565</v>
      </c>
      <c r="J72" s="7"/>
      <c r="K72" s="7">
        <v>16517850869</v>
      </c>
      <c r="L72" s="7"/>
      <c r="M72" s="7">
        <v>0</v>
      </c>
      <c r="N72" s="7"/>
      <c r="O72" s="7">
        <v>0</v>
      </c>
      <c r="P72" s="7"/>
      <c r="Q72" s="7">
        <v>31053208</v>
      </c>
      <c r="R72" s="7"/>
      <c r="S72" s="7">
        <v>8580</v>
      </c>
      <c r="T72" s="7"/>
      <c r="U72" s="7">
        <v>169007718899</v>
      </c>
      <c r="V72" s="7"/>
      <c r="W72" s="7">
        <v>264851227318.392</v>
      </c>
      <c r="X72" s="7"/>
      <c r="Y72" s="9">
        <v>4.0505324356379059E-3</v>
      </c>
    </row>
    <row r="73" spans="1:25">
      <c r="A73" s="1" t="s">
        <v>79</v>
      </c>
      <c r="C73" s="7">
        <v>64825343</v>
      </c>
      <c r="D73" s="7"/>
      <c r="E73" s="7">
        <v>1183336521358</v>
      </c>
      <c r="F73" s="7"/>
      <c r="G73" s="7">
        <v>2830833042947.96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64825343</v>
      </c>
      <c r="R73" s="7"/>
      <c r="S73" s="7">
        <v>39500</v>
      </c>
      <c r="T73" s="7"/>
      <c r="U73" s="7">
        <v>1183336521358</v>
      </c>
      <c r="V73" s="7"/>
      <c r="W73" s="7">
        <v>2545365472261.4199</v>
      </c>
      <c r="X73" s="7"/>
      <c r="Y73" s="9">
        <v>3.8927836998668565E-2</v>
      </c>
    </row>
    <row r="74" spans="1:25">
      <c r="A74" s="1" t="s">
        <v>80</v>
      </c>
      <c r="C74" s="7">
        <v>91528137</v>
      </c>
      <c r="D74" s="7"/>
      <c r="E74" s="7">
        <v>1684650984141</v>
      </c>
      <c r="F74" s="7"/>
      <c r="G74" s="7">
        <v>3980530075587.1899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91528137</v>
      </c>
      <c r="R74" s="7"/>
      <c r="S74" s="7">
        <v>38930</v>
      </c>
      <c r="T74" s="7"/>
      <c r="U74" s="7">
        <v>1684650984141</v>
      </c>
      <c r="V74" s="7"/>
      <c r="W74" s="7">
        <v>3541989390688.21</v>
      </c>
      <c r="X74" s="7"/>
      <c r="Y74" s="9">
        <v>5.4169818501239947E-2</v>
      </c>
    </row>
    <row r="75" spans="1:25">
      <c r="A75" s="1" t="s">
        <v>81</v>
      </c>
      <c r="C75" s="7">
        <v>47761929</v>
      </c>
      <c r="D75" s="7"/>
      <c r="E75" s="7">
        <v>135654617437</v>
      </c>
      <c r="F75" s="7"/>
      <c r="G75" s="7">
        <v>261602377828.69901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47761929</v>
      </c>
      <c r="R75" s="7"/>
      <c r="S75" s="7">
        <v>5620</v>
      </c>
      <c r="T75" s="7"/>
      <c r="U75" s="7">
        <v>135654617437</v>
      </c>
      <c r="V75" s="7"/>
      <c r="W75" s="7">
        <v>266824929836.16901</v>
      </c>
      <c r="X75" s="7"/>
      <c r="Y75" s="9">
        <v>4.0807174800777616E-3</v>
      </c>
    </row>
    <row r="76" spans="1:25">
      <c r="A76" s="1" t="s">
        <v>82</v>
      </c>
      <c r="C76" s="7">
        <v>12921707</v>
      </c>
      <c r="D76" s="7"/>
      <c r="E76" s="7">
        <v>131220484371</v>
      </c>
      <c r="F76" s="7"/>
      <c r="G76" s="7">
        <v>215407679082.979</v>
      </c>
      <c r="H76" s="7"/>
      <c r="I76" s="7">
        <v>0</v>
      </c>
      <c r="J76" s="7"/>
      <c r="K76" s="7">
        <v>0</v>
      </c>
      <c r="L76" s="7"/>
      <c r="M76" s="7">
        <v>-400000</v>
      </c>
      <c r="N76" s="7"/>
      <c r="O76" s="7">
        <v>8403698862</v>
      </c>
      <c r="P76" s="7"/>
      <c r="Q76" s="7">
        <v>12521707</v>
      </c>
      <c r="R76" s="7"/>
      <c r="S76" s="7">
        <v>19590</v>
      </c>
      <c r="T76" s="7"/>
      <c r="U76" s="7">
        <v>127158467351</v>
      </c>
      <c r="V76" s="7"/>
      <c r="W76" s="7">
        <v>243840703701.22699</v>
      </c>
      <c r="X76" s="7"/>
      <c r="Y76" s="9">
        <v>3.7292055976891614E-3</v>
      </c>
    </row>
    <row r="77" spans="1:25">
      <c r="A77" s="1" t="s">
        <v>83</v>
      </c>
      <c r="C77" s="7">
        <v>2000000</v>
      </c>
      <c r="D77" s="7"/>
      <c r="E77" s="7">
        <v>7695552638</v>
      </c>
      <c r="F77" s="7"/>
      <c r="G77" s="7">
        <v>17634447000</v>
      </c>
      <c r="H77" s="7"/>
      <c r="I77" s="7">
        <v>0</v>
      </c>
      <c r="J77" s="7"/>
      <c r="K77" s="7">
        <v>0</v>
      </c>
      <c r="L77" s="7"/>
      <c r="M77" s="7">
        <v>-1999999</v>
      </c>
      <c r="N77" s="7"/>
      <c r="O77" s="7">
        <v>17724208887</v>
      </c>
      <c r="P77" s="7"/>
      <c r="Q77" s="7">
        <v>1</v>
      </c>
      <c r="R77" s="7"/>
      <c r="S77" s="7">
        <v>8840</v>
      </c>
      <c r="T77" s="7"/>
      <c r="U77" s="7">
        <v>3850</v>
      </c>
      <c r="V77" s="7"/>
      <c r="W77" s="7">
        <v>8787.402</v>
      </c>
      <c r="X77" s="7"/>
      <c r="Y77" s="9">
        <v>1.3439113417133742E-10</v>
      </c>
    </row>
    <row r="78" spans="1:25">
      <c r="A78" s="1" t="s">
        <v>84</v>
      </c>
      <c r="C78" s="7">
        <v>66325146</v>
      </c>
      <c r="D78" s="7"/>
      <c r="E78" s="7">
        <v>102273707310</v>
      </c>
      <c r="F78" s="7"/>
      <c r="G78" s="7">
        <v>525466175708.961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66325146</v>
      </c>
      <c r="R78" s="7"/>
      <c r="S78" s="7">
        <v>7820</v>
      </c>
      <c r="T78" s="7"/>
      <c r="U78" s="7">
        <v>102273707310</v>
      </c>
      <c r="V78" s="7"/>
      <c r="W78" s="7">
        <v>515576599001.76599</v>
      </c>
      <c r="X78" s="7"/>
      <c r="Y78" s="9">
        <v>7.8850294879019046E-3</v>
      </c>
    </row>
    <row r="79" spans="1:25">
      <c r="A79" s="1" t="s">
        <v>85</v>
      </c>
      <c r="C79" s="7">
        <v>4000000</v>
      </c>
      <c r="D79" s="7"/>
      <c r="E79" s="7">
        <v>153616248058</v>
      </c>
      <c r="F79" s="7"/>
      <c r="G79" s="7">
        <v>387679500000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4000000</v>
      </c>
      <c r="R79" s="7"/>
      <c r="S79" s="7">
        <v>90800</v>
      </c>
      <c r="T79" s="7"/>
      <c r="U79" s="7">
        <v>153616248058</v>
      </c>
      <c r="V79" s="7"/>
      <c r="W79" s="7">
        <v>361038960000</v>
      </c>
      <c r="X79" s="7"/>
      <c r="Y79" s="9">
        <v>5.5215904899354922E-3</v>
      </c>
    </row>
    <row r="80" spans="1:25">
      <c r="A80" s="1" t="s">
        <v>86</v>
      </c>
      <c r="C80" s="7">
        <v>108015190</v>
      </c>
      <c r="D80" s="7"/>
      <c r="E80" s="7">
        <v>323135529504</v>
      </c>
      <c r="F80" s="7"/>
      <c r="G80" s="7">
        <v>695773797534.35999</v>
      </c>
      <c r="H80" s="7"/>
      <c r="I80" s="7">
        <v>9500000</v>
      </c>
      <c r="J80" s="7"/>
      <c r="K80" s="7">
        <v>59236840480</v>
      </c>
      <c r="L80" s="7"/>
      <c r="M80" s="7">
        <v>0</v>
      </c>
      <c r="N80" s="7"/>
      <c r="O80" s="7">
        <v>0</v>
      </c>
      <c r="P80" s="7"/>
      <c r="Q80" s="7">
        <v>117515190</v>
      </c>
      <c r="R80" s="7"/>
      <c r="S80" s="7">
        <v>6270</v>
      </c>
      <c r="T80" s="7"/>
      <c r="U80" s="7">
        <v>382372369984</v>
      </c>
      <c r="V80" s="7"/>
      <c r="W80" s="7">
        <v>732436160864.26501</v>
      </c>
      <c r="X80" s="7"/>
      <c r="Y80" s="9">
        <v>1.120159591727438E-2</v>
      </c>
    </row>
    <row r="81" spans="1:25">
      <c r="A81" s="1" t="s">
        <v>87</v>
      </c>
      <c r="C81" s="7">
        <v>35643667</v>
      </c>
      <c r="D81" s="7"/>
      <c r="E81" s="7">
        <v>455660211492</v>
      </c>
      <c r="F81" s="7"/>
      <c r="G81" s="7">
        <v>1122118366033.3501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35643667</v>
      </c>
      <c r="R81" s="7"/>
      <c r="S81" s="7">
        <v>27670</v>
      </c>
      <c r="T81" s="7"/>
      <c r="U81" s="7">
        <v>455660211492</v>
      </c>
      <c r="V81" s="7"/>
      <c r="W81" s="7">
        <v>980392017307.95398</v>
      </c>
      <c r="X81" s="7"/>
      <c r="Y81" s="9">
        <v>1.4993737072520571E-2</v>
      </c>
    </row>
    <row r="82" spans="1:25">
      <c r="A82" s="1" t="s">
        <v>88</v>
      </c>
      <c r="C82" s="7">
        <v>9813229</v>
      </c>
      <c r="D82" s="7"/>
      <c r="E82" s="7">
        <v>55821616476</v>
      </c>
      <c r="F82" s="7"/>
      <c r="G82" s="7">
        <v>128373698182.842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9813229</v>
      </c>
      <c r="R82" s="7"/>
      <c r="S82" s="7">
        <v>14010</v>
      </c>
      <c r="T82" s="7"/>
      <c r="U82" s="7">
        <v>55821616476</v>
      </c>
      <c r="V82" s="7"/>
      <c r="W82" s="7">
        <v>136665312427.174</v>
      </c>
      <c r="X82" s="7"/>
      <c r="Y82" s="9">
        <v>2.0901065342143321E-3</v>
      </c>
    </row>
    <row r="83" spans="1:25">
      <c r="A83" s="1" t="s">
        <v>89</v>
      </c>
      <c r="C83" s="7">
        <v>3008044</v>
      </c>
      <c r="D83" s="7"/>
      <c r="E83" s="7">
        <v>64250874655</v>
      </c>
      <c r="F83" s="7"/>
      <c r="G83" s="7">
        <v>89106354918.360001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3008044</v>
      </c>
      <c r="R83" s="7"/>
      <c r="S83" s="7">
        <v>30760</v>
      </c>
      <c r="T83" s="7"/>
      <c r="U83" s="7">
        <v>64250874655</v>
      </c>
      <c r="V83" s="7"/>
      <c r="W83" s="7">
        <v>91976895211.031998</v>
      </c>
      <c r="X83" s="7"/>
      <c r="Y83" s="9">
        <v>1.4066591314439516E-3</v>
      </c>
    </row>
    <row r="84" spans="1:25">
      <c r="A84" s="1" t="s">
        <v>90</v>
      </c>
      <c r="C84" s="7">
        <v>14166201</v>
      </c>
      <c r="D84" s="7"/>
      <c r="E84" s="7">
        <v>44301252035</v>
      </c>
      <c r="F84" s="7"/>
      <c r="G84" s="7">
        <v>121526901457.951</v>
      </c>
      <c r="H84" s="7"/>
      <c r="I84" s="7">
        <v>0</v>
      </c>
      <c r="J84" s="7"/>
      <c r="K84" s="7">
        <v>0</v>
      </c>
      <c r="L84" s="7"/>
      <c r="M84" s="7">
        <v>-2000000</v>
      </c>
      <c r="N84" s="7"/>
      <c r="O84" s="7">
        <v>15905386483</v>
      </c>
      <c r="P84" s="7"/>
      <c r="Q84" s="7">
        <v>12166201</v>
      </c>
      <c r="R84" s="7"/>
      <c r="S84" s="7">
        <v>8450</v>
      </c>
      <c r="T84" s="7"/>
      <c r="U84" s="7">
        <v>38046752057</v>
      </c>
      <c r="V84" s="7"/>
      <c r="W84" s="7">
        <v>102192712279.22301</v>
      </c>
      <c r="X84" s="7"/>
      <c r="Y84" s="9">
        <v>1.5628958942870647E-3</v>
      </c>
    </row>
    <row r="85" spans="1:25">
      <c r="A85" s="1" t="s">
        <v>91</v>
      </c>
      <c r="C85" s="7">
        <v>10536839</v>
      </c>
      <c r="D85" s="7"/>
      <c r="E85" s="7">
        <v>36070726754</v>
      </c>
      <c r="F85" s="7"/>
      <c r="G85" s="7">
        <v>66929785322.800499</v>
      </c>
      <c r="H85" s="7"/>
      <c r="I85" s="7">
        <v>9017241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19554080</v>
      </c>
      <c r="R85" s="7"/>
      <c r="S85" s="7">
        <v>6450</v>
      </c>
      <c r="T85" s="7"/>
      <c r="U85" s="7">
        <v>77306328462</v>
      </c>
      <c r="V85" s="7"/>
      <c r="W85" s="7">
        <v>125373379294.8</v>
      </c>
      <c r="X85" s="7"/>
      <c r="Y85" s="9">
        <v>1.9174120676761397E-3</v>
      </c>
    </row>
    <row r="86" spans="1:25">
      <c r="A86" s="1" t="s">
        <v>92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v>625000</v>
      </c>
      <c r="J86" s="7"/>
      <c r="K86" s="7">
        <v>7863383475</v>
      </c>
      <c r="L86" s="7"/>
      <c r="M86" s="7">
        <v>0</v>
      </c>
      <c r="N86" s="7"/>
      <c r="O86" s="7">
        <v>0</v>
      </c>
      <c r="P86" s="7"/>
      <c r="Q86" s="7">
        <v>625000</v>
      </c>
      <c r="R86" s="7"/>
      <c r="S86" s="7">
        <v>13160</v>
      </c>
      <c r="T86" s="7"/>
      <c r="U86" s="7">
        <v>7863383475</v>
      </c>
      <c r="V86" s="7"/>
      <c r="W86" s="7">
        <v>8176061250</v>
      </c>
      <c r="X86" s="7"/>
      <c r="Y86" s="9">
        <v>1.2504152472389709E-4</v>
      </c>
    </row>
    <row r="87" spans="1:25">
      <c r="A87" s="1" t="s">
        <v>93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v>15893363</v>
      </c>
      <c r="J87" s="7"/>
      <c r="K87" s="7">
        <v>267464547742</v>
      </c>
      <c r="L87" s="7"/>
      <c r="M87" s="7">
        <v>0</v>
      </c>
      <c r="N87" s="7"/>
      <c r="O87" s="7">
        <v>0</v>
      </c>
      <c r="P87" s="7"/>
      <c r="Q87" s="7">
        <v>15893363</v>
      </c>
      <c r="R87" s="7"/>
      <c r="S87" s="7">
        <v>16790</v>
      </c>
      <c r="T87" s="7"/>
      <c r="U87" s="7">
        <v>267464547742</v>
      </c>
      <c r="V87" s="7"/>
      <c r="W87" s="7">
        <v>265261809859.61801</v>
      </c>
      <c r="X87" s="7"/>
      <c r="Y87" s="9">
        <v>4.0568117265348414E-3</v>
      </c>
    </row>
    <row r="88" spans="1:25">
      <c r="A88" s="1" t="s">
        <v>94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v>10000000</v>
      </c>
      <c r="J88" s="7"/>
      <c r="K88" s="7">
        <v>95086260000</v>
      </c>
      <c r="L88" s="7"/>
      <c r="M88" s="7">
        <v>0</v>
      </c>
      <c r="N88" s="7"/>
      <c r="O88" s="7">
        <v>0</v>
      </c>
      <c r="P88" s="7"/>
      <c r="Q88" s="7">
        <v>10000000</v>
      </c>
      <c r="R88" s="7"/>
      <c r="S88" s="7">
        <v>10260</v>
      </c>
      <c r="T88" s="7"/>
      <c r="U88" s="7">
        <v>95086260000</v>
      </c>
      <c r="V88" s="7"/>
      <c r="W88" s="7">
        <v>101989530000</v>
      </c>
      <c r="X88" s="7"/>
      <c r="Y88" s="9">
        <v>1.5597885029388259E-3</v>
      </c>
    </row>
    <row r="89" spans="1:25">
      <c r="A89" s="1" t="s">
        <v>95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v>23919652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23919652</v>
      </c>
      <c r="R89" s="7"/>
      <c r="S89" s="7">
        <v>8330</v>
      </c>
      <c r="T89" s="7"/>
      <c r="U89" s="7">
        <v>46236687316</v>
      </c>
      <c r="V89" s="7"/>
      <c r="W89" s="7">
        <v>198065159488.09799</v>
      </c>
      <c r="X89" s="7"/>
      <c r="Y89" s="9">
        <v>3.0291320942677168E-3</v>
      </c>
    </row>
    <row r="90" spans="1:25" ht="24.75" thickBot="1">
      <c r="C90" s="7"/>
      <c r="D90" s="7"/>
      <c r="E90" s="8">
        <f>SUM(E9:E89)</f>
        <v>29120380828243</v>
      </c>
      <c r="F90" s="7"/>
      <c r="G90" s="8">
        <f>SUM(SUM(G9:G89))</f>
        <v>60668218813170.883</v>
      </c>
      <c r="H90" s="7"/>
      <c r="I90" s="7"/>
      <c r="J90" s="7"/>
      <c r="K90" s="8">
        <f>SUM(K9:K89)</f>
        <v>2001728060152</v>
      </c>
      <c r="L90" s="7"/>
      <c r="M90" s="7"/>
      <c r="N90" s="7"/>
      <c r="O90" s="8">
        <f>SUM(O9:O89)</f>
        <v>945639853709</v>
      </c>
      <c r="P90" s="7"/>
      <c r="Q90" s="7"/>
      <c r="R90" s="7"/>
      <c r="S90" s="7"/>
      <c r="T90" s="7"/>
      <c r="U90" s="8">
        <f>SUM(U9:U89)</f>
        <v>30557705474281</v>
      </c>
      <c r="V90" s="7"/>
      <c r="W90" s="8">
        <f>SUM(W9:W89)</f>
        <v>60042346727638.156</v>
      </c>
      <c r="X90" s="7"/>
      <c r="Y90" s="10">
        <f>SUM(Y9:Y89)</f>
        <v>0.91826447396352018</v>
      </c>
    </row>
    <row r="91" spans="1:25" ht="24.75" thickTop="1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>
      <c r="Y92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1"/>
  <sheetViews>
    <sheetView rightToLeft="1" topLeftCell="H1" workbookViewId="0">
      <selection activeCell="O7" sqref="O7:O8"/>
    </sheetView>
  </sheetViews>
  <sheetFormatPr defaultRowHeight="24"/>
  <cols>
    <col min="1" max="1" width="4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8" t="s">
        <v>97</v>
      </c>
      <c r="B6" s="18" t="s">
        <v>97</v>
      </c>
      <c r="C6" s="18" t="s">
        <v>97</v>
      </c>
      <c r="D6" s="18" t="s">
        <v>97</v>
      </c>
      <c r="E6" s="18" t="s">
        <v>97</v>
      </c>
      <c r="F6" s="18" t="s">
        <v>97</v>
      </c>
      <c r="G6" s="18" t="s">
        <v>97</v>
      </c>
      <c r="H6" s="18" t="s">
        <v>97</v>
      </c>
      <c r="I6" s="18" t="s">
        <v>97</v>
      </c>
      <c r="J6" s="18" t="s">
        <v>97</v>
      </c>
      <c r="K6" s="18" t="s">
        <v>97</v>
      </c>
      <c r="L6" s="18" t="s">
        <v>97</v>
      </c>
      <c r="M6" s="18" t="s">
        <v>97</v>
      </c>
      <c r="O6" s="18" t="s">
        <v>329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98</v>
      </c>
      <c r="C7" s="17" t="s">
        <v>99</v>
      </c>
      <c r="E7" s="17" t="s">
        <v>100</v>
      </c>
      <c r="G7" s="17" t="s">
        <v>101</v>
      </c>
      <c r="I7" s="17" t="s">
        <v>102</v>
      </c>
      <c r="K7" s="17" t="s">
        <v>103</v>
      </c>
      <c r="M7" s="17" t="s">
        <v>96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104</v>
      </c>
      <c r="AG7" s="17" t="s">
        <v>8</v>
      </c>
      <c r="AI7" s="17" t="s">
        <v>9</v>
      </c>
      <c r="AK7" s="17" t="s">
        <v>13</v>
      </c>
    </row>
    <row r="8" spans="1:37" ht="24.75">
      <c r="A8" s="18" t="s">
        <v>98</v>
      </c>
      <c r="C8" s="18" t="s">
        <v>99</v>
      </c>
      <c r="E8" s="18" t="s">
        <v>100</v>
      </c>
      <c r="G8" s="18" t="s">
        <v>101</v>
      </c>
      <c r="I8" s="18" t="s">
        <v>102</v>
      </c>
      <c r="K8" s="18" t="s">
        <v>103</v>
      </c>
      <c r="M8" s="18" t="s">
        <v>96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104</v>
      </c>
      <c r="AG8" s="18" t="s">
        <v>8</v>
      </c>
      <c r="AI8" s="18" t="s">
        <v>9</v>
      </c>
      <c r="AK8" s="18" t="s">
        <v>13</v>
      </c>
    </row>
    <row r="9" spans="1:37">
      <c r="A9" s="1" t="s">
        <v>105</v>
      </c>
      <c r="C9" s="4" t="s">
        <v>106</v>
      </c>
      <c r="D9" s="4"/>
      <c r="E9" s="4" t="s">
        <v>106</v>
      </c>
      <c r="F9" s="4"/>
      <c r="G9" s="4" t="s">
        <v>107</v>
      </c>
      <c r="H9" s="4"/>
      <c r="I9" s="4" t="s">
        <v>108</v>
      </c>
      <c r="J9" s="4"/>
      <c r="K9" s="12">
        <v>0</v>
      </c>
      <c r="L9" s="4"/>
      <c r="M9" s="12">
        <v>0</v>
      </c>
      <c r="N9" s="4"/>
      <c r="O9" s="12">
        <v>137100</v>
      </c>
      <c r="P9" s="4"/>
      <c r="Q9" s="12">
        <v>110839302959</v>
      </c>
      <c r="R9" s="4"/>
      <c r="S9" s="12">
        <v>121288205527</v>
      </c>
      <c r="T9" s="4"/>
      <c r="U9" s="12">
        <v>335688</v>
      </c>
      <c r="V9" s="4"/>
      <c r="W9" s="12">
        <v>299714055932</v>
      </c>
      <c r="X9" s="4"/>
      <c r="Y9" s="12">
        <v>0</v>
      </c>
      <c r="Z9" s="4"/>
      <c r="AA9" s="12">
        <v>0</v>
      </c>
      <c r="AB9" s="4"/>
      <c r="AC9" s="12">
        <v>472788</v>
      </c>
      <c r="AD9" s="4"/>
      <c r="AE9" s="12">
        <v>902730</v>
      </c>
      <c r="AF9" s="4"/>
      <c r="AG9" s="12">
        <v>410553358891</v>
      </c>
      <c r="AH9" s="4"/>
      <c r="AI9" s="12">
        <v>426722553756</v>
      </c>
      <c r="AK9" s="9">
        <v>6.2378315583633982E-3</v>
      </c>
    </row>
    <row r="10" spans="1:37">
      <c r="A10" s="1" t="s">
        <v>109</v>
      </c>
      <c r="C10" s="4" t="s">
        <v>106</v>
      </c>
      <c r="D10" s="4"/>
      <c r="E10" s="4" t="s">
        <v>106</v>
      </c>
      <c r="F10" s="4"/>
      <c r="G10" s="4" t="s">
        <v>110</v>
      </c>
      <c r="H10" s="4"/>
      <c r="I10" s="4" t="s">
        <v>111</v>
      </c>
      <c r="J10" s="4"/>
      <c r="K10" s="12">
        <v>0</v>
      </c>
      <c r="L10" s="4"/>
      <c r="M10" s="12">
        <v>0</v>
      </c>
      <c r="N10" s="4"/>
      <c r="O10" s="12">
        <v>25200</v>
      </c>
      <c r="P10" s="4"/>
      <c r="Q10" s="12">
        <v>20374112118</v>
      </c>
      <c r="R10" s="4"/>
      <c r="S10" s="12">
        <v>22342805632</v>
      </c>
      <c r="T10" s="4"/>
      <c r="U10" s="12">
        <v>37000</v>
      </c>
      <c r="V10" s="4"/>
      <c r="W10" s="12">
        <v>33431118286</v>
      </c>
      <c r="X10" s="4"/>
      <c r="Y10" s="12">
        <v>0</v>
      </c>
      <c r="Z10" s="4"/>
      <c r="AA10" s="12">
        <v>0</v>
      </c>
      <c r="AB10" s="4"/>
      <c r="AC10" s="12">
        <v>62200</v>
      </c>
      <c r="AD10" s="4"/>
      <c r="AE10" s="12">
        <v>903660</v>
      </c>
      <c r="AF10" s="4"/>
      <c r="AG10" s="12">
        <v>53805230404</v>
      </c>
      <c r="AH10" s="4"/>
      <c r="AI10" s="12">
        <v>56197464363</v>
      </c>
      <c r="AK10" s="9">
        <v>2.1435644935915291E-4</v>
      </c>
    </row>
    <row r="11" spans="1:37">
      <c r="A11" s="1" t="s">
        <v>112</v>
      </c>
      <c r="C11" s="4" t="s">
        <v>106</v>
      </c>
      <c r="D11" s="4"/>
      <c r="E11" s="4" t="s">
        <v>106</v>
      </c>
      <c r="F11" s="4"/>
      <c r="G11" s="4" t="s">
        <v>113</v>
      </c>
      <c r="H11" s="4"/>
      <c r="I11" s="4" t="s">
        <v>114</v>
      </c>
      <c r="J11" s="4"/>
      <c r="K11" s="12">
        <v>0</v>
      </c>
      <c r="L11" s="4"/>
      <c r="M11" s="12">
        <v>0</v>
      </c>
      <c r="N11" s="4"/>
      <c r="O11" s="12">
        <v>100</v>
      </c>
      <c r="P11" s="4"/>
      <c r="Q11" s="12">
        <v>79380383</v>
      </c>
      <c r="R11" s="4"/>
      <c r="S11" s="12">
        <v>86734276</v>
      </c>
      <c r="T11" s="4"/>
      <c r="U11" s="12">
        <v>0</v>
      </c>
      <c r="V11" s="4"/>
      <c r="W11" s="12">
        <v>0</v>
      </c>
      <c r="X11" s="4"/>
      <c r="Y11" s="12">
        <v>0</v>
      </c>
      <c r="Z11" s="4"/>
      <c r="AA11" s="12">
        <v>0</v>
      </c>
      <c r="AB11" s="4"/>
      <c r="AC11" s="12">
        <v>100</v>
      </c>
      <c r="AD11" s="4"/>
      <c r="AE11" s="12">
        <v>886590</v>
      </c>
      <c r="AF11" s="4"/>
      <c r="AG11" s="12">
        <v>79380383</v>
      </c>
      <c r="AH11" s="4"/>
      <c r="AI11" s="12">
        <v>88642930</v>
      </c>
      <c r="AK11" s="9">
        <v>1.5759492296677547E-5</v>
      </c>
    </row>
    <row r="12" spans="1:37">
      <c r="A12" s="1" t="s">
        <v>115</v>
      </c>
      <c r="C12" s="4" t="s">
        <v>106</v>
      </c>
      <c r="D12" s="4"/>
      <c r="E12" s="4" t="s">
        <v>106</v>
      </c>
      <c r="F12" s="4"/>
      <c r="G12" s="4" t="s">
        <v>116</v>
      </c>
      <c r="H12" s="4"/>
      <c r="I12" s="4" t="s">
        <v>117</v>
      </c>
      <c r="J12" s="4"/>
      <c r="K12" s="12">
        <v>0</v>
      </c>
      <c r="L12" s="4"/>
      <c r="M12" s="12">
        <v>0</v>
      </c>
      <c r="N12" s="4"/>
      <c r="O12" s="12">
        <v>110885</v>
      </c>
      <c r="P12" s="4"/>
      <c r="Q12" s="12">
        <v>100016153415</v>
      </c>
      <c r="R12" s="4"/>
      <c r="S12" s="12">
        <v>109695277376</v>
      </c>
      <c r="T12" s="4"/>
      <c r="U12" s="12">
        <v>0</v>
      </c>
      <c r="V12" s="4"/>
      <c r="W12" s="12">
        <v>0</v>
      </c>
      <c r="X12" s="4"/>
      <c r="Y12" s="12">
        <v>110885</v>
      </c>
      <c r="Z12" s="4"/>
      <c r="AA12" s="12">
        <v>110885000000</v>
      </c>
      <c r="AB12" s="4"/>
      <c r="AC12" s="12">
        <v>0</v>
      </c>
      <c r="AD12" s="4"/>
      <c r="AE12" s="12">
        <v>0</v>
      </c>
      <c r="AF12" s="4"/>
      <c r="AG12" s="12">
        <v>0</v>
      </c>
      <c r="AH12" s="4"/>
      <c r="AI12" s="12">
        <v>0</v>
      </c>
      <c r="AK12" s="9">
        <v>8.5297342055262234E-3</v>
      </c>
    </row>
    <row r="13" spans="1:37">
      <c r="A13" s="1" t="s">
        <v>118</v>
      </c>
      <c r="C13" s="4" t="s">
        <v>106</v>
      </c>
      <c r="D13" s="4"/>
      <c r="E13" s="4" t="s">
        <v>106</v>
      </c>
      <c r="F13" s="4"/>
      <c r="G13" s="4" t="s">
        <v>119</v>
      </c>
      <c r="H13" s="4"/>
      <c r="I13" s="4" t="s">
        <v>120</v>
      </c>
      <c r="J13" s="4"/>
      <c r="K13" s="12">
        <v>0</v>
      </c>
      <c r="L13" s="4"/>
      <c r="M13" s="12">
        <v>0</v>
      </c>
      <c r="N13" s="4"/>
      <c r="O13" s="12">
        <v>97</v>
      </c>
      <c r="P13" s="4"/>
      <c r="Q13" s="12">
        <v>78605650</v>
      </c>
      <c r="R13" s="4"/>
      <c r="S13" s="12">
        <v>93505599</v>
      </c>
      <c r="T13" s="4"/>
      <c r="U13" s="12">
        <v>0</v>
      </c>
      <c r="V13" s="4"/>
      <c r="W13" s="12">
        <v>0</v>
      </c>
      <c r="X13" s="4"/>
      <c r="Y13" s="12">
        <v>0</v>
      </c>
      <c r="Z13" s="4"/>
      <c r="AA13" s="12">
        <v>0</v>
      </c>
      <c r="AB13" s="4"/>
      <c r="AC13" s="12">
        <v>97</v>
      </c>
      <c r="AD13" s="4"/>
      <c r="AE13" s="12">
        <v>988000</v>
      </c>
      <c r="AF13" s="4"/>
      <c r="AG13" s="12">
        <v>78605650</v>
      </c>
      <c r="AH13" s="4"/>
      <c r="AI13" s="12">
        <v>95818629</v>
      </c>
      <c r="AK13" s="9">
        <v>1.4654131250684335E-6</v>
      </c>
    </row>
    <row r="14" spans="1:37">
      <c r="A14" s="1" t="s">
        <v>121</v>
      </c>
      <c r="C14" s="4" t="s">
        <v>106</v>
      </c>
      <c r="D14" s="4"/>
      <c r="E14" s="4" t="s">
        <v>106</v>
      </c>
      <c r="F14" s="4"/>
      <c r="G14" s="4" t="s">
        <v>122</v>
      </c>
      <c r="H14" s="4"/>
      <c r="I14" s="4" t="s">
        <v>123</v>
      </c>
      <c r="J14" s="4"/>
      <c r="K14" s="12">
        <v>0</v>
      </c>
      <c r="L14" s="4"/>
      <c r="M14" s="12">
        <v>0</v>
      </c>
      <c r="N14" s="4"/>
      <c r="O14" s="12">
        <v>168486</v>
      </c>
      <c r="P14" s="4"/>
      <c r="Q14" s="12">
        <v>138709185049</v>
      </c>
      <c r="R14" s="4"/>
      <c r="S14" s="12">
        <v>152423555602</v>
      </c>
      <c r="T14" s="4"/>
      <c r="U14" s="12">
        <v>0</v>
      </c>
      <c r="V14" s="4"/>
      <c r="W14" s="12">
        <v>0</v>
      </c>
      <c r="X14" s="4"/>
      <c r="Y14" s="12">
        <v>0</v>
      </c>
      <c r="Z14" s="4"/>
      <c r="AA14" s="12">
        <v>0</v>
      </c>
      <c r="AB14" s="4"/>
      <c r="AC14" s="12">
        <v>168486</v>
      </c>
      <c r="AD14" s="4"/>
      <c r="AE14" s="12">
        <v>920360</v>
      </c>
      <c r="AF14" s="4"/>
      <c r="AG14" s="12">
        <v>138709185049</v>
      </c>
      <c r="AH14" s="4"/>
      <c r="AI14" s="12">
        <v>155039668925</v>
      </c>
      <c r="AK14" s="9">
        <v>2.3711168498242608E-3</v>
      </c>
    </row>
    <row r="15" spans="1:37">
      <c r="A15" s="1" t="s">
        <v>124</v>
      </c>
      <c r="C15" s="4" t="s">
        <v>106</v>
      </c>
      <c r="D15" s="4"/>
      <c r="E15" s="4" t="s">
        <v>106</v>
      </c>
      <c r="F15" s="4"/>
      <c r="G15" s="4" t="s">
        <v>122</v>
      </c>
      <c r="H15" s="4"/>
      <c r="I15" s="4" t="s">
        <v>125</v>
      </c>
      <c r="J15" s="4"/>
      <c r="K15" s="12">
        <v>0</v>
      </c>
      <c r="L15" s="4"/>
      <c r="M15" s="12">
        <v>0</v>
      </c>
      <c r="N15" s="4"/>
      <c r="O15" s="12">
        <v>352546</v>
      </c>
      <c r="P15" s="4"/>
      <c r="Q15" s="12">
        <v>290856890177</v>
      </c>
      <c r="R15" s="4"/>
      <c r="S15" s="12">
        <v>323867604075</v>
      </c>
      <c r="T15" s="4"/>
      <c r="U15" s="12">
        <v>27100</v>
      </c>
      <c r="V15" s="4"/>
      <c r="W15" s="12">
        <v>25447446512</v>
      </c>
      <c r="X15" s="4"/>
      <c r="Y15" s="12">
        <v>0</v>
      </c>
      <c r="Z15" s="4"/>
      <c r="AA15" s="12">
        <v>0</v>
      </c>
      <c r="AB15" s="4"/>
      <c r="AC15" s="12">
        <v>379646</v>
      </c>
      <c r="AD15" s="4"/>
      <c r="AE15" s="12">
        <v>938090</v>
      </c>
      <c r="AF15" s="4"/>
      <c r="AG15" s="12">
        <v>316304336689</v>
      </c>
      <c r="AH15" s="4"/>
      <c r="AI15" s="12">
        <v>356077565381</v>
      </c>
      <c r="AK15" s="9">
        <v>5.44571283577571E-3</v>
      </c>
    </row>
    <row r="16" spans="1:37">
      <c r="A16" s="1" t="s">
        <v>126</v>
      </c>
      <c r="C16" s="4" t="s">
        <v>106</v>
      </c>
      <c r="D16" s="4"/>
      <c r="E16" s="4" t="s">
        <v>106</v>
      </c>
      <c r="F16" s="4"/>
      <c r="G16" s="4" t="s">
        <v>127</v>
      </c>
      <c r="H16" s="4"/>
      <c r="I16" s="4" t="s">
        <v>128</v>
      </c>
      <c r="J16" s="4"/>
      <c r="K16" s="12">
        <v>0</v>
      </c>
      <c r="L16" s="4"/>
      <c r="M16" s="12">
        <v>0</v>
      </c>
      <c r="N16" s="4"/>
      <c r="O16" s="12">
        <v>169811</v>
      </c>
      <c r="P16" s="4"/>
      <c r="Q16" s="12">
        <v>145281126454</v>
      </c>
      <c r="R16" s="4"/>
      <c r="S16" s="12">
        <v>164374419495</v>
      </c>
      <c r="T16" s="4"/>
      <c r="U16" s="12">
        <v>0</v>
      </c>
      <c r="V16" s="4"/>
      <c r="W16" s="12">
        <v>0</v>
      </c>
      <c r="X16" s="4"/>
      <c r="Y16" s="12">
        <v>0</v>
      </c>
      <c r="Z16" s="4"/>
      <c r="AA16" s="12">
        <v>0</v>
      </c>
      <c r="AB16" s="4"/>
      <c r="AC16" s="12">
        <v>169811</v>
      </c>
      <c r="AD16" s="4"/>
      <c r="AE16" s="12">
        <v>988280</v>
      </c>
      <c r="AF16" s="4"/>
      <c r="AG16" s="12">
        <v>145281126454</v>
      </c>
      <c r="AH16" s="4"/>
      <c r="AI16" s="12">
        <v>167790397557</v>
      </c>
      <c r="AK16" s="9">
        <v>2.5661215716254742E-3</v>
      </c>
    </row>
    <row r="17" spans="1:37">
      <c r="A17" s="1" t="s">
        <v>129</v>
      </c>
      <c r="C17" s="4" t="s">
        <v>106</v>
      </c>
      <c r="D17" s="4"/>
      <c r="E17" s="4" t="s">
        <v>106</v>
      </c>
      <c r="F17" s="4"/>
      <c r="G17" s="4" t="s">
        <v>130</v>
      </c>
      <c r="H17" s="4"/>
      <c r="I17" s="4" t="s">
        <v>131</v>
      </c>
      <c r="J17" s="4"/>
      <c r="K17" s="12">
        <v>0</v>
      </c>
      <c r="L17" s="4"/>
      <c r="M17" s="12">
        <v>0</v>
      </c>
      <c r="N17" s="4"/>
      <c r="O17" s="12">
        <v>140000</v>
      </c>
      <c r="P17" s="4"/>
      <c r="Q17" s="12">
        <v>117430943016</v>
      </c>
      <c r="R17" s="4"/>
      <c r="S17" s="12">
        <v>119669905897</v>
      </c>
      <c r="T17" s="4"/>
      <c r="U17" s="12">
        <v>455000</v>
      </c>
      <c r="V17" s="4"/>
      <c r="W17" s="12">
        <v>399170709587</v>
      </c>
      <c r="X17" s="4"/>
      <c r="Y17" s="12">
        <v>0</v>
      </c>
      <c r="Z17" s="4"/>
      <c r="AA17" s="12">
        <v>0</v>
      </c>
      <c r="AB17" s="4"/>
      <c r="AC17" s="12">
        <v>595000</v>
      </c>
      <c r="AD17" s="4"/>
      <c r="AE17" s="12">
        <v>877280</v>
      </c>
      <c r="AF17" s="4"/>
      <c r="AG17" s="12">
        <v>516601652603</v>
      </c>
      <c r="AH17" s="4"/>
      <c r="AI17" s="12">
        <v>521886990835</v>
      </c>
      <c r="AK17" s="9">
        <v>7.9815381847310532E-3</v>
      </c>
    </row>
    <row r="18" spans="1:37">
      <c r="A18" s="1" t="s">
        <v>132</v>
      </c>
      <c r="C18" s="4" t="s">
        <v>106</v>
      </c>
      <c r="D18" s="4"/>
      <c r="E18" s="4" t="s">
        <v>106</v>
      </c>
      <c r="F18" s="4"/>
      <c r="G18" s="4" t="s">
        <v>133</v>
      </c>
      <c r="H18" s="4"/>
      <c r="I18" s="4" t="s">
        <v>134</v>
      </c>
      <c r="J18" s="4"/>
      <c r="K18" s="12">
        <v>0</v>
      </c>
      <c r="L18" s="4"/>
      <c r="M18" s="12">
        <v>0</v>
      </c>
      <c r="N18" s="4"/>
      <c r="O18" s="12">
        <v>100000</v>
      </c>
      <c r="P18" s="4"/>
      <c r="Q18" s="12">
        <v>82445940618</v>
      </c>
      <c r="R18" s="4"/>
      <c r="S18" s="12">
        <v>84017769018</v>
      </c>
      <c r="T18" s="4"/>
      <c r="U18" s="12">
        <v>0</v>
      </c>
      <c r="V18" s="4"/>
      <c r="W18" s="12">
        <v>0</v>
      </c>
      <c r="X18" s="4"/>
      <c r="Y18" s="12">
        <v>0</v>
      </c>
      <c r="Z18" s="4"/>
      <c r="AA18" s="12">
        <v>0</v>
      </c>
      <c r="AB18" s="4"/>
      <c r="AC18" s="12">
        <v>100000</v>
      </c>
      <c r="AD18" s="4"/>
      <c r="AE18" s="12">
        <v>851270</v>
      </c>
      <c r="AF18" s="4"/>
      <c r="AG18" s="12">
        <v>82445940618</v>
      </c>
      <c r="AH18" s="4"/>
      <c r="AI18" s="12">
        <v>85111570731</v>
      </c>
      <c r="AK18" s="9">
        <v>1.3016635089236951E-3</v>
      </c>
    </row>
    <row r="19" spans="1:37">
      <c r="A19" s="1" t="s">
        <v>135</v>
      </c>
      <c r="C19" s="4" t="s">
        <v>106</v>
      </c>
      <c r="D19" s="4"/>
      <c r="E19" s="4" t="s">
        <v>106</v>
      </c>
      <c r="F19" s="4"/>
      <c r="G19" s="4" t="s">
        <v>136</v>
      </c>
      <c r="H19" s="4"/>
      <c r="I19" s="4" t="s">
        <v>137</v>
      </c>
      <c r="J19" s="4"/>
      <c r="K19" s="12">
        <v>18</v>
      </c>
      <c r="L19" s="4"/>
      <c r="M19" s="12">
        <v>18</v>
      </c>
      <c r="N19" s="4"/>
      <c r="O19" s="12">
        <v>71153</v>
      </c>
      <c r="P19" s="4"/>
      <c r="Q19" s="12">
        <v>69670402433</v>
      </c>
      <c r="R19" s="4"/>
      <c r="S19" s="12">
        <v>70191094537</v>
      </c>
      <c r="T19" s="4"/>
      <c r="U19" s="12">
        <v>0</v>
      </c>
      <c r="V19" s="4"/>
      <c r="W19" s="12">
        <v>0</v>
      </c>
      <c r="X19" s="4"/>
      <c r="Y19" s="12">
        <v>0</v>
      </c>
      <c r="Z19" s="4"/>
      <c r="AA19" s="12">
        <v>0</v>
      </c>
      <c r="AB19" s="4"/>
      <c r="AC19" s="12">
        <v>71153</v>
      </c>
      <c r="AD19" s="4"/>
      <c r="AE19" s="12">
        <v>999770</v>
      </c>
      <c r="AF19" s="4"/>
      <c r="AG19" s="12">
        <v>69670402433</v>
      </c>
      <c r="AH19" s="4"/>
      <c r="AI19" s="12">
        <v>71123741294</v>
      </c>
      <c r="AK19" s="9">
        <v>1.0877390449429132E-3</v>
      </c>
    </row>
    <row r="20" spans="1:37">
      <c r="A20" s="1" t="s">
        <v>138</v>
      </c>
      <c r="C20" s="4" t="s">
        <v>106</v>
      </c>
      <c r="D20" s="4"/>
      <c r="E20" s="4" t="s">
        <v>106</v>
      </c>
      <c r="F20" s="4"/>
      <c r="G20" s="4" t="s">
        <v>139</v>
      </c>
      <c r="H20" s="4"/>
      <c r="I20" s="4" t="s">
        <v>140</v>
      </c>
      <c r="J20" s="4"/>
      <c r="K20" s="12">
        <v>15</v>
      </c>
      <c r="L20" s="4"/>
      <c r="M20" s="12">
        <v>15</v>
      </c>
      <c r="N20" s="4"/>
      <c r="O20" s="12">
        <v>200000</v>
      </c>
      <c r="P20" s="4"/>
      <c r="Q20" s="12">
        <v>187734366125</v>
      </c>
      <c r="R20" s="4"/>
      <c r="S20" s="12">
        <v>187681976475</v>
      </c>
      <c r="T20" s="4"/>
      <c r="U20" s="12">
        <v>0</v>
      </c>
      <c r="V20" s="4"/>
      <c r="W20" s="12">
        <v>0</v>
      </c>
      <c r="X20" s="4"/>
      <c r="Y20" s="12">
        <v>0</v>
      </c>
      <c r="Z20" s="4"/>
      <c r="AA20" s="12">
        <v>0</v>
      </c>
      <c r="AB20" s="4"/>
      <c r="AC20" s="12">
        <v>200000</v>
      </c>
      <c r="AD20" s="4"/>
      <c r="AE20" s="12">
        <v>938830</v>
      </c>
      <c r="AF20" s="4"/>
      <c r="AG20" s="12">
        <v>187734366125</v>
      </c>
      <c r="AH20" s="4"/>
      <c r="AI20" s="12">
        <v>187731967412</v>
      </c>
      <c r="AK20" s="9">
        <v>2.8711002433614895E-3</v>
      </c>
    </row>
    <row r="21" spans="1:37">
      <c r="A21" s="1" t="s">
        <v>141</v>
      </c>
      <c r="C21" s="4" t="s">
        <v>106</v>
      </c>
      <c r="D21" s="4"/>
      <c r="E21" s="4" t="s">
        <v>106</v>
      </c>
      <c r="F21" s="4"/>
      <c r="G21" s="4" t="s">
        <v>142</v>
      </c>
      <c r="H21" s="4"/>
      <c r="I21" s="4" t="s">
        <v>143</v>
      </c>
      <c r="J21" s="4"/>
      <c r="K21" s="12">
        <v>16</v>
      </c>
      <c r="L21" s="4"/>
      <c r="M21" s="12">
        <v>16</v>
      </c>
      <c r="N21" s="4"/>
      <c r="O21" s="12">
        <v>383000</v>
      </c>
      <c r="P21" s="4"/>
      <c r="Q21" s="12">
        <v>358032230000</v>
      </c>
      <c r="R21" s="4"/>
      <c r="S21" s="12">
        <v>375271969625</v>
      </c>
      <c r="T21" s="4"/>
      <c r="U21" s="12">
        <v>0</v>
      </c>
      <c r="V21" s="4"/>
      <c r="W21" s="12">
        <v>0</v>
      </c>
      <c r="X21" s="4"/>
      <c r="Y21" s="12">
        <v>0</v>
      </c>
      <c r="Z21" s="4"/>
      <c r="AA21" s="12">
        <v>0</v>
      </c>
      <c r="AB21" s="4"/>
      <c r="AC21" s="12">
        <v>383000</v>
      </c>
      <c r="AD21" s="4"/>
      <c r="AE21" s="12">
        <v>940940</v>
      </c>
      <c r="AF21" s="4"/>
      <c r="AG21" s="12">
        <v>358032230000</v>
      </c>
      <c r="AH21" s="4"/>
      <c r="AI21" s="12">
        <v>360314701121</v>
      </c>
      <c r="AK21" s="9">
        <v>5.5105139542105455E-3</v>
      </c>
    </row>
    <row r="22" spans="1:37">
      <c r="A22" s="1" t="s">
        <v>144</v>
      </c>
      <c r="C22" s="4" t="s">
        <v>106</v>
      </c>
      <c r="D22" s="4"/>
      <c r="E22" s="4" t="s">
        <v>106</v>
      </c>
      <c r="F22" s="4"/>
      <c r="G22" s="4" t="s">
        <v>122</v>
      </c>
      <c r="H22" s="4"/>
      <c r="I22" s="4" t="s">
        <v>145</v>
      </c>
      <c r="J22" s="4"/>
      <c r="K22" s="12">
        <v>17</v>
      </c>
      <c r="L22" s="4"/>
      <c r="M22" s="12">
        <v>17</v>
      </c>
      <c r="N22" s="4"/>
      <c r="O22" s="12">
        <v>85577</v>
      </c>
      <c r="P22" s="4"/>
      <c r="Q22" s="12">
        <v>82014743877</v>
      </c>
      <c r="R22" s="4"/>
      <c r="S22" s="12">
        <v>81985018921</v>
      </c>
      <c r="T22" s="4"/>
      <c r="U22" s="12">
        <v>0</v>
      </c>
      <c r="V22" s="4"/>
      <c r="W22" s="12">
        <v>0</v>
      </c>
      <c r="X22" s="4"/>
      <c r="Y22" s="12">
        <v>0</v>
      </c>
      <c r="Z22" s="4"/>
      <c r="AA22" s="12">
        <v>0</v>
      </c>
      <c r="AB22" s="4"/>
      <c r="AC22" s="12">
        <v>85577</v>
      </c>
      <c r="AD22" s="4"/>
      <c r="AE22" s="12">
        <v>954380</v>
      </c>
      <c r="AF22" s="4"/>
      <c r="AG22" s="12">
        <v>82014743877</v>
      </c>
      <c r="AH22" s="4"/>
      <c r="AI22" s="12">
        <v>81658174032</v>
      </c>
      <c r="AK22" s="9">
        <v>1.2488485928515542E-3</v>
      </c>
    </row>
    <row r="23" spans="1:37">
      <c r="A23" s="1" t="s">
        <v>146</v>
      </c>
      <c r="C23" s="4" t="s">
        <v>106</v>
      </c>
      <c r="D23" s="4"/>
      <c r="E23" s="4" t="s">
        <v>106</v>
      </c>
      <c r="F23" s="4"/>
      <c r="G23" s="4" t="s">
        <v>147</v>
      </c>
      <c r="H23" s="4"/>
      <c r="I23" s="4" t="s">
        <v>148</v>
      </c>
      <c r="J23" s="4"/>
      <c r="K23" s="12">
        <v>17</v>
      </c>
      <c r="L23" s="4"/>
      <c r="M23" s="12">
        <v>17</v>
      </c>
      <c r="N23" s="4"/>
      <c r="O23" s="12">
        <v>0</v>
      </c>
      <c r="P23" s="4"/>
      <c r="Q23" s="12">
        <v>0</v>
      </c>
      <c r="R23" s="4"/>
      <c r="S23" s="12">
        <v>0</v>
      </c>
      <c r="T23" s="4"/>
      <c r="U23" s="12">
        <v>30000</v>
      </c>
      <c r="V23" s="4"/>
      <c r="W23" s="12">
        <v>29435334187</v>
      </c>
      <c r="X23" s="4"/>
      <c r="Y23" s="12">
        <v>0</v>
      </c>
      <c r="Z23" s="4"/>
      <c r="AA23" s="12">
        <v>0</v>
      </c>
      <c r="AB23" s="4"/>
      <c r="AC23" s="12">
        <v>30000</v>
      </c>
      <c r="AD23" s="4"/>
      <c r="AE23" s="12">
        <v>981000</v>
      </c>
      <c r="AF23" s="4"/>
      <c r="AG23" s="12">
        <v>29435334187</v>
      </c>
      <c r="AH23" s="4"/>
      <c r="AI23" s="12">
        <v>29424665812</v>
      </c>
      <c r="AK23" s="9">
        <v>4.5000948074154994E-4</v>
      </c>
    </row>
    <row r="24" spans="1:37">
      <c r="A24" s="1" t="s">
        <v>149</v>
      </c>
      <c r="C24" s="4" t="s">
        <v>106</v>
      </c>
      <c r="D24" s="4"/>
      <c r="E24" s="4" t="s">
        <v>106</v>
      </c>
      <c r="F24" s="4"/>
      <c r="G24" s="4" t="s">
        <v>150</v>
      </c>
      <c r="H24" s="4"/>
      <c r="I24" s="4" t="s">
        <v>114</v>
      </c>
      <c r="J24" s="4"/>
      <c r="K24" s="12">
        <v>0</v>
      </c>
      <c r="L24" s="4"/>
      <c r="M24" s="12">
        <v>0</v>
      </c>
      <c r="N24" s="4"/>
      <c r="O24" s="12">
        <v>0</v>
      </c>
      <c r="P24" s="4"/>
      <c r="Q24" s="12">
        <v>0</v>
      </c>
      <c r="R24" s="4"/>
      <c r="S24" s="12">
        <v>0</v>
      </c>
      <c r="T24" s="4"/>
      <c r="U24" s="12">
        <v>33900</v>
      </c>
      <c r="V24" s="4"/>
      <c r="W24" s="12">
        <v>30056101679</v>
      </c>
      <c r="X24" s="4"/>
      <c r="Y24" s="12">
        <v>0</v>
      </c>
      <c r="Z24" s="4"/>
      <c r="AA24" s="12">
        <v>0</v>
      </c>
      <c r="AB24" s="4"/>
      <c r="AC24" s="12">
        <v>33900</v>
      </c>
      <c r="AD24" s="4"/>
      <c r="AE24" s="12">
        <v>887490</v>
      </c>
      <c r="AF24" s="4"/>
      <c r="AG24" s="12">
        <v>30056101679</v>
      </c>
      <c r="AH24" s="4"/>
      <c r="AI24" s="12">
        <v>30080457928</v>
      </c>
      <c r="AK24" s="9">
        <v>4.6003891222196487E-4</v>
      </c>
    </row>
    <row r="25" spans="1:37">
      <c r="A25" s="1" t="s">
        <v>151</v>
      </c>
      <c r="C25" s="4" t="s">
        <v>106</v>
      </c>
      <c r="D25" s="4"/>
      <c r="E25" s="4" t="s">
        <v>106</v>
      </c>
      <c r="F25" s="4"/>
      <c r="G25" s="4" t="s">
        <v>130</v>
      </c>
      <c r="H25" s="4"/>
      <c r="I25" s="4" t="s">
        <v>131</v>
      </c>
      <c r="J25" s="4"/>
      <c r="K25" s="12">
        <v>0</v>
      </c>
      <c r="L25" s="4"/>
      <c r="M25" s="12">
        <v>0</v>
      </c>
      <c r="N25" s="4"/>
      <c r="O25" s="12">
        <v>0</v>
      </c>
      <c r="P25" s="4"/>
      <c r="Q25" s="12">
        <v>0</v>
      </c>
      <c r="R25" s="4"/>
      <c r="S25" s="12">
        <v>0</v>
      </c>
      <c r="T25" s="4"/>
      <c r="U25" s="12">
        <v>455000</v>
      </c>
      <c r="V25" s="4"/>
      <c r="W25" s="12">
        <v>399393670594</v>
      </c>
      <c r="X25" s="4"/>
      <c r="Y25" s="12">
        <v>0</v>
      </c>
      <c r="Z25" s="4"/>
      <c r="AA25" s="12">
        <v>0</v>
      </c>
      <c r="AB25" s="4"/>
      <c r="AC25" s="12">
        <v>455000</v>
      </c>
      <c r="AD25" s="4"/>
      <c r="AE25" s="12">
        <v>877420</v>
      </c>
      <c r="AF25" s="4"/>
      <c r="AG25" s="12">
        <v>399393670594</v>
      </c>
      <c r="AH25" s="4"/>
      <c r="AI25" s="12">
        <v>399153740269</v>
      </c>
      <c r="AK25" s="9">
        <v>6.1045032267196099E-3</v>
      </c>
    </row>
    <row r="26" spans="1:37">
      <c r="A26" s="1" t="s">
        <v>152</v>
      </c>
      <c r="C26" s="4" t="s">
        <v>106</v>
      </c>
      <c r="D26" s="4"/>
      <c r="E26" s="4" t="s">
        <v>106</v>
      </c>
      <c r="F26" s="4"/>
      <c r="G26" s="4" t="s">
        <v>153</v>
      </c>
      <c r="H26" s="4"/>
      <c r="I26" s="4" t="s">
        <v>154</v>
      </c>
      <c r="J26" s="4"/>
      <c r="K26" s="12">
        <v>0</v>
      </c>
      <c r="L26" s="4"/>
      <c r="M26" s="12">
        <v>0</v>
      </c>
      <c r="N26" s="4"/>
      <c r="O26" s="12">
        <v>0</v>
      </c>
      <c r="P26" s="4"/>
      <c r="Q26" s="12">
        <v>0</v>
      </c>
      <c r="R26" s="4"/>
      <c r="S26" s="12">
        <v>0</v>
      </c>
      <c r="T26" s="4"/>
      <c r="U26" s="12">
        <v>137007</v>
      </c>
      <c r="V26" s="4"/>
      <c r="W26" s="12">
        <v>100015664230</v>
      </c>
      <c r="X26" s="4"/>
      <c r="Y26" s="12">
        <v>0</v>
      </c>
      <c r="Z26" s="4"/>
      <c r="AA26" s="12">
        <v>0</v>
      </c>
      <c r="AB26" s="4"/>
      <c r="AC26" s="12">
        <v>137007</v>
      </c>
      <c r="AD26" s="4"/>
      <c r="AE26" s="12">
        <v>735310</v>
      </c>
      <c r="AF26" s="4"/>
      <c r="AG26" s="12">
        <v>100015664230</v>
      </c>
      <c r="AH26" s="4"/>
      <c r="AI26" s="12">
        <v>100724357570</v>
      </c>
      <c r="AK26" s="9">
        <v>1.5404394441624085E-3</v>
      </c>
    </row>
    <row r="27" spans="1:37">
      <c r="A27" s="1" t="s">
        <v>155</v>
      </c>
      <c r="C27" s="4" t="s">
        <v>106</v>
      </c>
      <c r="D27" s="4"/>
      <c r="E27" s="4" t="s">
        <v>106</v>
      </c>
      <c r="F27" s="4"/>
      <c r="G27" s="4" t="s">
        <v>153</v>
      </c>
      <c r="H27" s="4"/>
      <c r="I27" s="4" t="s">
        <v>156</v>
      </c>
      <c r="J27" s="4"/>
      <c r="K27" s="12">
        <v>0</v>
      </c>
      <c r="L27" s="4"/>
      <c r="M27" s="12">
        <v>0</v>
      </c>
      <c r="N27" s="4"/>
      <c r="O27" s="12">
        <v>0</v>
      </c>
      <c r="P27" s="4"/>
      <c r="Q27" s="12">
        <v>0</v>
      </c>
      <c r="R27" s="4"/>
      <c r="S27" s="12">
        <v>0</v>
      </c>
      <c r="T27" s="4"/>
      <c r="U27" s="12">
        <v>498029</v>
      </c>
      <c r="V27" s="4"/>
      <c r="W27" s="12">
        <v>350019527828</v>
      </c>
      <c r="X27" s="4"/>
      <c r="Y27" s="12">
        <v>0</v>
      </c>
      <c r="Z27" s="4"/>
      <c r="AA27" s="12">
        <v>0</v>
      </c>
      <c r="AB27" s="4"/>
      <c r="AC27" s="12">
        <v>498029</v>
      </c>
      <c r="AD27" s="4"/>
      <c r="AE27" s="12">
        <v>709470</v>
      </c>
      <c r="AF27" s="4"/>
      <c r="AG27" s="12">
        <v>350019527828</v>
      </c>
      <c r="AH27" s="4"/>
      <c r="AI27" s="12">
        <v>353272592364</v>
      </c>
      <c r="AK27" s="9">
        <v>5.4028146611986702E-3</v>
      </c>
    </row>
    <row r="28" spans="1:37">
      <c r="A28" s="1" t="s">
        <v>157</v>
      </c>
      <c r="C28" s="4" t="s">
        <v>106</v>
      </c>
      <c r="D28" s="4"/>
      <c r="E28" s="4" t="s">
        <v>106</v>
      </c>
      <c r="F28" s="4"/>
      <c r="G28" s="4" t="s">
        <v>158</v>
      </c>
      <c r="H28" s="4"/>
      <c r="I28" s="4" t="s">
        <v>159</v>
      </c>
      <c r="J28" s="4"/>
      <c r="K28" s="12">
        <v>0</v>
      </c>
      <c r="L28" s="4"/>
      <c r="M28" s="12">
        <v>0</v>
      </c>
      <c r="N28" s="4"/>
      <c r="O28" s="12">
        <v>0</v>
      </c>
      <c r="P28" s="4"/>
      <c r="Q28" s="12">
        <v>0</v>
      </c>
      <c r="R28" s="4"/>
      <c r="S28" s="12">
        <v>0</v>
      </c>
      <c r="T28" s="4"/>
      <c r="U28" s="12">
        <v>504019</v>
      </c>
      <c r="V28" s="4"/>
      <c r="W28" s="12">
        <v>374924295922</v>
      </c>
      <c r="X28" s="4"/>
      <c r="Y28" s="12">
        <v>0</v>
      </c>
      <c r="Z28" s="4"/>
      <c r="AA28" s="12">
        <v>0</v>
      </c>
      <c r="AB28" s="4"/>
      <c r="AC28" s="12">
        <v>504019</v>
      </c>
      <c r="AD28" s="4"/>
      <c r="AE28" s="12">
        <v>751380</v>
      </c>
      <c r="AF28" s="4"/>
      <c r="AG28" s="12">
        <v>374924295922</v>
      </c>
      <c r="AH28" s="4"/>
      <c r="AI28" s="12">
        <v>378641155069</v>
      </c>
      <c r="AK28" s="9">
        <v>5.7907916667142532E-3</v>
      </c>
    </row>
    <row r="29" spans="1:37">
      <c r="A29" s="1" t="s">
        <v>160</v>
      </c>
      <c r="C29" s="4" t="s">
        <v>106</v>
      </c>
      <c r="D29" s="4"/>
      <c r="E29" s="4" t="s">
        <v>106</v>
      </c>
      <c r="F29" s="4"/>
      <c r="G29" s="4" t="s">
        <v>153</v>
      </c>
      <c r="H29" s="4"/>
      <c r="I29" s="4" t="s">
        <v>161</v>
      </c>
      <c r="J29" s="4"/>
      <c r="K29" s="12">
        <v>0</v>
      </c>
      <c r="L29" s="4"/>
      <c r="M29" s="12">
        <v>0</v>
      </c>
      <c r="N29" s="4"/>
      <c r="O29" s="12">
        <v>0</v>
      </c>
      <c r="P29" s="4"/>
      <c r="Q29" s="12">
        <v>0</v>
      </c>
      <c r="R29" s="4"/>
      <c r="S29" s="12">
        <v>0</v>
      </c>
      <c r="T29" s="4"/>
      <c r="U29" s="12">
        <v>195800</v>
      </c>
      <c r="V29" s="4"/>
      <c r="W29" s="12">
        <v>139982545926</v>
      </c>
      <c r="X29" s="4"/>
      <c r="Y29" s="12">
        <v>0</v>
      </c>
      <c r="Z29" s="4"/>
      <c r="AA29" s="12">
        <v>0</v>
      </c>
      <c r="AB29" s="4"/>
      <c r="AC29" s="12">
        <v>195800</v>
      </c>
      <c r="AD29" s="4"/>
      <c r="AE29" s="12">
        <v>724070</v>
      </c>
      <c r="AF29" s="4"/>
      <c r="AG29" s="12">
        <v>139982545926</v>
      </c>
      <c r="AH29" s="4"/>
      <c r="AI29" s="12">
        <v>141747209660</v>
      </c>
      <c r="AK29" s="9">
        <v>2.1678271088348701E-3</v>
      </c>
    </row>
    <row r="30" spans="1:37" ht="24.75" thickBot="1">
      <c r="Q30" s="11">
        <f>SUM(Q9:Q29)</f>
        <v>1703563382274</v>
      </c>
      <c r="S30" s="11">
        <f>SUM(S9:S29)</f>
        <v>1812989842055</v>
      </c>
      <c r="W30" s="11">
        <f>SUM(W9:W29)</f>
        <v>2181590470683</v>
      </c>
      <c r="AA30" s="11">
        <f>SUM(AA9:AA29)</f>
        <v>110885000000</v>
      </c>
      <c r="AG30" s="11">
        <f>SUM(AG9:AG29)</f>
        <v>3785137699542</v>
      </c>
      <c r="AI30" s="11">
        <f>SUM(AI9:AI29)</f>
        <v>3902883435638</v>
      </c>
      <c r="AK30" s="13">
        <f>SUM(AK9:AK29)</f>
        <v>6.7299926405510552E-2</v>
      </c>
    </row>
    <row r="31" spans="1:37" ht="24.75" thickTop="1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X24"/>
  <sheetViews>
    <sheetView rightToLeft="1" workbookViewId="0">
      <selection activeCell="K7" sqref="K7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4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4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4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4" ht="24.75">
      <c r="A6" s="17" t="s">
        <v>163</v>
      </c>
      <c r="C6" s="18" t="s">
        <v>164</v>
      </c>
      <c r="D6" s="18" t="s">
        <v>164</v>
      </c>
      <c r="E6" s="18" t="s">
        <v>164</v>
      </c>
      <c r="F6" s="18" t="s">
        <v>164</v>
      </c>
      <c r="G6" s="18" t="s">
        <v>164</v>
      </c>
      <c r="H6" s="18" t="s">
        <v>164</v>
      </c>
      <c r="I6" s="18" t="s">
        <v>164</v>
      </c>
      <c r="K6" s="18" t="s">
        <v>329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24" ht="24.75">
      <c r="A7" s="18" t="s">
        <v>163</v>
      </c>
      <c r="C7" s="18" t="s">
        <v>165</v>
      </c>
      <c r="E7" s="18" t="s">
        <v>166</v>
      </c>
      <c r="G7" s="18" t="s">
        <v>167</v>
      </c>
      <c r="I7" s="18" t="s">
        <v>103</v>
      </c>
      <c r="K7" s="18" t="s">
        <v>168</v>
      </c>
      <c r="M7" s="18" t="s">
        <v>169</v>
      </c>
      <c r="O7" s="18" t="s">
        <v>170</v>
      </c>
      <c r="Q7" s="18" t="s">
        <v>168</v>
      </c>
      <c r="S7" s="18" t="s">
        <v>162</v>
      </c>
    </row>
    <row r="8" spans="1:24">
      <c r="A8" s="1" t="s">
        <v>171</v>
      </c>
      <c r="C8" s="4" t="s">
        <v>172</v>
      </c>
      <c r="D8" s="4"/>
      <c r="E8" s="4" t="s">
        <v>173</v>
      </c>
      <c r="F8" s="4"/>
      <c r="G8" s="4" t="s">
        <v>174</v>
      </c>
      <c r="H8" s="4"/>
      <c r="I8" s="12">
        <v>8</v>
      </c>
      <c r="J8" s="4"/>
      <c r="K8" s="12">
        <v>298649927366</v>
      </c>
      <c r="L8" s="4"/>
      <c r="M8" s="12">
        <v>2354678695680</v>
      </c>
      <c r="N8" s="4"/>
      <c r="O8" s="12">
        <v>2245456974000</v>
      </c>
      <c r="P8" s="4"/>
      <c r="Q8" s="12">
        <v>407871649046</v>
      </c>
      <c r="R8" s="4"/>
      <c r="S8" s="9">
        <v>6.2378315583633982E-3</v>
      </c>
      <c r="T8" s="4"/>
      <c r="U8" s="4"/>
      <c r="V8" s="4"/>
      <c r="W8" s="4"/>
      <c r="X8" s="4"/>
    </row>
    <row r="9" spans="1:24">
      <c r="A9" s="1" t="s">
        <v>175</v>
      </c>
      <c r="C9" s="4" t="s">
        <v>176</v>
      </c>
      <c r="D9" s="4"/>
      <c r="E9" s="4" t="s">
        <v>173</v>
      </c>
      <c r="F9" s="4"/>
      <c r="G9" s="4" t="s">
        <v>177</v>
      </c>
      <c r="H9" s="4"/>
      <c r="I9" s="12">
        <v>8</v>
      </c>
      <c r="J9" s="4"/>
      <c r="K9" s="12">
        <v>191186049722</v>
      </c>
      <c r="L9" s="4"/>
      <c r="M9" s="12">
        <v>288398123783</v>
      </c>
      <c r="N9" s="4"/>
      <c r="O9" s="12">
        <v>465568097940</v>
      </c>
      <c r="P9" s="4"/>
      <c r="Q9" s="12">
        <v>14016075565</v>
      </c>
      <c r="R9" s="4"/>
      <c r="S9" s="9">
        <v>2.1435644935915291E-4</v>
      </c>
      <c r="T9" s="4"/>
      <c r="U9" s="4"/>
      <c r="V9" s="4"/>
      <c r="W9" s="4"/>
      <c r="X9" s="4"/>
    </row>
    <row r="10" spans="1:24">
      <c r="A10" s="1" t="s">
        <v>178</v>
      </c>
      <c r="C10" s="4" t="s">
        <v>179</v>
      </c>
      <c r="D10" s="4"/>
      <c r="E10" s="4" t="s">
        <v>173</v>
      </c>
      <c r="F10" s="4"/>
      <c r="G10" s="4" t="s">
        <v>180</v>
      </c>
      <c r="H10" s="4"/>
      <c r="I10" s="12">
        <v>8</v>
      </c>
      <c r="J10" s="4"/>
      <c r="K10" s="12">
        <v>1026104846</v>
      </c>
      <c r="L10" s="4"/>
      <c r="M10" s="12">
        <v>4357431</v>
      </c>
      <c r="N10" s="4"/>
      <c r="O10" s="12">
        <v>0</v>
      </c>
      <c r="P10" s="4"/>
      <c r="Q10" s="12">
        <v>1030462277</v>
      </c>
      <c r="R10" s="4"/>
      <c r="S10" s="9">
        <v>1.5759492296677547E-5</v>
      </c>
      <c r="T10" s="4"/>
      <c r="U10" s="4"/>
      <c r="V10" s="4"/>
      <c r="W10" s="4"/>
      <c r="X10" s="4"/>
    </row>
    <row r="11" spans="1:24">
      <c r="A11" s="1" t="s">
        <v>181</v>
      </c>
      <c r="C11" s="4" t="s">
        <v>182</v>
      </c>
      <c r="D11" s="4"/>
      <c r="E11" s="4" t="s">
        <v>173</v>
      </c>
      <c r="F11" s="4"/>
      <c r="G11" s="4" t="s">
        <v>183</v>
      </c>
      <c r="H11" s="4"/>
      <c r="I11" s="12">
        <v>8</v>
      </c>
      <c r="J11" s="4"/>
      <c r="K11" s="12">
        <v>383362725248</v>
      </c>
      <c r="L11" s="4"/>
      <c r="M11" s="12">
        <v>6810564302492</v>
      </c>
      <c r="N11" s="4"/>
      <c r="O11" s="12">
        <v>6636195270513</v>
      </c>
      <c r="P11" s="4"/>
      <c r="Q11" s="12">
        <v>557731757227</v>
      </c>
      <c r="R11" s="4"/>
      <c r="S11" s="9">
        <v>8.5297342055262234E-3</v>
      </c>
      <c r="T11" s="4"/>
      <c r="U11" s="4"/>
      <c r="V11" s="4"/>
      <c r="W11" s="4"/>
      <c r="X11" s="4"/>
    </row>
    <row r="12" spans="1:24" ht="24.75" thickBot="1">
      <c r="C12" s="4"/>
      <c r="D12" s="4"/>
      <c r="E12" s="4"/>
      <c r="F12" s="4"/>
      <c r="G12" s="4"/>
      <c r="H12" s="4"/>
      <c r="I12" s="4"/>
      <c r="J12" s="4"/>
      <c r="K12" s="14">
        <f>SUM(K8:K11)</f>
        <v>874224807182</v>
      </c>
      <c r="L12" s="4"/>
      <c r="M12" s="14">
        <f>SUM(M8:M11)</f>
        <v>9453645479386</v>
      </c>
      <c r="N12" s="4"/>
      <c r="O12" s="14">
        <f>SUM(O8:O11)</f>
        <v>9347220342453</v>
      </c>
      <c r="P12" s="4"/>
      <c r="Q12" s="14">
        <f>SUM(Q8:Q11)</f>
        <v>980649944115</v>
      </c>
      <c r="R12" s="4"/>
      <c r="S12" s="10">
        <f>SUM(S8:S11)</f>
        <v>1.4997681705545451E-2</v>
      </c>
      <c r="T12" s="4"/>
      <c r="U12" s="4"/>
      <c r="V12" s="4"/>
      <c r="W12" s="4"/>
      <c r="X12" s="4"/>
    </row>
    <row r="13" spans="1:24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3:24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3:24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3:24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3:24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3:24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3:24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3:24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3:24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5"/>
  <sheetViews>
    <sheetView rightToLeft="1" workbookViewId="0">
      <selection activeCell="G7" sqref="G7:G9"/>
    </sheetView>
  </sheetViews>
  <sheetFormatPr defaultRowHeight="24"/>
  <cols>
    <col min="1" max="1" width="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7" t="s">
        <v>0</v>
      </c>
      <c r="B2" s="17"/>
      <c r="C2" s="17"/>
      <c r="D2" s="17"/>
      <c r="E2" s="17"/>
      <c r="F2" s="17"/>
      <c r="G2" s="17"/>
    </row>
    <row r="3" spans="1:7" ht="24.75">
      <c r="A3" s="17" t="s">
        <v>184</v>
      </c>
      <c r="B3" s="17"/>
      <c r="C3" s="17"/>
      <c r="D3" s="17"/>
      <c r="E3" s="17"/>
      <c r="F3" s="17"/>
      <c r="G3" s="17"/>
    </row>
    <row r="4" spans="1:7" ht="24.75">
      <c r="A4" s="17" t="s">
        <v>2</v>
      </c>
      <c r="B4" s="17"/>
      <c r="C4" s="17"/>
      <c r="D4" s="17"/>
      <c r="E4" s="17"/>
      <c r="F4" s="17"/>
      <c r="G4" s="17"/>
    </row>
    <row r="6" spans="1:7" ht="24.75">
      <c r="A6" s="18" t="s">
        <v>188</v>
      </c>
      <c r="C6" s="18" t="s">
        <v>168</v>
      </c>
      <c r="E6" s="18" t="s">
        <v>314</v>
      </c>
      <c r="G6" s="18" t="s">
        <v>13</v>
      </c>
    </row>
    <row r="7" spans="1:7">
      <c r="A7" s="1" t="s">
        <v>323</v>
      </c>
      <c r="C7" s="7">
        <v>-1362087769056</v>
      </c>
      <c r="D7" s="4"/>
      <c r="E7" s="9">
        <f>C7/$C$10</f>
        <v>1.0307124011617199</v>
      </c>
      <c r="F7" s="4"/>
      <c r="G7" s="9">
        <v>-2.0831244561742204E-2</v>
      </c>
    </row>
    <row r="8" spans="1:7">
      <c r="A8" s="1" t="s">
        <v>324</v>
      </c>
      <c r="C8" s="7">
        <v>39539928129</v>
      </c>
      <c r="D8" s="4"/>
      <c r="E8" s="9">
        <f t="shared" ref="E8:E9" si="0">C8/$C$10</f>
        <v>-2.9920461213632607E-2</v>
      </c>
      <c r="F8" s="4"/>
      <c r="G8" s="9">
        <v>6.0470839803499128E-4</v>
      </c>
    </row>
    <row r="9" spans="1:7">
      <c r="A9" s="1" t="s">
        <v>325</v>
      </c>
      <c r="C9" s="7">
        <v>1046549664</v>
      </c>
      <c r="D9" s="4"/>
      <c r="E9" s="9">
        <f t="shared" si="0"/>
        <v>-7.9193994808720908E-4</v>
      </c>
      <c r="F9" s="4"/>
      <c r="G9" s="9">
        <v>1.6005526583578639E-5</v>
      </c>
    </row>
    <row r="10" spans="1:7" ht="24.75" thickBot="1">
      <c r="C10" s="8">
        <f>SUM(C7:C9)</f>
        <v>-1321501291263</v>
      </c>
      <c r="D10" s="4"/>
      <c r="E10" s="13">
        <f>SUM(E7:E9)</f>
        <v>1.0000000000000002</v>
      </c>
      <c r="F10" s="4"/>
      <c r="G10" s="13">
        <f>SUM(G7:G9)</f>
        <v>-2.0210530637123632E-2</v>
      </c>
    </row>
    <row r="11" spans="1:7" ht="24.75" thickTop="1">
      <c r="C11" s="7"/>
      <c r="D11" s="4"/>
      <c r="E11" s="4"/>
      <c r="F11" s="4"/>
      <c r="G11" s="4"/>
    </row>
    <row r="12" spans="1:7">
      <c r="C12" s="4"/>
      <c r="D12" s="4"/>
      <c r="E12" s="4"/>
      <c r="F12" s="4"/>
      <c r="G12" s="4"/>
    </row>
    <row r="13" spans="1:7">
      <c r="C13" s="4"/>
      <c r="D13" s="4"/>
      <c r="E13" s="4"/>
      <c r="F13" s="4"/>
      <c r="G13" s="4"/>
    </row>
    <row r="14" spans="1:7">
      <c r="C14" s="4"/>
      <c r="D14" s="4"/>
      <c r="E14" s="4"/>
      <c r="F14" s="4"/>
      <c r="G14" s="4"/>
    </row>
    <row r="15" spans="1:7">
      <c r="C15" s="4"/>
      <c r="D15" s="4"/>
      <c r="E15" s="4"/>
      <c r="F15" s="4"/>
      <c r="G15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7"/>
  <sheetViews>
    <sheetView rightToLeft="1" workbookViewId="0">
      <selection activeCell="K15" sqref="K15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184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185</v>
      </c>
      <c r="B6" s="18" t="s">
        <v>185</v>
      </c>
      <c r="C6" s="18" t="s">
        <v>185</v>
      </c>
      <c r="D6" s="18" t="s">
        <v>185</v>
      </c>
      <c r="E6" s="18" t="s">
        <v>185</v>
      </c>
      <c r="F6" s="18" t="s">
        <v>185</v>
      </c>
      <c r="G6" s="18" t="s">
        <v>185</v>
      </c>
      <c r="I6" s="18" t="s">
        <v>186</v>
      </c>
      <c r="J6" s="18" t="s">
        <v>186</v>
      </c>
      <c r="K6" s="18" t="s">
        <v>186</v>
      </c>
      <c r="L6" s="18" t="s">
        <v>186</v>
      </c>
      <c r="M6" s="18" t="s">
        <v>186</v>
      </c>
      <c r="O6" s="18" t="s">
        <v>187</v>
      </c>
      <c r="P6" s="18" t="s">
        <v>187</v>
      </c>
      <c r="Q6" s="18" t="s">
        <v>187</v>
      </c>
      <c r="R6" s="18" t="s">
        <v>187</v>
      </c>
      <c r="S6" s="18" t="s">
        <v>187</v>
      </c>
    </row>
    <row r="7" spans="1:19" ht="24.75">
      <c r="A7" s="18" t="s">
        <v>188</v>
      </c>
      <c r="C7" s="18" t="s">
        <v>189</v>
      </c>
      <c r="E7" s="18" t="s">
        <v>102</v>
      </c>
      <c r="G7" s="18" t="s">
        <v>103</v>
      </c>
      <c r="I7" s="18" t="s">
        <v>190</v>
      </c>
      <c r="K7" s="18" t="s">
        <v>191</v>
      </c>
      <c r="M7" s="18" t="s">
        <v>192</v>
      </c>
      <c r="O7" s="18" t="s">
        <v>190</v>
      </c>
      <c r="Q7" s="18" t="s">
        <v>191</v>
      </c>
      <c r="S7" s="18" t="s">
        <v>192</v>
      </c>
    </row>
    <row r="8" spans="1:19">
      <c r="A8" s="1" t="s">
        <v>193</v>
      </c>
      <c r="C8" s="4" t="s">
        <v>326</v>
      </c>
      <c r="E8" s="4" t="s">
        <v>195</v>
      </c>
      <c r="F8" s="4"/>
      <c r="G8" s="12">
        <v>18</v>
      </c>
      <c r="H8" s="4"/>
      <c r="I8" s="12">
        <v>0</v>
      </c>
      <c r="J8" s="4"/>
      <c r="K8" s="12">
        <v>0</v>
      </c>
      <c r="L8" s="4"/>
      <c r="M8" s="12">
        <v>0</v>
      </c>
      <c r="N8" s="4"/>
      <c r="O8" s="12">
        <v>6223860768</v>
      </c>
      <c r="P8" s="4"/>
      <c r="Q8" s="12">
        <v>0</v>
      </c>
      <c r="R8" s="4"/>
      <c r="S8" s="12">
        <v>6223860768</v>
      </c>
    </row>
    <row r="9" spans="1:19">
      <c r="A9" s="1" t="s">
        <v>135</v>
      </c>
      <c r="C9" s="4" t="s">
        <v>326</v>
      </c>
      <c r="E9" s="4" t="s">
        <v>137</v>
      </c>
      <c r="F9" s="4"/>
      <c r="G9" s="12">
        <v>18</v>
      </c>
      <c r="H9" s="4"/>
      <c r="I9" s="12">
        <v>1166082655</v>
      </c>
      <c r="J9" s="4"/>
      <c r="K9" s="12">
        <v>0</v>
      </c>
      <c r="L9" s="4"/>
      <c r="M9" s="12">
        <v>1166082655</v>
      </c>
      <c r="N9" s="4"/>
      <c r="O9" s="12">
        <v>96917687500</v>
      </c>
      <c r="P9" s="4"/>
      <c r="Q9" s="12">
        <v>0</v>
      </c>
      <c r="R9" s="4"/>
      <c r="S9" s="12">
        <v>96917687500</v>
      </c>
    </row>
    <row r="10" spans="1:19">
      <c r="A10" s="1" t="s">
        <v>138</v>
      </c>
      <c r="C10" s="4" t="s">
        <v>326</v>
      </c>
      <c r="E10" s="4" t="s">
        <v>140</v>
      </c>
      <c r="F10" s="4"/>
      <c r="G10" s="12">
        <v>15</v>
      </c>
      <c r="H10" s="4"/>
      <c r="I10" s="12">
        <v>2679589041</v>
      </c>
      <c r="J10" s="4"/>
      <c r="K10" s="12">
        <v>0</v>
      </c>
      <c r="L10" s="4"/>
      <c r="M10" s="12">
        <v>2679589041</v>
      </c>
      <c r="N10" s="4"/>
      <c r="O10" s="12">
        <v>5186603414</v>
      </c>
      <c r="P10" s="4"/>
      <c r="Q10" s="12">
        <v>0</v>
      </c>
      <c r="R10" s="4"/>
      <c r="S10" s="12">
        <v>5186603414</v>
      </c>
    </row>
    <row r="11" spans="1:19">
      <c r="A11" s="1" t="s">
        <v>141</v>
      </c>
      <c r="C11" s="4" t="s">
        <v>326</v>
      </c>
      <c r="E11" s="4" t="s">
        <v>143</v>
      </c>
      <c r="F11" s="4"/>
      <c r="G11" s="12">
        <v>16</v>
      </c>
      <c r="H11" s="4"/>
      <c r="I11" s="12">
        <v>5533071000</v>
      </c>
      <c r="J11" s="4"/>
      <c r="K11" s="12">
        <v>0</v>
      </c>
      <c r="L11" s="4"/>
      <c r="M11" s="12">
        <v>5533071000</v>
      </c>
      <c r="N11" s="4"/>
      <c r="O11" s="12">
        <v>102121615300</v>
      </c>
      <c r="P11" s="4"/>
      <c r="Q11" s="12">
        <v>0</v>
      </c>
      <c r="R11" s="4"/>
      <c r="S11" s="12">
        <v>102121615300</v>
      </c>
    </row>
    <row r="12" spans="1:19">
      <c r="A12" s="1" t="s">
        <v>196</v>
      </c>
      <c r="C12" s="4" t="s">
        <v>326</v>
      </c>
      <c r="E12" s="4" t="s">
        <v>197</v>
      </c>
      <c r="F12" s="4"/>
      <c r="G12" s="12">
        <v>16</v>
      </c>
      <c r="H12" s="4"/>
      <c r="I12" s="12">
        <v>0</v>
      </c>
      <c r="J12" s="4"/>
      <c r="K12" s="12">
        <v>0</v>
      </c>
      <c r="L12" s="4"/>
      <c r="M12" s="12">
        <v>0</v>
      </c>
      <c r="N12" s="4"/>
      <c r="O12" s="12">
        <v>6917226954</v>
      </c>
      <c r="P12" s="4"/>
      <c r="Q12" s="12">
        <v>0</v>
      </c>
      <c r="R12" s="4"/>
      <c r="S12" s="12">
        <v>6917226954</v>
      </c>
    </row>
    <row r="13" spans="1:19">
      <c r="A13" s="1" t="s">
        <v>198</v>
      </c>
      <c r="C13" s="4" t="s">
        <v>326</v>
      </c>
      <c r="E13" s="4" t="s">
        <v>199</v>
      </c>
      <c r="F13" s="4"/>
      <c r="G13" s="12">
        <v>16</v>
      </c>
      <c r="H13" s="4"/>
      <c r="I13" s="12">
        <v>0</v>
      </c>
      <c r="J13" s="4"/>
      <c r="K13" s="12">
        <v>0</v>
      </c>
      <c r="L13" s="4"/>
      <c r="M13" s="12">
        <v>0</v>
      </c>
      <c r="N13" s="4"/>
      <c r="O13" s="12">
        <v>9643603118</v>
      </c>
      <c r="P13" s="4"/>
      <c r="Q13" s="12">
        <v>0</v>
      </c>
      <c r="R13" s="4"/>
      <c r="S13" s="12">
        <v>9643603118</v>
      </c>
    </row>
    <row r="14" spans="1:19">
      <c r="A14" s="1" t="s">
        <v>144</v>
      </c>
      <c r="C14" s="4" t="s">
        <v>326</v>
      </c>
      <c r="E14" s="4" t="s">
        <v>145</v>
      </c>
      <c r="F14" s="4"/>
      <c r="G14" s="12">
        <v>17</v>
      </c>
      <c r="H14" s="4"/>
      <c r="I14" s="12">
        <v>1293938568</v>
      </c>
      <c r="J14" s="4"/>
      <c r="K14" s="12">
        <v>0</v>
      </c>
      <c r="L14" s="4"/>
      <c r="M14" s="12">
        <v>1293938568</v>
      </c>
      <c r="N14" s="4"/>
      <c r="O14" s="12">
        <v>1376176241</v>
      </c>
      <c r="P14" s="4"/>
      <c r="Q14" s="12">
        <v>0</v>
      </c>
      <c r="R14" s="4"/>
      <c r="S14" s="12">
        <v>1376176241</v>
      </c>
    </row>
    <row r="15" spans="1:19">
      <c r="A15" s="1" t="s">
        <v>200</v>
      </c>
      <c r="C15" s="4" t="s">
        <v>326</v>
      </c>
      <c r="E15" s="4" t="s">
        <v>136</v>
      </c>
      <c r="F15" s="4"/>
      <c r="G15" s="12">
        <v>15</v>
      </c>
      <c r="H15" s="4"/>
      <c r="I15" s="12">
        <v>0</v>
      </c>
      <c r="J15" s="4"/>
      <c r="K15" s="12">
        <v>0</v>
      </c>
      <c r="L15" s="4"/>
      <c r="M15" s="12">
        <v>0</v>
      </c>
      <c r="N15" s="4"/>
      <c r="O15" s="12">
        <v>960735617</v>
      </c>
      <c r="P15" s="4"/>
      <c r="Q15" s="12">
        <v>0</v>
      </c>
      <c r="R15" s="4"/>
      <c r="S15" s="12">
        <v>960735617</v>
      </c>
    </row>
    <row r="16" spans="1:19">
      <c r="A16" s="1" t="s">
        <v>201</v>
      </c>
      <c r="C16" s="4" t="s">
        <v>326</v>
      </c>
      <c r="E16" s="4" t="s">
        <v>202</v>
      </c>
      <c r="F16" s="4"/>
      <c r="G16" s="12">
        <v>18</v>
      </c>
      <c r="H16" s="4"/>
      <c r="I16" s="12">
        <v>0</v>
      </c>
      <c r="J16" s="4"/>
      <c r="K16" s="12">
        <v>0</v>
      </c>
      <c r="L16" s="4"/>
      <c r="M16" s="12">
        <v>0</v>
      </c>
      <c r="N16" s="4"/>
      <c r="O16" s="12">
        <v>11864348840</v>
      </c>
      <c r="P16" s="4"/>
      <c r="Q16" s="12">
        <v>0</v>
      </c>
      <c r="R16" s="4"/>
      <c r="S16" s="12">
        <v>11864348840</v>
      </c>
    </row>
    <row r="17" spans="1:20">
      <c r="A17" s="1" t="s">
        <v>203</v>
      </c>
      <c r="C17" s="4" t="s">
        <v>326</v>
      </c>
      <c r="E17" s="4" t="s">
        <v>204</v>
      </c>
      <c r="F17" s="4"/>
      <c r="G17" s="12">
        <v>18</v>
      </c>
      <c r="H17" s="4"/>
      <c r="I17" s="12">
        <v>0</v>
      </c>
      <c r="J17" s="4"/>
      <c r="K17" s="12">
        <v>0</v>
      </c>
      <c r="L17" s="4"/>
      <c r="M17" s="12">
        <v>0</v>
      </c>
      <c r="N17" s="4"/>
      <c r="O17" s="12">
        <v>25811547280</v>
      </c>
      <c r="P17" s="4"/>
      <c r="Q17" s="12">
        <v>0</v>
      </c>
      <c r="R17" s="4"/>
      <c r="S17" s="12">
        <v>25811547280</v>
      </c>
    </row>
    <row r="18" spans="1:20">
      <c r="A18" s="1" t="s">
        <v>171</v>
      </c>
      <c r="C18" s="12">
        <v>1</v>
      </c>
      <c r="E18" s="4" t="s">
        <v>326</v>
      </c>
      <c r="F18" s="4"/>
      <c r="G18" s="12">
        <v>8</v>
      </c>
      <c r="H18" s="4"/>
      <c r="I18" s="12">
        <v>2728606</v>
      </c>
      <c r="J18" s="4"/>
      <c r="K18" s="12">
        <v>0</v>
      </c>
      <c r="L18" s="4"/>
      <c r="M18" s="12">
        <v>2728606</v>
      </c>
      <c r="N18" s="4"/>
      <c r="O18" s="12">
        <v>5496635456</v>
      </c>
      <c r="P18" s="4"/>
      <c r="Q18" s="12">
        <v>0</v>
      </c>
      <c r="R18" s="4"/>
      <c r="S18" s="12">
        <v>5496635456</v>
      </c>
    </row>
    <row r="19" spans="1:20">
      <c r="A19" s="1" t="s">
        <v>175</v>
      </c>
      <c r="C19" s="12">
        <v>17</v>
      </c>
      <c r="E19" s="4" t="s">
        <v>326</v>
      </c>
      <c r="F19" s="4"/>
      <c r="G19" s="12">
        <v>8</v>
      </c>
      <c r="H19" s="4"/>
      <c r="I19" s="12">
        <v>381229723</v>
      </c>
      <c r="J19" s="4"/>
      <c r="K19" s="12">
        <v>0</v>
      </c>
      <c r="L19" s="4"/>
      <c r="M19" s="12">
        <v>381229723</v>
      </c>
      <c r="N19" s="4"/>
      <c r="O19" s="12">
        <v>4471758047</v>
      </c>
      <c r="P19" s="4"/>
      <c r="Q19" s="12">
        <v>0</v>
      </c>
      <c r="R19" s="4"/>
      <c r="S19" s="12">
        <v>4471758047</v>
      </c>
    </row>
    <row r="20" spans="1:20">
      <c r="A20" s="1" t="s">
        <v>178</v>
      </c>
      <c r="C20" s="12">
        <v>17</v>
      </c>
      <c r="E20" s="4" t="s">
        <v>326</v>
      </c>
      <c r="F20" s="4"/>
      <c r="G20" s="12">
        <v>8</v>
      </c>
      <c r="H20" s="4"/>
      <c r="I20" s="12">
        <v>4357431</v>
      </c>
      <c r="J20" s="4"/>
      <c r="K20" s="12">
        <v>0</v>
      </c>
      <c r="L20" s="4"/>
      <c r="M20" s="12">
        <v>4357431</v>
      </c>
      <c r="N20" s="4"/>
      <c r="O20" s="12">
        <v>9937690100</v>
      </c>
      <c r="P20" s="4"/>
      <c r="Q20" s="12">
        <v>0</v>
      </c>
      <c r="R20" s="4"/>
      <c r="S20" s="12">
        <v>9937690100</v>
      </c>
    </row>
    <row r="21" spans="1:20">
      <c r="A21" s="1" t="s">
        <v>181</v>
      </c>
      <c r="C21" s="12">
        <v>1</v>
      </c>
      <c r="E21" s="4" t="s">
        <v>326</v>
      </c>
      <c r="F21" s="4"/>
      <c r="G21" s="12">
        <v>8</v>
      </c>
      <c r="H21" s="4"/>
      <c r="I21" s="12">
        <v>658233904</v>
      </c>
      <c r="J21" s="4"/>
      <c r="K21" s="12">
        <v>0</v>
      </c>
      <c r="L21" s="4"/>
      <c r="M21" s="12">
        <v>658233904</v>
      </c>
      <c r="N21" s="4"/>
      <c r="O21" s="12">
        <v>2662822958</v>
      </c>
      <c r="P21" s="4"/>
      <c r="Q21" s="12">
        <v>0</v>
      </c>
      <c r="R21" s="4"/>
      <c r="S21" s="12">
        <v>2662822958</v>
      </c>
    </row>
    <row r="22" spans="1:20" ht="24.75" thickBot="1">
      <c r="C22" s="4"/>
      <c r="E22" s="4"/>
      <c r="F22" s="4"/>
      <c r="G22" s="4"/>
      <c r="H22" s="4"/>
      <c r="I22" s="14">
        <f>SUM(I8:I21)</f>
        <v>11719230928</v>
      </c>
      <c r="J22" s="4"/>
      <c r="K22" s="14">
        <f>SUM(K8:K21)</f>
        <v>0</v>
      </c>
      <c r="L22" s="4"/>
      <c r="M22" s="14">
        <f>SUM(M8:M21)</f>
        <v>11719230928</v>
      </c>
      <c r="N22" s="4"/>
      <c r="O22" s="14">
        <f>SUM(O8:O21)</f>
        <v>289592311593</v>
      </c>
      <c r="P22" s="4"/>
      <c r="Q22" s="14">
        <f>SUM(Q8:Q21)</f>
        <v>0</v>
      </c>
      <c r="R22" s="4"/>
      <c r="S22" s="14">
        <f>SUM(S8:S21)</f>
        <v>289592311593</v>
      </c>
    </row>
    <row r="23" spans="1:20" ht="24.75" thickTop="1">
      <c r="C23" s="4"/>
      <c r="E23" s="4"/>
      <c r="F23" s="4"/>
      <c r="G23" s="4"/>
      <c r="H23" s="4"/>
      <c r="I23" s="4"/>
      <c r="J23" s="4"/>
      <c r="K23" s="4"/>
      <c r="L23" s="4"/>
      <c r="M23" s="12"/>
      <c r="N23" s="12"/>
      <c r="O23" s="12"/>
      <c r="P23" s="12"/>
      <c r="Q23" s="12"/>
      <c r="R23" s="12"/>
      <c r="S23" s="12"/>
      <c r="T23" s="12"/>
    </row>
    <row r="24" spans="1:20">
      <c r="C24" s="4"/>
      <c r="E24" s="4"/>
      <c r="F24" s="4"/>
      <c r="G24" s="4"/>
      <c r="H24" s="4"/>
      <c r="I24" s="4"/>
      <c r="J24" s="4"/>
      <c r="K24" s="4"/>
      <c r="L24" s="4"/>
      <c r="M24" s="12"/>
      <c r="N24" s="12"/>
      <c r="O24" s="12"/>
      <c r="P24" s="12"/>
      <c r="Q24" s="12"/>
      <c r="R24" s="12"/>
      <c r="S24" s="12"/>
      <c r="T24" s="12"/>
    </row>
    <row r="25" spans="1:20">
      <c r="C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>
      <c r="C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C27" s="4"/>
      <c r="M27" s="3"/>
      <c r="N27" s="3"/>
      <c r="O27" s="3"/>
      <c r="P27" s="3"/>
      <c r="Q27" s="3"/>
      <c r="R27" s="3"/>
      <c r="S27" s="3"/>
      <c r="T27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2:S81"/>
  <sheetViews>
    <sheetView rightToLeft="1" workbookViewId="0">
      <selection activeCell="G89" sqref="G89"/>
    </sheetView>
  </sheetViews>
  <sheetFormatPr defaultRowHeight="24"/>
  <cols>
    <col min="1" max="1" width="27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184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3</v>
      </c>
      <c r="C6" s="18" t="s">
        <v>205</v>
      </c>
      <c r="D6" s="18" t="s">
        <v>205</v>
      </c>
      <c r="E6" s="18" t="s">
        <v>205</v>
      </c>
      <c r="F6" s="18" t="s">
        <v>205</v>
      </c>
      <c r="G6" s="18" t="s">
        <v>205</v>
      </c>
      <c r="I6" s="18" t="s">
        <v>186</v>
      </c>
      <c r="J6" s="18" t="s">
        <v>186</v>
      </c>
      <c r="K6" s="18" t="s">
        <v>186</v>
      </c>
      <c r="L6" s="18" t="s">
        <v>186</v>
      </c>
      <c r="M6" s="18" t="s">
        <v>186</v>
      </c>
      <c r="O6" s="18" t="s">
        <v>187</v>
      </c>
      <c r="P6" s="18" t="s">
        <v>187</v>
      </c>
      <c r="Q6" s="18" t="s">
        <v>187</v>
      </c>
      <c r="R6" s="18" t="s">
        <v>187</v>
      </c>
      <c r="S6" s="18" t="s">
        <v>187</v>
      </c>
    </row>
    <row r="7" spans="1:19" ht="24.75">
      <c r="A7" s="18" t="s">
        <v>3</v>
      </c>
      <c r="C7" s="18" t="s">
        <v>206</v>
      </c>
      <c r="E7" s="18" t="s">
        <v>207</v>
      </c>
      <c r="G7" s="18" t="s">
        <v>208</v>
      </c>
      <c r="I7" s="18" t="s">
        <v>209</v>
      </c>
      <c r="K7" s="18" t="s">
        <v>191</v>
      </c>
      <c r="M7" s="18" t="s">
        <v>210</v>
      </c>
      <c r="O7" s="18" t="s">
        <v>209</v>
      </c>
      <c r="Q7" s="18" t="s">
        <v>191</v>
      </c>
      <c r="S7" s="18" t="s">
        <v>210</v>
      </c>
    </row>
    <row r="8" spans="1:19" hidden="1">
      <c r="A8" s="1" t="s">
        <v>87</v>
      </c>
      <c r="C8" s="4" t="s">
        <v>211</v>
      </c>
      <c r="D8" s="4"/>
      <c r="E8" s="12">
        <v>22000000</v>
      </c>
      <c r="F8" s="4"/>
      <c r="G8" s="12">
        <v>2020</v>
      </c>
      <c r="H8" s="4"/>
      <c r="I8" s="12">
        <v>0</v>
      </c>
      <c r="J8" s="4"/>
      <c r="K8" s="12">
        <v>0</v>
      </c>
      <c r="L8" s="4"/>
      <c r="M8" s="12">
        <f>I8-K8</f>
        <v>0</v>
      </c>
      <c r="N8" s="4"/>
      <c r="O8" s="12">
        <v>44440000000</v>
      </c>
      <c r="P8" s="4"/>
      <c r="Q8" s="12">
        <v>0</v>
      </c>
      <c r="R8" s="4"/>
      <c r="S8" s="12">
        <f>O8-Q8</f>
        <v>44440000000</v>
      </c>
    </row>
    <row r="9" spans="1:19" hidden="1">
      <c r="A9" s="1" t="s">
        <v>81</v>
      </c>
      <c r="C9" s="4" t="s">
        <v>212</v>
      </c>
      <c r="D9" s="4"/>
      <c r="E9" s="12">
        <v>6300003</v>
      </c>
      <c r="F9" s="4"/>
      <c r="G9" s="12">
        <v>4500</v>
      </c>
      <c r="H9" s="4"/>
      <c r="I9" s="12">
        <v>0</v>
      </c>
      <c r="J9" s="4"/>
      <c r="K9" s="12">
        <v>0</v>
      </c>
      <c r="L9" s="4"/>
      <c r="M9" s="12">
        <f t="shared" ref="M9:M72" si="0">I9-K9</f>
        <v>0</v>
      </c>
      <c r="N9" s="4"/>
      <c r="O9" s="12">
        <v>28350013500</v>
      </c>
      <c r="P9" s="4"/>
      <c r="Q9" s="12">
        <v>0</v>
      </c>
      <c r="R9" s="4"/>
      <c r="S9" s="12">
        <f t="shared" ref="S9:S72" si="1">O9-Q9</f>
        <v>28350013500</v>
      </c>
    </row>
    <row r="10" spans="1:19" hidden="1">
      <c r="A10" s="1" t="s">
        <v>213</v>
      </c>
      <c r="C10" s="4" t="s">
        <v>214</v>
      </c>
      <c r="D10" s="4"/>
      <c r="E10" s="12">
        <v>1516418</v>
      </c>
      <c r="F10" s="4"/>
      <c r="G10" s="12">
        <v>1300</v>
      </c>
      <c r="H10" s="4"/>
      <c r="I10" s="12">
        <v>0</v>
      </c>
      <c r="J10" s="4"/>
      <c r="K10" s="12">
        <v>0</v>
      </c>
      <c r="L10" s="4"/>
      <c r="M10" s="12">
        <f t="shared" si="0"/>
        <v>0</v>
      </c>
      <c r="N10" s="4"/>
      <c r="O10" s="12">
        <v>1971343400</v>
      </c>
      <c r="P10" s="4"/>
      <c r="Q10" s="12">
        <v>0</v>
      </c>
      <c r="R10" s="4"/>
      <c r="S10" s="12">
        <f t="shared" si="1"/>
        <v>1971343400</v>
      </c>
    </row>
    <row r="11" spans="1:19" hidden="1">
      <c r="A11" s="1" t="s">
        <v>49</v>
      </c>
      <c r="C11" s="4" t="s">
        <v>215</v>
      </c>
      <c r="D11" s="4"/>
      <c r="E11" s="12">
        <v>38806083</v>
      </c>
      <c r="F11" s="4"/>
      <c r="G11" s="12">
        <v>800</v>
      </c>
      <c r="H11" s="4"/>
      <c r="I11" s="12">
        <v>0</v>
      </c>
      <c r="J11" s="4"/>
      <c r="K11" s="12">
        <v>0</v>
      </c>
      <c r="L11" s="4"/>
      <c r="M11" s="12">
        <f t="shared" si="0"/>
        <v>0</v>
      </c>
      <c r="N11" s="4"/>
      <c r="O11" s="12">
        <v>31044866400</v>
      </c>
      <c r="P11" s="4"/>
      <c r="Q11" s="12">
        <v>0</v>
      </c>
      <c r="R11" s="4"/>
      <c r="S11" s="12">
        <f t="shared" si="1"/>
        <v>31044866400</v>
      </c>
    </row>
    <row r="12" spans="1:19" hidden="1">
      <c r="A12" s="1" t="s">
        <v>48</v>
      </c>
      <c r="C12" s="4" t="s">
        <v>216</v>
      </c>
      <c r="D12" s="4"/>
      <c r="E12" s="12">
        <v>15000000</v>
      </c>
      <c r="F12" s="4"/>
      <c r="G12" s="12">
        <v>150</v>
      </c>
      <c r="H12" s="4"/>
      <c r="I12" s="12">
        <v>0</v>
      </c>
      <c r="J12" s="4"/>
      <c r="K12" s="12">
        <v>0</v>
      </c>
      <c r="L12" s="4"/>
      <c r="M12" s="12">
        <f t="shared" si="0"/>
        <v>0</v>
      </c>
      <c r="N12" s="4"/>
      <c r="O12" s="12">
        <v>2250000000</v>
      </c>
      <c r="P12" s="4"/>
      <c r="Q12" s="12">
        <v>0</v>
      </c>
      <c r="R12" s="4"/>
      <c r="S12" s="12">
        <f t="shared" si="1"/>
        <v>2250000000</v>
      </c>
    </row>
    <row r="13" spans="1:19" hidden="1">
      <c r="A13" s="1" t="s">
        <v>50</v>
      </c>
      <c r="C13" s="4" t="s">
        <v>217</v>
      </c>
      <c r="D13" s="4"/>
      <c r="E13" s="12">
        <v>121896360</v>
      </c>
      <c r="F13" s="4"/>
      <c r="G13" s="12">
        <v>2400</v>
      </c>
      <c r="H13" s="4"/>
      <c r="I13" s="12">
        <v>0</v>
      </c>
      <c r="J13" s="4"/>
      <c r="K13" s="12">
        <v>0</v>
      </c>
      <c r="L13" s="4"/>
      <c r="M13" s="12">
        <f t="shared" si="0"/>
        <v>0</v>
      </c>
      <c r="N13" s="4"/>
      <c r="O13" s="12">
        <v>292551264000</v>
      </c>
      <c r="P13" s="4"/>
      <c r="Q13" s="12">
        <v>0</v>
      </c>
      <c r="R13" s="4"/>
      <c r="S13" s="12">
        <f t="shared" si="1"/>
        <v>292551264000</v>
      </c>
    </row>
    <row r="14" spans="1:19" hidden="1">
      <c r="A14" s="1" t="s">
        <v>51</v>
      </c>
      <c r="C14" s="4" t="s">
        <v>4</v>
      </c>
      <c r="D14" s="4"/>
      <c r="E14" s="12">
        <v>207139224</v>
      </c>
      <c r="F14" s="4"/>
      <c r="G14" s="12">
        <v>2350</v>
      </c>
      <c r="H14" s="4"/>
      <c r="I14" s="12">
        <v>0</v>
      </c>
      <c r="J14" s="4"/>
      <c r="K14" s="12">
        <v>0</v>
      </c>
      <c r="L14" s="4"/>
      <c r="M14" s="12">
        <f t="shared" si="0"/>
        <v>0</v>
      </c>
      <c r="N14" s="4"/>
      <c r="O14" s="12">
        <v>486777176400</v>
      </c>
      <c r="P14" s="4"/>
      <c r="Q14" s="12">
        <v>0</v>
      </c>
      <c r="R14" s="4"/>
      <c r="S14" s="12">
        <f t="shared" si="1"/>
        <v>486777176400</v>
      </c>
    </row>
    <row r="15" spans="1:19" hidden="1">
      <c r="A15" s="1" t="s">
        <v>72</v>
      </c>
      <c r="C15" s="4" t="s">
        <v>218</v>
      </c>
      <c r="D15" s="4"/>
      <c r="E15" s="12">
        <v>39222671</v>
      </c>
      <c r="F15" s="4"/>
      <c r="G15" s="12">
        <v>700</v>
      </c>
      <c r="H15" s="4"/>
      <c r="I15" s="12">
        <v>0</v>
      </c>
      <c r="J15" s="4"/>
      <c r="K15" s="12">
        <v>0</v>
      </c>
      <c r="L15" s="4"/>
      <c r="M15" s="12">
        <f t="shared" si="0"/>
        <v>0</v>
      </c>
      <c r="N15" s="4"/>
      <c r="O15" s="12">
        <v>27455869700</v>
      </c>
      <c r="P15" s="4"/>
      <c r="Q15" s="12">
        <v>0</v>
      </c>
      <c r="R15" s="4"/>
      <c r="S15" s="12">
        <f t="shared" si="1"/>
        <v>27455869700</v>
      </c>
    </row>
    <row r="16" spans="1:19" hidden="1">
      <c r="A16" s="1" t="s">
        <v>84</v>
      </c>
      <c r="C16" s="4" t="s">
        <v>217</v>
      </c>
      <c r="D16" s="4"/>
      <c r="E16" s="12">
        <v>34216764</v>
      </c>
      <c r="F16" s="4"/>
      <c r="G16" s="12">
        <v>700</v>
      </c>
      <c r="H16" s="4"/>
      <c r="I16" s="12">
        <v>0</v>
      </c>
      <c r="J16" s="4"/>
      <c r="K16" s="12">
        <v>0</v>
      </c>
      <c r="L16" s="4"/>
      <c r="M16" s="12">
        <f t="shared" si="0"/>
        <v>0</v>
      </c>
      <c r="N16" s="4"/>
      <c r="O16" s="12">
        <v>23951734800</v>
      </c>
      <c r="P16" s="4"/>
      <c r="Q16" s="12">
        <v>0</v>
      </c>
      <c r="R16" s="4"/>
      <c r="S16" s="12">
        <f t="shared" si="1"/>
        <v>23951734800</v>
      </c>
    </row>
    <row r="17" spans="1:19" hidden="1">
      <c r="A17" s="1" t="s">
        <v>29</v>
      </c>
      <c r="C17" s="4" t="s">
        <v>219</v>
      </c>
      <c r="D17" s="4"/>
      <c r="E17" s="12">
        <v>15399744</v>
      </c>
      <c r="F17" s="4"/>
      <c r="G17" s="12">
        <v>700</v>
      </c>
      <c r="H17" s="4"/>
      <c r="I17" s="12">
        <v>0</v>
      </c>
      <c r="J17" s="4"/>
      <c r="K17" s="12">
        <v>0</v>
      </c>
      <c r="L17" s="4"/>
      <c r="M17" s="12">
        <f t="shared" si="0"/>
        <v>0</v>
      </c>
      <c r="N17" s="4"/>
      <c r="O17" s="12">
        <v>10779820800</v>
      </c>
      <c r="P17" s="4"/>
      <c r="Q17" s="12">
        <v>0</v>
      </c>
      <c r="R17" s="4"/>
      <c r="S17" s="12">
        <f t="shared" si="1"/>
        <v>10779820800</v>
      </c>
    </row>
    <row r="18" spans="1:19" hidden="1">
      <c r="A18" s="1" t="s">
        <v>33</v>
      </c>
      <c r="C18" s="4" t="s">
        <v>219</v>
      </c>
      <c r="D18" s="4"/>
      <c r="E18" s="12">
        <v>68082254</v>
      </c>
      <c r="F18" s="4"/>
      <c r="G18" s="12">
        <v>400</v>
      </c>
      <c r="H18" s="4"/>
      <c r="I18" s="12">
        <v>0</v>
      </c>
      <c r="J18" s="4"/>
      <c r="K18" s="12">
        <v>0</v>
      </c>
      <c r="L18" s="4"/>
      <c r="M18" s="12">
        <f t="shared" si="0"/>
        <v>0</v>
      </c>
      <c r="N18" s="4"/>
      <c r="O18" s="12">
        <v>27232901600</v>
      </c>
      <c r="P18" s="4"/>
      <c r="Q18" s="12">
        <v>0</v>
      </c>
      <c r="R18" s="4"/>
      <c r="S18" s="12">
        <f t="shared" si="1"/>
        <v>27232901600</v>
      </c>
    </row>
    <row r="19" spans="1:19" hidden="1">
      <c r="A19" s="1" t="s">
        <v>25</v>
      </c>
      <c r="C19" s="4" t="s">
        <v>220</v>
      </c>
      <c r="D19" s="4"/>
      <c r="E19" s="12">
        <v>9200000</v>
      </c>
      <c r="F19" s="4"/>
      <c r="G19" s="12">
        <v>3750</v>
      </c>
      <c r="H19" s="4"/>
      <c r="I19" s="12">
        <v>0</v>
      </c>
      <c r="J19" s="4"/>
      <c r="K19" s="12">
        <v>0</v>
      </c>
      <c r="L19" s="4"/>
      <c r="M19" s="12">
        <f t="shared" si="0"/>
        <v>0</v>
      </c>
      <c r="N19" s="4"/>
      <c r="O19" s="12">
        <v>34500000000</v>
      </c>
      <c r="P19" s="4"/>
      <c r="Q19" s="12">
        <v>0</v>
      </c>
      <c r="R19" s="4"/>
      <c r="S19" s="12">
        <f t="shared" si="1"/>
        <v>34500000000</v>
      </c>
    </row>
    <row r="20" spans="1:19" hidden="1">
      <c r="A20" s="1" t="s">
        <v>71</v>
      </c>
      <c r="C20" s="4" t="s">
        <v>221</v>
      </c>
      <c r="D20" s="4"/>
      <c r="E20" s="12">
        <v>8743455</v>
      </c>
      <c r="F20" s="4"/>
      <c r="G20" s="12">
        <v>2100</v>
      </c>
      <c r="H20" s="4"/>
      <c r="I20" s="12">
        <v>0</v>
      </c>
      <c r="J20" s="4"/>
      <c r="K20" s="12">
        <v>0</v>
      </c>
      <c r="L20" s="4"/>
      <c r="M20" s="12">
        <f t="shared" si="0"/>
        <v>0</v>
      </c>
      <c r="N20" s="4"/>
      <c r="O20" s="12">
        <v>18361255500</v>
      </c>
      <c r="P20" s="4"/>
      <c r="Q20" s="12">
        <v>0</v>
      </c>
      <c r="R20" s="4"/>
      <c r="S20" s="12">
        <f t="shared" si="1"/>
        <v>18361255500</v>
      </c>
    </row>
    <row r="21" spans="1:19" hidden="1">
      <c r="A21" s="1" t="s">
        <v>41</v>
      </c>
      <c r="C21" s="4" t="s">
        <v>222</v>
      </c>
      <c r="D21" s="4"/>
      <c r="E21" s="12">
        <v>1100000</v>
      </c>
      <c r="F21" s="4"/>
      <c r="G21" s="12">
        <v>6730</v>
      </c>
      <c r="H21" s="4"/>
      <c r="I21" s="12">
        <v>0</v>
      </c>
      <c r="J21" s="4"/>
      <c r="K21" s="12">
        <v>0</v>
      </c>
      <c r="L21" s="4"/>
      <c r="M21" s="12">
        <f t="shared" si="0"/>
        <v>0</v>
      </c>
      <c r="N21" s="4"/>
      <c r="O21" s="12">
        <v>7403000000</v>
      </c>
      <c r="P21" s="4"/>
      <c r="Q21" s="12">
        <v>0</v>
      </c>
      <c r="R21" s="4"/>
      <c r="S21" s="12">
        <f t="shared" si="1"/>
        <v>7403000000</v>
      </c>
    </row>
    <row r="22" spans="1:19" hidden="1">
      <c r="A22" s="1" t="s">
        <v>37</v>
      </c>
      <c r="C22" s="4" t="s">
        <v>223</v>
      </c>
      <c r="D22" s="4"/>
      <c r="E22" s="12">
        <v>3510754</v>
      </c>
      <c r="F22" s="4"/>
      <c r="G22" s="12">
        <v>4720</v>
      </c>
      <c r="H22" s="4"/>
      <c r="I22" s="12">
        <v>0</v>
      </c>
      <c r="J22" s="4"/>
      <c r="K22" s="12">
        <v>0</v>
      </c>
      <c r="L22" s="4"/>
      <c r="M22" s="12">
        <f t="shared" si="0"/>
        <v>0</v>
      </c>
      <c r="N22" s="4"/>
      <c r="O22" s="12">
        <v>16570758880</v>
      </c>
      <c r="P22" s="4"/>
      <c r="Q22" s="12">
        <v>0</v>
      </c>
      <c r="R22" s="4"/>
      <c r="S22" s="12">
        <f t="shared" si="1"/>
        <v>16570758880</v>
      </c>
    </row>
    <row r="23" spans="1:19" hidden="1">
      <c r="A23" s="1" t="s">
        <v>56</v>
      </c>
      <c r="C23" s="4" t="s">
        <v>224</v>
      </c>
      <c r="D23" s="4"/>
      <c r="E23" s="12">
        <v>10613234</v>
      </c>
      <c r="F23" s="4"/>
      <c r="G23" s="12">
        <v>1380</v>
      </c>
      <c r="H23" s="4"/>
      <c r="I23" s="12">
        <v>0</v>
      </c>
      <c r="J23" s="4"/>
      <c r="K23" s="12">
        <v>0</v>
      </c>
      <c r="L23" s="4"/>
      <c r="M23" s="12">
        <f t="shared" si="0"/>
        <v>0</v>
      </c>
      <c r="N23" s="4"/>
      <c r="O23" s="12">
        <v>14646262920</v>
      </c>
      <c r="P23" s="4"/>
      <c r="Q23" s="12">
        <v>0</v>
      </c>
      <c r="R23" s="4"/>
      <c r="S23" s="12">
        <f t="shared" si="1"/>
        <v>14646262920</v>
      </c>
    </row>
    <row r="24" spans="1:19" hidden="1">
      <c r="A24" s="1" t="s">
        <v>61</v>
      </c>
      <c r="C24" s="4" t="s">
        <v>225</v>
      </c>
      <c r="D24" s="4"/>
      <c r="E24" s="12">
        <v>11734972</v>
      </c>
      <c r="F24" s="4"/>
      <c r="G24" s="12">
        <v>5000</v>
      </c>
      <c r="H24" s="4"/>
      <c r="I24" s="12">
        <v>58674860000</v>
      </c>
      <c r="J24" s="4"/>
      <c r="K24" s="12">
        <v>4387600431</v>
      </c>
      <c r="L24" s="4"/>
      <c r="M24" s="12">
        <f t="shared" si="0"/>
        <v>54287259569</v>
      </c>
      <c r="N24" s="4"/>
      <c r="O24" s="12">
        <v>58674860000</v>
      </c>
      <c r="P24" s="4"/>
      <c r="Q24" s="12">
        <v>4387600431</v>
      </c>
      <c r="R24" s="4"/>
      <c r="S24" s="12">
        <f t="shared" si="1"/>
        <v>54287259569</v>
      </c>
    </row>
    <row r="25" spans="1:19" hidden="1">
      <c r="A25" s="1" t="s">
        <v>60</v>
      </c>
      <c r="C25" s="4" t="s">
        <v>226</v>
      </c>
      <c r="D25" s="4"/>
      <c r="E25" s="12">
        <v>18879035</v>
      </c>
      <c r="F25" s="4"/>
      <c r="G25" s="12">
        <v>2840</v>
      </c>
      <c r="H25" s="4"/>
      <c r="I25" s="12">
        <v>0</v>
      </c>
      <c r="J25" s="4"/>
      <c r="K25" s="12">
        <v>0</v>
      </c>
      <c r="L25" s="4"/>
      <c r="M25" s="12">
        <f t="shared" si="0"/>
        <v>0</v>
      </c>
      <c r="N25" s="4"/>
      <c r="O25" s="12">
        <v>53616459400</v>
      </c>
      <c r="P25" s="4"/>
      <c r="Q25" s="12">
        <v>4691440198</v>
      </c>
      <c r="R25" s="4"/>
      <c r="S25" s="12">
        <f t="shared" si="1"/>
        <v>48925019202</v>
      </c>
    </row>
    <row r="26" spans="1:19" hidden="1">
      <c r="A26" s="1" t="s">
        <v>59</v>
      </c>
      <c r="C26" s="4" t="s">
        <v>227</v>
      </c>
      <c r="D26" s="4"/>
      <c r="E26" s="12">
        <v>12293626</v>
      </c>
      <c r="F26" s="4"/>
      <c r="G26" s="12">
        <v>5400</v>
      </c>
      <c r="H26" s="4"/>
      <c r="I26" s="12">
        <v>66385580400</v>
      </c>
      <c r="J26" s="4"/>
      <c r="K26" s="12">
        <v>5196850991</v>
      </c>
      <c r="L26" s="4"/>
      <c r="M26" s="12">
        <f t="shared" si="0"/>
        <v>61188729409</v>
      </c>
      <c r="N26" s="4"/>
      <c r="O26" s="12">
        <v>66385580400</v>
      </c>
      <c r="P26" s="4"/>
      <c r="Q26" s="12">
        <v>5196850991</v>
      </c>
      <c r="R26" s="4"/>
      <c r="S26" s="12">
        <f t="shared" si="1"/>
        <v>61188729409</v>
      </c>
    </row>
    <row r="27" spans="1:19" hidden="1">
      <c r="A27" s="1" t="s">
        <v>228</v>
      </c>
      <c r="C27" s="4" t="s">
        <v>229</v>
      </c>
      <c r="D27" s="4"/>
      <c r="E27" s="12">
        <v>6807271</v>
      </c>
      <c r="F27" s="4"/>
      <c r="G27" s="12">
        <v>100</v>
      </c>
      <c r="H27" s="4"/>
      <c r="I27" s="12">
        <v>0</v>
      </c>
      <c r="J27" s="4"/>
      <c r="K27" s="12">
        <v>0</v>
      </c>
      <c r="L27" s="4"/>
      <c r="M27" s="12">
        <f t="shared" si="0"/>
        <v>0</v>
      </c>
      <c r="N27" s="4"/>
      <c r="O27" s="12">
        <v>680727100</v>
      </c>
      <c r="P27" s="4"/>
      <c r="Q27" s="12">
        <v>0</v>
      </c>
      <c r="R27" s="4"/>
      <c r="S27" s="12">
        <f t="shared" si="1"/>
        <v>680727100</v>
      </c>
    </row>
    <row r="28" spans="1:19" hidden="1">
      <c r="A28" s="1" t="s">
        <v>230</v>
      </c>
      <c r="C28" s="4" t="s">
        <v>219</v>
      </c>
      <c r="D28" s="4"/>
      <c r="E28" s="12">
        <v>87975</v>
      </c>
      <c r="F28" s="4"/>
      <c r="G28" s="12">
        <v>61000</v>
      </c>
      <c r="H28" s="4"/>
      <c r="I28" s="12">
        <v>0</v>
      </c>
      <c r="J28" s="4"/>
      <c r="K28" s="12">
        <v>0</v>
      </c>
      <c r="L28" s="4"/>
      <c r="M28" s="12">
        <f t="shared" si="0"/>
        <v>0</v>
      </c>
      <c r="N28" s="4"/>
      <c r="O28" s="12">
        <v>5366475000</v>
      </c>
      <c r="P28" s="4"/>
      <c r="Q28" s="12">
        <v>0</v>
      </c>
      <c r="R28" s="4"/>
      <c r="S28" s="12">
        <f t="shared" si="1"/>
        <v>5366475000</v>
      </c>
    </row>
    <row r="29" spans="1:19" hidden="1">
      <c r="A29" s="1" t="s">
        <v>55</v>
      </c>
      <c r="C29" s="4" t="s">
        <v>231</v>
      </c>
      <c r="D29" s="4"/>
      <c r="E29" s="12">
        <v>2726321</v>
      </c>
      <c r="F29" s="4"/>
      <c r="G29" s="12">
        <v>5695</v>
      </c>
      <c r="H29" s="4"/>
      <c r="I29" s="12">
        <v>15526398095</v>
      </c>
      <c r="J29" s="4"/>
      <c r="K29" s="12">
        <v>1151926809</v>
      </c>
      <c r="L29" s="4"/>
      <c r="M29" s="12">
        <f t="shared" si="0"/>
        <v>14374471286</v>
      </c>
      <c r="N29" s="4"/>
      <c r="O29" s="12">
        <v>15526398095</v>
      </c>
      <c r="P29" s="4"/>
      <c r="Q29" s="12">
        <v>1151926809</v>
      </c>
      <c r="R29" s="4"/>
      <c r="S29" s="12">
        <f t="shared" si="1"/>
        <v>14374471286</v>
      </c>
    </row>
    <row r="30" spans="1:19" hidden="1">
      <c r="A30" s="1" t="s">
        <v>58</v>
      </c>
      <c r="C30" s="4" t="s">
        <v>232</v>
      </c>
      <c r="D30" s="4"/>
      <c r="E30" s="12">
        <v>1593520</v>
      </c>
      <c r="F30" s="4"/>
      <c r="G30" s="12">
        <v>2440</v>
      </c>
      <c r="H30" s="4"/>
      <c r="I30" s="12">
        <v>0</v>
      </c>
      <c r="J30" s="4"/>
      <c r="K30" s="12">
        <v>0</v>
      </c>
      <c r="L30" s="4"/>
      <c r="M30" s="12">
        <f t="shared" si="0"/>
        <v>0</v>
      </c>
      <c r="N30" s="4"/>
      <c r="O30" s="12">
        <v>3888188800</v>
      </c>
      <c r="P30" s="4"/>
      <c r="Q30" s="12">
        <v>0</v>
      </c>
      <c r="R30" s="4"/>
      <c r="S30" s="12">
        <f t="shared" si="1"/>
        <v>3888188800</v>
      </c>
    </row>
    <row r="31" spans="1:19" hidden="1">
      <c r="A31" s="1" t="s">
        <v>90</v>
      </c>
      <c r="C31" s="4" t="s">
        <v>233</v>
      </c>
      <c r="D31" s="4"/>
      <c r="E31" s="12">
        <v>18948000</v>
      </c>
      <c r="F31" s="4"/>
      <c r="G31" s="12">
        <v>36</v>
      </c>
      <c r="H31" s="4"/>
      <c r="I31" s="12">
        <v>0</v>
      </c>
      <c r="J31" s="4"/>
      <c r="K31" s="12">
        <v>0</v>
      </c>
      <c r="L31" s="4"/>
      <c r="M31" s="12">
        <f t="shared" si="0"/>
        <v>0</v>
      </c>
      <c r="N31" s="4"/>
      <c r="O31" s="12">
        <v>682128000</v>
      </c>
      <c r="P31" s="4"/>
      <c r="Q31" s="12">
        <v>0</v>
      </c>
      <c r="R31" s="4"/>
      <c r="S31" s="12">
        <f t="shared" si="1"/>
        <v>682128000</v>
      </c>
    </row>
    <row r="32" spans="1:19" hidden="1">
      <c r="A32" s="1" t="s">
        <v>19</v>
      </c>
      <c r="C32" s="4" t="s">
        <v>217</v>
      </c>
      <c r="D32" s="4"/>
      <c r="E32" s="12">
        <v>2600000</v>
      </c>
      <c r="F32" s="4"/>
      <c r="G32" s="12">
        <v>5850</v>
      </c>
      <c r="H32" s="4"/>
      <c r="I32" s="12">
        <v>0</v>
      </c>
      <c r="J32" s="4"/>
      <c r="K32" s="12">
        <v>0</v>
      </c>
      <c r="L32" s="4"/>
      <c r="M32" s="12">
        <f t="shared" si="0"/>
        <v>0</v>
      </c>
      <c r="N32" s="4"/>
      <c r="O32" s="12">
        <v>15210000000</v>
      </c>
      <c r="P32" s="4"/>
      <c r="Q32" s="12">
        <v>0</v>
      </c>
      <c r="R32" s="4"/>
      <c r="S32" s="12">
        <f t="shared" si="1"/>
        <v>15210000000</v>
      </c>
    </row>
    <row r="33" spans="1:19" hidden="1">
      <c r="A33" s="1" t="s">
        <v>18</v>
      </c>
      <c r="C33" s="4" t="s">
        <v>217</v>
      </c>
      <c r="D33" s="4"/>
      <c r="E33" s="12">
        <v>141744099</v>
      </c>
      <c r="F33" s="4"/>
      <c r="G33" s="12">
        <v>650</v>
      </c>
      <c r="H33" s="4"/>
      <c r="I33" s="12">
        <v>0</v>
      </c>
      <c r="J33" s="4"/>
      <c r="K33" s="12">
        <v>0</v>
      </c>
      <c r="L33" s="4"/>
      <c r="M33" s="12">
        <f t="shared" si="0"/>
        <v>0</v>
      </c>
      <c r="N33" s="4"/>
      <c r="O33" s="12">
        <v>92133664350</v>
      </c>
      <c r="P33" s="4"/>
      <c r="Q33" s="12">
        <v>0</v>
      </c>
      <c r="R33" s="4"/>
      <c r="S33" s="12">
        <f t="shared" si="1"/>
        <v>92133664350</v>
      </c>
    </row>
    <row r="34" spans="1:19" hidden="1">
      <c r="A34" s="1" t="s">
        <v>75</v>
      </c>
      <c r="C34" s="4" t="s">
        <v>234</v>
      </c>
      <c r="D34" s="4"/>
      <c r="E34" s="12">
        <v>159509568</v>
      </c>
      <c r="F34" s="4"/>
      <c r="G34" s="12">
        <v>1700</v>
      </c>
      <c r="H34" s="4"/>
      <c r="I34" s="12">
        <v>0</v>
      </c>
      <c r="J34" s="4"/>
      <c r="K34" s="12">
        <v>0</v>
      </c>
      <c r="L34" s="4"/>
      <c r="M34" s="12">
        <f t="shared" si="0"/>
        <v>0</v>
      </c>
      <c r="N34" s="4"/>
      <c r="O34" s="12">
        <v>271166265600</v>
      </c>
      <c r="P34" s="4"/>
      <c r="Q34" s="12">
        <v>0</v>
      </c>
      <c r="R34" s="4"/>
      <c r="S34" s="12">
        <f t="shared" si="1"/>
        <v>271166265600</v>
      </c>
    </row>
    <row r="35" spans="1:19" hidden="1">
      <c r="A35" s="1" t="s">
        <v>73</v>
      </c>
      <c r="C35" s="4" t="s">
        <v>219</v>
      </c>
      <c r="D35" s="4"/>
      <c r="E35" s="12">
        <v>197550742</v>
      </c>
      <c r="F35" s="4"/>
      <c r="G35" s="12">
        <v>330</v>
      </c>
      <c r="H35" s="4"/>
      <c r="I35" s="12">
        <v>0</v>
      </c>
      <c r="J35" s="4"/>
      <c r="K35" s="12">
        <v>0</v>
      </c>
      <c r="L35" s="4"/>
      <c r="M35" s="12">
        <f t="shared" si="0"/>
        <v>0</v>
      </c>
      <c r="N35" s="4"/>
      <c r="O35" s="12">
        <v>65191744860</v>
      </c>
      <c r="P35" s="4"/>
      <c r="Q35" s="12">
        <v>0</v>
      </c>
      <c r="R35" s="4"/>
      <c r="S35" s="12">
        <f t="shared" si="1"/>
        <v>65191744860</v>
      </c>
    </row>
    <row r="36" spans="1:19" hidden="1">
      <c r="A36" s="1" t="s">
        <v>235</v>
      </c>
      <c r="C36" s="4" t="s">
        <v>217</v>
      </c>
      <c r="D36" s="4"/>
      <c r="E36" s="12">
        <v>11200000</v>
      </c>
      <c r="F36" s="4"/>
      <c r="G36" s="12">
        <v>450</v>
      </c>
      <c r="H36" s="4"/>
      <c r="I36" s="12">
        <v>0</v>
      </c>
      <c r="J36" s="4"/>
      <c r="K36" s="12">
        <v>0</v>
      </c>
      <c r="L36" s="4"/>
      <c r="M36" s="12">
        <f t="shared" si="0"/>
        <v>0</v>
      </c>
      <c r="N36" s="4"/>
      <c r="O36" s="12">
        <v>5040000000</v>
      </c>
      <c r="P36" s="4"/>
      <c r="Q36" s="12">
        <v>0</v>
      </c>
      <c r="R36" s="4"/>
      <c r="S36" s="12">
        <f t="shared" si="1"/>
        <v>5040000000</v>
      </c>
    </row>
    <row r="37" spans="1:19" hidden="1">
      <c r="A37" s="1" t="s">
        <v>57</v>
      </c>
      <c r="C37" s="4" t="s">
        <v>236</v>
      </c>
      <c r="D37" s="4"/>
      <c r="E37" s="12">
        <v>18634950</v>
      </c>
      <c r="F37" s="4"/>
      <c r="G37" s="12">
        <v>3370</v>
      </c>
      <c r="H37" s="4"/>
      <c r="I37" s="12">
        <v>62799781500</v>
      </c>
      <c r="J37" s="4"/>
      <c r="K37" s="12">
        <v>4511363833</v>
      </c>
      <c r="L37" s="4"/>
      <c r="M37" s="12">
        <f t="shared" si="0"/>
        <v>58288417667</v>
      </c>
      <c r="N37" s="4"/>
      <c r="O37" s="12">
        <v>62799781500</v>
      </c>
      <c r="P37" s="4"/>
      <c r="Q37" s="12">
        <v>4511363833</v>
      </c>
      <c r="R37" s="4"/>
      <c r="S37" s="12">
        <f t="shared" si="1"/>
        <v>58288417667</v>
      </c>
    </row>
    <row r="38" spans="1:19" hidden="1">
      <c r="A38" s="1" t="s">
        <v>77</v>
      </c>
      <c r="C38" s="4" t="s">
        <v>233</v>
      </c>
      <c r="D38" s="4"/>
      <c r="E38" s="12">
        <v>3205169</v>
      </c>
      <c r="F38" s="4"/>
      <c r="G38" s="12">
        <v>400</v>
      </c>
      <c r="H38" s="4"/>
      <c r="I38" s="12">
        <v>0</v>
      </c>
      <c r="J38" s="4"/>
      <c r="K38" s="12">
        <v>0</v>
      </c>
      <c r="L38" s="4"/>
      <c r="M38" s="12">
        <f t="shared" si="0"/>
        <v>0</v>
      </c>
      <c r="N38" s="4"/>
      <c r="O38" s="12">
        <v>1282067600</v>
      </c>
      <c r="P38" s="4"/>
      <c r="Q38" s="12">
        <v>0</v>
      </c>
      <c r="R38" s="4"/>
      <c r="S38" s="12">
        <f t="shared" si="1"/>
        <v>1282067600</v>
      </c>
    </row>
    <row r="39" spans="1:19" hidden="1">
      <c r="A39" s="1" t="s">
        <v>63</v>
      </c>
      <c r="C39" s="4" t="s">
        <v>237</v>
      </c>
      <c r="D39" s="4"/>
      <c r="E39" s="12">
        <v>3520036</v>
      </c>
      <c r="F39" s="4"/>
      <c r="G39" s="12">
        <v>850</v>
      </c>
      <c r="H39" s="4"/>
      <c r="I39" s="12">
        <v>0</v>
      </c>
      <c r="J39" s="4"/>
      <c r="K39" s="12">
        <v>0</v>
      </c>
      <c r="L39" s="4"/>
      <c r="M39" s="12">
        <f t="shared" si="0"/>
        <v>0</v>
      </c>
      <c r="N39" s="4"/>
      <c r="O39" s="12">
        <v>2992030600</v>
      </c>
      <c r="P39" s="4"/>
      <c r="Q39" s="12">
        <v>175547895</v>
      </c>
      <c r="R39" s="4"/>
      <c r="S39" s="12">
        <f t="shared" si="1"/>
        <v>2816482705</v>
      </c>
    </row>
    <row r="40" spans="1:19">
      <c r="A40" s="1" t="s">
        <v>82</v>
      </c>
      <c r="C40" s="4" t="s">
        <v>6</v>
      </c>
      <c r="D40" s="4"/>
      <c r="E40" s="12">
        <v>12521707</v>
      </c>
      <c r="F40" s="4"/>
      <c r="G40" s="12">
        <v>1430</v>
      </c>
      <c r="H40" s="4"/>
      <c r="I40" s="12">
        <v>17906041010</v>
      </c>
      <c r="J40" s="4"/>
      <c r="K40" s="12">
        <v>1370418066</v>
      </c>
      <c r="L40" s="4"/>
      <c r="M40" s="12">
        <f t="shared" si="0"/>
        <v>16535622944</v>
      </c>
      <c r="N40" s="4"/>
      <c r="O40" s="12">
        <v>17906039088</v>
      </c>
      <c r="P40" s="4"/>
      <c r="Q40" s="12">
        <v>0</v>
      </c>
      <c r="R40" s="4"/>
      <c r="S40" s="12">
        <f t="shared" si="1"/>
        <v>17906039088</v>
      </c>
    </row>
    <row r="41" spans="1:19">
      <c r="A41" s="1" t="s">
        <v>82</v>
      </c>
      <c r="C41" s="4" t="s">
        <v>238</v>
      </c>
      <c r="D41" s="4"/>
      <c r="E41" s="12">
        <v>10205153</v>
      </c>
      <c r="F41" s="4"/>
      <c r="G41" s="12">
        <v>3360</v>
      </c>
      <c r="H41" s="4"/>
      <c r="I41" s="12">
        <v>0</v>
      </c>
      <c r="J41" s="4"/>
      <c r="K41" s="12">
        <v>0</v>
      </c>
      <c r="L41" s="4"/>
      <c r="M41" s="12">
        <f t="shared" si="0"/>
        <v>0</v>
      </c>
      <c r="N41" s="4"/>
      <c r="O41" s="12">
        <v>31265314080</v>
      </c>
      <c r="P41" s="4"/>
      <c r="Q41" s="12">
        <v>1370418066</v>
      </c>
      <c r="R41" s="4"/>
      <c r="S41" s="12">
        <f t="shared" si="1"/>
        <v>29894896014</v>
      </c>
    </row>
    <row r="42" spans="1:19" hidden="1">
      <c r="A42" s="1" t="s">
        <v>36</v>
      </c>
      <c r="C42" s="4" t="s">
        <v>239</v>
      </c>
      <c r="D42" s="4"/>
      <c r="E42" s="12">
        <v>23455000</v>
      </c>
      <c r="F42" s="4"/>
      <c r="G42" s="12">
        <v>190</v>
      </c>
      <c r="H42" s="4"/>
      <c r="I42" s="12">
        <v>0</v>
      </c>
      <c r="J42" s="4"/>
      <c r="K42" s="12">
        <v>0</v>
      </c>
      <c r="L42" s="4"/>
      <c r="M42" s="12">
        <f t="shared" si="0"/>
        <v>0</v>
      </c>
      <c r="N42" s="4"/>
      <c r="O42" s="12">
        <v>4456450000</v>
      </c>
      <c r="P42" s="4"/>
      <c r="Q42" s="12">
        <v>0</v>
      </c>
      <c r="R42" s="4"/>
      <c r="S42" s="12">
        <f t="shared" si="1"/>
        <v>4456450000</v>
      </c>
    </row>
    <row r="43" spans="1:19" hidden="1">
      <c r="A43" s="1" t="s">
        <v>240</v>
      </c>
      <c r="C43" s="4" t="s">
        <v>241</v>
      </c>
      <c r="D43" s="4"/>
      <c r="E43" s="12">
        <v>4279011</v>
      </c>
      <c r="F43" s="4"/>
      <c r="G43" s="12">
        <v>11000</v>
      </c>
      <c r="H43" s="4"/>
      <c r="I43" s="12">
        <v>0</v>
      </c>
      <c r="J43" s="4"/>
      <c r="K43" s="12">
        <v>0</v>
      </c>
      <c r="L43" s="4"/>
      <c r="M43" s="12">
        <f t="shared" si="0"/>
        <v>0</v>
      </c>
      <c r="N43" s="4"/>
      <c r="O43" s="12">
        <v>47069121000</v>
      </c>
      <c r="P43" s="4"/>
      <c r="Q43" s="12">
        <v>0</v>
      </c>
      <c r="R43" s="4"/>
      <c r="S43" s="12">
        <f t="shared" si="1"/>
        <v>47069121000</v>
      </c>
    </row>
    <row r="44" spans="1:19" hidden="1">
      <c r="A44" s="1" t="s">
        <v>66</v>
      </c>
      <c r="C44" s="4" t="s">
        <v>242</v>
      </c>
      <c r="D44" s="4"/>
      <c r="E44" s="12">
        <v>15000000</v>
      </c>
      <c r="F44" s="4"/>
      <c r="G44" s="12">
        <v>5700</v>
      </c>
      <c r="H44" s="4"/>
      <c r="I44" s="12">
        <v>0</v>
      </c>
      <c r="J44" s="4"/>
      <c r="K44" s="12">
        <v>0</v>
      </c>
      <c r="L44" s="4"/>
      <c r="M44" s="12">
        <f t="shared" si="0"/>
        <v>0</v>
      </c>
      <c r="N44" s="4"/>
      <c r="O44" s="12">
        <v>85500000000</v>
      </c>
      <c r="P44" s="4"/>
      <c r="Q44" s="12">
        <v>0</v>
      </c>
      <c r="R44" s="4"/>
      <c r="S44" s="12">
        <f t="shared" si="1"/>
        <v>85500000000</v>
      </c>
    </row>
    <row r="45" spans="1:19" hidden="1">
      <c r="A45" s="1" t="s">
        <v>21</v>
      </c>
      <c r="C45" s="4" t="s">
        <v>243</v>
      </c>
      <c r="D45" s="4"/>
      <c r="E45" s="12">
        <v>19605817</v>
      </c>
      <c r="F45" s="4"/>
      <c r="G45" s="12">
        <v>23500</v>
      </c>
      <c r="H45" s="4"/>
      <c r="I45" s="12">
        <v>0</v>
      </c>
      <c r="J45" s="4"/>
      <c r="K45" s="12">
        <v>0</v>
      </c>
      <c r="L45" s="4"/>
      <c r="M45" s="12">
        <f t="shared" si="0"/>
        <v>0</v>
      </c>
      <c r="N45" s="4"/>
      <c r="O45" s="12">
        <v>460736699500</v>
      </c>
      <c r="P45" s="4"/>
      <c r="Q45" s="12">
        <v>0</v>
      </c>
      <c r="R45" s="4"/>
      <c r="S45" s="12">
        <f t="shared" si="1"/>
        <v>460736699500</v>
      </c>
    </row>
    <row r="46" spans="1:19" hidden="1">
      <c r="A46" s="1" t="s">
        <v>79</v>
      </c>
      <c r="C46" s="4" t="s">
        <v>244</v>
      </c>
      <c r="D46" s="4"/>
      <c r="E46" s="12">
        <v>59615343</v>
      </c>
      <c r="F46" s="4"/>
      <c r="G46" s="12">
        <v>5100</v>
      </c>
      <c r="H46" s="4"/>
      <c r="I46" s="12">
        <v>0</v>
      </c>
      <c r="J46" s="4"/>
      <c r="K46" s="12">
        <v>0</v>
      </c>
      <c r="L46" s="4"/>
      <c r="M46" s="12">
        <f t="shared" si="0"/>
        <v>0</v>
      </c>
      <c r="N46" s="4"/>
      <c r="O46" s="12">
        <v>304038249300</v>
      </c>
      <c r="P46" s="4"/>
      <c r="Q46" s="12">
        <v>0</v>
      </c>
      <c r="R46" s="4"/>
      <c r="S46" s="12">
        <f t="shared" si="1"/>
        <v>304038249300</v>
      </c>
    </row>
    <row r="47" spans="1:19" hidden="1">
      <c r="A47" s="1" t="s">
        <v>20</v>
      </c>
      <c r="C47" s="4" t="s">
        <v>245</v>
      </c>
      <c r="D47" s="4"/>
      <c r="E47" s="12">
        <v>56920417</v>
      </c>
      <c r="F47" s="4"/>
      <c r="G47" s="12">
        <v>1850</v>
      </c>
      <c r="H47" s="4"/>
      <c r="I47" s="12">
        <v>0</v>
      </c>
      <c r="J47" s="4"/>
      <c r="K47" s="12">
        <v>0</v>
      </c>
      <c r="L47" s="4"/>
      <c r="M47" s="12">
        <f t="shared" si="0"/>
        <v>0</v>
      </c>
      <c r="N47" s="4"/>
      <c r="O47" s="12">
        <v>105302771450</v>
      </c>
      <c r="P47" s="4"/>
      <c r="Q47" s="12">
        <v>0</v>
      </c>
      <c r="R47" s="4"/>
      <c r="S47" s="12">
        <f t="shared" si="1"/>
        <v>105302771450</v>
      </c>
    </row>
    <row r="48" spans="1:19" hidden="1">
      <c r="A48" s="1" t="s">
        <v>246</v>
      </c>
      <c r="C48" s="4" t="s">
        <v>247</v>
      </c>
      <c r="D48" s="4"/>
      <c r="E48" s="12">
        <v>5881958</v>
      </c>
      <c r="F48" s="4"/>
      <c r="G48" s="12">
        <v>500</v>
      </c>
      <c r="H48" s="4"/>
      <c r="I48" s="12">
        <v>0</v>
      </c>
      <c r="J48" s="4"/>
      <c r="K48" s="12">
        <v>0</v>
      </c>
      <c r="L48" s="4"/>
      <c r="M48" s="12">
        <f t="shared" si="0"/>
        <v>0</v>
      </c>
      <c r="N48" s="4"/>
      <c r="O48" s="12">
        <v>2940979000</v>
      </c>
      <c r="P48" s="4"/>
      <c r="Q48" s="12">
        <v>0</v>
      </c>
      <c r="R48" s="4"/>
      <c r="S48" s="12">
        <f t="shared" si="1"/>
        <v>2940979000</v>
      </c>
    </row>
    <row r="49" spans="1:19" hidden="1">
      <c r="A49" s="1" t="s">
        <v>85</v>
      </c>
      <c r="C49" s="4" t="s">
        <v>248</v>
      </c>
      <c r="D49" s="4"/>
      <c r="E49" s="12">
        <v>4000000</v>
      </c>
      <c r="F49" s="4"/>
      <c r="G49" s="12">
        <v>7650</v>
      </c>
      <c r="H49" s="4"/>
      <c r="I49" s="12">
        <v>0</v>
      </c>
      <c r="J49" s="4"/>
      <c r="K49" s="12">
        <v>0</v>
      </c>
      <c r="L49" s="4"/>
      <c r="M49" s="12">
        <f t="shared" si="0"/>
        <v>0</v>
      </c>
      <c r="N49" s="4"/>
      <c r="O49" s="12">
        <v>30600000000</v>
      </c>
      <c r="P49" s="4"/>
      <c r="Q49" s="12">
        <v>0</v>
      </c>
      <c r="R49" s="4"/>
      <c r="S49" s="12">
        <f t="shared" si="1"/>
        <v>30600000000</v>
      </c>
    </row>
    <row r="50" spans="1:19" hidden="1">
      <c r="A50" s="1" t="s">
        <v>45</v>
      </c>
      <c r="C50" s="4" t="s">
        <v>249</v>
      </c>
      <c r="D50" s="4"/>
      <c r="E50" s="12">
        <v>31040229</v>
      </c>
      <c r="F50" s="4"/>
      <c r="G50" s="12">
        <v>2750</v>
      </c>
      <c r="H50" s="4"/>
      <c r="I50" s="12">
        <v>0</v>
      </c>
      <c r="J50" s="4"/>
      <c r="K50" s="12">
        <v>0</v>
      </c>
      <c r="L50" s="4"/>
      <c r="M50" s="12">
        <f t="shared" si="0"/>
        <v>0</v>
      </c>
      <c r="N50" s="4"/>
      <c r="O50" s="12">
        <v>85360629750</v>
      </c>
      <c r="P50" s="4"/>
      <c r="Q50" s="12">
        <v>0</v>
      </c>
      <c r="R50" s="4"/>
      <c r="S50" s="12">
        <f t="shared" si="1"/>
        <v>85360629750</v>
      </c>
    </row>
    <row r="51" spans="1:19" hidden="1">
      <c r="A51" s="1" t="s">
        <v>65</v>
      </c>
      <c r="C51" s="4" t="s">
        <v>250</v>
      </c>
      <c r="D51" s="4"/>
      <c r="E51" s="12">
        <v>16100000</v>
      </c>
      <c r="F51" s="4"/>
      <c r="G51" s="12">
        <v>265</v>
      </c>
      <c r="H51" s="4"/>
      <c r="I51" s="12">
        <v>0</v>
      </c>
      <c r="J51" s="4"/>
      <c r="K51" s="12">
        <v>0</v>
      </c>
      <c r="L51" s="4"/>
      <c r="M51" s="12">
        <f t="shared" si="0"/>
        <v>0</v>
      </c>
      <c r="N51" s="4"/>
      <c r="O51" s="12">
        <v>4266500000</v>
      </c>
      <c r="P51" s="4"/>
      <c r="Q51" s="12">
        <v>0</v>
      </c>
      <c r="R51" s="4"/>
      <c r="S51" s="12">
        <f t="shared" si="1"/>
        <v>4266500000</v>
      </c>
    </row>
    <row r="52" spans="1:19" hidden="1">
      <c r="A52" s="1" t="s">
        <v>54</v>
      </c>
      <c r="C52" s="4" t="s">
        <v>251</v>
      </c>
      <c r="D52" s="4"/>
      <c r="E52" s="12">
        <v>4100000</v>
      </c>
      <c r="F52" s="4"/>
      <c r="G52" s="12">
        <v>3456</v>
      </c>
      <c r="H52" s="4"/>
      <c r="I52" s="12">
        <v>0</v>
      </c>
      <c r="J52" s="4"/>
      <c r="K52" s="12">
        <v>0</v>
      </c>
      <c r="L52" s="4"/>
      <c r="M52" s="12">
        <f t="shared" si="0"/>
        <v>0</v>
      </c>
      <c r="N52" s="4"/>
      <c r="O52" s="12">
        <v>14169600000</v>
      </c>
      <c r="P52" s="4"/>
      <c r="Q52" s="12">
        <v>0</v>
      </c>
      <c r="R52" s="4"/>
      <c r="S52" s="12">
        <f t="shared" si="1"/>
        <v>14169600000</v>
      </c>
    </row>
    <row r="53" spans="1:19" hidden="1">
      <c r="A53" s="1" t="s">
        <v>32</v>
      </c>
      <c r="C53" s="4" t="s">
        <v>252</v>
      </c>
      <c r="D53" s="4"/>
      <c r="E53" s="12">
        <v>82518930</v>
      </c>
      <c r="F53" s="4"/>
      <c r="G53" s="12">
        <v>1800</v>
      </c>
      <c r="H53" s="4"/>
      <c r="I53" s="12">
        <v>0</v>
      </c>
      <c r="J53" s="4"/>
      <c r="K53" s="12">
        <v>0</v>
      </c>
      <c r="L53" s="4"/>
      <c r="M53" s="12">
        <f t="shared" si="0"/>
        <v>0</v>
      </c>
      <c r="N53" s="4"/>
      <c r="O53" s="12">
        <v>148534074000</v>
      </c>
      <c r="P53" s="4"/>
      <c r="Q53" s="12">
        <v>0</v>
      </c>
      <c r="R53" s="4"/>
      <c r="S53" s="12">
        <f t="shared" si="1"/>
        <v>148534074000</v>
      </c>
    </row>
    <row r="54" spans="1:19" hidden="1">
      <c r="A54" s="1" t="s">
        <v>76</v>
      </c>
      <c r="C54" s="4" t="s">
        <v>217</v>
      </c>
      <c r="D54" s="4"/>
      <c r="E54" s="12">
        <v>95851115</v>
      </c>
      <c r="F54" s="4"/>
      <c r="G54" s="12">
        <v>640</v>
      </c>
      <c r="H54" s="4"/>
      <c r="I54" s="12">
        <v>0</v>
      </c>
      <c r="J54" s="4"/>
      <c r="K54" s="12">
        <v>0</v>
      </c>
      <c r="L54" s="4"/>
      <c r="M54" s="12">
        <f t="shared" si="0"/>
        <v>0</v>
      </c>
      <c r="N54" s="4"/>
      <c r="O54" s="12">
        <v>61344713600</v>
      </c>
      <c r="P54" s="4"/>
      <c r="Q54" s="12">
        <v>0</v>
      </c>
      <c r="R54" s="4"/>
      <c r="S54" s="12">
        <f t="shared" si="1"/>
        <v>61344713600</v>
      </c>
    </row>
    <row r="55" spans="1:19" hidden="1">
      <c r="A55" s="1" t="s">
        <v>80</v>
      </c>
      <c r="C55" s="4" t="s">
        <v>253</v>
      </c>
      <c r="D55" s="4"/>
      <c r="E55" s="12">
        <v>85028137</v>
      </c>
      <c r="F55" s="4"/>
      <c r="G55" s="12">
        <v>6500</v>
      </c>
      <c r="H55" s="4"/>
      <c r="I55" s="12">
        <v>0</v>
      </c>
      <c r="J55" s="4"/>
      <c r="K55" s="12">
        <v>0</v>
      </c>
      <c r="L55" s="4"/>
      <c r="M55" s="12">
        <f t="shared" si="0"/>
        <v>0</v>
      </c>
      <c r="N55" s="4"/>
      <c r="O55" s="12">
        <v>552682890500</v>
      </c>
      <c r="P55" s="4"/>
      <c r="Q55" s="12">
        <v>0</v>
      </c>
      <c r="R55" s="4"/>
      <c r="S55" s="12">
        <f t="shared" si="1"/>
        <v>552682890500</v>
      </c>
    </row>
    <row r="56" spans="1:19" hidden="1">
      <c r="A56" s="1" t="s">
        <v>91</v>
      </c>
      <c r="C56" s="4" t="s">
        <v>254</v>
      </c>
      <c r="D56" s="4"/>
      <c r="E56" s="12">
        <v>10536839</v>
      </c>
      <c r="F56" s="4"/>
      <c r="G56" s="12">
        <v>540</v>
      </c>
      <c r="H56" s="4"/>
      <c r="I56" s="12">
        <v>0</v>
      </c>
      <c r="J56" s="4"/>
      <c r="K56" s="12">
        <v>0</v>
      </c>
      <c r="L56" s="4"/>
      <c r="M56" s="12">
        <f t="shared" si="0"/>
        <v>0</v>
      </c>
      <c r="N56" s="4"/>
      <c r="O56" s="12">
        <v>5689893060</v>
      </c>
      <c r="P56" s="4"/>
      <c r="Q56" s="12">
        <v>658249288</v>
      </c>
      <c r="R56" s="4"/>
      <c r="S56" s="12">
        <f t="shared" si="1"/>
        <v>5031643772</v>
      </c>
    </row>
    <row r="57" spans="1:19" hidden="1">
      <c r="A57" s="1" t="s">
        <v>16</v>
      </c>
      <c r="C57" s="4" t="s">
        <v>216</v>
      </c>
      <c r="D57" s="4"/>
      <c r="E57" s="12">
        <v>13381695</v>
      </c>
      <c r="F57" s="4"/>
      <c r="G57" s="12">
        <v>200</v>
      </c>
      <c r="H57" s="4"/>
      <c r="I57" s="12">
        <v>0</v>
      </c>
      <c r="J57" s="4"/>
      <c r="K57" s="12">
        <v>0</v>
      </c>
      <c r="L57" s="4"/>
      <c r="M57" s="12">
        <f t="shared" si="0"/>
        <v>0</v>
      </c>
      <c r="N57" s="4"/>
      <c r="O57" s="12">
        <v>2676339000</v>
      </c>
      <c r="P57" s="4"/>
      <c r="Q57" s="12">
        <v>0</v>
      </c>
      <c r="R57" s="4"/>
      <c r="S57" s="12">
        <f t="shared" si="1"/>
        <v>2676339000</v>
      </c>
    </row>
    <row r="58" spans="1:19" hidden="1">
      <c r="A58" s="1" t="s">
        <v>23</v>
      </c>
      <c r="C58" s="4" t="s">
        <v>255</v>
      </c>
      <c r="D58" s="4"/>
      <c r="E58" s="12">
        <v>33615414</v>
      </c>
      <c r="F58" s="4"/>
      <c r="G58" s="12">
        <v>6000</v>
      </c>
      <c r="H58" s="4"/>
      <c r="I58" s="12">
        <v>0</v>
      </c>
      <c r="J58" s="4"/>
      <c r="K58" s="12">
        <v>0</v>
      </c>
      <c r="L58" s="4"/>
      <c r="M58" s="12">
        <f t="shared" si="0"/>
        <v>0</v>
      </c>
      <c r="N58" s="4"/>
      <c r="O58" s="12">
        <v>201692484000</v>
      </c>
      <c r="P58" s="4"/>
      <c r="Q58" s="12">
        <v>0</v>
      </c>
      <c r="R58" s="4"/>
      <c r="S58" s="12">
        <f t="shared" si="1"/>
        <v>201692484000</v>
      </c>
    </row>
    <row r="59" spans="1:19" hidden="1">
      <c r="A59" s="1" t="s">
        <v>70</v>
      </c>
      <c r="C59" s="4" t="s">
        <v>217</v>
      </c>
      <c r="D59" s="4"/>
      <c r="E59" s="12">
        <v>8005000</v>
      </c>
      <c r="F59" s="4"/>
      <c r="G59" s="12">
        <v>4350</v>
      </c>
      <c r="H59" s="4"/>
      <c r="I59" s="12">
        <v>0</v>
      </c>
      <c r="J59" s="4"/>
      <c r="K59" s="12">
        <v>0</v>
      </c>
      <c r="L59" s="4"/>
      <c r="M59" s="12">
        <f t="shared" si="0"/>
        <v>0</v>
      </c>
      <c r="N59" s="4"/>
      <c r="O59" s="12">
        <v>34821750000</v>
      </c>
      <c r="P59" s="4"/>
      <c r="Q59" s="12">
        <v>0</v>
      </c>
      <c r="R59" s="4"/>
      <c r="S59" s="12">
        <f t="shared" si="1"/>
        <v>34821750000</v>
      </c>
    </row>
    <row r="60" spans="1:19" hidden="1">
      <c r="A60" s="1" t="s">
        <v>39</v>
      </c>
      <c r="C60" s="4" t="s">
        <v>256</v>
      </c>
      <c r="D60" s="4"/>
      <c r="E60" s="12">
        <v>3780949</v>
      </c>
      <c r="F60" s="4"/>
      <c r="G60" s="12">
        <v>2780</v>
      </c>
      <c r="H60" s="4"/>
      <c r="I60" s="12">
        <v>0</v>
      </c>
      <c r="J60" s="4"/>
      <c r="K60" s="12">
        <v>0</v>
      </c>
      <c r="L60" s="4"/>
      <c r="M60" s="12">
        <f t="shared" si="0"/>
        <v>0</v>
      </c>
      <c r="N60" s="4"/>
      <c r="O60" s="12">
        <v>10511038220</v>
      </c>
      <c r="P60" s="4"/>
      <c r="Q60" s="12">
        <v>0</v>
      </c>
      <c r="R60" s="4"/>
      <c r="S60" s="12">
        <f t="shared" si="1"/>
        <v>10511038220</v>
      </c>
    </row>
    <row r="61" spans="1:19" hidden="1">
      <c r="A61" s="1" t="s">
        <v>88</v>
      </c>
      <c r="C61" s="4" t="s">
        <v>257</v>
      </c>
      <c r="D61" s="4"/>
      <c r="E61" s="12">
        <v>7206570</v>
      </c>
      <c r="F61" s="4"/>
      <c r="G61" s="12">
        <v>500</v>
      </c>
      <c r="H61" s="4"/>
      <c r="I61" s="12">
        <v>0</v>
      </c>
      <c r="J61" s="4"/>
      <c r="K61" s="12">
        <v>0</v>
      </c>
      <c r="L61" s="4"/>
      <c r="M61" s="12">
        <f t="shared" si="0"/>
        <v>0</v>
      </c>
      <c r="N61" s="4"/>
      <c r="O61" s="12">
        <v>3603285000</v>
      </c>
      <c r="P61" s="4"/>
      <c r="Q61" s="12">
        <v>0</v>
      </c>
      <c r="R61" s="4"/>
      <c r="S61" s="12">
        <f t="shared" si="1"/>
        <v>3603285000</v>
      </c>
    </row>
    <row r="62" spans="1:19" hidden="1">
      <c r="A62" s="1" t="s">
        <v>64</v>
      </c>
      <c r="C62" s="4" t="s">
        <v>258</v>
      </c>
      <c r="D62" s="4"/>
      <c r="E62" s="12">
        <v>9529900</v>
      </c>
      <c r="F62" s="4"/>
      <c r="G62" s="12">
        <v>420</v>
      </c>
      <c r="H62" s="4"/>
      <c r="I62" s="12">
        <v>0</v>
      </c>
      <c r="J62" s="4"/>
      <c r="K62" s="12">
        <v>0</v>
      </c>
      <c r="L62" s="4"/>
      <c r="M62" s="12">
        <f t="shared" si="0"/>
        <v>0</v>
      </c>
      <c r="N62" s="4"/>
      <c r="O62" s="12">
        <v>4002558000</v>
      </c>
      <c r="P62" s="4"/>
      <c r="Q62" s="12">
        <v>0</v>
      </c>
      <c r="R62" s="4"/>
      <c r="S62" s="12">
        <f t="shared" si="1"/>
        <v>4002558000</v>
      </c>
    </row>
    <row r="63" spans="1:19" hidden="1">
      <c r="A63" s="1" t="s">
        <v>259</v>
      </c>
      <c r="C63" s="4" t="s">
        <v>260</v>
      </c>
      <c r="D63" s="4"/>
      <c r="E63" s="12">
        <v>53493023</v>
      </c>
      <c r="F63" s="4"/>
      <c r="G63" s="12">
        <v>270</v>
      </c>
      <c r="H63" s="4"/>
      <c r="I63" s="12">
        <v>0</v>
      </c>
      <c r="J63" s="4"/>
      <c r="K63" s="12">
        <v>0</v>
      </c>
      <c r="L63" s="4"/>
      <c r="M63" s="12">
        <f t="shared" si="0"/>
        <v>0</v>
      </c>
      <c r="N63" s="4"/>
      <c r="O63" s="12">
        <v>14443116210</v>
      </c>
      <c r="P63" s="4"/>
      <c r="Q63" s="12">
        <v>0</v>
      </c>
      <c r="R63" s="4"/>
      <c r="S63" s="12">
        <f t="shared" si="1"/>
        <v>14443116210</v>
      </c>
    </row>
    <row r="64" spans="1:19" hidden="1">
      <c r="A64" s="1" t="s">
        <v>261</v>
      </c>
      <c r="C64" s="4" t="s">
        <v>262</v>
      </c>
      <c r="D64" s="4"/>
      <c r="E64" s="12">
        <v>20961128</v>
      </c>
      <c r="F64" s="4"/>
      <c r="G64" s="12">
        <v>12</v>
      </c>
      <c r="H64" s="4"/>
      <c r="I64" s="12">
        <v>0</v>
      </c>
      <c r="J64" s="4"/>
      <c r="K64" s="12">
        <v>0</v>
      </c>
      <c r="L64" s="4"/>
      <c r="M64" s="12">
        <f t="shared" si="0"/>
        <v>0</v>
      </c>
      <c r="N64" s="4"/>
      <c r="O64" s="12">
        <v>251533536</v>
      </c>
      <c r="P64" s="4"/>
      <c r="Q64" s="12">
        <v>0</v>
      </c>
      <c r="R64" s="4"/>
      <c r="S64" s="12">
        <f t="shared" si="1"/>
        <v>251533536</v>
      </c>
    </row>
    <row r="65" spans="1:19" hidden="1">
      <c r="A65" s="1" t="s">
        <v>52</v>
      </c>
      <c r="C65" s="4" t="s">
        <v>263</v>
      </c>
      <c r="D65" s="4"/>
      <c r="E65" s="12">
        <v>5710637</v>
      </c>
      <c r="F65" s="4"/>
      <c r="G65" s="12">
        <v>4000</v>
      </c>
      <c r="H65" s="4"/>
      <c r="I65" s="12">
        <v>0</v>
      </c>
      <c r="J65" s="4"/>
      <c r="K65" s="12">
        <v>0</v>
      </c>
      <c r="L65" s="4"/>
      <c r="M65" s="12">
        <f t="shared" si="0"/>
        <v>0</v>
      </c>
      <c r="N65" s="4"/>
      <c r="O65" s="12">
        <v>22842548000</v>
      </c>
      <c r="P65" s="4"/>
      <c r="Q65" s="12">
        <v>2369791659</v>
      </c>
      <c r="R65" s="4"/>
      <c r="S65" s="12">
        <f t="shared" si="1"/>
        <v>20472756341</v>
      </c>
    </row>
    <row r="66" spans="1:19" hidden="1">
      <c r="A66" s="1" t="s">
        <v>264</v>
      </c>
      <c r="C66" s="4" t="s">
        <v>212</v>
      </c>
      <c r="D66" s="4"/>
      <c r="E66" s="12">
        <v>3900000</v>
      </c>
      <c r="F66" s="4"/>
      <c r="G66" s="12">
        <v>14350</v>
      </c>
      <c r="H66" s="4"/>
      <c r="I66" s="12">
        <v>0</v>
      </c>
      <c r="J66" s="4"/>
      <c r="K66" s="12">
        <v>0</v>
      </c>
      <c r="L66" s="4"/>
      <c r="M66" s="12">
        <f t="shared" si="0"/>
        <v>0</v>
      </c>
      <c r="N66" s="4"/>
      <c r="O66" s="12">
        <v>55965000000</v>
      </c>
      <c r="P66" s="4"/>
      <c r="Q66" s="12">
        <v>0</v>
      </c>
      <c r="R66" s="4"/>
      <c r="S66" s="12">
        <f t="shared" si="1"/>
        <v>55965000000</v>
      </c>
    </row>
    <row r="67" spans="1:19" hidden="1">
      <c r="A67" s="1" t="s">
        <v>26</v>
      </c>
      <c r="C67" s="4" t="s">
        <v>265</v>
      </c>
      <c r="D67" s="4"/>
      <c r="E67" s="12">
        <v>3593753</v>
      </c>
      <c r="F67" s="4"/>
      <c r="G67" s="12">
        <v>21000</v>
      </c>
      <c r="H67" s="4"/>
      <c r="I67" s="12">
        <v>75468813000</v>
      </c>
      <c r="J67" s="4"/>
      <c r="K67" s="12">
        <v>411274185</v>
      </c>
      <c r="L67" s="4"/>
      <c r="M67" s="12">
        <f t="shared" si="0"/>
        <v>75057538815</v>
      </c>
      <c r="N67" s="4"/>
      <c r="O67" s="12">
        <v>75468813000</v>
      </c>
      <c r="P67" s="4"/>
      <c r="Q67" s="12">
        <v>411274185</v>
      </c>
      <c r="R67" s="4"/>
      <c r="S67" s="12">
        <f t="shared" si="1"/>
        <v>75057538815</v>
      </c>
    </row>
    <row r="68" spans="1:19" hidden="1">
      <c r="A68" s="1" t="s">
        <v>47</v>
      </c>
      <c r="C68" s="4" t="s">
        <v>229</v>
      </c>
      <c r="D68" s="4"/>
      <c r="E68" s="12">
        <v>26914264</v>
      </c>
      <c r="F68" s="4"/>
      <c r="G68" s="12">
        <v>1300</v>
      </c>
      <c r="H68" s="4"/>
      <c r="I68" s="12">
        <v>0</v>
      </c>
      <c r="J68" s="4"/>
      <c r="K68" s="12">
        <v>0</v>
      </c>
      <c r="L68" s="4"/>
      <c r="M68" s="12">
        <f t="shared" si="0"/>
        <v>0</v>
      </c>
      <c r="N68" s="4"/>
      <c r="O68" s="12">
        <v>34988543200</v>
      </c>
      <c r="P68" s="4"/>
      <c r="Q68" s="12">
        <v>0</v>
      </c>
      <c r="R68" s="4"/>
      <c r="S68" s="12">
        <f t="shared" si="1"/>
        <v>34988543200</v>
      </c>
    </row>
    <row r="69" spans="1:19" hidden="1">
      <c r="A69" s="1" t="s">
        <v>34</v>
      </c>
      <c r="C69" s="4" t="s">
        <v>266</v>
      </c>
      <c r="D69" s="4"/>
      <c r="E69" s="12">
        <v>4173794</v>
      </c>
      <c r="F69" s="4"/>
      <c r="G69" s="12">
        <v>8200</v>
      </c>
      <c r="H69" s="4"/>
      <c r="I69" s="12">
        <v>34225110800</v>
      </c>
      <c r="J69" s="4"/>
      <c r="K69" s="12">
        <v>2679238472</v>
      </c>
      <c r="L69" s="4"/>
      <c r="M69" s="12">
        <f t="shared" si="0"/>
        <v>31545872328</v>
      </c>
      <c r="N69" s="4"/>
      <c r="O69" s="12">
        <v>34225110800</v>
      </c>
      <c r="P69" s="4"/>
      <c r="Q69" s="12">
        <v>2679238472</v>
      </c>
      <c r="R69" s="4"/>
      <c r="S69" s="12">
        <f t="shared" si="1"/>
        <v>31545872328</v>
      </c>
    </row>
    <row r="70" spans="1:19" hidden="1">
      <c r="A70" s="1" t="s">
        <v>22</v>
      </c>
      <c r="C70" s="4" t="s">
        <v>221</v>
      </c>
      <c r="D70" s="4"/>
      <c r="E70" s="12">
        <v>40906624</v>
      </c>
      <c r="F70" s="4"/>
      <c r="G70" s="12">
        <v>1250</v>
      </c>
      <c r="H70" s="4"/>
      <c r="I70" s="12">
        <v>0</v>
      </c>
      <c r="J70" s="4"/>
      <c r="K70" s="12">
        <v>0</v>
      </c>
      <c r="L70" s="4"/>
      <c r="M70" s="12">
        <f t="shared" si="0"/>
        <v>0</v>
      </c>
      <c r="N70" s="4"/>
      <c r="O70" s="12">
        <v>51133280000</v>
      </c>
      <c r="P70" s="4"/>
      <c r="Q70" s="12">
        <v>0</v>
      </c>
      <c r="R70" s="4"/>
      <c r="S70" s="12">
        <f t="shared" si="1"/>
        <v>51133280000</v>
      </c>
    </row>
    <row r="71" spans="1:19" hidden="1">
      <c r="A71" s="1" t="s">
        <v>27</v>
      </c>
      <c r="C71" s="4" t="s">
        <v>263</v>
      </c>
      <c r="D71" s="4"/>
      <c r="E71" s="12">
        <v>6347731</v>
      </c>
      <c r="F71" s="4"/>
      <c r="G71" s="12">
        <v>7560</v>
      </c>
      <c r="H71" s="4"/>
      <c r="I71" s="12">
        <v>0</v>
      </c>
      <c r="J71" s="4"/>
      <c r="K71" s="12">
        <v>0</v>
      </c>
      <c r="L71" s="4"/>
      <c r="M71" s="12">
        <f t="shared" si="0"/>
        <v>0</v>
      </c>
      <c r="N71" s="4"/>
      <c r="O71" s="12">
        <v>47988846360</v>
      </c>
      <c r="P71" s="4"/>
      <c r="Q71" s="12">
        <v>0</v>
      </c>
      <c r="R71" s="4"/>
      <c r="S71" s="12">
        <f t="shared" si="1"/>
        <v>47988846360</v>
      </c>
    </row>
    <row r="72" spans="1:19" hidden="1">
      <c r="A72" s="1" t="s">
        <v>43</v>
      </c>
      <c r="C72" s="4" t="s">
        <v>267</v>
      </c>
      <c r="D72" s="4"/>
      <c r="E72" s="12">
        <v>11769701</v>
      </c>
      <c r="F72" s="4"/>
      <c r="G72" s="12">
        <v>800</v>
      </c>
      <c r="H72" s="4"/>
      <c r="I72" s="12">
        <v>0</v>
      </c>
      <c r="J72" s="4"/>
      <c r="K72" s="12">
        <v>0</v>
      </c>
      <c r="L72" s="4"/>
      <c r="M72" s="12">
        <f t="shared" si="0"/>
        <v>0</v>
      </c>
      <c r="N72" s="4"/>
      <c r="O72" s="12">
        <v>9415760800</v>
      </c>
      <c r="P72" s="4"/>
      <c r="Q72" s="12">
        <v>0</v>
      </c>
      <c r="R72" s="4"/>
      <c r="S72" s="12">
        <f t="shared" si="1"/>
        <v>9415760800</v>
      </c>
    </row>
    <row r="73" spans="1:19" hidden="1">
      <c r="A73" s="1" t="s">
        <v>44</v>
      </c>
      <c r="C73" s="4" t="s">
        <v>251</v>
      </c>
      <c r="D73" s="4"/>
      <c r="E73" s="12">
        <v>9813243</v>
      </c>
      <c r="F73" s="4"/>
      <c r="G73" s="12">
        <v>1850</v>
      </c>
      <c r="H73" s="4"/>
      <c r="I73" s="12">
        <v>0</v>
      </c>
      <c r="J73" s="4"/>
      <c r="K73" s="12">
        <v>0</v>
      </c>
      <c r="L73" s="4"/>
      <c r="M73" s="12">
        <f t="shared" ref="M73:M78" si="2">I73-K73</f>
        <v>0</v>
      </c>
      <c r="N73" s="4"/>
      <c r="O73" s="12">
        <v>18154499550</v>
      </c>
      <c r="P73" s="4"/>
      <c r="Q73" s="12">
        <v>0</v>
      </c>
      <c r="R73" s="4"/>
      <c r="S73" s="12">
        <f t="shared" ref="S73:S78" si="3">O73-Q73</f>
        <v>18154499550</v>
      </c>
    </row>
    <row r="74" spans="1:19" hidden="1">
      <c r="A74" s="1" t="s">
        <v>42</v>
      </c>
      <c r="C74" s="4" t="s">
        <v>267</v>
      </c>
      <c r="D74" s="4"/>
      <c r="E74" s="12">
        <v>4000060</v>
      </c>
      <c r="F74" s="4"/>
      <c r="G74" s="12">
        <v>3200</v>
      </c>
      <c r="H74" s="4"/>
      <c r="I74" s="12">
        <v>0</v>
      </c>
      <c r="J74" s="4"/>
      <c r="K74" s="12">
        <v>0</v>
      </c>
      <c r="L74" s="4"/>
      <c r="M74" s="12">
        <f t="shared" si="2"/>
        <v>0</v>
      </c>
      <c r="N74" s="4"/>
      <c r="O74" s="12">
        <v>12800192000</v>
      </c>
      <c r="P74" s="4"/>
      <c r="Q74" s="12">
        <v>0</v>
      </c>
      <c r="R74" s="4"/>
      <c r="S74" s="12">
        <f t="shared" si="3"/>
        <v>12800192000</v>
      </c>
    </row>
    <row r="75" spans="1:19" hidden="1">
      <c r="A75" s="1" t="s">
        <v>15</v>
      </c>
      <c r="C75" s="4" t="s">
        <v>268</v>
      </c>
      <c r="D75" s="4"/>
      <c r="E75" s="12">
        <v>15010000</v>
      </c>
      <c r="F75" s="4"/>
      <c r="G75" s="12">
        <v>1000</v>
      </c>
      <c r="H75" s="4"/>
      <c r="I75" s="12">
        <v>0</v>
      </c>
      <c r="J75" s="4"/>
      <c r="K75" s="12">
        <v>0</v>
      </c>
      <c r="L75" s="4"/>
      <c r="M75" s="12">
        <f t="shared" si="2"/>
        <v>0</v>
      </c>
      <c r="N75" s="4"/>
      <c r="O75" s="12">
        <v>15010000000</v>
      </c>
      <c r="P75" s="4"/>
      <c r="Q75" s="12">
        <v>0</v>
      </c>
      <c r="R75" s="4"/>
      <c r="S75" s="12">
        <f t="shared" si="3"/>
        <v>15010000000</v>
      </c>
    </row>
    <row r="76" spans="1:19" hidden="1">
      <c r="A76" s="1" t="s">
        <v>38</v>
      </c>
      <c r="C76" s="4" t="s">
        <v>269</v>
      </c>
      <c r="D76" s="4"/>
      <c r="E76" s="12">
        <v>4687239</v>
      </c>
      <c r="F76" s="4"/>
      <c r="G76" s="12">
        <v>4100</v>
      </c>
      <c r="H76" s="4"/>
      <c r="I76" s="12">
        <v>19217679900</v>
      </c>
      <c r="J76" s="4"/>
      <c r="K76" s="12">
        <v>2526536144</v>
      </c>
      <c r="L76" s="4"/>
      <c r="M76" s="12">
        <f t="shared" si="2"/>
        <v>16691143756</v>
      </c>
      <c r="N76" s="4"/>
      <c r="O76" s="12">
        <v>19217679900</v>
      </c>
      <c r="P76" s="4"/>
      <c r="Q76" s="12">
        <v>2526536144</v>
      </c>
      <c r="R76" s="4"/>
      <c r="S76" s="12">
        <f t="shared" si="3"/>
        <v>16691143756</v>
      </c>
    </row>
    <row r="77" spans="1:19" hidden="1">
      <c r="A77" s="1" t="s">
        <v>24</v>
      </c>
      <c r="C77" s="4" t="s">
        <v>270</v>
      </c>
      <c r="D77" s="4"/>
      <c r="E77" s="12">
        <v>7182491</v>
      </c>
      <c r="F77" s="4"/>
      <c r="G77" s="12">
        <v>13600</v>
      </c>
      <c r="H77" s="4"/>
      <c r="I77" s="12">
        <v>0</v>
      </c>
      <c r="J77" s="4"/>
      <c r="K77" s="12">
        <v>0</v>
      </c>
      <c r="L77" s="4"/>
      <c r="M77" s="12">
        <f t="shared" si="2"/>
        <v>0</v>
      </c>
      <c r="N77" s="4"/>
      <c r="O77" s="12">
        <v>97681877600</v>
      </c>
      <c r="P77" s="4"/>
      <c r="Q77" s="12">
        <v>0</v>
      </c>
      <c r="R77" s="4"/>
      <c r="S77" s="12">
        <f t="shared" si="3"/>
        <v>97681877600</v>
      </c>
    </row>
    <row r="78" spans="1:19" hidden="1">
      <c r="A78" s="1" t="s">
        <v>68</v>
      </c>
      <c r="C78" s="4" t="s">
        <v>271</v>
      </c>
      <c r="D78" s="4"/>
      <c r="E78" s="12">
        <v>9497167</v>
      </c>
      <c r="F78" s="4"/>
      <c r="G78" s="12">
        <v>100</v>
      </c>
      <c r="H78" s="4"/>
      <c r="I78" s="12">
        <v>949716700</v>
      </c>
      <c r="J78" s="4"/>
      <c r="K78" s="12">
        <v>29008611</v>
      </c>
      <c r="L78" s="4"/>
      <c r="M78" s="12">
        <f t="shared" si="2"/>
        <v>920708089</v>
      </c>
      <c r="N78" s="4"/>
      <c r="O78" s="12">
        <v>949716700</v>
      </c>
      <c r="P78" s="4"/>
      <c r="Q78" s="12">
        <v>29008611</v>
      </c>
      <c r="R78" s="4"/>
      <c r="S78" s="12">
        <f t="shared" si="3"/>
        <v>920708089</v>
      </c>
    </row>
    <row r="79" spans="1:19" ht="24.75" thickBot="1">
      <c r="I79" s="14">
        <f>SUM(I8:I78)</f>
        <v>351153981405</v>
      </c>
      <c r="J79" s="4"/>
      <c r="K79" s="14">
        <f>SUM(K8:K78)</f>
        <v>22264217542</v>
      </c>
      <c r="L79" s="4"/>
      <c r="M79" s="14">
        <f>SUM(M8:M78)</f>
        <v>328889763863</v>
      </c>
      <c r="O79" s="14">
        <f>SUM(O8:O78)</f>
        <v>4518630535409</v>
      </c>
      <c r="P79" s="4"/>
      <c r="Q79" s="14">
        <f>SUM(Q8:Q78)</f>
        <v>30159246582</v>
      </c>
      <c r="R79" s="4"/>
      <c r="S79" s="14">
        <f>SUM(S8:S78)</f>
        <v>4488471288827</v>
      </c>
    </row>
    <row r="80" spans="1:19" ht="24.75" thickTop="1">
      <c r="O80" s="3"/>
      <c r="Q80" s="3"/>
    </row>
    <row r="81" spans="15:17">
      <c r="O81" s="3"/>
      <c r="P81" s="3"/>
      <c r="Q81" s="3"/>
    </row>
  </sheetData>
  <autoFilter ref="A7:A78" xr:uid="{00000000-0001-0000-0700-000000000000}">
    <filterColumn colId="0">
      <filters>
        <filter val="معدنی‌ املاح‌  ایران‌"/>
      </filters>
    </filterColumn>
  </autoFilter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16"/>
  <sheetViews>
    <sheetView rightToLeft="1" workbookViewId="0">
      <selection activeCell="I117" sqref="I117"/>
    </sheetView>
  </sheetViews>
  <sheetFormatPr defaultRowHeight="24"/>
  <cols>
    <col min="1" max="1" width="32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184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186</v>
      </c>
      <c r="D6" s="18" t="s">
        <v>186</v>
      </c>
      <c r="E6" s="18" t="s">
        <v>186</v>
      </c>
      <c r="F6" s="18" t="s">
        <v>186</v>
      </c>
      <c r="G6" s="18" t="s">
        <v>186</v>
      </c>
      <c r="H6" s="18" t="s">
        <v>186</v>
      </c>
      <c r="I6" s="18" t="s">
        <v>186</v>
      </c>
      <c r="K6" s="18" t="s">
        <v>187</v>
      </c>
      <c r="L6" s="18" t="s">
        <v>187</v>
      </c>
      <c r="M6" s="18" t="s">
        <v>187</v>
      </c>
      <c r="N6" s="18" t="s">
        <v>187</v>
      </c>
      <c r="O6" s="18" t="s">
        <v>187</v>
      </c>
      <c r="P6" s="18" t="s">
        <v>187</v>
      </c>
      <c r="Q6" s="18" t="s">
        <v>187</v>
      </c>
    </row>
    <row r="7" spans="1:17" ht="24.75">
      <c r="A7" s="18" t="s">
        <v>3</v>
      </c>
      <c r="C7" s="18" t="s">
        <v>7</v>
      </c>
      <c r="E7" s="18" t="s">
        <v>272</v>
      </c>
      <c r="G7" s="18" t="s">
        <v>273</v>
      </c>
      <c r="I7" s="18" t="s">
        <v>274</v>
      </c>
      <c r="K7" s="18" t="s">
        <v>7</v>
      </c>
      <c r="M7" s="18" t="s">
        <v>272</v>
      </c>
      <c r="O7" s="18" t="s">
        <v>273</v>
      </c>
      <c r="Q7" s="18" t="s">
        <v>274</v>
      </c>
    </row>
    <row r="8" spans="1:17">
      <c r="A8" s="1" t="s">
        <v>87</v>
      </c>
      <c r="C8" s="7">
        <v>35643667</v>
      </c>
      <c r="D8" s="7"/>
      <c r="E8" s="7">
        <v>980392017307</v>
      </c>
      <c r="F8" s="7"/>
      <c r="G8" s="7">
        <v>1122118366033</v>
      </c>
      <c r="H8" s="7"/>
      <c r="I8" s="7">
        <f>E8-G8</f>
        <v>-141726348726</v>
      </c>
      <c r="J8" s="7"/>
      <c r="K8" s="7">
        <v>35643667</v>
      </c>
      <c r="L8" s="7"/>
      <c r="M8" s="7">
        <v>980392017307</v>
      </c>
      <c r="N8" s="7"/>
      <c r="O8" s="7">
        <v>502676706923</v>
      </c>
      <c r="P8" s="7"/>
      <c r="Q8" s="7">
        <f>M8-O8</f>
        <v>477715310384</v>
      </c>
    </row>
    <row r="9" spans="1:17">
      <c r="A9" s="1" t="s">
        <v>81</v>
      </c>
      <c r="C9" s="7">
        <v>47761929</v>
      </c>
      <c r="D9" s="7"/>
      <c r="E9" s="7">
        <v>266824929836</v>
      </c>
      <c r="F9" s="7"/>
      <c r="G9" s="7">
        <v>261602377828</v>
      </c>
      <c r="H9" s="7"/>
      <c r="I9" s="7">
        <f t="shared" ref="I9:I72" si="0">E9-G9</f>
        <v>5222552008</v>
      </c>
      <c r="J9" s="7"/>
      <c r="K9" s="7">
        <v>47761929</v>
      </c>
      <c r="L9" s="7"/>
      <c r="M9" s="7">
        <v>266824929836</v>
      </c>
      <c r="N9" s="7"/>
      <c r="O9" s="7">
        <v>171506525985</v>
      </c>
      <c r="P9" s="7"/>
      <c r="Q9" s="7">
        <f t="shared" ref="Q9:Q72" si="1">M9-O9</f>
        <v>95318403851</v>
      </c>
    </row>
    <row r="10" spans="1:17">
      <c r="A10" s="1" t="s">
        <v>49</v>
      </c>
      <c r="C10" s="7">
        <v>38806083</v>
      </c>
      <c r="D10" s="7"/>
      <c r="E10" s="7">
        <v>227979354024</v>
      </c>
      <c r="F10" s="7"/>
      <c r="G10" s="7">
        <v>261539766545</v>
      </c>
      <c r="H10" s="7"/>
      <c r="I10" s="7">
        <f t="shared" si="0"/>
        <v>-33560412521</v>
      </c>
      <c r="J10" s="7"/>
      <c r="K10" s="7">
        <v>38806083</v>
      </c>
      <c r="L10" s="7"/>
      <c r="M10" s="7">
        <v>227979354024</v>
      </c>
      <c r="N10" s="7"/>
      <c r="O10" s="7">
        <v>189311174147</v>
      </c>
      <c r="P10" s="7"/>
      <c r="Q10" s="7">
        <f t="shared" si="1"/>
        <v>38668179877</v>
      </c>
    </row>
    <row r="11" spans="1:17">
      <c r="A11" s="1" t="s">
        <v>48</v>
      </c>
      <c r="C11" s="7">
        <v>8494219</v>
      </c>
      <c r="D11" s="7"/>
      <c r="E11" s="7">
        <v>70926898534</v>
      </c>
      <c r="F11" s="7"/>
      <c r="G11" s="7">
        <v>79210544560</v>
      </c>
      <c r="H11" s="7"/>
      <c r="I11" s="7">
        <f t="shared" si="0"/>
        <v>-8283646026</v>
      </c>
      <c r="J11" s="7"/>
      <c r="K11" s="7">
        <v>8494219</v>
      </c>
      <c r="L11" s="7"/>
      <c r="M11" s="7">
        <v>70926898534</v>
      </c>
      <c r="N11" s="7"/>
      <c r="O11" s="7">
        <v>46338907782</v>
      </c>
      <c r="P11" s="7"/>
      <c r="Q11" s="7">
        <f t="shared" si="1"/>
        <v>24587990752</v>
      </c>
    </row>
    <row r="12" spans="1:17">
      <c r="A12" s="1" t="s">
        <v>50</v>
      </c>
      <c r="C12" s="7">
        <v>121996621</v>
      </c>
      <c r="D12" s="7"/>
      <c r="E12" s="7">
        <v>2653403815378</v>
      </c>
      <c r="F12" s="7"/>
      <c r="G12" s="7">
        <v>2586704907770</v>
      </c>
      <c r="H12" s="7"/>
      <c r="I12" s="7">
        <f t="shared" si="0"/>
        <v>66698907608</v>
      </c>
      <c r="J12" s="7"/>
      <c r="K12" s="7">
        <v>121996621</v>
      </c>
      <c r="L12" s="7"/>
      <c r="M12" s="7">
        <v>2653403815378</v>
      </c>
      <c r="N12" s="7"/>
      <c r="O12" s="7">
        <v>1813821668164</v>
      </c>
      <c r="P12" s="7"/>
      <c r="Q12" s="7">
        <f t="shared" si="1"/>
        <v>839582147214</v>
      </c>
    </row>
    <row r="13" spans="1:17">
      <c r="A13" s="1" t="s">
        <v>51</v>
      </c>
      <c r="C13" s="7">
        <v>207139224</v>
      </c>
      <c r="D13" s="7"/>
      <c r="E13" s="7">
        <v>4952057232093</v>
      </c>
      <c r="F13" s="7"/>
      <c r="G13" s="7">
        <v>5608899750612</v>
      </c>
      <c r="H13" s="7"/>
      <c r="I13" s="7">
        <f t="shared" si="0"/>
        <v>-656842518519</v>
      </c>
      <c r="J13" s="7"/>
      <c r="K13" s="7">
        <v>207139224</v>
      </c>
      <c r="L13" s="7"/>
      <c r="M13" s="7">
        <v>4952057232093</v>
      </c>
      <c r="N13" s="7"/>
      <c r="O13" s="7">
        <v>3012075993300</v>
      </c>
      <c r="P13" s="7"/>
      <c r="Q13" s="7">
        <f t="shared" si="1"/>
        <v>1939981238793</v>
      </c>
    </row>
    <row r="14" spans="1:17">
      <c r="A14" s="1" t="s">
        <v>78</v>
      </c>
      <c r="C14" s="7">
        <v>31053208</v>
      </c>
      <c r="D14" s="7"/>
      <c r="E14" s="7">
        <v>264851227318</v>
      </c>
      <c r="F14" s="7"/>
      <c r="G14" s="7">
        <v>272800195544</v>
      </c>
      <c r="H14" s="7"/>
      <c r="I14" s="7">
        <f t="shared" si="0"/>
        <v>-7948968226</v>
      </c>
      <c r="J14" s="7"/>
      <c r="K14" s="7">
        <v>31053208</v>
      </c>
      <c r="L14" s="7"/>
      <c r="M14" s="7">
        <v>264851227318</v>
      </c>
      <c r="N14" s="7"/>
      <c r="O14" s="7">
        <v>169007718899</v>
      </c>
      <c r="P14" s="7"/>
      <c r="Q14" s="7">
        <f t="shared" si="1"/>
        <v>95843508419</v>
      </c>
    </row>
    <row r="15" spans="1:17">
      <c r="A15" s="1" t="s">
        <v>72</v>
      </c>
      <c r="C15" s="7">
        <v>47577959</v>
      </c>
      <c r="D15" s="7"/>
      <c r="E15" s="7">
        <v>419032549475</v>
      </c>
      <c r="F15" s="7"/>
      <c r="G15" s="7">
        <v>448085419502</v>
      </c>
      <c r="H15" s="7"/>
      <c r="I15" s="7">
        <f t="shared" si="0"/>
        <v>-29052870027</v>
      </c>
      <c r="J15" s="7"/>
      <c r="K15" s="7">
        <v>47577959</v>
      </c>
      <c r="L15" s="7"/>
      <c r="M15" s="7">
        <v>419032549475</v>
      </c>
      <c r="N15" s="7"/>
      <c r="O15" s="7">
        <v>331996663434</v>
      </c>
      <c r="P15" s="7"/>
      <c r="Q15" s="7">
        <f t="shared" si="1"/>
        <v>87035886041</v>
      </c>
    </row>
    <row r="16" spans="1:17">
      <c r="A16" s="1" t="s">
        <v>84</v>
      </c>
      <c r="C16" s="7">
        <v>66325146</v>
      </c>
      <c r="D16" s="7"/>
      <c r="E16" s="7">
        <v>515576599001</v>
      </c>
      <c r="F16" s="7"/>
      <c r="G16" s="7">
        <v>525466175708</v>
      </c>
      <c r="H16" s="7"/>
      <c r="I16" s="7">
        <f t="shared" si="0"/>
        <v>-9889576707</v>
      </c>
      <c r="J16" s="7"/>
      <c r="K16" s="7">
        <v>66325146</v>
      </c>
      <c r="L16" s="7"/>
      <c r="M16" s="7">
        <v>515576599001</v>
      </c>
      <c r="N16" s="7"/>
      <c r="O16" s="7">
        <v>330127634676</v>
      </c>
      <c r="P16" s="7"/>
      <c r="Q16" s="7">
        <f t="shared" si="1"/>
        <v>185448964325</v>
      </c>
    </row>
    <row r="17" spans="1:17">
      <c r="A17" s="1" t="s">
        <v>29</v>
      </c>
      <c r="C17" s="7">
        <v>64000000</v>
      </c>
      <c r="D17" s="7"/>
      <c r="E17" s="7">
        <v>767883744000</v>
      </c>
      <c r="F17" s="7"/>
      <c r="G17" s="7">
        <v>705218832000</v>
      </c>
      <c r="H17" s="7"/>
      <c r="I17" s="7">
        <f t="shared" si="0"/>
        <v>62664912000</v>
      </c>
      <c r="J17" s="7"/>
      <c r="K17" s="7">
        <v>64000000</v>
      </c>
      <c r="L17" s="7"/>
      <c r="M17" s="7">
        <v>767883744000</v>
      </c>
      <c r="N17" s="7"/>
      <c r="O17" s="7">
        <v>292115776730</v>
      </c>
      <c r="P17" s="7"/>
      <c r="Q17" s="7">
        <f t="shared" si="1"/>
        <v>475767967270</v>
      </c>
    </row>
    <row r="18" spans="1:17">
      <c r="A18" s="1" t="s">
        <v>33</v>
      </c>
      <c r="C18" s="7">
        <v>17215132</v>
      </c>
      <c r="D18" s="7"/>
      <c r="E18" s="7">
        <v>107981149396</v>
      </c>
      <c r="F18" s="7"/>
      <c r="G18" s="7">
        <v>175101759755</v>
      </c>
      <c r="H18" s="7"/>
      <c r="I18" s="7">
        <f t="shared" si="0"/>
        <v>-67120610359</v>
      </c>
      <c r="J18" s="7"/>
      <c r="K18" s="7">
        <v>17215132</v>
      </c>
      <c r="L18" s="7"/>
      <c r="M18" s="7">
        <v>107981149396</v>
      </c>
      <c r="N18" s="7"/>
      <c r="O18" s="7">
        <v>99193551376</v>
      </c>
      <c r="P18" s="7"/>
      <c r="Q18" s="7">
        <f t="shared" si="1"/>
        <v>8787598020</v>
      </c>
    </row>
    <row r="19" spans="1:17">
      <c r="A19" s="1" t="s">
        <v>25</v>
      </c>
      <c r="C19" s="7">
        <v>28408272</v>
      </c>
      <c r="D19" s="7"/>
      <c r="E19" s="7">
        <v>996845270190</v>
      </c>
      <c r="F19" s="7"/>
      <c r="G19" s="7">
        <v>1044004805635</v>
      </c>
      <c r="H19" s="7"/>
      <c r="I19" s="7">
        <f t="shared" si="0"/>
        <v>-47159535445</v>
      </c>
      <c r="J19" s="7"/>
      <c r="K19" s="7">
        <v>28408272</v>
      </c>
      <c r="L19" s="7"/>
      <c r="M19" s="7">
        <v>996845270190</v>
      </c>
      <c r="N19" s="7"/>
      <c r="O19" s="7">
        <v>740417665977</v>
      </c>
      <c r="P19" s="7"/>
      <c r="Q19" s="7">
        <f t="shared" si="1"/>
        <v>256427604213</v>
      </c>
    </row>
    <row r="20" spans="1:17">
      <c r="A20" s="1" t="s">
        <v>71</v>
      </c>
      <c r="C20" s="7">
        <v>13215553</v>
      </c>
      <c r="D20" s="7"/>
      <c r="E20" s="7">
        <v>432598790736</v>
      </c>
      <c r="F20" s="7"/>
      <c r="G20" s="7">
        <v>454193337671</v>
      </c>
      <c r="H20" s="7"/>
      <c r="I20" s="7">
        <f t="shared" si="0"/>
        <v>-21594546935</v>
      </c>
      <c r="J20" s="7"/>
      <c r="K20" s="7">
        <v>13215553</v>
      </c>
      <c r="L20" s="7"/>
      <c r="M20" s="7">
        <v>432598790736</v>
      </c>
      <c r="N20" s="7"/>
      <c r="O20" s="7">
        <v>251615191385</v>
      </c>
      <c r="P20" s="7"/>
      <c r="Q20" s="7">
        <f t="shared" si="1"/>
        <v>180983599351</v>
      </c>
    </row>
    <row r="21" spans="1:17">
      <c r="A21" s="1" t="s">
        <v>41</v>
      </c>
      <c r="C21" s="7">
        <v>1857472</v>
      </c>
      <c r="D21" s="7"/>
      <c r="E21" s="7">
        <v>57220557089</v>
      </c>
      <c r="F21" s="7"/>
      <c r="G21" s="7">
        <v>60589573989</v>
      </c>
      <c r="H21" s="7"/>
      <c r="I21" s="7">
        <f t="shared" si="0"/>
        <v>-3369016900</v>
      </c>
      <c r="J21" s="7"/>
      <c r="K21" s="7">
        <v>1857472</v>
      </c>
      <c r="L21" s="7"/>
      <c r="M21" s="7">
        <v>57220557089</v>
      </c>
      <c r="N21" s="7"/>
      <c r="O21" s="7">
        <v>43884243823</v>
      </c>
      <c r="P21" s="7"/>
      <c r="Q21" s="7">
        <f t="shared" si="1"/>
        <v>13336313266</v>
      </c>
    </row>
    <row r="22" spans="1:17">
      <c r="A22" s="1" t="s">
        <v>37</v>
      </c>
      <c r="C22" s="7">
        <v>13630550</v>
      </c>
      <c r="D22" s="7"/>
      <c r="E22" s="7">
        <v>738580422881</v>
      </c>
      <c r="F22" s="7"/>
      <c r="G22" s="7">
        <v>731230830668</v>
      </c>
      <c r="H22" s="7"/>
      <c r="I22" s="7">
        <f t="shared" si="0"/>
        <v>7349592213</v>
      </c>
      <c r="J22" s="7"/>
      <c r="K22" s="7">
        <v>13630550</v>
      </c>
      <c r="L22" s="7"/>
      <c r="M22" s="7">
        <v>738580422881</v>
      </c>
      <c r="N22" s="7"/>
      <c r="O22" s="7">
        <v>588591994550</v>
      </c>
      <c r="P22" s="7"/>
      <c r="Q22" s="7">
        <f t="shared" si="1"/>
        <v>149988428331</v>
      </c>
    </row>
    <row r="23" spans="1:17">
      <c r="A23" s="1" t="s">
        <v>89</v>
      </c>
      <c r="C23" s="7">
        <v>3008044</v>
      </c>
      <c r="D23" s="7"/>
      <c r="E23" s="7">
        <v>91976895211</v>
      </c>
      <c r="F23" s="7"/>
      <c r="G23" s="7">
        <v>89106354918</v>
      </c>
      <c r="H23" s="7"/>
      <c r="I23" s="7">
        <f t="shared" si="0"/>
        <v>2870540293</v>
      </c>
      <c r="J23" s="7"/>
      <c r="K23" s="7">
        <v>3008044</v>
      </c>
      <c r="L23" s="7"/>
      <c r="M23" s="7">
        <v>91976895211</v>
      </c>
      <c r="N23" s="7"/>
      <c r="O23" s="7">
        <v>64250874655</v>
      </c>
      <c r="P23" s="7"/>
      <c r="Q23" s="7">
        <f t="shared" si="1"/>
        <v>27726020556</v>
      </c>
    </row>
    <row r="24" spans="1:17">
      <c r="A24" s="1" t="s">
        <v>56</v>
      </c>
      <c r="C24" s="7">
        <v>10613234</v>
      </c>
      <c r="D24" s="7"/>
      <c r="E24" s="7">
        <v>147173689344</v>
      </c>
      <c r="F24" s="7"/>
      <c r="G24" s="7">
        <v>156141261813</v>
      </c>
      <c r="H24" s="7"/>
      <c r="I24" s="7">
        <f t="shared" si="0"/>
        <v>-8967572469</v>
      </c>
      <c r="J24" s="7"/>
      <c r="K24" s="7">
        <v>10613234</v>
      </c>
      <c r="L24" s="7"/>
      <c r="M24" s="7">
        <v>147173689344</v>
      </c>
      <c r="N24" s="7"/>
      <c r="O24" s="7">
        <v>96322278402</v>
      </c>
      <c r="P24" s="7"/>
      <c r="Q24" s="7">
        <f t="shared" si="1"/>
        <v>50851410942</v>
      </c>
    </row>
    <row r="25" spans="1:17">
      <c r="A25" s="1" t="s">
        <v>61</v>
      </c>
      <c r="C25" s="7">
        <v>11734972</v>
      </c>
      <c r="D25" s="7"/>
      <c r="E25" s="7">
        <v>577074916904</v>
      </c>
      <c r="F25" s="7"/>
      <c r="G25" s="7">
        <v>757212022166</v>
      </c>
      <c r="H25" s="7"/>
      <c r="I25" s="7">
        <f t="shared" si="0"/>
        <v>-180137105262</v>
      </c>
      <c r="J25" s="7"/>
      <c r="K25" s="7">
        <v>11734972</v>
      </c>
      <c r="L25" s="7"/>
      <c r="M25" s="7">
        <v>577074916904</v>
      </c>
      <c r="N25" s="7"/>
      <c r="O25" s="7">
        <v>314238120768</v>
      </c>
      <c r="P25" s="7"/>
      <c r="Q25" s="7">
        <f t="shared" si="1"/>
        <v>262836796136</v>
      </c>
    </row>
    <row r="26" spans="1:17">
      <c r="A26" s="1" t="s">
        <v>60</v>
      </c>
      <c r="C26" s="7">
        <v>18879035</v>
      </c>
      <c r="D26" s="7"/>
      <c r="E26" s="7">
        <v>425441196495</v>
      </c>
      <c r="F26" s="7"/>
      <c r="G26" s="7">
        <v>448524243327</v>
      </c>
      <c r="H26" s="7"/>
      <c r="I26" s="7">
        <f t="shared" si="0"/>
        <v>-23083046832</v>
      </c>
      <c r="J26" s="7"/>
      <c r="K26" s="7">
        <v>18879035</v>
      </c>
      <c r="L26" s="7"/>
      <c r="M26" s="7">
        <v>425441196495</v>
      </c>
      <c r="N26" s="7"/>
      <c r="O26" s="7">
        <v>214527151317</v>
      </c>
      <c r="P26" s="7"/>
      <c r="Q26" s="7">
        <f t="shared" si="1"/>
        <v>210914045178</v>
      </c>
    </row>
    <row r="27" spans="1:17">
      <c r="A27" s="1" t="s">
        <v>59</v>
      </c>
      <c r="C27" s="7">
        <v>12293626</v>
      </c>
      <c r="D27" s="7"/>
      <c r="E27" s="7">
        <v>551632418688</v>
      </c>
      <c r="F27" s="7"/>
      <c r="G27" s="7">
        <v>578273062745</v>
      </c>
      <c r="H27" s="7"/>
      <c r="I27" s="7">
        <f t="shared" si="0"/>
        <v>-26640644057</v>
      </c>
      <c r="J27" s="7"/>
      <c r="K27" s="7">
        <v>12293626</v>
      </c>
      <c r="L27" s="7"/>
      <c r="M27" s="7">
        <v>551632418688</v>
      </c>
      <c r="N27" s="7"/>
      <c r="O27" s="7">
        <v>334244103199</v>
      </c>
      <c r="P27" s="7"/>
      <c r="Q27" s="7">
        <f t="shared" si="1"/>
        <v>217388315489</v>
      </c>
    </row>
    <row r="28" spans="1:17">
      <c r="A28" s="1" t="s">
        <v>55</v>
      </c>
      <c r="C28" s="7">
        <v>2726321</v>
      </c>
      <c r="D28" s="7"/>
      <c r="E28" s="7">
        <v>130193174698</v>
      </c>
      <c r="F28" s="7"/>
      <c r="G28" s="7">
        <v>150085304220</v>
      </c>
      <c r="H28" s="7"/>
      <c r="I28" s="7">
        <f t="shared" si="0"/>
        <v>-19892129522</v>
      </c>
      <c r="J28" s="7"/>
      <c r="K28" s="7">
        <v>2726321</v>
      </c>
      <c r="L28" s="7"/>
      <c r="M28" s="7">
        <v>130193174698</v>
      </c>
      <c r="N28" s="7"/>
      <c r="O28" s="7">
        <v>115206325464</v>
      </c>
      <c r="P28" s="7"/>
      <c r="Q28" s="7">
        <f t="shared" si="1"/>
        <v>14986849234</v>
      </c>
    </row>
    <row r="29" spans="1:17">
      <c r="A29" s="1" t="s">
        <v>58</v>
      </c>
      <c r="C29" s="7">
        <v>2971415</v>
      </c>
      <c r="D29" s="7"/>
      <c r="E29" s="7">
        <v>75024871051</v>
      </c>
      <c r="F29" s="7"/>
      <c r="G29" s="7">
        <v>80417188657</v>
      </c>
      <c r="H29" s="7"/>
      <c r="I29" s="7">
        <f t="shared" si="0"/>
        <v>-5392317606</v>
      </c>
      <c r="J29" s="7"/>
      <c r="K29" s="7">
        <v>2971415</v>
      </c>
      <c r="L29" s="7"/>
      <c r="M29" s="7">
        <v>75024871051</v>
      </c>
      <c r="N29" s="7"/>
      <c r="O29" s="7">
        <v>58638706166</v>
      </c>
      <c r="P29" s="7"/>
      <c r="Q29" s="7">
        <f t="shared" si="1"/>
        <v>16386164885</v>
      </c>
    </row>
    <row r="30" spans="1:17">
      <c r="A30" s="1" t="s">
        <v>90</v>
      </c>
      <c r="C30" s="7">
        <v>12166201</v>
      </c>
      <c r="D30" s="7"/>
      <c r="E30" s="7">
        <v>102192712279</v>
      </c>
      <c r="F30" s="7"/>
      <c r="G30" s="7">
        <v>111381627172</v>
      </c>
      <c r="H30" s="7"/>
      <c r="I30" s="7">
        <f t="shared" si="0"/>
        <v>-9188914893</v>
      </c>
      <c r="J30" s="7"/>
      <c r="K30" s="7">
        <v>12166201</v>
      </c>
      <c r="L30" s="7"/>
      <c r="M30" s="7">
        <v>102192712279</v>
      </c>
      <c r="N30" s="7"/>
      <c r="O30" s="7">
        <v>61714723182</v>
      </c>
      <c r="P30" s="7"/>
      <c r="Q30" s="7">
        <f t="shared" si="1"/>
        <v>40477989097</v>
      </c>
    </row>
    <row r="31" spans="1:17">
      <c r="A31" s="1" t="s">
        <v>19</v>
      </c>
      <c r="C31" s="7">
        <v>2200000</v>
      </c>
      <c r="D31" s="7"/>
      <c r="E31" s="7">
        <v>43169603400</v>
      </c>
      <c r="F31" s="7"/>
      <c r="G31" s="7">
        <v>39071349180</v>
      </c>
      <c r="H31" s="7"/>
      <c r="I31" s="7">
        <f t="shared" si="0"/>
        <v>4098254220</v>
      </c>
      <c r="J31" s="7"/>
      <c r="K31" s="7">
        <v>2200000</v>
      </c>
      <c r="L31" s="7"/>
      <c r="M31" s="7">
        <v>43169603400</v>
      </c>
      <c r="N31" s="7"/>
      <c r="O31" s="7">
        <v>44393387944</v>
      </c>
      <c r="P31" s="7"/>
      <c r="Q31" s="7">
        <f t="shared" si="1"/>
        <v>-1223784544</v>
      </c>
    </row>
    <row r="32" spans="1:17">
      <c r="A32" s="1" t="s">
        <v>18</v>
      </c>
      <c r="C32" s="7">
        <v>177949002</v>
      </c>
      <c r="D32" s="7"/>
      <c r="E32" s="7">
        <v>1696377070151</v>
      </c>
      <c r="F32" s="7"/>
      <c r="G32" s="7">
        <v>1639772204411</v>
      </c>
      <c r="H32" s="7"/>
      <c r="I32" s="7">
        <f t="shared" si="0"/>
        <v>56604865740</v>
      </c>
      <c r="J32" s="7"/>
      <c r="K32" s="7">
        <v>177949002</v>
      </c>
      <c r="L32" s="7"/>
      <c r="M32" s="7">
        <v>1696377070151</v>
      </c>
      <c r="N32" s="7"/>
      <c r="O32" s="7">
        <v>971154579718</v>
      </c>
      <c r="P32" s="7"/>
      <c r="Q32" s="7">
        <f t="shared" si="1"/>
        <v>725222490433</v>
      </c>
    </row>
    <row r="33" spans="1:17">
      <c r="A33" s="1" t="s">
        <v>75</v>
      </c>
      <c r="C33" s="7">
        <v>533634210</v>
      </c>
      <c r="D33" s="7"/>
      <c r="E33" s="7">
        <v>3416156516741</v>
      </c>
      <c r="F33" s="7"/>
      <c r="G33" s="7">
        <v>3347196835502</v>
      </c>
      <c r="H33" s="7"/>
      <c r="I33" s="7">
        <f t="shared" si="0"/>
        <v>68959681239</v>
      </c>
      <c r="J33" s="7"/>
      <c r="K33" s="7">
        <v>533634210</v>
      </c>
      <c r="L33" s="7"/>
      <c r="M33" s="7">
        <v>3416156516741</v>
      </c>
      <c r="N33" s="7"/>
      <c r="O33" s="7">
        <v>2425329207082</v>
      </c>
      <c r="P33" s="7"/>
      <c r="Q33" s="7">
        <f t="shared" si="1"/>
        <v>990827309659</v>
      </c>
    </row>
    <row r="34" spans="1:17">
      <c r="A34" s="1" t="s">
        <v>73</v>
      </c>
      <c r="C34" s="7">
        <v>312788674</v>
      </c>
      <c r="D34" s="7"/>
      <c r="E34" s="7">
        <v>1374610837323</v>
      </c>
      <c r="F34" s="7"/>
      <c r="G34" s="7">
        <v>1341030658533</v>
      </c>
      <c r="H34" s="7"/>
      <c r="I34" s="7">
        <f t="shared" si="0"/>
        <v>33580178790</v>
      </c>
      <c r="J34" s="7"/>
      <c r="K34" s="7">
        <v>312788674</v>
      </c>
      <c r="L34" s="7"/>
      <c r="M34" s="7">
        <v>1374610837323</v>
      </c>
      <c r="N34" s="7"/>
      <c r="O34" s="7">
        <v>1211635690202</v>
      </c>
      <c r="P34" s="7"/>
      <c r="Q34" s="7">
        <f t="shared" si="1"/>
        <v>162975147121</v>
      </c>
    </row>
    <row r="35" spans="1:17">
      <c r="A35" s="1" t="s">
        <v>69</v>
      </c>
      <c r="C35" s="7">
        <v>3406574</v>
      </c>
      <c r="D35" s="7"/>
      <c r="E35" s="7">
        <v>269719184066</v>
      </c>
      <c r="F35" s="7"/>
      <c r="G35" s="7">
        <v>239310166201</v>
      </c>
      <c r="H35" s="7"/>
      <c r="I35" s="7">
        <f t="shared" si="0"/>
        <v>30409017865</v>
      </c>
      <c r="J35" s="7"/>
      <c r="K35" s="7">
        <v>3406574</v>
      </c>
      <c r="L35" s="7"/>
      <c r="M35" s="7">
        <v>269719184066</v>
      </c>
      <c r="N35" s="7"/>
      <c r="O35" s="7">
        <v>169103528161</v>
      </c>
      <c r="P35" s="7"/>
      <c r="Q35" s="7">
        <f t="shared" si="1"/>
        <v>100615655905</v>
      </c>
    </row>
    <row r="36" spans="1:17">
      <c r="A36" s="1" t="s">
        <v>57</v>
      </c>
      <c r="C36" s="7">
        <v>18634950</v>
      </c>
      <c r="D36" s="7"/>
      <c r="E36" s="7">
        <v>592214583358</v>
      </c>
      <c r="F36" s="7"/>
      <c r="G36" s="7">
        <v>684834943596</v>
      </c>
      <c r="H36" s="7"/>
      <c r="I36" s="7">
        <f t="shared" si="0"/>
        <v>-92620360238</v>
      </c>
      <c r="J36" s="7"/>
      <c r="K36" s="7">
        <v>18634950</v>
      </c>
      <c r="L36" s="7"/>
      <c r="M36" s="7">
        <v>592214583358</v>
      </c>
      <c r="N36" s="7"/>
      <c r="O36" s="7">
        <v>344203648717</v>
      </c>
      <c r="P36" s="7"/>
      <c r="Q36" s="7">
        <f t="shared" si="1"/>
        <v>248010934641</v>
      </c>
    </row>
    <row r="37" spans="1:17">
      <c r="A37" s="1" t="s">
        <v>77</v>
      </c>
      <c r="C37" s="7">
        <v>3204578</v>
      </c>
      <c r="D37" s="7"/>
      <c r="E37" s="7">
        <v>38098708700</v>
      </c>
      <c r="F37" s="7"/>
      <c r="G37" s="7">
        <v>38736421625</v>
      </c>
      <c r="H37" s="7"/>
      <c r="I37" s="7">
        <f t="shared" si="0"/>
        <v>-637712925</v>
      </c>
      <c r="J37" s="7"/>
      <c r="K37" s="7">
        <v>3204578</v>
      </c>
      <c r="L37" s="7"/>
      <c r="M37" s="7">
        <v>38098708700</v>
      </c>
      <c r="N37" s="7"/>
      <c r="O37" s="7">
        <v>22926084958</v>
      </c>
      <c r="P37" s="7"/>
      <c r="Q37" s="7">
        <f t="shared" si="1"/>
        <v>15172623742</v>
      </c>
    </row>
    <row r="38" spans="1:17">
      <c r="A38" s="1" t="s">
        <v>63</v>
      </c>
      <c r="C38" s="7">
        <v>2507547</v>
      </c>
      <c r="D38" s="7"/>
      <c r="E38" s="7">
        <v>52694136795</v>
      </c>
      <c r="F38" s="7"/>
      <c r="G38" s="7">
        <v>54100764278</v>
      </c>
      <c r="H38" s="7"/>
      <c r="I38" s="7">
        <f t="shared" si="0"/>
        <v>-1406627483</v>
      </c>
      <c r="J38" s="7"/>
      <c r="K38" s="7">
        <v>2507547</v>
      </c>
      <c r="L38" s="7"/>
      <c r="M38" s="7">
        <v>52694136795</v>
      </c>
      <c r="N38" s="7"/>
      <c r="O38" s="7">
        <v>38984687766</v>
      </c>
      <c r="P38" s="7"/>
      <c r="Q38" s="7">
        <f t="shared" si="1"/>
        <v>13709449029</v>
      </c>
    </row>
    <row r="39" spans="1:17">
      <c r="A39" s="1" t="s">
        <v>53</v>
      </c>
      <c r="C39" s="7">
        <v>13952434</v>
      </c>
      <c r="D39" s="7"/>
      <c r="E39" s="7">
        <v>302491985156</v>
      </c>
      <c r="F39" s="7"/>
      <c r="G39" s="7">
        <v>311468038776</v>
      </c>
      <c r="H39" s="7"/>
      <c r="I39" s="7">
        <f t="shared" si="0"/>
        <v>-8976053620</v>
      </c>
      <c r="J39" s="7"/>
      <c r="K39" s="7">
        <v>13952434</v>
      </c>
      <c r="L39" s="7"/>
      <c r="M39" s="7">
        <v>302491985156</v>
      </c>
      <c r="N39" s="7"/>
      <c r="O39" s="7">
        <v>231345018116</v>
      </c>
      <c r="P39" s="7"/>
      <c r="Q39" s="7">
        <f t="shared" si="1"/>
        <v>71146967040</v>
      </c>
    </row>
    <row r="40" spans="1:17">
      <c r="A40" s="1" t="s">
        <v>82</v>
      </c>
      <c r="C40" s="7">
        <v>12521707</v>
      </c>
      <c r="D40" s="7"/>
      <c r="E40" s="7">
        <v>243840703701</v>
      </c>
      <c r="F40" s="7"/>
      <c r="G40" s="7">
        <v>210520848411</v>
      </c>
      <c r="H40" s="7"/>
      <c r="I40" s="7">
        <f t="shared" si="0"/>
        <v>33319855290</v>
      </c>
      <c r="J40" s="7"/>
      <c r="K40" s="7">
        <v>12521707</v>
      </c>
      <c r="L40" s="7"/>
      <c r="M40" s="7">
        <v>243840703701</v>
      </c>
      <c r="N40" s="7"/>
      <c r="O40" s="7">
        <v>152978654470</v>
      </c>
      <c r="P40" s="7"/>
      <c r="Q40" s="7">
        <f t="shared" si="1"/>
        <v>90862049231</v>
      </c>
    </row>
    <row r="41" spans="1:17">
      <c r="A41" s="1" t="s">
        <v>40</v>
      </c>
      <c r="C41" s="7">
        <v>609512</v>
      </c>
      <c r="D41" s="7"/>
      <c r="E41" s="7">
        <v>14680603329</v>
      </c>
      <c r="F41" s="7"/>
      <c r="G41" s="7">
        <v>15704549661</v>
      </c>
      <c r="H41" s="7"/>
      <c r="I41" s="7">
        <f t="shared" si="0"/>
        <v>-1023946332</v>
      </c>
      <c r="J41" s="7"/>
      <c r="K41" s="7">
        <v>609512</v>
      </c>
      <c r="L41" s="7"/>
      <c r="M41" s="7">
        <v>14680603329</v>
      </c>
      <c r="N41" s="7"/>
      <c r="O41" s="7">
        <v>7814322138</v>
      </c>
      <c r="P41" s="7"/>
      <c r="Q41" s="7">
        <f t="shared" si="1"/>
        <v>6866281191</v>
      </c>
    </row>
    <row r="42" spans="1:17">
      <c r="A42" s="1" t="s">
        <v>36</v>
      </c>
      <c r="C42" s="7">
        <v>22455000</v>
      </c>
      <c r="D42" s="7"/>
      <c r="E42" s="7">
        <v>147990833932</v>
      </c>
      <c r="F42" s="7"/>
      <c r="G42" s="7">
        <v>147033514077</v>
      </c>
      <c r="H42" s="7"/>
      <c r="I42" s="7">
        <f t="shared" si="0"/>
        <v>957319855</v>
      </c>
      <c r="J42" s="7"/>
      <c r="K42" s="7">
        <v>22455000</v>
      </c>
      <c r="L42" s="7"/>
      <c r="M42" s="7">
        <v>147990833932</v>
      </c>
      <c r="N42" s="7"/>
      <c r="O42" s="7">
        <v>111897141852</v>
      </c>
      <c r="P42" s="7"/>
      <c r="Q42" s="7">
        <f t="shared" si="1"/>
        <v>36093692080</v>
      </c>
    </row>
    <row r="43" spans="1:17">
      <c r="A43" s="1" t="s">
        <v>74</v>
      </c>
      <c r="C43" s="7">
        <v>15516973</v>
      </c>
      <c r="D43" s="7"/>
      <c r="E43" s="7">
        <v>298775412596</v>
      </c>
      <c r="F43" s="7"/>
      <c r="G43" s="7">
        <v>262064752710</v>
      </c>
      <c r="H43" s="7"/>
      <c r="I43" s="7">
        <f t="shared" si="0"/>
        <v>36710659886</v>
      </c>
      <c r="J43" s="7"/>
      <c r="K43" s="7">
        <v>15516973</v>
      </c>
      <c r="L43" s="7"/>
      <c r="M43" s="7">
        <v>298775412596</v>
      </c>
      <c r="N43" s="7"/>
      <c r="O43" s="7">
        <v>177249273535</v>
      </c>
      <c r="P43" s="7"/>
      <c r="Q43" s="7">
        <f t="shared" si="1"/>
        <v>121526139061</v>
      </c>
    </row>
    <row r="44" spans="1:17">
      <c r="A44" s="1" t="s">
        <v>66</v>
      </c>
      <c r="C44" s="7">
        <v>13733365</v>
      </c>
      <c r="D44" s="7"/>
      <c r="E44" s="7">
        <v>1082166412680</v>
      </c>
      <c r="F44" s="7"/>
      <c r="G44" s="7">
        <v>1153246554142</v>
      </c>
      <c r="H44" s="7"/>
      <c r="I44" s="7">
        <f t="shared" si="0"/>
        <v>-71080141462</v>
      </c>
      <c r="J44" s="7"/>
      <c r="K44" s="7">
        <v>13733365</v>
      </c>
      <c r="L44" s="7"/>
      <c r="M44" s="7">
        <v>1082166412680</v>
      </c>
      <c r="N44" s="7"/>
      <c r="O44" s="7">
        <v>913432000570</v>
      </c>
      <c r="P44" s="7"/>
      <c r="Q44" s="7">
        <f t="shared" si="1"/>
        <v>168734412110</v>
      </c>
    </row>
    <row r="45" spans="1:17">
      <c r="A45" s="1" t="s">
        <v>21</v>
      </c>
      <c r="C45" s="7">
        <v>19605817</v>
      </c>
      <c r="D45" s="7"/>
      <c r="E45" s="7">
        <v>3437303570521</v>
      </c>
      <c r="F45" s="7"/>
      <c r="G45" s="7">
        <v>3662793179360</v>
      </c>
      <c r="H45" s="7"/>
      <c r="I45" s="7">
        <f t="shared" si="0"/>
        <v>-225489608839</v>
      </c>
      <c r="J45" s="7"/>
      <c r="K45" s="7">
        <v>19605817</v>
      </c>
      <c r="L45" s="7"/>
      <c r="M45" s="7">
        <v>3437303570521</v>
      </c>
      <c r="N45" s="7"/>
      <c r="O45" s="7">
        <v>3411967659458</v>
      </c>
      <c r="P45" s="7"/>
      <c r="Q45" s="7">
        <f t="shared" si="1"/>
        <v>25335911063</v>
      </c>
    </row>
    <row r="46" spans="1:17">
      <c r="A46" s="1" t="s">
        <v>79</v>
      </c>
      <c r="C46" s="7">
        <v>64825343</v>
      </c>
      <c r="D46" s="7"/>
      <c r="E46" s="7">
        <v>2545365472261</v>
      </c>
      <c r="F46" s="7"/>
      <c r="G46" s="7">
        <v>2830833042947</v>
      </c>
      <c r="H46" s="7"/>
      <c r="I46" s="7">
        <f t="shared" si="0"/>
        <v>-285467570686</v>
      </c>
      <c r="J46" s="7"/>
      <c r="K46" s="7">
        <v>64825343</v>
      </c>
      <c r="L46" s="7"/>
      <c r="M46" s="7">
        <v>2545365472261</v>
      </c>
      <c r="N46" s="7"/>
      <c r="O46" s="7">
        <v>2051743205803</v>
      </c>
      <c r="P46" s="7"/>
      <c r="Q46" s="7">
        <f t="shared" si="1"/>
        <v>493622266458</v>
      </c>
    </row>
    <row r="47" spans="1:17">
      <c r="A47" s="1" t="s">
        <v>20</v>
      </c>
      <c r="C47" s="7">
        <v>49431692</v>
      </c>
      <c r="D47" s="7"/>
      <c r="E47" s="7">
        <v>899217593816</v>
      </c>
      <c r="F47" s="7"/>
      <c r="G47" s="7">
        <v>1004793049311</v>
      </c>
      <c r="H47" s="7"/>
      <c r="I47" s="7">
        <f t="shared" si="0"/>
        <v>-105575455495</v>
      </c>
      <c r="J47" s="7"/>
      <c r="K47" s="7">
        <v>49431692</v>
      </c>
      <c r="L47" s="7"/>
      <c r="M47" s="7">
        <v>899217593816</v>
      </c>
      <c r="N47" s="7"/>
      <c r="O47" s="7">
        <v>652506010065</v>
      </c>
      <c r="P47" s="7"/>
      <c r="Q47" s="7">
        <f t="shared" si="1"/>
        <v>246711583751</v>
      </c>
    </row>
    <row r="48" spans="1:17">
      <c r="A48" s="1" t="s">
        <v>85</v>
      </c>
      <c r="C48" s="7">
        <v>4000000</v>
      </c>
      <c r="D48" s="7"/>
      <c r="E48" s="7">
        <v>361038960000</v>
      </c>
      <c r="F48" s="7"/>
      <c r="G48" s="7">
        <v>387679500000</v>
      </c>
      <c r="H48" s="7"/>
      <c r="I48" s="7">
        <f t="shared" si="0"/>
        <v>-26640540000</v>
      </c>
      <c r="J48" s="7"/>
      <c r="K48" s="7">
        <v>4000000</v>
      </c>
      <c r="L48" s="7"/>
      <c r="M48" s="7">
        <v>361038960000</v>
      </c>
      <c r="N48" s="7"/>
      <c r="O48" s="7">
        <v>214118370000</v>
      </c>
      <c r="P48" s="7"/>
      <c r="Q48" s="7">
        <f t="shared" si="1"/>
        <v>146920590000</v>
      </c>
    </row>
    <row r="49" spans="1:17">
      <c r="A49" s="1" t="s">
        <v>31</v>
      </c>
      <c r="C49" s="7">
        <v>30689473</v>
      </c>
      <c r="D49" s="7"/>
      <c r="E49" s="7">
        <v>595799183514</v>
      </c>
      <c r="F49" s="7"/>
      <c r="G49" s="7">
        <v>604033564994</v>
      </c>
      <c r="H49" s="7"/>
      <c r="I49" s="7">
        <f t="shared" si="0"/>
        <v>-8234381480</v>
      </c>
      <c r="J49" s="7"/>
      <c r="K49" s="7">
        <v>30689473</v>
      </c>
      <c r="L49" s="7"/>
      <c r="M49" s="7">
        <v>595799183514</v>
      </c>
      <c r="N49" s="7"/>
      <c r="O49" s="7">
        <v>306095194339</v>
      </c>
      <c r="P49" s="7"/>
      <c r="Q49" s="7">
        <f t="shared" si="1"/>
        <v>289703989175</v>
      </c>
    </row>
    <row r="50" spans="1:17">
      <c r="A50" s="1" t="s">
        <v>45</v>
      </c>
      <c r="C50" s="7">
        <v>37540229</v>
      </c>
      <c r="D50" s="7"/>
      <c r="E50" s="7">
        <v>1177720247957</v>
      </c>
      <c r="F50" s="7"/>
      <c r="G50" s="7">
        <v>1260190518806</v>
      </c>
      <c r="H50" s="7"/>
      <c r="I50" s="7">
        <f t="shared" si="0"/>
        <v>-82470270849</v>
      </c>
      <c r="J50" s="7"/>
      <c r="K50" s="7">
        <v>37540229</v>
      </c>
      <c r="L50" s="7"/>
      <c r="M50" s="7">
        <v>1177720247957</v>
      </c>
      <c r="N50" s="7"/>
      <c r="O50" s="7">
        <v>843528703744</v>
      </c>
      <c r="P50" s="7"/>
      <c r="Q50" s="7">
        <f t="shared" si="1"/>
        <v>334191544213</v>
      </c>
    </row>
    <row r="51" spans="1:17">
      <c r="A51" s="1" t="s">
        <v>65</v>
      </c>
      <c r="C51" s="7">
        <v>15500000</v>
      </c>
      <c r="D51" s="7"/>
      <c r="E51" s="7">
        <v>443743920000</v>
      </c>
      <c r="F51" s="7"/>
      <c r="G51" s="7">
        <v>434876437862</v>
      </c>
      <c r="H51" s="7"/>
      <c r="I51" s="7">
        <f t="shared" si="0"/>
        <v>8867482138</v>
      </c>
      <c r="J51" s="7"/>
      <c r="K51" s="7">
        <v>15500000</v>
      </c>
      <c r="L51" s="7"/>
      <c r="M51" s="7">
        <v>443743920000</v>
      </c>
      <c r="N51" s="7"/>
      <c r="O51" s="7">
        <v>219752946660</v>
      </c>
      <c r="P51" s="7"/>
      <c r="Q51" s="7">
        <f t="shared" si="1"/>
        <v>223990973340</v>
      </c>
    </row>
    <row r="52" spans="1:17">
      <c r="A52" s="1" t="s">
        <v>86</v>
      </c>
      <c r="C52" s="7">
        <v>117515190</v>
      </c>
      <c r="D52" s="7"/>
      <c r="E52" s="7">
        <v>732436160864</v>
      </c>
      <c r="F52" s="7"/>
      <c r="G52" s="7">
        <v>755010638014</v>
      </c>
      <c r="H52" s="7"/>
      <c r="I52" s="7">
        <f t="shared" si="0"/>
        <v>-22574477150</v>
      </c>
      <c r="J52" s="7"/>
      <c r="K52" s="7">
        <v>117515190</v>
      </c>
      <c r="L52" s="7"/>
      <c r="M52" s="7">
        <v>732436160864</v>
      </c>
      <c r="N52" s="7"/>
      <c r="O52" s="7">
        <v>382372369984</v>
      </c>
      <c r="P52" s="7"/>
      <c r="Q52" s="7">
        <f t="shared" si="1"/>
        <v>350063790880</v>
      </c>
    </row>
    <row r="53" spans="1:17">
      <c r="A53" s="1" t="s">
        <v>62</v>
      </c>
      <c r="C53" s="7">
        <v>17893853</v>
      </c>
      <c r="D53" s="7"/>
      <c r="E53" s="7">
        <v>504272352691</v>
      </c>
      <c r="F53" s="7"/>
      <c r="G53" s="7">
        <v>446648313033</v>
      </c>
      <c r="H53" s="7"/>
      <c r="I53" s="7">
        <f t="shared" si="0"/>
        <v>57624039658</v>
      </c>
      <c r="J53" s="7"/>
      <c r="K53" s="7">
        <v>17893853</v>
      </c>
      <c r="L53" s="7"/>
      <c r="M53" s="7">
        <v>504272352691</v>
      </c>
      <c r="N53" s="7"/>
      <c r="O53" s="7">
        <v>281139030352</v>
      </c>
      <c r="P53" s="7"/>
      <c r="Q53" s="7">
        <f t="shared" si="1"/>
        <v>223133322339</v>
      </c>
    </row>
    <row r="54" spans="1:17">
      <c r="A54" s="1" t="s">
        <v>54</v>
      </c>
      <c r="C54" s="7">
        <v>11035043</v>
      </c>
      <c r="D54" s="7"/>
      <c r="E54" s="7">
        <v>665731944949</v>
      </c>
      <c r="F54" s="7"/>
      <c r="G54" s="7">
        <v>581474235803</v>
      </c>
      <c r="H54" s="7"/>
      <c r="I54" s="7">
        <f t="shared" si="0"/>
        <v>84257709146</v>
      </c>
      <c r="J54" s="7"/>
      <c r="K54" s="7">
        <v>11035043</v>
      </c>
      <c r="L54" s="7"/>
      <c r="M54" s="7">
        <v>665731944949</v>
      </c>
      <c r="N54" s="7"/>
      <c r="O54" s="7">
        <v>355242112721</v>
      </c>
      <c r="P54" s="7"/>
      <c r="Q54" s="7">
        <f t="shared" si="1"/>
        <v>310489832228</v>
      </c>
    </row>
    <row r="55" spans="1:17">
      <c r="A55" s="1" t="s">
        <v>32</v>
      </c>
      <c r="C55" s="7">
        <v>91028165</v>
      </c>
      <c r="D55" s="7"/>
      <c r="E55" s="7">
        <v>2186154985624</v>
      </c>
      <c r="F55" s="7"/>
      <c r="G55" s="7">
        <v>2239649323557</v>
      </c>
      <c r="H55" s="7"/>
      <c r="I55" s="7">
        <f t="shared" si="0"/>
        <v>-53494337933</v>
      </c>
      <c r="J55" s="7"/>
      <c r="K55" s="7">
        <v>91028165</v>
      </c>
      <c r="L55" s="7"/>
      <c r="M55" s="7">
        <v>2186154985624</v>
      </c>
      <c r="N55" s="7"/>
      <c r="O55" s="7">
        <v>1891170506185</v>
      </c>
      <c r="P55" s="7"/>
      <c r="Q55" s="7">
        <f t="shared" si="1"/>
        <v>294984479439</v>
      </c>
    </row>
    <row r="56" spans="1:17">
      <c r="A56" s="1" t="s">
        <v>94</v>
      </c>
      <c r="C56" s="7">
        <v>10000000</v>
      </c>
      <c r="D56" s="7"/>
      <c r="E56" s="7">
        <v>101989530000</v>
      </c>
      <c r="F56" s="7"/>
      <c r="G56" s="7">
        <v>95086260000</v>
      </c>
      <c r="H56" s="7"/>
      <c r="I56" s="7">
        <f t="shared" si="0"/>
        <v>6903270000</v>
      </c>
      <c r="J56" s="7"/>
      <c r="K56" s="7">
        <v>10000000</v>
      </c>
      <c r="L56" s="7"/>
      <c r="M56" s="7">
        <v>101989530000</v>
      </c>
      <c r="N56" s="7"/>
      <c r="O56" s="7">
        <v>95086260000</v>
      </c>
      <c r="P56" s="7"/>
      <c r="Q56" s="7">
        <f t="shared" si="1"/>
        <v>6903270000</v>
      </c>
    </row>
    <row r="57" spans="1:17">
      <c r="A57" s="1" t="s">
        <v>76</v>
      </c>
      <c r="C57" s="7">
        <v>130493068</v>
      </c>
      <c r="D57" s="7"/>
      <c r="E57" s="7">
        <v>1647401254916</v>
      </c>
      <c r="F57" s="7"/>
      <c r="G57" s="7">
        <v>1571426777339</v>
      </c>
      <c r="H57" s="7"/>
      <c r="I57" s="7">
        <f t="shared" si="0"/>
        <v>75974477577</v>
      </c>
      <c r="J57" s="7"/>
      <c r="K57" s="7">
        <v>130493068</v>
      </c>
      <c r="L57" s="7"/>
      <c r="M57" s="7">
        <v>1647401254916</v>
      </c>
      <c r="N57" s="7"/>
      <c r="O57" s="7">
        <v>970212872903</v>
      </c>
      <c r="P57" s="7"/>
      <c r="Q57" s="7">
        <f t="shared" si="1"/>
        <v>677188382013</v>
      </c>
    </row>
    <row r="58" spans="1:17">
      <c r="A58" s="1" t="s">
        <v>80</v>
      </c>
      <c r="C58" s="7">
        <v>91528137</v>
      </c>
      <c r="D58" s="7"/>
      <c r="E58" s="7">
        <v>3541989390688</v>
      </c>
      <c r="F58" s="7"/>
      <c r="G58" s="7">
        <v>3980530075587</v>
      </c>
      <c r="H58" s="7"/>
      <c r="I58" s="7">
        <f t="shared" si="0"/>
        <v>-438540684899</v>
      </c>
      <c r="J58" s="7"/>
      <c r="K58" s="7">
        <v>91528137</v>
      </c>
      <c r="L58" s="7"/>
      <c r="M58" s="7">
        <v>3541989390688</v>
      </c>
      <c r="N58" s="7"/>
      <c r="O58" s="7">
        <v>2444604094418</v>
      </c>
      <c r="P58" s="7"/>
      <c r="Q58" s="7">
        <f t="shared" si="1"/>
        <v>1097385296270</v>
      </c>
    </row>
    <row r="59" spans="1:17">
      <c r="A59" s="1" t="s">
        <v>91</v>
      </c>
      <c r="C59" s="7">
        <v>19554080</v>
      </c>
      <c r="D59" s="7"/>
      <c r="E59" s="7">
        <v>125373379294</v>
      </c>
      <c r="F59" s="7"/>
      <c r="G59" s="7">
        <v>108165387030</v>
      </c>
      <c r="H59" s="7"/>
      <c r="I59" s="7">
        <f t="shared" si="0"/>
        <v>17207992264</v>
      </c>
      <c r="J59" s="7"/>
      <c r="K59" s="7">
        <v>19554080</v>
      </c>
      <c r="L59" s="7"/>
      <c r="M59" s="7">
        <v>125373379294</v>
      </c>
      <c r="N59" s="7"/>
      <c r="O59" s="7">
        <v>77306328462</v>
      </c>
      <c r="P59" s="7"/>
      <c r="Q59" s="7">
        <f t="shared" si="1"/>
        <v>48067050832</v>
      </c>
    </row>
    <row r="60" spans="1:17">
      <c r="A60" s="1" t="s">
        <v>16</v>
      </c>
      <c r="C60" s="7">
        <v>84740061</v>
      </c>
      <c r="D60" s="7"/>
      <c r="E60" s="7">
        <v>450661838358</v>
      </c>
      <c r="F60" s="7"/>
      <c r="G60" s="7">
        <v>455429289046</v>
      </c>
      <c r="H60" s="7"/>
      <c r="I60" s="7">
        <f t="shared" si="0"/>
        <v>-4767450688</v>
      </c>
      <c r="J60" s="7"/>
      <c r="K60" s="7">
        <v>84740061</v>
      </c>
      <c r="L60" s="7"/>
      <c r="M60" s="7">
        <v>450661838358</v>
      </c>
      <c r="N60" s="7"/>
      <c r="O60" s="7">
        <v>389974595253</v>
      </c>
      <c r="P60" s="7"/>
      <c r="Q60" s="7">
        <f t="shared" si="1"/>
        <v>60687243105</v>
      </c>
    </row>
    <row r="61" spans="1:17">
      <c r="A61" s="1" t="s">
        <v>23</v>
      </c>
      <c r="C61" s="7">
        <v>47515414</v>
      </c>
      <c r="D61" s="7"/>
      <c r="E61" s="7">
        <v>2943069367934</v>
      </c>
      <c r="F61" s="7"/>
      <c r="G61" s="7">
        <v>2798920808397</v>
      </c>
      <c r="H61" s="7"/>
      <c r="I61" s="7">
        <f t="shared" si="0"/>
        <v>144148559537</v>
      </c>
      <c r="J61" s="7"/>
      <c r="K61" s="7">
        <v>47515414</v>
      </c>
      <c r="L61" s="7"/>
      <c r="M61" s="7">
        <v>2943069367934</v>
      </c>
      <c r="N61" s="7"/>
      <c r="O61" s="7">
        <v>2217798142220</v>
      </c>
      <c r="P61" s="7"/>
      <c r="Q61" s="7">
        <f t="shared" si="1"/>
        <v>725271225714</v>
      </c>
    </row>
    <row r="62" spans="1:17">
      <c r="A62" s="1" t="s">
        <v>35</v>
      </c>
      <c r="C62" s="7">
        <v>979795</v>
      </c>
      <c r="D62" s="7"/>
      <c r="E62" s="7">
        <v>5308110447</v>
      </c>
      <c r="F62" s="7"/>
      <c r="G62" s="7">
        <v>17639695535</v>
      </c>
      <c r="H62" s="7"/>
      <c r="I62" s="7">
        <f t="shared" si="0"/>
        <v>-12331585088</v>
      </c>
      <c r="J62" s="7"/>
      <c r="K62" s="7">
        <v>979795</v>
      </c>
      <c r="L62" s="7"/>
      <c r="M62" s="7">
        <v>5308110447</v>
      </c>
      <c r="N62" s="7"/>
      <c r="O62" s="7">
        <v>4010201014</v>
      </c>
      <c r="P62" s="7"/>
      <c r="Q62" s="7">
        <f t="shared" si="1"/>
        <v>1297909433</v>
      </c>
    </row>
    <row r="63" spans="1:17">
      <c r="A63" s="1" t="s">
        <v>70</v>
      </c>
      <c r="C63" s="7">
        <v>42747628</v>
      </c>
      <c r="D63" s="7"/>
      <c r="E63" s="7">
        <v>1067856116684</v>
      </c>
      <c r="F63" s="7"/>
      <c r="G63" s="7">
        <v>1222382565367</v>
      </c>
      <c r="H63" s="7"/>
      <c r="I63" s="7">
        <f t="shared" si="0"/>
        <v>-154526448683</v>
      </c>
      <c r="J63" s="7"/>
      <c r="K63" s="7">
        <v>42747628</v>
      </c>
      <c r="L63" s="7"/>
      <c r="M63" s="7">
        <v>1067856116684</v>
      </c>
      <c r="N63" s="7"/>
      <c r="O63" s="7">
        <v>694401776208</v>
      </c>
      <c r="P63" s="7"/>
      <c r="Q63" s="7">
        <f t="shared" si="1"/>
        <v>373454340476</v>
      </c>
    </row>
    <row r="64" spans="1:17">
      <c r="A64" s="1" t="s">
        <v>30</v>
      </c>
      <c r="C64" s="7">
        <v>5434963</v>
      </c>
      <c r="D64" s="7"/>
      <c r="E64" s="7">
        <v>429508685126</v>
      </c>
      <c r="F64" s="7"/>
      <c r="G64" s="7">
        <v>386114622673</v>
      </c>
      <c r="H64" s="7"/>
      <c r="I64" s="7">
        <f t="shared" si="0"/>
        <v>43394062453</v>
      </c>
      <c r="J64" s="7"/>
      <c r="K64" s="7">
        <v>5434963</v>
      </c>
      <c r="L64" s="7"/>
      <c r="M64" s="7">
        <v>429508685126</v>
      </c>
      <c r="N64" s="7"/>
      <c r="O64" s="7">
        <v>246110769480</v>
      </c>
      <c r="P64" s="7"/>
      <c r="Q64" s="7">
        <f t="shared" si="1"/>
        <v>183397915646</v>
      </c>
    </row>
    <row r="65" spans="1:17">
      <c r="A65" s="1" t="s">
        <v>39</v>
      </c>
      <c r="C65" s="7">
        <v>13099211</v>
      </c>
      <c r="D65" s="7"/>
      <c r="E65" s="7">
        <v>317719004947</v>
      </c>
      <c r="F65" s="7"/>
      <c r="G65" s="7">
        <v>308706262451</v>
      </c>
      <c r="H65" s="7"/>
      <c r="I65" s="7">
        <f t="shared" si="0"/>
        <v>9012742496</v>
      </c>
      <c r="J65" s="7"/>
      <c r="K65" s="7">
        <v>13099211</v>
      </c>
      <c r="L65" s="7"/>
      <c r="M65" s="7">
        <v>317719004947</v>
      </c>
      <c r="N65" s="7"/>
      <c r="O65" s="7">
        <v>208285594224</v>
      </c>
      <c r="P65" s="7"/>
      <c r="Q65" s="7">
        <f t="shared" si="1"/>
        <v>109433410723</v>
      </c>
    </row>
    <row r="66" spans="1:17">
      <c r="A66" s="1" t="s">
        <v>88</v>
      </c>
      <c r="C66" s="7">
        <v>9813229</v>
      </c>
      <c r="D66" s="7"/>
      <c r="E66" s="7">
        <v>136665312427</v>
      </c>
      <c r="F66" s="7"/>
      <c r="G66" s="7">
        <v>128373698182</v>
      </c>
      <c r="H66" s="7"/>
      <c r="I66" s="7">
        <f t="shared" si="0"/>
        <v>8291614245</v>
      </c>
      <c r="J66" s="7"/>
      <c r="K66" s="7">
        <v>9813229</v>
      </c>
      <c r="L66" s="7"/>
      <c r="M66" s="7">
        <v>136665312427</v>
      </c>
      <c r="N66" s="7"/>
      <c r="O66" s="7">
        <v>63458402675</v>
      </c>
      <c r="P66" s="7"/>
      <c r="Q66" s="7">
        <f t="shared" si="1"/>
        <v>73206909752</v>
      </c>
    </row>
    <row r="67" spans="1:17">
      <c r="A67" s="1" t="s">
        <v>64</v>
      </c>
      <c r="C67" s="7">
        <v>9000000</v>
      </c>
      <c r="D67" s="7"/>
      <c r="E67" s="7">
        <v>121761184500</v>
      </c>
      <c r="F67" s="7"/>
      <c r="G67" s="7">
        <v>101184349500</v>
      </c>
      <c r="H67" s="7"/>
      <c r="I67" s="7">
        <f t="shared" si="0"/>
        <v>20576835000</v>
      </c>
      <c r="J67" s="7"/>
      <c r="K67" s="7">
        <v>9000000</v>
      </c>
      <c r="L67" s="7"/>
      <c r="M67" s="7">
        <v>121761184500</v>
      </c>
      <c r="N67" s="7"/>
      <c r="O67" s="7">
        <v>89285570995</v>
      </c>
      <c r="P67" s="7"/>
      <c r="Q67" s="7">
        <f t="shared" si="1"/>
        <v>32475613505</v>
      </c>
    </row>
    <row r="68" spans="1:17">
      <c r="A68" s="1" t="s">
        <v>52</v>
      </c>
      <c r="C68" s="7">
        <v>3850401</v>
      </c>
      <c r="D68" s="7"/>
      <c r="E68" s="7">
        <v>191565930258</v>
      </c>
      <c r="F68" s="7"/>
      <c r="G68" s="7">
        <v>212662025890</v>
      </c>
      <c r="H68" s="7"/>
      <c r="I68" s="7">
        <f t="shared" si="0"/>
        <v>-21096095632</v>
      </c>
      <c r="J68" s="7"/>
      <c r="K68" s="7">
        <v>3850401</v>
      </c>
      <c r="L68" s="7"/>
      <c r="M68" s="7">
        <v>191565930258</v>
      </c>
      <c r="N68" s="7"/>
      <c r="O68" s="7">
        <v>191374555728</v>
      </c>
      <c r="P68" s="7"/>
      <c r="Q68" s="7">
        <f t="shared" si="1"/>
        <v>191374530</v>
      </c>
    </row>
    <row r="69" spans="1:17">
      <c r="A69" s="1" t="s">
        <v>28</v>
      </c>
      <c r="C69" s="7">
        <v>29334685</v>
      </c>
      <c r="D69" s="7"/>
      <c r="E69" s="7">
        <v>147550326738</v>
      </c>
      <c r="F69" s="7"/>
      <c r="G69" s="7">
        <v>147433686164</v>
      </c>
      <c r="H69" s="7"/>
      <c r="I69" s="7">
        <f t="shared" si="0"/>
        <v>116640574</v>
      </c>
      <c r="J69" s="7"/>
      <c r="K69" s="7">
        <v>29334685</v>
      </c>
      <c r="L69" s="7"/>
      <c r="M69" s="7">
        <v>147550326738</v>
      </c>
      <c r="N69" s="7"/>
      <c r="O69" s="7">
        <v>107922978426</v>
      </c>
      <c r="P69" s="7"/>
      <c r="Q69" s="7">
        <f t="shared" si="1"/>
        <v>39627348312</v>
      </c>
    </row>
    <row r="70" spans="1:17">
      <c r="A70" s="1" t="s">
        <v>26</v>
      </c>
      <c r="C70" s="7">
        <v>3593753</v>
      </c>
      <c r="D70" s="7"/>
      <c r="E70" s="7">
        <v>669462169792</v>
      </c>
      <c r="F70" s="7"/>
      <c r="G70" s="7">
        <v>700899027285</v>
      </c>
      <c r="H70" s="7"/>
      <c r="I70" s="7">
        <f t="shared" si="0"/>
        <v>-31436857493</v>
      </c>
      <c r="J70" s="7"/>
      <c r="K70" s="7">
        <v>3593753</v>
      </c>
      <c r="L70" s="7"/>
      <c r="M70" s="7">
        <v>669462169792</v>
      </c>
      <c r="N70" s="7"/>
      <c r="O70" s="7">
        <v>506955050775</v>
      </c>
      <c r="P70" s="7"/>
      <c r="Q70" s="7">
        <f t="shared" si="1"/>
        <v>162507119017</v>
      </c>
    </row>
    <row r="71" spans="1:17">
      <c r="A71" s="1" t="s">
        <v>47</v>
      </c>
      <c r="C71" s="7">
        <v>56809176</v>
      </c>
      <c r="D71" s="7"/>
      <c r="E71" s="7">
        <v>526875935888</v>
      </c>
      <c r="F71" s="7"/>
      <c r="G71" s="7">
        <v>618625041223</v>
      </c>
      <c r="H71" s="7"/>
      <c r="I71" s="7">
        <f t="shared" si="0"/>
        <v>-91749105335</v>
      </c>
      <c r="J71" s="7"/>
      <c r="K71" s="7">
        <v>56809176</v>
      </c>
      <c r="L71" s="7"/>
      <c r="M71" s="7">
        <v>526875935888</v>
      </c>
      <c r="N71" s="7"/>
      <c r="O71" s="7">
        <v>362252845460</v>
      </c>
      <c r="P71" s="7"/>
      <c r="Q71" s="7">
        <f t="shared" si="1"/>
        <v>164623090428</v>
      </c>
    </row>
    <row r="72" spans="1:17">
      <c r="A72" s="1" t="s">
        <v>34</v>
      </c>
      <c r="C72" s="7">
        <v>4173794</v>
      </c>
      <c r="D72" s="7"/>
      <c r="E72" s="7">
        <v>306193242516</v>
      </c>
      <c r="F72" s="7"/>
      <c r="G72" s="7">
        <v>343118985855</v>
      </c>
      <c r="H72" s="7"/>
      <c r="I72" s="7">
        <f t="shared" si="0"/>
        <v>-36925743339</v>
      </c>
      <c r="J72" s="7"/>
      <c r="K72" s="7">
        <v>4173794</v>
      </c>
      <c r="L72" s="7"/>
      <c r="M72" s="7">
        <v>306193242516</v>
      </c>
      <c r="N72" s="7"/>
      <c r="O72" s="7">
        <v>171586496437</v>
      </c>
      <c r="P72" s="7"/>
      <c r="Q72" s="7">
        <f t="shared" si="1"/>
        <v>134606746079</v>
      </c>
    </row>
    <row r="73" spans="1:17">
      <c r="A73" s="1" t="s">
        <v>22</v>
      </c>
      <c r="C73" s="7">
        <v>98850847</v>
      </c>
      <c r="D73" s="7"/>
      <c r="E73" s="7">
        <v>1868956258435</v>
      </c>
      <c r="F73" s="7"/>
      <c r="G73" s="7">
        <v>1765659418837</v>
      </c>
      <c r="H73" s="7"/>
      <c r="I73" s="7">
        <f t="shared" ref="I73:I108" si="2">E73-G73</f>
        <v>103296839598</v>
      </c>
      <c r="J73" s="7"/>
      <c r="K73" s="7">
        <v>98850847</v>
      </c>
      <c r="L73" s="7"/>
      <c r="M73" s="7">
        <v>1868956258435</v>
      </c>
      <c r="N73" s="7"/>
      <c r="O73" s="7">
        <v>1333000249812</v>
      </c>
      <c r="P73" s="7"/>
      <c r="Q73" s="7">
        <f t="shared" ref="Q73:Q108" si="3">M73-O73</f>
        <v>535956008623</v>
      </c>
    </row>
    <row r="74" spans="1:17">
      <c r="A74" s="1" t="s">
        <v>27</v>
      </c>
      <c r="C74" s="7">
        <v>6347731</v>
      </c>
      <c r="D74" s="7"/>
      <c r="E74" s="7">
        <v>589981447051</v>
      </c>
      <c r="F74" s="7"/>
      <c r="G74" s="7">
        <v>658129036657</v>
      </c>
      <c r="H74" s="7"/>
      <c r="I74" s="7">
        <f t="shared" si="2"/>
        <v>-68147589606</v>
      </c>
      <c r="J74" s="7"/>
      <c r="K74" s="7">
        <v>6347731</v>
      </c>
      <c r="L74" s="7"/>
      <c r="M74" s="7">
        <v>589981447051</v>
      </c>
      <c r="N74" s="7"/>
      <c r="O74" s="7">
        <v>503537996832</v>
      </c>
      <c r="P74" s="7"/>
      <c r="Q74" s="7">
        <f t="shared" si="3"/>
        <v>86443450219</v>
      </c>
    </row>
    <row r="75" spans="1:17">
      <c r="A75" s="1" t="s">
        <v>46</v>
      </c>
      <c r="C75" s="7">
        <v>9920000</v>
      </c>
      <c r="D75" s="7"/>
      <c r="E75" s="7">
        <v>49265436096</v>
      </c>
      <c r="F75" s="7"/>
      <c r="G75" s="7">
        <v>44325087120</v>
      </c>
      <c r="H75" s="7"/>
      <c r="I75" s="7">
        <f t="shared" si="2"/>
        <v>4940348976</v>
      </c>
      <c r="J75" s="7"/>
      <c r="K75" s="7">
        <v>9920000</v>
      </c>
      <c r="L75" s="7"/>
      <c r="M75" s="7">
        <v>49265436096</v>
      </c>
      <c r="N75" s="7"/>
      <c r="O75" s="7">
        <v>39629423871</v>
      </c>
      <c r="P75" s="7"/>
      <c r="Q75" s="7">
        <f t="shared" si="3"/>
        <v>9636012225</v>
      </c>
    </row>
    <row r="76" spans="1:17">
      <c r="A76" s="1" t="s">
        <v>93</v>
      </c>
      <c r="C76" s="7">
        <v>15893363</v>
      </c>
      <c r="D76" s="7"/>
      <c r="E76" s="7">
        <v>265261809859</v>
      </c>
      <c r="F76" s="7"/>
      <c r="G76" s="7">
        <v>267464547742</v>
      </c>
      <c r="H76" s="7"/>
      <c r="I76" s="7">
        <f t="shared" si="2"/>
        <v>-2202737883</v>
      </c>
      <c r="J76" s="7"/>
      <c r="K76" s="7">
        <v>15893363</v>
      </c>
      <c r="L76" s="7"/>
      <c r="M76" s="7">
        <v>265261809859</v>
      </c>
      <c r="N76" s="7"/>
      <c r="O76" s="7">
        <v>267464547742</v>
      </c>
      <c r="P76" s="7"/>
      <c r="Q76" s="7">
        <f t="shared" si="3"/>
        <v>-2202737883</v>
      </c>
    </row>
    <row r="77" spans="1:17">
      <c r="A77" s="1" t="s">
        <v>95</v>
      </c>
      <c r="C77" s="7">
        <v>23919652</v>
      </c>
      <c r="D77" s="7"/>
      <c r="E77" s="7">
        <v>198065159488</v>
      </c>
      <c r="F77" s="7"/>
      <c r="G77" s="7">
        <v>46236687316</v>
      </c>
      <c r="H77" s="7"/>
      <c r="I77" s="7">
        <f t="shared" si="2"/>
        <v>151828472172</v>
      </c>
      <c r="J77" s="7"/>
      <c r="K77" s="7">
        <v>23919652</v>
      </c>
      <c r="L77" s="7"/>
      <c r="M77" s="7">
        <v>198065159488</v>
      </c>
      <c r="N77" s="7"/>
      <c r="O77" s="7">
        <v>46236687316</v>
      </c>
      <c r="P77" s="7"/>
      <c r="Q77" s="7">
        <f t="shared" si="3"/>
        <v>151828472172</v>
      </c>
    </row>
    <row r="78" spans="1:17">
      <c r="A78" s="1" t="s">
        <v>43</v>
      </c>
      <c r="C78" s="7">
        <v>17024532</v>
      </c>
      <c r="D78" s="7"/>
      <c r="E78" s="7">
        <v>483835318229</v>
      </c>
      <c r="F78" s="7"/>
      <c r="G78" s="7">
        <v>482468463076</v>
      </c>
      <c r="H78" s="7"/>
      <c r="I78" s="7">
        <f t="shared" si="2"/>
        <v>1366855153</v>
      </c>
      <c r="J78" s="7"/>
      <c r="K78" s="7">
        <v>17024532</v>
      </c>
      <c r="L78" s="7"/>
      <c r="M78" s="7">
        <v>483835318229</v>
      </c>
      <c r="N78" s="7"/>
      <c r="O78" s="7">
        <v>391703951666</v>
      </c>
      <c r="P78" s="7"/>
      <c r="Q78" s="7">
        <f t="shared" si="3"/>
        <v>92131366563</v>
      </c>
    </row>
    <row r="79" spans="1:17">
      <c r="A79" s="1" t="s">
        <v>44</v>
      </c>
      <c r="C79" s="7">
        <v>15280357</v>
      </c>
      <c r="D79" s="7"/>
      <c r="E79" s="7">
        <v>1057184945759</v>
      </c>
      <c r="F79" s="7"/>
      <c r="G79" s="7">
        <v>720738874659</v>
      </c>
      <c r="H79" s="7"/>
      <c r="I79" s="7">
        <f t="shared" si="2"/>
        <v>336446071100</v>
      </c>
      <c r="J79" s="7"/>
      <c r="K79" s="7">
        <v>15280357</v>
      </c>
      <c r="L79" s="7"/>
      <c r="M79" s="7">
        <v>1057184945759</v>
      </c>
      <c r="N79" s="7"/>
      <c r="O79" s="7">
        <v>351783930456</v>
      </c>
      <c r="P79" s="7"/>
      <c r="Q79" s="7">
        <f t="shared" si="3"/>
        <v>705401015303</v>
      </c>
    </row>
    <row r="80" spans="1:17">
      <c r="A80" s="1" t="s">
        <v>42</v>
      </c>
      <c r="C80" s="7">
        <v>14863088</v>
      </c>
      <c r="D80" s="7"/>
      <c r="E80" s="7">
        <v>401131818806</v>
      </c>
      <c r="F80" s="7"/>
      <c r="G80" s="7">
        <v>459361548942</v>
      </c>
      <c r="H80" s="7"/>
      <c r="I80" s="7">
        <f t="shared" si="2"/>
        <v>-58229730136</v>
      </c>
      <c r="J80" s="7"/>
      <c r="K80" s="7">
        <v>14863088</v>
      </c>
      <c r="L80" s="7"/>
      <c r="M80" s="7">
        <v>401131818806</v>
      </c>
      <c r="N80" s="7"/>
      <c r="O80" s="7">
        <v>299463111617</v>
      </c>
      <c r="P80" s="7"/>
      <c r="Q80" s="7">
        <f t="shared" si="3"/>
        <v>101668707189</v>
      </c>
    </row>
    <row r="81" spans="1:17">
      <c r="A81" s="1" t="s">
        <v>15</v>
      </c>
      <c r="C81" s="7">
        <v>40301183</v>
      </c>
      <c r="D81" s="7"/>
      <c r="E81" s="7">
        <v>623355243355</v>
      </c>
      <c r="F81" s="7"/>
      <c r="G81" s="7">
        <v>641382869288</v>
      </c>
      <c r="H81" s="7"/>
      <c r="I81" s="7">
        <f t="shared" si="2"/>
        <v>-18027625933</v>
      </c>
      <c r="J81" s="7"/>
      <c r="K81" s="7">
        <v>40301183</v>
      </c>
      <c r="L81" s="7"/>
      <c r="M81" s="7">
        <v>623355243355</v>
      </c>
      <c r="N81" s="7"/>
      <c r="O81" s="7">
        <v>406097713606</v>
      </c>
      <c r="P81" s="7"/>
      <c r="Q81" s="7">
        <f t="shared" si="3"/>
        <v>217257529749</v>
      </c>
    </row>
    <row r="82" spans="1:17">
      <c r="A82" s="1" t="s">
        <v>38</v>
      </c>
      <c r="C82" s="7">
        <v>3854943</v>
      </c>
      <c r="D82" s="7"/>
      <c r="E82" s="7">
        <v>184702693497</v>
      </c>
      <c r="F82" s="7"/>
      <c r="G82" s="7">
        <v>189417554068</v>
      </c>
      <c r="H82" s="7"/>
      <c r="I82" s="7">
        <f t="shared" si="2"/>
        <v>-4714860571</v>
      </c>
      <c r="J82" s="7"/>
      <c r="K82" s="7">
        <v>3854943</v>
      </c>
      <c r="L82" s="7"/>
      <c r="M82" s="7">
        <v>184702693497</v>
      </c>
      <c r="N82" s="7"/>
      <c r="O82" s="7">
        <v>133730945335</v>
      </c>
      <c r="P82" s="7"/>
      <c r="Q82" s="7">
        <f t="shared" si="3"/>
        <v>50971748162</v>
      </c>
    </row>
    <row r="83" spans="1:17">
      <c r="A83" s="1" t="s">
        <v>24</v>
      </c>
      <c r="C83" s="7">
        <v>8579300</v>
      </c>
      <c r="D83" s="7"/>
      <c r="E83" s="7">
        <v>750230430925</v>
      </c>
      <c r="F83" s="7"/>
      <c r="G83" s="7">
        <v>791846004306</v>
      </c>
      <c r="H83" s="7"/>
      <c r="I83" s="7">
        <f t="shared" si="2"/>
        <v>-41615573381</v>
      </c>
      <c r="J83" s="7"/>
      <c r="K83" s="7">
        <v>8579300</v>
      </c>
      <c r="L83" s="7"/>
      <c r="M83" s="7">
        <v>750230430925</v>
      </c>
      <c r="N83" s="7"/>
      <c r="O83" s="7">
        <v>799656731817</v>
      </c>
      <c r="P83" s="7"/>
      <c r="Q83" s="7">
        <f t="shared" si="3"/>
        <v>-49426300892</v>
      </c>
    </row>
    <row r="84" spans="1:17">
      <c r="A84" s="1" t="s">
        <v>68</v>
      </c>
      <c r="C84" s="7">
        <v>9497167</v>
      </c>
      <c r="D84" s="7"/>
      <c r="E84" s="7">
        <v>62969194571</v>
      </c>
      <c r="F84" s="7"/>
      <c r="G84" s="7">
        <v>75072218322</v>
      </c>
      <c r="H84" s="7"/>
      <c r="I84" s="7">
        <f t="shared" si="2"/>
        <v>-12103023751</v>
      </c>
      <c r="J84" s="7"/>
      <c r="K84" s="7">
        <v>9497167</v>
      </c>
      <c r="L84" s="7"/>
      <c r="M84" s="7">
        <v>62969194571</v>
      </c>
      <c r="N84" s="7"/>
      <c r="O84" s="7">
        <v>30748308856</v>
      </c>
      <c r="P84" s="7"/>
      <c r="Q84" s="7">
        <f t="shared" si="3"/>
        <v>32220885715</v>
      </c>
    </row>
    <row r="85" spans="1:17">
      <c r="A85" s="1" t="s">
        <v>92</v>
      </c>
      <c r="C85" s="7">
        <v>625000</v>
      </c>
      <c r="D85" s="7"/>
      <c r="E85" s="7">
        <v>8176061250</v>
      </c>
      <c r="F85" s="7"/>
      <c r="G85" s="7">
        <v>7863383475</v>
      </c>
      <c r="H85" s="7"/>
      <c r="I85" s="7">
        <f t="shared" si="2"/>
        <v>312677775</v>
      </c>
      <c r="J85" s="7"/>
      <c r="K85" s="7">
        <v>625000</v>
      </c>
      <c r="L85" s="7"/>
      <c r="M85" s="7">
        <v>8176061250</v>
      </c>
      <c r="N85" s="7"/>
      <c r="O85" s="7">
        <v>7863383475</v>
      </c>
      <c r="P85" s="7"/>
      <c r="Q85" s="7">
        <f t="shared" si="3"/>
        <v>312677775</v>
      </c>
    </row>
    <row r="86" spans="1:17">
      <c r="A86" s="1" t="s">
        <v>67</v>
      </c>
      <c r="C86" s="7">
        <v>16958094</v>
      </c>
      <c r="D86" s="7"/>
      <c r="E86" s="7">
        <v>1065374619132</v>
      </c>
      <c r="F86" s="7"/>
      <c r="G86" s="7">
        <v>1128931429659</v>
      </c>
      <c r="H86" s="7"/>
      <c r="I86" s="7">
        <f t="shared" si="2"/>
        <v>-63556810527</v>
      </c>
      <c r="J86" s="7"/>
      <c r="K86" s="7">
        <v>16958094</v>
      </c>
      <c r="L86" s="7"/>
      <c r="M86" s="7">
        <v>1065374619132</v>
      </c>
      <c r="N86" s="7"/>
      <c r="O86" s="7">
        <v>877831717900</v>
      </c>
      <c r="P86" s="7"/>
      <c r="Q86" s="7">
        <f t="shared" si="3"/>
        <v>187542901232</v>
      </c>
    </row>
    <row r="87" spans="1:17">
      <c r="A87" s="1" t="s">
        <v>83</v>
      </c>
      <c r="C87" s="7">
        <v>1</v>
      </c>
      <c r="D87" s="7"/>
      <c r="E87" s="7">
        <v>8787</v>
      </c>
      <c r="F87" s="7"/>
      <c r="G87" s="7">
        <v>9938898212</v>
      </c>
      <c r="H87" s="7"/>
      <c r="I87" s="7">
        <f t="shared" si="2"/>
        <v>-9938889425</v>
      </c>
      <c r="J87" s="7"/>
      <c r="K87" s="7">
        <v>1</v>
      </c>
      <c r="L87" s="7"/>
      <c r="M87" s="7">
        <v>8787</v>
      </c>
      <c r="N87" s="7"/>
      <c r="O87" s="7">
        <v>3850</v>
      </c>
      <c r="P87" s="7"/>
      <c r="Q87" s="7">
        <f t="shared" si="3"/>
        <v>4937</v>
      </c>
    </row>
    <row r="88" spans="1:17">
      <c r="A88" s="1" t="s">
        <v>17</v>
      </c>
      <c r="C88" s="7">
        <v>37236318</v>
      </c>
      <c r="D88" s="7"/>
      <c r="E88" s="7">
        <v>1028270085801</v>
      </c>
      <c r="F88" s="7"/>
      <c r="G88" s="7">
        <v>1070223074963</v>
      </c>
      <c r="H88" s="7"/>
      <c r="I88" s="7">
        <f t="shared" si="2"/>
        <v>-41952989162</v>
      </c>
      <c r="J88" s="7"/>
      <c r="K88" s="7">
        <v>37236318</v>
      </c>
      <c r="L88" s="7"/>
      <c r="M88" s="7">
        <v>1028270085801</v>
      </c>
      <c r="N88" s="7"/>
      <c r="O88" s="7">
        <v>795223354873</v>
      </c>
      <c r="P88" s="7"/>
      <c r="Q88" s="7">
        <f t="shared" si="3"/>
        <v>233046730928</v>
      </c>
    </row>
    <row r="89" spans="1:17">
      <c r="A89" s="1" t="s">
        <v>109</v>
      </c>
      <c r="C89" s="7">
        <v>62200</v>
      </c>
      <c r="D89" s="7"/>
      <c r="E89" s="7">
        <v>56197464363</v>
      </c>
      <c r="F89" s="7"/>
      <c r="G89" s="7">
        <v>55773923918</v>
      </c>
      <c r="H89" s="7"/>
      <c r="I89" s="7">
        <f t="shared" si="2"/>
        <v>423540445</v>
      </c>
      <c r="J89" s="7"/>
      <c r="K89" s="7">
        <v>62200</v>
      </c>
      <c r="L89" s="7"/>
      <c r="M89" s="7">
        <v>56197464363</v>
      </c>
      <c r="N89" s="7"/>
      <c r="O89" s="7">
        <v>53805230404</v>
      </c>
      <c r="P89" s="7"/>
      <c r="Q89" s="7">
        <f t="shared" si="3"/>
        <v>2392233959</v>
      </c>
    </row>
    <row r="90" spans="1:17">
      <c r="A90" s="1" t="s">
        <v>112</v>
      </c>
      <c r="C90" s="7">
        <v>100</v>
      </c>
      <c r="D90" s="7"/>
      <c r="E90" s="7">
        <v>88642930</v>
      </c>
      <c r="F90" s="7"/>
      <c r="G90" s="7">
        <v>86734276</v>
      </c>
      <c r="H90" s="7"/>
      <c r="I90" s="7">
        <f t="shared" si="2"/>
        <v>1908654</v>
      </c>
      <c r="J90" s="7"/>
      <c r="K90" s="7">
        <v>100</v>
      </c>
      <c r="L90" s="7"/>
      <c r="M90" s="7">
        <v>88642930</v>
      </c>
      <c r="N90" s="7"/>
      <c r="O90" s="7">
        <v>79380383</v>
      </c>
      <c r="P90" s="7"/>
      <c r="Q90" s="7">
        <f t="shared" si="3"/>
        <v>9262547</v>
      </c>
    </row>
    <row r="91" spans="1:17">
      <c r="A91" s="1" t="s">
        <v>138</v>
      </c>
      <c r="C91" s="7">
        <v>200000</v>
      </c>
      <c r="D91" s="7"/>
      <c r="E91" s="7">
        <v>187731967412</v>
      </c>
      <c r="F91" s="7"/>
      <c r="G91" s="7">
        <v>187681976475</v>
      </c>
      <c r="H91" s="7"/>
      <c r="I91" s="7">
        <f t="shared" si="2"/>
        <v>49990937</v>
      </c>
      <c r="J91" s="7"/>
      <c r="K91" s="7">
        <v>200000</v>
      </c>
      <c r="L91" s="7"/>
      <c r="M91" s="7">
        <v>187731967412</v>
      </c>
      <c r="N91" s="7"/>
      <c r="O91" s="7">
        <v>187734366125</v>
      </c>
      <c r="P91" s="7"/>
      <c r="Q91" s="7">
        <f t="shared" si="3"/>
        <v>-2398713</v>
      </c>
    </row>
    <row r="92" spans="1:17">
      <c r="A92" s="1" t="s">
        <v>146</v>
      </c>
      <c r="C92" s="7">
        <v>30000</v>
      </c>
      <c r="D92" s="7"/>
      <c r="E92" s="7">
        <v>29424665812</v>
      </c>
      <c r="F92" s="7"/>
      <c r="G92" s="7">
        <v>29435334187</v>
      </c>
      <c r="H92" s="7"/>
      <c r="I92" s="7">
        <f t="shared" si="2"/>
        <v>-10668375</v>
      </c>
      <c r="J92" s="7"/>
      <c r="K92" s="7">
        <v>30000</v>
      </c>
      <c r="L92" s="7"/>
      <c r="M92" s="7">
        <v>29424665812</v>
      </c>
      <c r="N92" s="7"/>
      <c r="O92" s="7">
        <v>29435334187</v>
      </c>
      <c r="P92" s="7"/>
      <c r="Q92" s="7">
        <f t="shared" si="3"/>
        <v>-10668375</v>
      </c>
    </row>
    <row r="93" spans="1:17">
      <c r="A93" s="1" t="s">
        <v>118</v>
      </c>
      <c r="C93" s="7">
        <v>97</v>
      </c>
      <c r="D93" s="7"/>
      <c r="E93" s="7">
        <v>95818629</v>
      </c>
      <c r="F93" s="7"/>
      <c r="G93" s="7">
        <v>93505599</v>
      </c>
      <c r="H93" s="7"/>
      <c r="I93" s="7">
        <f t="shared" si="2"/>
        <v>2313030</v>
      </c>
      <c r="J93" s="7"/>
      <c r="K93" s="7">
        <v>97</v>
      </c>
      <c r="L93" s="7"/>
      <c r="M93" s="7">
        <v>95818629</v>
      </c>
      <c r="N93" s="7"/>
      <c r="O93" s="7">
        <v>78856236</v>
      </c>
      <c r="P93" s="7"/>
      <c r="Q93" s="7">
        <f t="shared" si="3"/>
        <v>16962393</v>
      </c>
    </row>
    <row r="94" spans="1:17">
      <c r="A94" s="1" t="s">
        <v>121</v>
      </c>
      <c r="C94" s="7">
        <v>168486</v>
      </c>
      <c r="D94" s="7"/>
      <c r="E94" s="7">
        <v>155039668925</v>
      </c>
      <c r="F94" s="7"/>
      <c r="G94" s="7">
        <v>152423555602</v>
      </c>
      <c r="H94" s="7"/>
      <c r="I94" s="7">
        <f t="shared" si="2"/>
        <v>2616113323</v>
      </c>
      <c r="J94" s="7"/>
      <c r="K94" s="7">
        <v>168486</v>
      </c>
      <c r="L94" s="7"/>
      <c r="M94" s="7">
        <v>155039668925</v>
      </c>
      <c r="N94" s="7"/>
      <c r="O94" s="7">
        <v>138715607204</v>
      </c>
      <c r="P94" s="7"/>
      <c r="Q94" s="7">
        <f t="shared" si="3"/>
        <v>16324061721</v>
      </c>
    </row>
    <row r="95" spans="1:17">
      <c r="A95" s="1" t="s">
        <v>124</v>
      </c>
      <c r="C95" s="7">
        <v>379646</v>
      </c>
      <c r="D95" s="7"/>
      <c r="E95" s="7">
        <v>356077565381</v>
      </c>
      <c r="F95" s="7"/>
      <c r="G95" s="7">
        <v>349315050587</v>
      </c>
      <c r="H95" s="7"/>
      <c r="I95" s="7">
        <f t="shared" si="2"/>
        <v>6762514794</v>
      </c>
      <c r="J95" s="7"/>
      <c r="K95" s="7">
        <v>379646</v>
      </c>
      <c r="L95" s="7"/>
      <c r="M95" s="7">
        <v>356077565381</v>
      </c>
      <c r="N95" s="7"/>
      <c r="O95" s="7">
        <v>316438364348</v>
      </c>
      <c r="P95" s="7"/>
      <c r="Q95" s="7">
        <f t="shared" si="3"/>
        <v>39639201033</v>
      </c>
    </row>
    <row r="96" spans="1:17">
      <c r="A96" s="1" t="s">
        <v>144</v>
      </c>
      <c r="C96" s="7">
        <v>85577</v>
      </c>
      <c r="D96" s="7"/>
      <c r="E96" s="7">
        <v>81658174032</v>
      </c>
      <c r="F96" s="7"/>
      <c r="G96" s="7">
        <v>81985018921</v>
      </c>
      <c r="H96" s="7"/>
      <c r="I96" s="7">
        <f t="shared" si="2"/>
        <v>-326844889</v>
      </c>
      <c r="J96" s="7"/>
      <c r="K96" s="7">
        <v>85577</v>
      </c>
      <c r="L96" s="7"/>
      <c r="M96" s="7">
        <v>81658174032</v>
      </c>
      <c r="N96" s="7"/>
      <c r="O96" s="7">
        <v>82014743877</v>
      </c>
      <c r="P96" s="7"/>
      <c r="Q96" s="7">
        <f t="shared" si="3"/>
        <v>-356569845</v>
      </c>
    </row>
    <row r="97" spans="1:19">
      <c r="A97" s="1" t="s">
        <v>126</v>
      </c>
      <c r="C97" s="7">
        <v>169811</v>
      </c>
      <c r="D97" s="7"/>
      <c r="E97" s="7">
        <v>167790397557</v>
      </c>
      <c r="F97" s="7"/>
      <c r="G97" s="7">
        <v>164374419495</v>
      </c>
      <c r="H97" s="7"/>
      <c r="I97" s="7">
        <f t="shared" si="2"/>
        <v>3415978062</v>
      </c>
      <c r="J97" s="7"/>
      <c r="K97" s="7">
        <v>169811</v>
      </c>
      <c r="L97" s="7"/>
      <c r="M97" s="7">
        <v>167790397557</v>
      </c>
      <c r="N97" s="7"/>
      <c r="O97" s="7">
        <v>145458349099</v>
      </c>
      <c r="P97" s="7"/>
      <c r="Q97" s="7">
        <f t="shared" si="3"/>
        <v>22332048458</v>
      </c>
    </row>
    <row r="98" spans="1:19">
      <c r="A98" s="1" t="s">
        <v>105</v>
      </c>
      <c r="C98" s="7">
        <v>472788</v>
      </c>
      <c r="D98" s="7"/>
      <c r="E98" s="7">
        <v>426722553756</v>
      </c>
      <c r="F98" s="7"/>
      <c r="G98" s="7">
        <v>421002261459</v>
      </c>
      <c r="H98" s="7"/>
      <c r="I98" s="7">
        <f t="shared" si="2"/>
        <v>5720292297</v>
      </c>
      <c r="J98" s="7"/>
      <c r="K98" s="7">
        <v>472788</v>
      </c>
      <c r="L98" s="7"/>
      <c r="M98" s="7">
        <v>426722553756</v>
      </c>
      <c r="N98" s="7"/>
      <c r="O98" s="7">
        <v>410553358891</v>
      </c>
      <c r="P98" s="7"/>
      <c r="Q98" s="7">
        <f t="shared" si="3"/>
        <v>16169194865</v>
      </c>
    </row>
    <row r="99" spans="1:19">
      <c r="A99" s="1" t="s">
        <v>149</v>
      </c>
      <c r="C99" s="7">
        <v>33900</v>
      </c>
      <c r="D99" s="7"/>
      <c r="E99" s="7">
        <v>30080457928</v>
      </c>
      <c r="F99" s="7"/>
      <c r="G99" s="7">
        <v>30056101679</v>
      </c>
      <c r="H99" s="7"/>
      <c r="I99" s="7">
        <f t="shared" si="2"/>
        <v>24356249</v>
      </c>
      <c r="J99" s="7"/>
      <c r="K99" s="7">
        <v>33900</v>
      </c>
      <c r="L99" s="7"/>
      <c r="M99" s="7">
        <v>30080457928</v>
      </c>
      <c r="N99" s="7"/>
      <c r="O99" s="7">
        <v>30056101679</v>
      </c>
      <c r="P99" s="7"/>
      <c r="Q99" s="7">
        <f t="shared" si="3"/>
        <v>24356249</v>
      </c>
    </row>
    <row r="100" spans="1:19">
      <c r="A100" s="1" t="s">
        <v>141</v>
      </c>
      <c r="C100" s="7">
        <v>383000</v>
      </c>
      <c r="D100" s="7"/>
      <c r="E100" s="7">
        <v>360314701121</v>
      </c>
      <c r="F100" s="7"/>
      <c r="G100" s="7">
        <v>375271969625</v>
      </c>
      <c r="H100" s="7"/>
      <c r="I100" s="7">
        <f t="shared" si="2"/>
        <v>-14957268504</v>
      </c>
      <c r="J100" s="7"/>
      <c r="K100" s="7">
        <v>383000</v>
      </c>
      <c r="L100" s="7"/>
      <c r="M100" s="7">
        <v>360314701121</v>
      </c>
      <c r="N100" s="7"/>
      <c r="O100" s="7">
        <v>375271969626</v>
      </c>
      <c r="P100" s="7"/>
      <c r="Q100" s="7">
        <f t="shared" si="3"/>
        <v>-14957268505</v>
      </c>
    </row>
    <row r="101" spans="1:19">
      <c r="A101" s="1" t="s">
        <v>157</v>
      </c>
      <c r="C101" s="7">
        <v>504019</v>
      </c>
      <c r="D101" s="7"/>
      <c r="E101" s="7">
        <v>378641155069</v>
      </c>
      <c r="F101" s="7"/>
      <c r="G101" s="7">
        <v>374924295922</v>
      </c>
      <c r="H101" s="7"/>
      <c r="I101" s="7">
        <f t="shared" si="2"/>
        <v>3716859147</v>
      </c>
      <c r="J101" s="7"/>
      <c r="K101" s="7">
        <v>504019</v>
      </c>
      <c r="L101" s="7"/>
      <c r="M101" s="7">
        <v>378641155069</v>
      </c>
      <c r="N101" s="7"/>
      <c r="O101" s="7">
        <v>374924295922</v>
      </c>
      <c r="P101" s="7"/>
      <c r="Q101" s="7">
        <f t="shared" si="3"/>
        <v>3716859147</v>
      </c>
    </row>
    <row r="102" spans="1:19">
      <c r="A102" s="1" t="s">
        <v>160</v>
      </c>
      <c r="C102" s="7">
        <v>195800</v>
      </c>
      <c r="D102" s="7"/>
      <c r="E102" s="7">
        <v>141747209660</v>
      </c>
      <c r="F102" s="7"/>
      <c r="G102" s="7">
        <v>139982545926</v>
      </c>
      <c r="H102" s="7"/>
      <c r="I102" s="7">
        <f t="shared" si="2"/>
        <v>1764663734</v>
      </c>
      <c r="J102" s="7"/>
      <c r="K102" s="7">
        <v>195800</v>
      </c>
      <c r="L102" s="7"/>
      <c r="M102" s="7">
        <v>141747209660</v>
      </c>
      <c r="N102" s="7"/>
      <c r="O102" s="7">
        <v>139982545926</v>
      </c>
      <c r="P102" s="7"/>
      <c r="Q102" s="7">
        <f t="shared" si="3"/>
        <v>1764663734</v>
      </c>
    </row>
    <row r="103" spans="1:19">
      <c r="A103" s="1" t="s">
        <v>155</v>
      </c>
      <c r="C103" s="7">
        <v>498029</v>
      </c>
      <c r="D103" s="7"/>
      <c r="E103" s="7">
        <v>353272592364</v>
      </c>
      <c r="F103" s="7"/>
      <c r="G103" s="7">
        <v>350019527828</v>
      </c>
      <c r="H103" s="7"/>
      <c r="I103" s="7">
        <f>E103-G103</f>
        <v>3253064536</v>
      </c>
      <c r="J103" s="7"/>
      <c r="K103" s="7">
        <v>498029</v>
      </c>
      <c r="L103" s="7"/>
      <c r="M103" s="7">
        <v>353272592364</v>
      </c>
      <c r="N103" s="7"/>
      <c r="O103" s="7">
        <v>350019527828</v>
      </c>
      <c r="P103" s="7"/>
      <c r="Q103" s="7">
        <f t="shared" si="3"/>
        <v>3253064536</v>
      </c>
    </row>
    <row r="104" spans="1:19">
      <c r="A104" s="1" t="s">
        <v>152</v>
      </c>
      <c r="C104" s="7">
        <v>137007</v>
      </c>
      <c r="D104" s="7"/>
      <c r="E104" s="7">
        <v>100724357570</v>
      </c>
      <c r="F104" s="7"/>
      <c r="G104" s="7">
        <v>100015664230</v>
      </c>
      <c r="H104" s="7"/>
      <c r="I104" s="7">
        <f t="shared" si="2"/>
        <v>708693340</v>
      </c>
      <c r="J104" s="7"/>
      <c r="K104" s="7">
        <v>137007</v>
      </c>
      <c r="L104" s="7"/>
      <c r="M104" s="7">
        <v>100724357570</v>
      </c>
      <c r="N104" s="7"/>
      <c r="O104" s="7">
        <v>100015664230</v>
      </c>
      <c r="P104" s="7"/>
      <c r="Q104" s="7">
        <f>M104-O104</f>
        <v>708693340</v>
      </c>
    </row>
    <row r="105" spans="1:19">
      <c r="A105" s="1" t="s">
        <v>135</v>
      </c>
      <c r="C105" s="7">
        <v>71153</v>
      </c>
      <c r="D105" s="7"/>
      <c r="E105" s="7">
        <v>71123741294</v>
      </c>
      <c r="F105" s="7"/>
      <c r="G105" s="7">
        <v>70191094537</v>
      </c>
      <c r="H105" s="7"/>
      <c r="I105" s="7">
        <f t="shared" si="2"/>
        <v>932646757</v>
      </c>
      <c r="J105" s="7"/>
      <c r="K105" s="7">
        <v>71153</v>
      </c>
      <c r="L105" s="7"/>
      <c r="M105" s="7">
        <v>71123741294</v>
      </c>
      <c r="N105" s="7"/>
      <c r="O105" s="7">
        <v>69670402433</v>
      </c>
      <c r="P105" s="7"/>
      <c r="Q105" s="7">
        <f>M105-O105</f>
        <v>1453338861</v>
      </c>
    </row>
    <row r="106" spans="1:19">
      <c r="A106" s="1" t="s">
        <v>129</v>
      </c>
      <c r="C106" s="7">
        <v>595000</v>
      </c>
      <c r="D106" s="7"/>
      <c r="E106" s="7">
        <v>521886990835</v>
      </c>
      <c r="F106" s="7"/>
      <c r="G106" s="7">
        <v>518840615484</v>
      </c>
      <c r="H106" s="7"/>
      <c r="I106" s="7">
        <f t="shared" si="2"/>
        <v>3046375351</v>
      </c>
      <c r="J106" s="7"/>
      <c r="K106" s="7">
        <v>595000</v>
      </c>
      <c r="L106" s="7"/>
      <c r="M106" s="7">
        <v>521886990835</v>
      </c>
      <c r="N106" s="7"/>
      <c r="O106" s="7">
        <v>516601652603</v>
      </c>
      <c r="P106" s="7"/>
      <c r="Q106" s="7">
        <f t="shared" si="3"/>
        <v>5285338232</v>
      </c>
    </row>
    <row r="107" spans="1:19">
      <c r="A107" s="1" t="s">
        <v>151</v>
      </c>
      <c r="C107" s="7">
        <v>455000</v>
      </c>
      <c r="D107" s="7"/>
      <c r="E107" s="7">
        <v>399153740269</v>
      </c>
      <c r="F107" s="7"/>
      <c r="G107" s="7">
        <v>399393670594</v>
      </c>
      <c r="H107" s="7"/>
      <c r="I107" s="7">
        <f t="shared" si="2"/>
        <v>-239930325</v>
      </c>
      <c r="J107" s="7"/>
      <c r="K107" s="7">
        <v>455000</v>
      </c>
      <c r="L107" s="7"/>
      <c r="M107" s="7">
        <v>399153740269</v>
      </c>
      <c r="N107" s="7"/>
      <c r="O107" s="7">
        <v>399393670594</v>
      </c>
      <c r="P107" s="7"/>
      <c r="Q107" s="7">
        <f t="shared" si="3"/>
        <v>-239930325</v>
      </c>
    </row>
    <row r="108" spans="1:19">
      <c r="A108" s="1" t="s">
        <v>132</v>
      </c>
      <c r="C108" s="7">
        <v>100000</v>
      </c>
      <c r="D108" s="7"/>
      <c r="E108" s="7">
        <v>85111570731</v>
      </c>
      <c r="F108" s="7"/>
      <c r="G108" s="7">
        <v>84017769018</v>
      </c>
      <c r="H108" s="7"/>
      <c r="I108" s="7">
        <f t="shared" si="2"/>
        <v>1093801713</v>
      </c>
      <c r="J108" s="7"/>
      <c r="K108" s="7">
        <v>100000</v>
      </c>
      <c r="L108" s="7"/>
      <c r="M108" s="7">
        <v>85111570731</v>
      </c>
      <c r="N108" s="7"/>
      <c r="O108" s="7">
        <v>82445940618</v>
      </c>
      <c r="P108" s="7"/>
      <c r="Q108" s="7">
        <f t="shared" si="3"/>
        <v>2665630113</v>
      </c>
    </row>
    <row r="109" spans="1:19" ht="24.75" thickBot="1">
      <c r="C109" s="7"/>
      <c r="D109" s="7"/>
      <c r="E109" s="8">
        <f>SUM(E8:E108)</f>
        <v>63945230163245</v>
      </c>
      <c r="F109" s="7"/>
      <c r="G109" s="8">
        <f>SUM(G8:G108)</f>
        <v>65840623803156</v>
      </c>
      <c r="H109" s="7"/>
      <c r="I109" s="8">
        <f>SUM(I8:I108)</f>
        <v>-1895393639911</v>
      </c>
      <c r="J109" s="7"/>
      <c r="K109" s="7"/>
      <c r="L109" s="7"/>
      <c r="M109" s="8">
        <f>SUM(M8:M108)</f>
        <v>63945230163245</v>
      </c>
      <c r="N109" s="7"/>
      <c r="O109" s="8">
        <f>SUM(O8:O108)</f>
        <v>46201200990759</v>
      </c>
      <c r="P109" s="7"/>
      <c r="Q109" s="8">
        <f>SUM(Q8:Q108)</f>
        <v>17744029172486</v>
      </c>
    </row>
    <row r="110" spans="1:19" ht="24.75" thickTop="1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>
        <f t="shared" ref="R110" si="4">SUM(R8:R87)</f>
        <v>0</v>
      </c>
      <c r="S110" s="7"/>
    </row>
    <row r="111" spans="1:19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9:19">
      <c r="I113" s="4"/>
      <c r="J113" s="4"/>
      <c r="K113" s="4"/>
      <c r="L113" s="4"/>
      <c r="M113" s="4"/>
      <c r="N113" s="4"/>
      <c r="O113" s="4"/>
      <c r="P113" s="4"/>
      <c r="Q113" s="4"/>
    </row>
    <row r="114" spans="9:19">
      <c r="I114" s="7"/>
      <c r="J114" s="7"/>
      <c r="K114" s="7"/>
      <c r="L114" s="7"/>
      <c r="M114" s="7"/>
      <c r="N114" s="7"/>
      <c r="O114" s="7"/>
      <c r="P114" s="7"/>
      <c r="Q114" s="7"/>
      <c r="R114" s="6">
        <f t="shared" ref="R114" si="5">SUM(R88:R108)</f>
        <v>0</v>
      </c>
      <c r="S114" s="6"/>
    </row>
    <row r="115" spans="9:19">
      <c r="I115" s="4"/>
      <c r="J115" s="4"/>
      <c r="K115" s="4"/>
      <c r="L115" s="4"/>
      <c r="M115" s="4"/>
      <c r="N115" s="4"/>
      <c r="O115" s="4"/>
      <c r="P115" s="4"/>
      <c r="Q115" s="4"/>
    </row>
    <row r="116" spans="9:19">
      <c r="I116" s="4"/>
      <c r="J116" s="4"/>
      <c r="K116" s="4"/>
      <c r="L116" s="4"/>
      <c r="M116" s="4"/>
      <c r="N116" s="4"/>
      <c r="O116" s="4"/>
      <c r="P116" s="4"/>
      <c r="Q116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23"/>
  <sheetViews>
    <sheetView rightToLeft="1" workbookViewId="0">
      <selection activeCell="E120" sqref="E120"/>
    </sheetView>
  </sheetViews>
  <sheetFormatPr defaultRowHeight="24"/>
  <cols>
    <col min="1" max="1" width="34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184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186</v>
      </c>
      <c r="D6" s="18" t="s">
        <v>186</v>
      </c>
      <c r="E6" s="18" t="s">
        <v>186</v>
      </c>
      <c r="F6" s="18" t="s">
        <v>186</v>
      </c>
      <c r="G6" s="18" t="s">
        <v>186</v>
      </c>
      <c r="H6" s="18" t="s">
        <v>186</v>
      </c>
      <c r="I6" s="18" t="s">
        <v>186</v>
      </c>
      <c r="K6" s="18" t="s">
        <v>187</v>
      </c>
      <c r="L6" s="18" t="s">
        <v>187</v>
      </c>
      <c r="M6" s="18" t="s">
        <v>187</v>
      </c>
      <c r="N6" s="18" t="s">
        <v>187</v>
      </c>
      <c r="O6" s="18" t="s">
        <v>187</v>
      </c>
      <c r="P6" s="18" t="s">
        <v>187</v>
      </c>
      <c r="Q6" s="18" t="s">
        <v>187</v>
      </c>
    </row>
    <row r="7" spans="1:17" ht="24.75">
      <c r="A7" s="18" t="s">
        <v>3</v>
      </c>
      <c r="C7" s="18" t="s">
        <v>7</v>
      </c>
      <c r="E7" s="18" t="s">
        <v>272</v>
      </c>
      <c r="G7" s="18" t="s">
        <v>273</v>
      </c>
      <c r="I7" s="18" t="s">
        <v>275</v>
      </c>
      <c r="K7" s="18" t="s">
        <v>7</v>
      </c>
      <c r="M7" s="18" t="s">
        <v>272</v>
      </c>
      <c r="O7" s="18" t="s">
        <v>273</v>
      </c>
      <c r="Q7" s="18" t="s">
        <v>275</v>
      </c>
    </row>
    <row r="8" spans="1:17">
      <c r="A8" s="1" t="s">
        <v>33</v>
      </c>
      <c r="C8" s="7">
        <v>42747000</v>
      </c>
      <c r="D8" s="7"/>
      <c r="E8" s="7">
        <v>279138266315</v>
      </c>
      <c r="F8" s="7"/>
      <c r="G8" s="7">
        <v>246308116459</v>
      </c>
      <c r="H8" s="7"/>
      <c r="I8" s="7">
        <f>E8-G8</f>
        <v>32830149856</v>
      </c>
      <c r="J8" s="7"/>
      <c r="K8" s="7">
        <v>145849853</v>
      </c>
      <c r="L8" s="7"/>
      <c r="M8" s="7">
        <v>833158620242</v>
      </c>
      <c r="N8" s="7"/>
      <c r="O8" s="7">
        <v>848378277833</v>
      </c>
      <c r="P8" s="7"/>
      <c r="Q8" s="7">
        <f>M8-O8</f>
        <v>-15219657591</v>
      </c>
    </row>
    <row r="9" spans="1:17">
      <c r="A9" s="1" t="s">
        <v>82</v>
      </c>
      <c r="C9" s="7">
        <v>400000</v>
      </c>
      <c r="D9" s="7"/>
      <c r="E9" s="7">
        <v>8403698862</v>
      </c>
      <c r="F9" s="7"/>
      <c r="G9" s="7">
        <v>4886830671</v>
      </c>
      <c r="H9" s="7"/>
      <c r="I9" s="7">
        <f t="shared" ref="I9:I72" si="0">E9-G9</f>
        <v>3516868191</v>
      </c>
      <c r="J9" s="7"/>
      <c r="K9" s="7">
        <v>4842946</v>
      </c>
      <c r="L9" s="7"/>
      <c r="M9" s="7">
        <v>58673483428</v>
      </c>
      <c r="N9" s="7"/>
      <c r="O9" s="7">
        <v>68614908944</v>
      </c>
      <c r="P9" s="7"/>
      <c r="Q9" s="7">
        <f t="shared" ref="Q9:Q72" si="1">M9-O9</f>
        <v>-9941425516</v>
      </c>
    </row>
    <row r="10" spans="1:17">
      <c r="A10" s="1" t="s">
        <v>20</v>
      </c>
      <c r="C10" s="7">
        <v>5000000</v>
      </c>
      <c r="D10" s="7"/>
      <c r="E10" s="7">
        <v>98834451178</v>
      </c>
      <c r="F10" s="7"/>
      <c r="G10" s="7">
        <v>66000776420</v>
      </c>
      <c r="H10" s="7"/>
      <c r="I10" s="7">
        <f t="shared" si="0"/>
        <v>32833674758</v>
      </c>
      <c r="J10" s="7"/>
      <c r="K10" s="7">
        <v>7568308</v>
      </c>
      <c r="L10" s="7"/>
      <c r="M10" s="7">
        <v>135809142360</v>
      </c>
      <c r="N10" s="7"/>
      <c r="O10" s="7">
        <v>99902840747</v>
      </c>
      <c r="P10" s="7"/>
      <c r="Q10" s="7">
        <f t="shared" si="1"/>
        <v>35906301613</v>
      </c>
    </row>
    <row r="11" spans="1:17">
      <c r="A11" s="1" t="s">
        <v>36</v>
      </c>
      <c r="C11" s="7">
        <v>1000000</v>
      </c>
      <c r="D11" s="7"/>
      <c r="E11" s="7">
        <v>8250615025</v>
      </c>
      <c r="F11" s="7"/>
      <c r="G11" s="7">
        <v>4983172653</v>
      </c>
      <c r="H11" s="7"/>
      <c r="I11" s="7">
        <f t="shared" si="0"/>
        <v>3267442372</v>
      </c>
      <c r="J11" s="7"/>
      <c r="K11" s="7">
        <v>1000000</v>
      </c>
      <c r="L11" s="7"/>
      <c r="M11" s="7">
        <v>8250615025</v>
      </c>
      <c r="N11" s="7"/>
      <c r="O11" s="7">
        <v>4983172653</v>
      </c>
      <c r="P11" s="7"/>
      <c r="Q11" s="7">
        <f t="shared" si="1"/>
        <v>3267442372</v>
      </c>
    </row>
    <row r="12" spans="1:17">
      <c r="A12" s="1" t="s">
        <v>66</v>
      </c>
      <c r="C12" s="7">
        <v>799767</v>
      </c>
      <c r="D12" s="7"/>
      <c r="E12" s="7">
        <v>63317704044</v>
      </c>
      <c r="F12" s="7"/>
      <c r="G12" s="7">
        <v>53194011150</v>
      </c>
      <c r="H12" s="7"/>
      <c r="I12" s="7">
        <f t="shared" si="0"/>
        <v>10123692894</v>
      </c>
      <c r="J12" s="7"/>
      <c r="K12" s="7">
        <v>1266635</v>
      </c>
      <c r="L12" s="7"/>
      <c r="M12" s="7">
        <v>92714156762</v>
      </c>
      <c r="N12" s="7"/>
      <c r="O12" s="7">
        <v>84246281930</v>
      </c>
      <c r="P12" s="7"/>
      <c r="Q12" s="7">
        <f t="shared" si="1"/>
        <v>8467874832</v>
      </c>
    </row>
    <row r="13" spans="1:17">
      <c r="A13" s="1" t="s">
        <v>83</v>
      </c>
      <c r="C13" s="7">
        <v>1999999</v>
      </c>
      <c r="D13" s="7"/>
      <c r="E13" s="7">
        <v>17724208887</v>
      </c>
      <c r="F13" s="7"/>
      <c r="G13" s="7">
        <v>7695548788</v>
      </c>
      <c r="H13" s="7"/>
      <c r="I13" s="7">
        <f t="shared" si="0"/>
        <v>10028660099</v>
      </c>
      <c r="J13" s="7"/>
      <c r="K13" s="7">
        <v>5249999</v>
      </c>
      <c r="L13" s="7"/>
      <c r="M13" s="7">
        <v>43634122137</v>
      </c>
      <c r="N13" s="7"/>
      <c r="O13" s="7">
        <v>20200821860</v>
      </c>
      <c r="P13" s="7"/>
      <c r="Q13" s="7">
        <f t="shared" si="1"/>
        <v>23433300277</v>
      </c>
    </row>
    <row r="14" spans="1:17">
      <c r="A14" s="1" t="s">
        <v>48</v>
      </c>
      <c r="C14" s="7">
        <v>7699902</v>
      </c>
      <c r="D14" s="7"/>
      <c r="E14" s="7">
        <v>68528434698</v>
      </c>
      <c r="F14" s="7"/>
      <c r="G14" s="7">
        <v>42005633269</v>
      </c>
      <c r="H14" s="7"/>
      <c r="I14" s="7">
        <f t="shared" si="0"/>
        <v>26522801429</v>
      </c>
      <c r="J14" s="7"/>
      <c r="K14" s="7">
        <v>9744605</v>
      </c>
      <c r="L14" s="7"/>
      <c r="M14" s="7">
        <v>79764517799</v>
      </c>
      <c r="N14" s="7"/>
      <c r="O14" s="7">
        <v>55948837218</v>
      </c>
      <c r="P14" s="7"/>
      <c r="Q14" s="7">
        <f t="shared" si="1"/>
        <v>23815680581</v>
      </c>
    </row>
    <row r="15" spans="1:17">
      <c r="A15" s="1" t="s">
        <v>63</v>
      </c>
      <c r="C15" s="7">
        <v>1012489</v>
      </c>
      <c r="D15" s="7"/>
      <c r="E15" s="7">
        <v>22834021418</v>
      </c>
      <c r="F15" s="7"/>
      <c r="G15" s="7">
        <v>15741107766</v>
      </c>
      <c r="H15" s="7"/>
      <c r="I15" s="7">
        <f t="shared" si="0"/>
        <v>7092913652</v>
      </c>
      <c r="J15" s="7"/>
      <c r="K15" s="7">
        <v>1512489</v>
      </c>
      <c r="L15" s="7"/>
      <c r="M15" s="7">
        <v>31500948632</v>
      </c>
      <c r="N15" s="7"/>
      <c r="O15" s="7">
        <v>23514578763</v>
      </c>
      <c r="P15" s="7"/>
      <c r="Q15" s="7">
        <f t="shared" si="1"/>
        <v>7986369869</v>
      </c>
    </row>
    <row r="16" spans="1:17">
      <c r="A16" s="1" t="s">
        <v>52</v>
      </c>
      <c r="C16" s="7">
        <v>1860236</v>
      </c>
      <c r="D16" s="7"/>
      <c r="E16" s="7">
        <v>101254718865</v>
      </c>
      <c r="F16" s="7"/>
      <c r="G16" s="7">
        <v>92458379764</v>
      </c>
      <c r="H16" s="7"/>
      <c r="I16" s="7">
        <f t="shared" si="0"/>
        <v>8796339101</v>
      </c>
      <c r="J16" s="7"/>
      <c r="K16" s="7">
        <v>9783429</v>
      </c>
      <c r="L16" s="7"/>
      <c r="M16" s="7">
        <v>540191244331</v>
      </c>
      <c r="N16" s="7"/>
      <c r="O16" s="7">
        <v>486260879847</v>
      </c>
      <c r="P16" s="7"/>
      <c r="Q16" s="7">
        <f t="shared" si="1"/>
        <v>53930364484</v>
      </c>
    </row>
    <row r="17" spans="1:17">
      <c r="A17" s="1" t="s">
        <v>38</v>
      </c>
      <c r="C17" s="7">
        <v>832296</v>
      </c>
      <c r="D17" s="7"/>
      <c r="E17" s="7">
        <v>39486437594</v>
      </c>
      <c r="F17" s="7"/>
      <c r="G17" s="7">
        <v>28872990056</v>
      </c>
      <c r="H17" s="7"/>
      <c r="I17" s="7">
        <f t="shared" si="0"/>
        <v>10613447538</v>
      </c>
      <c r="J17" s="7"/>
      <c r="K17" s="7">
        <v>832296</v>
      </c>
      <c r="L17" s="7"/>
      <c r="M17" s="7">
        <v>39486437594</v>
      </c>
      <c r="N17" s="7"/>
      <c r="O17" s="7">
        <v>28872990056</v>
      </c>
      <c r="P17" s="7"/>
      <c r="Q17" s="7">
        <f t="shared" si="1"/>
        <v>10613447538</v>
      </c>
    </row>
    <row r="18" spans="1:17">
      <c r="A18" s="1" t="s">
        <v>90</v>
      </c>
      <c r="C18" s="7">
        <v>2000000</v>
      </c>
      <c r="D18" s="7"/>
      <c r="E18" s="7">
        <v>15905386483</v>
      </c>
      <c r="F18" s="7"/>
      <c r="G18" s="7">
        <v>10145274285</v>
      </c>
      <c r="H18" s="7"/>
      <c r="I18" s="7">
        <f t="shared" si="0"/>
        <v>5760112198</v>
      </c>
      <c r="J18" s="7"/>
      <c r="K18" s="7">
        <v>6833799</v>
      </c>
      <c r="L18" s="7"/>
      <c r="M18" s="7">
        <v>53157134064</v>
      </c>
      <c r="N18" s="7"/>
      <c r="O18" s="7">
        <v>34665382668</v>
      </c>
      <c r="P18" s="7"/>
      <c r="Q18" s="7">
        <f t="shared" si="1"/>
        <v>18491751396</v>
      </c>
    </row>
    <row r="19" spans="1:17">
      <c r="A19" s="1" t="s">
        <v>41</v>
      </c>
      <c r="C19" s="7">
        <v>293528</v>
      </c>
      <c r="D19" s="7"/>
      <c r="E19" s="7">
        <v>9582736456</v>
      </c>
      <c r="F19" s="7"/>
      <c r="G19" s="7">
        <v>6934830960</v>
      </c>
      <c r="H19" s="7"/>
      <c r="I19" s="7">
        <f t="shared" si="0"/>
        <v>2647905496</v>
      </c>
      <c r="J19" s="7"/>
      <c r="K19" s="7">
        <v>293528</v>
      </c>
      <c r="L19" s="7"/>
      <c r="M19" s="7">
        <v>9582736456</v>
      </c>
      <c r="N19" s="7"/>
      <c r="O19" s="7">
        <v>6934830960</v>
      </c>
      <c r="P19" s="7"/>
      <c r="Q19" s="7">
        <f t="shared" si="1"/>
        <v>2647905496</v>
      </c>
    </row>
    <row r="20" spans="1:17">
      <c r="A20" s="1" t="s">
        <v>19</v>
      </c>
      <c r="C20" s="7">
        <v>3000000</v>
      </c>
      <c r="D20" s="7"/>
      <c r="E20" s="7">
        <v>59628880912</v>
      </c>
      <c r="F20" s="7"/>
      <c r="G20" s="7">
        <v>60536437020</v>
      </c>
      <c r="H20" s="7"/>
      <c r="I20" s="7">
        <f t="shared" si="0"/>
        <v>-907556108</v>
      </c>
      <c r="J20" s="7"/>
      <c r="K20" s="7">
        <v>5642732</v>
      </c>
      <c r="L20" s="7"/>
      <c r="M20" s="7">
        <v>102556179389</v>
      </c>
      <c r="N20" s="7"/>
      <c r="O20" s="7">
        <v>113884338286</v>
      </c>
      <c r="P20" s="7"/>
      <c r="Q20" s="7">
        <f t="shared" si="1"/>
        <v>-11328158897</v>
      </c>
    </row>
    <row r="21" spans="1:17">
      <c r="A21" s="1" t="s">
        <v>23</v>
      </c>
      <c r="C21" s="7">
        <v>500000</v>
      </c>
      <c r="D21" s="7"/>
      <c r="E21" s="7">
        <v>31128790906</v>
      </c>
      <c r="F21" s="7"/>
      <c r="G21" s="7">
        <v>23337670415</v>
      </c>
      <c r="H21" s="7"/>
      <c r="I21" s="7">
        <f t="shared" si="0"/>
        <v>7791120491</v>
      </c>
      <c r="J21" s="7"/>
      <c r="K21" s="7">
        <v>500000</v>
      </c>
      <c r="L21" s="7"/>
      <c r="M21" s="7">
        <v>31128790906</v>
      </c>
      <c r="N21" s="7"/>
      <c r="O21" s="7">
        <v>23337670415</v>
      </c>
      <c r="P21" s="7"/>
      <c r="Q21" s="7">
        <f t="shared" si="1"/>
        <v>7791120491</v>
      </c>
    </row>
    <row r="22" spans="1:17">
      <c r="A22" s="1" t="s">
        <v>35</v>
      </c>
      <c r="C22" s="7">
        <v>9017241</v>
      </c>
      <c r="D22" s="7"/>
      <c r="E22" s="7">
        <v>32218360708</v>
      </c>
      <c r="F22" s="7"/>
      <c r="G22" s="7">
        <v>32218360708</v>
      </c>
      <c r="H22" s="7"/>
      <c r="I22" s="7">
        <f t="shared" si="0"/>
        <v>0</v>
      </c>
      <c r="J22" s="7"/>
      <c r="K22" s="7">
        <v>9017241</v>
      </c>
      <c r="L22" s="7"/>
      <c r="M22" s="7">
        <v>32218360708</v>
      </c>
      <c r="N22" s="7"/>
      <c r="O22" s="7">
        <v>32218360708</v>
      </c>
      <c r="P22" s="7"/>
      <c r="Q22" s="7">
        <f t="shared" si="1"/>
        <v>0</v>
      </c>
    </row>
    <row r="23" spans="1:17">
      <c r="A23" s="1" t="s">
        <v>30</v>
      </c>
      <c r="C23" s="7">
        <v>338173</v>
      </c>
      <c r="D23" s="7"/>
      <c r="E23" s="7">
        <v>27344776673</v>
      </c>
      <c r="F23" s="7"/>
      <c r="G23" s="7">
        <v>15313446890</v>
      </c>
      <c r="H23" s="7"/>
      <c r="I23" s="7">
        <f t="shared" si="0"/>
        <v>12031329783</v>
      </c>
      <c r="J23" s="7"/>
      <c r="K23" s="7">
        <v>338173</v>
      </c>
      <c r="L23" s="7"/>
      <c r="M23" s="7">
        <v>27344776673</v>
      </c>
      <c r="N23" s="7"/>
      <c r="O23" s="7">
        <v>15313446890</v>
      </c>
      <c r="P23" s="7"/>
      <c r="Q23" s="7">
        <f t="shared" si="1"/>
        <v>12031329783</v>
      </c>
    </row>
    <row r="24" spans="1:17">
      <c r="A24" s="1" t="s">
        <v>68</v>
      </c>
      <c r="C24" s="7">
        <v>4600000</v>
      </c>
      <c r="D24" s="7"/>
      <c r="E24" s="7">
        <v>29770854412</v>
      </c>
      <c r="F24" s="7"/>
      <c r="G24" s="7">
        <v>14893096135</v>
      </c>
      <c r="H24" s="7"/>
      <c r="I24" s="7">
        <f t="shared" si="0"/>
        <v>14877758277</v>
      </c>
      <c r="J24" s="7"/>
      <c r="K24" s="7">
        <v>4600000</v>
      </c>
      <c r="L24" s="7"/>
      <c r="M24" s="7">
        <v>29770854412</v>
      </c>
      <c r="N24" s="7"/>
      <c r="O24" s="7">
        <v>14893096135</v>
      </c>
      <c r="P24" s="7"/>
      <c r="Q24" s="7">
        <f t="shared" si="1"/>
        <v>14877758277</v>
      </c>
    </row>
    <row r="25" spans="1:17">
      <c r="A25" s="1" t="s">
        <v>61</v>
      </c>
      <c r="C25" s="7">
        <v>10000</v>
      </c>
      <c r="D25" s="7"/>
      <c r="E25" s="7">
        <v>640168200</v>
      </c>
      <c r="F25" s="7"/>
      <c r="G25" s="7">
        <v>267779183</v>
      </c>
      <c r="H25" s="7"/>
      <c r="I25" s="7">
        <f t="shared" si="0"/>
        <v>372389017</v>
      </c>
      <c r="J25" s="7"/>
      <c r="K25" s="7">
        <v>19383</v>
      </c>
      <c r="L25" s="7"/>
      <c r="M25" s="7">
        <v>1187320040</v>
      </c>
      <c r="N25" s="7"/>
      <c r="O25" s="7">
        <v>519036389</v>
      </c>
      <c r="P25" s="7"/>
      <c r="Q25" s="7">
        <f t="shared" si="1"/>
        <v>668283651</v>
      </c>
    </row>
    <row r="26" spans="1:17">
      <c r="A26" s="1" t="s">
        <v>77</v>
      </c>
      <c r="C26" s="7">
        <v>100000</v>
      </c>
      <c r="D26" s="7"/>
      <c r="E26" s="7">
        <v>1115780975</v>
      </c>
      <c r="F26" s="7"/>
      <c r="G26" s="7">
        <v>715416663</v>
      </c>
      <c r="H26" s="7"/>
      <c r="I26" s="7">
        <f t="shared" si="0"/>
        <v>400364312</v>
      </c>
      <c r="J26" s="7"/>
      <c r="K26" s="7">
        <v>1900000</v>
      </c>
      <c r="L26" s="7"/>
      <c r="M26" s="7">
        <v>16465236562</v>
      </c>
      <c r="N26" s="7"/>
      <c r="O26" s="7">
        <v>13448588605</v>
      </c>
      <c r="P26" s="7"/>
      <c r="Q26" s="7">
        <f t="shared" si="1"/>
        <v>3016647957</v>
      </c>
    </row>
    <row r="27" spans="1:17">
      <c r="A27" s="1" t="s">
        <v>65</v>
      </c>
      <c r="C27" s="7">
        <v>2040882</v>
      </c>
      <c r="D27" s="7"/>
      <c r="E27" s="7">
        <v>62749921806</v>
      </c>
      <c r="F27" s="7"/>
      <c r="G27" s="7">
        <v>28934827943</v>
      </c>
      <c r="H27" s="7"/>
      <c r="I27" s="7">
        <f t="shared" si="0"/>
        <v>33815093863</v>
      </c>
      <c r="J27" s="7"/>
      <c r="K27" s="7">
        <v>2040882</v>
      </c>
      <c r="L27" s="7"/>
      <c r="M27" s="7">
        <v>62749921806</v>
      </c>
      <c r="N27" s="7"/>
      <c r="O27" s="7">
        <v>28934827943</v>
      </c>
      <c r="P27" s="7"/>
      <c r="Q27" s="7">
        <f t="shared" si="1"/>
        <v>33815093863</v>
      </c>
    </row>
    <row r="28" spans="1:17">
      <c r="A28" s="1" t="s">
        <v>55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674239</v>
      </c>
      <c r="L28" s="7"/>
      <c r="M28" s="7">
        <v>23627149205</v>
      </c>
      <c r="N28" s="7"/>
      <c r="O28" s="7">
        <v>28491361192</v>
      </c>
      <c r="P28" s="7"/>
      <c r="Q28" s="7">
        <f t="shared" si="1"/>
        <v>-4864211987</v>
      </c>
    </row>
    <row r="29" spans="1:17">
      <c r="A29" s="1" t="s">
        <v>276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1300000</v>
      </c>
      <c r="L29" s="7"/>
      <c r="M29" s="7">
        <v>10129600000</v>
      </c>
      <c r="N29" s="7"/>
      <c r="O29" s="7">
        <v>19978416900</v>
      </c>
      <c r="P29" s="7"/>
      <c r="Q29" s="7">
        <f t="shared" si="1"/>
        <v>-9848816900</v>
      </c>
    </row>
    <row r="30" spans="1:17">
      <c r="A30" s="1" t="s">
        <v>25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18094</v>
      </c>
      <c r="L30" s="7"/>
      <c r="M30" s="7">
        <v>1592264641</v>
      </c>
      <c r="N30" s="7"/>
      <c r="O30" s="7">
        <v>1414776363</v>
      </c>
      <c r="P30" s="7"/>
      <c r="Q30" s="7">
        <f t="shared" si="1"/>
        <v>177488278</v>
      </c>
    </row>
    <row r="31" spans="1:17">
      <c r="A31" s="1" t="s">
        <v>60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11200</v>
      </c>
      <c r="L31" s="7"/>
      <c r="M31" s="7">
        <v>140272388</v>
      </c>
      <c r="N31" s="7"/>
      <c r="O31" s="7">
        <v>127056097</v>
      </c>
      <c r="P31" s="7"/>
      <c r="Q31" s="7">
        <f t="shared" si="1"/>
        <v>13216291</v>
      </c>
    </row>
    <row r="32" spans="1:17">
      <c r="A32" s="1" t="s">
        <v>228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6922535</v>
      </c>
      <c r="L32" s="7"/>
      <c r="M32" s="7">
        <v>101685265685</v>
      </c>
      <c r="N32" s="7"/>
      <c r="O32" s="7">
        <v>113886274922</v>
      </c>
      <c r="P32" s="7"/>
      <c r="Q32" s="7">
        <f t="shared" si="1"/>
        <v>-12201009237</v>
      </c>
    </row>
    <row r="33" spans="1:17">
      <c r="A33" s="1" t="s">
        <v>246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5881958</v>
      </c>
      <c r="L33" s="7"/>
      <c r="M33" s="7">
        <v>50743410927</v>
      </c>
      <c r="N33" s="7"/>
      <c r="O33" s="7">
        <v>49406814956</v>
      </c>
      <c r="P33" s="7"/>
      <c r="Q33" s="7">
        <f t="shared" si="1"/>
        <v>1336595971</v>
      </c>
    </row>
    <row r="34" spans="1:17">
      <c r="A34" s="1" t="s">
        <v>64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529900</v>
      </c>
      <c r="L34" s="7"/>
      <c r="M34" s="7">
        <v>4941194959</v>
      </c>
      <c r="N34" s="7"/>
      <c r="O34" s="7">
        <v>5256936013</v>
      </c>
      <c r="P34" s="7"/>
      <c r="Q34" s="7">
        <f t="shared" si="1"/>
        <v>-315741054</v>
      </c>
    </row>
    <row r="35" spans="1:17">
      <c r="A35" s="1" t="s">
        <v>277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5270664</v>
      </c>
      <c r="L35" s="7"/>
      <c r="M35" s="7">
        <v>67940976146</v>
      </c>
      <c r="N35" s="7"/>
      <c r="O35" s="7">
        <v>67940976146</v>
      </c>
      <c r="P35" s="7"/>
      <c r="Q35" s="7">
        <f t="shared" si="1"/>
        <v>0</v>
      </c>
    </row>
    <row r="36" spans="1:17">
      <c r="A36" s="1" t="s">
        <v>81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1200001</v>
      </c>
      <c r="L36" s="7"/>
      <c r="M36" s="7">
        <v>27170911995</v>
      </c>
      <c r="N36" s="7"/>
      <c r="O36" s="7">
        <v>40354457351</v>
      </c>
      <c r="P36" s="7"/>
      <c r="Q36" s="7">
        <f t="shared" si="1"/>
        <v>-13183545356</v>
      </c>
    </row>
    <row r="37" spans="1:17">
      <c r="A37" s="1" t="s">
        <v>37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1010000</v>
      </c>
      <c r="L37" s="7"/>
      <c r="M37" s="7">
        <v>60144796501</v>
      </c>
      <c r="N37" s="7"/>
      <c r="O37" s="7">
        <v>40540055308</v>
      </c>
      <c r="P37" s="7"/>
      <c r="Q37" s="7">
        <f t="shared" si="1"/>
        <v>19604741193</v>
      </c>
    </row>
    <row r="38" spans="1:17">
      <c r="A38" s="1" t="s">
        <v>278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5177324</v>
      </c>
      <c r="L38" s="7"/>
      <c r="M38" s="7">
        <v>122679318659</v>
      </c>
      <c r="N38" s="7"/>
      <c r="O38" s="7">
        <v>131011406613</v>
      </c>
      <c r="P38" s="7"/>
      <c r="Q38" s="7">
        <f t="shared" si="1"/>
        <v>-8332087954</v>
      </c>
    </row>
    <row r="39" spans="1:17">
      <c r="A39" s="1" t="s">
        <v>40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614304</v>
      </c>
      <c r="L39" s="7"/>
      <c r="M39" s="7">
        <v>13339150434</v>
      </c>
      <c r="N39" s="7"/>
      <c r="O39" s="7">
        <v>7875758537</v>
      </c>
      <c r="P39" s="7"/>
      <c r="Q39" s="7">
        <f t="shared" si="1"/>
        <v>5463391897</v>
      </c>
    </row>
    <row r="40" spans="1:17">
      <c r="A40" s="1" t="s">
        <v>279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3400000</v>
      </c>
      <c r="L40" s="7"/>
      <c r="M40" s="7">
        <v>27752230122</v>
      </c>
      <c r="N40" s="7"/>
      <c r="O40" s="7">
        <v>27752230122</v>
      </c>
      <c r="P40" s="7"/>
      <c r="Q40" s="7">
        <f t="shared" si="1"/>
        <v>0</v>
      </c>
    </row>
    <row r="41" spans="1:17">
      <c r="A41" s="1" t="s">
        <v>280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609408</v>
      </c>
      <c r="L41" s="7"/>
      <c r="M41" s="7">
        <v>6188538240</v>
      </c>
      <c r="N41" s="7"/>
      <c r="O41" s="7">
        <v>6188538240</v>
      </c>
      <c r="P41" s="7"/>
      <c r="Q41" s="7">
        <f t="shared" si="1"/>
        <v>0</v>
      </c>
    </row>
    <row r="42" spans="1:17">
      <c r="A42" s="1" t="s">
        <v>281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45718</v>
      </c>
      <c r="L42" s="7"/>
      <c r="M42" s="7">
        <v>537338967</v>
      </c>
      <c r="N42" s="7"/>
      <c r="O42" s="7">
        <v>721227669</v>
      </c>
      <c r="P42" s="7"/>
      <c r="Q42" s="7">
        <f t="shared" si="1"/>
        <v>-183888702</v>
      </c>
    </row>
    <row r="43" spans="1:17">
      <c r="A43" s="1" t="s">
        <v>22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3078964</v>
      </c>
      <c r="L43" s="7"/>
      <c r="M43" s="7">
        <v>32867823908</v>
      </c>
      <c r="N43" s="7"/>
      <c r="O43" s="7">
        <v>38411083792</v>
      </c>
      <c r="P43" s="7"/>
      <c r="Q43" s="7">
        <f t="shared" si="1"/>
        <v>-5543259884</v>
      </c>
    </row>
    <row r="44" spans="1:17">
      <c r="A44" s="1" t="s">
        <v>29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1270364</v>
      </c>
      <c r="L44" s="7"/>
      <c r="M44" s="7">
        <v>30155791499</v>
      </c>
      <c r="N44" s="7"/>
      <c r="O44" s="7">
        <v>23193335413</v>
      </c>
      <c r="P44" s="7"/>
      <c r="Q44" s="7">
        <f t="shared" si="1"/>
        <v>6962456086</v>
      </c>
    </row>
    <row r="45" spans="1:17">
      <c r="A45" s="1" t="s">
        <v>59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1946641</v>
      </c>
      <c r="L45" s="7"/>
      <c r="M45" s="7">
        <v>53695045886</v>
      </c>
      <c r="N45" s="7"/>
      <c r="O45" s="7">
        <v>53162362132</v>
      </c>
      <c r="P45" s="7"/>
      <c r="Q45" s="7">
        <f t="shared" si="1"/>
        <v>532683754</v>
      </c>
    </row>
    <row r="46" spans="1:17">
      <c r="A46" s="1" t="s">
        <v>282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13361564</v>
      </c>
      <c r="L46" s="7"/>
      <c r="M46" s="7">
        <v>39884268540</v>
      </c>
      <c r="N46" s="7"/>
      <c r="O46" s="7">
        <v>39884268540</v>
      </c>
      <c r="P46" s="7"/>
      <c r="Q46" s="7">
        <f t="shared" si="1"/>
        <v>0</v>
      </c>
    </row>
    <row r="47" spans="1:17">
      <c r="A47" s="1" t="s">
        <v>21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500000</v>
      </c>
      <c r="L47" s="7"/>
      <c r="M47" s="7">
        <v>98381506223</v>
      </c>
      <c r="N47" s="7"/>
      <c r="O47" s="7">
        <v>87014166707</v>
      </c>
      <c r="P47" s="7"/>
      <c r="Q47" s="7">
        <f t="shared" si="1"/>
        <v>11367339516</v>
      </c>
    </row>
    <row r="48" spans="1:17">
      <c r="A48" s="1" t="s">
        <v>32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2500000</v>
      </c>
      <c r="L48" s="7"/>
      <c r="M48" s="7">
        <v>41874356250</v>
      </c>
      <c r="N48" s="7"/>
      <c r="O48" s="7">
        <v>49777053748</v>
      </c>
      <c r="P48" s="7"/>
      <c r="Q48" s="7">
        <f t="shared" si="1"/>
        <v>-7902697498</v>
      </c>
    </row>
    <row r="49" spans="1:17">
      <c r="A49" s="1" t="s">
        <v>46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12000000</v>
      </c>
      <c r="L49" s="7"/>
      <c r="M49" s="7">
        <v>58732208654</v>
      </c>
      <c r="N49" s="7"/>
      <c r="O49" s="7">
        <v>59444143231</v>
      </c>
      <c r="P49" s="7"/>
      <c r="Q49" s="7">
        <f t="shared" si="1"/>
        <v>-711934577</v>
      </c>
    </row>
    <row r="50" spans="1:17">
      <c r="A50" s="1" t="s">
        <v>15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500001</v>
      </c>
      <c r="L50" s="7"/>
      <c r="M50" s="7">
        <v>5217465236</v>
      </c>
      <c r="N50" s="7"/>
      <c r="O50" s="7">
        <v>5038295346</v>
      </c>
      <c r="P50" s="7"/>
      <c r="Q50" s="7">
        <f t="shared" si="1"/>
        <v>179169890</v>
      </c>
    </row>
    <row r="51" spans="1:17">
      <c r="A51" s="1" t="s">
        <v>283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3920000</v>
      </c>
      <c r="L51" s="7"/>
      <c r="M51" s="7">
        <v>50679475218</v>
      </c>
      <c r="N51" s="7"/>
      <c r="O51" s="7">
        <v>50679475218</v>
      </c>
      <c r="P51" s="7"/>
      <c r="Q51" s="7">
        <f t="shared" si="1"/>
        <v>0</v>
      </c>
    </row>
    <row r="52" spans="1:17">
      <c r="A52" s="1" t="s">
        <v>284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54596788</v>
      </c>
      <c r="L52" s="7"/>
      <c r="M52" s="7">
        <v>186065853504</v>
      </c>
      <c r="N52" s="7"/>
      <c r="O52" s="7">
        <v>186065853504</v>
      </c>
      <c r="P52" s="7"/>
      <c r="Q52" s="7">
        <f t="shared" si="1"/>
        <v>0</v>
      </c>
    </row>
    <row r="53" spans="1:17">
      <c r="A53" s="1" t="s">
        <v>57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231197</v>
      </c>
      <c r="L53" s="7"/>
      <c r="M53" s="7">
        <v>6078641793</v>
      </c>
      <c r="N53" s="7"/>
      <c r="O53" s="7">
        <v>4270408617</v>
      </c>
      <c r="P53" s="7"/>
      <c r="Q53" s="7">
        <f t="shared" si="1"/>
        <v>1808233176</v>
      </c>
    </row>
    <row r="54" spans="1:17">
      <c r="A54" s="1" t="s">
        <v>76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1</v>
      </c>
      <c r="L54" s="7"/>
      <c r="M54" s="7">
        <v>1</v>
      </c>
      <c r="N54" s="7"/>
      <c r="O54" s="7">
        <v>6165</v>
      </c>
      <c r="P54" s="7"/>
      <c r="Q54" s="7">
        <f t="shared" si="1"/>
        <v>-6164</v>
      </c>
    </row>
    <row r="55" spans="1:17">
      <c r="A55" s="1" t="s">
        <v>285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49866</v>
      </c>
      <c r="L55" s="7"/>
      <c r="M55" s="7">
        <v>2503249517</v>
      </c>
      <c r="N55" s="7"/>
      <c r="O55" s="7">
        <v>2488077222</v>
      </c>
      <c r="P55" s="7"/>
      <c r="Q55" s="7">
        <f t="shared" si="1"/>
        <v>15172295</v>
      </c>
    </row>
    <row r="56" spans="1:17">
      <c r="A56" s="1" t="s">
        <v>286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7999999</v>
      </c>
      <c r="L56" s="7"/>
      <c r="M56" s="7">
        <v>31191996101</v>
      </c>
      <c r="N56" s="7"/>
      <c r="O56" s="7">
        <v>19236853195</v>
      </c>
      <c r="P56" s="7"/>
      <c r="Q56" s="7">
        <f t="shared" si="1"/>
        <v>11955142906</v>
      </c>
    </row>
    <row r="57" spans="1:17">
      <c r="A57" s="1" t="s">
        <v>287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9127600</v>
      </c>
      <c r="L57" s="7"/>
      <c r="M57" s="7">
        <v>20747034800</v>
      </c>
      <c r="N57" s="7"/>
      <c r="O57" s="7">
        <v>20747034800</v>
      </c>
      <c r="P57" s="7"/>
      <c r="Q57" s="7">
        <f t="shared" si="1"/>
        <v>0</v>
      </c>
    </row>
    <row r="58" spans="1:17">
      <c r="A58" s="1" t="s">
        <v>288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1473106</v>
      </c>
      <c r="L58" s="7"/>
      <c r="M58" s="7">
        <v>22375024891</v>
      </c>
      <c r="N58" s="7"/>
      <c r="O58" s="7">
        <v>19936540890</v>
      </c>
      <c r="P58" s="7"/>
      <c r="Q58" s="7">
        <f t="shared" si="1"/>
        <v>2438484001</v>
      </c>
    </row>
    <row r="59" spans="1:17">
      <c r="A59" s="1" t="s">
        <v>213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2016418</v>
      </c>
      <c r="L59" s="7"/>
      <c r="M59" s="7">
        <v>35865823756</v>
      </c>
      <c r="N59" s="7"/>
      <c r="O59" s="7">
        <v>40596607337</v>
      </c>
      <c r="P59" s="7"/>
      <c r="Q59" s="7">
        <f t="shared" si="1"/>
        <v>-4730783581</v>
      </c>
    </row>
    <row r="60" spans="1:17">
      <c r="A60" s="1" t="s">
        <v>289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94225696</v>
      </c>
      <c r="L60" s="7"/>
      <c r="M60" s="7">
        <v>1179319314088</v>
      </c>
      <c r="N60" s="7"/>
      <c r="O60" s="7">
        <v>1382496183885</v>
      </c>
      <c r="P60" s="7"/>
      <c r="Q60" s="7">
        <f t="shared" si="1"/>
        <v>-203176869797</v>
      </c>
    </row>
    <row r="61" spans="1:17">
      <c r="A61" s="1" t="s">
        <v>27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4152900</v>
      </c>
      <c r="L61" s="7"/>
      <c r="M61" s="7">
        <v>406864360626</v>
      </c>
      <c r="N61" s="7"/>
      <c r="O61" s="7">
        <v>329431129211</v>
      </c>
      <c r="P61" s="7"/>
      <c r="Q61" s="7">
        <f t="shared" si="1"/>
        <v>77433231415</v>
      </c>
    </row>
    <row r="62" spans="1:17">
      <c r="A62" s="1" t="s">
        <v>24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1945452</v>
      </c>
      <c r="L62" s="7"/>
      <c r="M62" s="7">
        <v>147951272528</v>
      </c>
      <c r="N62" s="7"/>
      <c r="O62" s="7">
        <v>183041416439</v>
      </c>
      <c r="P62" s="7"/>
      <c r="Q62" s="7">
        <f t="shared" si="1"/>
        <v>-35090143911</v>
      </c>
    </row>
    <row r="63" spans="1:17">
      <c r="A63" s="1" t="s">
        <v>230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120000</v>
      </c>
      <c r="L63" s="7"/>
      <c r="M63" s="7">
        <v>59247347613</v>
      </c>
      <c r="N63" s="7"/>
      <c r="O63" s="7">
        <v>84747931560</v>
      </c>
      <c r="P63" s="7"/>
      <c r="Q63" s="7">
        <f t="shared" si="1"/>
        <v>-25500583947</v>
      </c>
    </row>
    <row r="64" spans="1:17">
      <c r="A64" s="1" t="s">
        <v>75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2</v>
      </c>
      <c r="L64" s="7"/>
      <c r="M64" s="7">
        <v>2</v>
      </c>
      <c r="N64" s="7"/>
      <c r="O64" s="7">
        <v>11441</v>
      </c>
      <c r="P64" s="7"/>
      <c r="Q64" s="7">
        <f t="shared" si="1"/>
        <v>-11439</v>
      </c>
    </row>
    <row r="65" spans="1:17">
      <c r="A65" s="1" t="s">
        <v>235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11975120</v>
      </c>
      <c r="L65" s="7"/>
      <c r="M65" s="7">
        <v>71950375254</v>
      </c>
      <c r="N65" s="7"/>
      <c r="O65" s="7">
        <v>61304605131</v>
      </c>
      <c r="P65" s="7"/>
      <c r="Q65" s="7">
        <f t="shared" si="1"/>
        <v>10645770123</v>
      </c>
    </row>
    <row r="66" spans="1:17">
      <c r="A66" s="1" t="s">
        <v>240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4279011</v>
      </c>
      <c r="L66" s="7"/>
      <c r="M66" s="7">
        <v>322590662315</v>
      </c>
      <c r="N66" s="7"/>
      <c r="O66" s="7">
        <v>416149432295</v>
      </c>
      <c r="P66" s="7"/>
      <c r="Q66" s="7">
        <f t="shared" si="1"/>
        <v>-93558769980</v>
      </c>
    </row>
    <row r="67" spans="1:17">
      <c r="A67" s="1" t="s">
        <v>261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20961128</v>
      </c>
      <c r="L67" s="7"/>
      <c r="M67" s="7">
        <v>31074628956</v>
      </c>
      <c r="N67" s="7"/>
      <c r="O67" s="7">
        <v>45485881476</v>
      </c>
      <c r="P67" s="7"/>
      <c r="Q67" s="7">
        <f t="shared" si="1"/>
        <v>-14411252520</v>
      </c>
    </row>
    <row r="68" spans="1:17">
      <c r="A68" s="1" t="s">
        <v>51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3000000</v>
      </c>
      <c r="L68" s="7"/>
      <c r="M68" s="7">
        <v>88825692769</v>
      </c>
      <c r="N68" s="7"/>
      <c r="O68" s="7">
        <v>43623934686</v>
      </c>
      <c r="P68" s="7"/>
      <c r="Q68" s="7">
        <f t="shared" si="1"/>
        <v>45201758083</v>
      </c>
    </row>
    <row r="69" spans="1:17">
      <c r="A69" s="1" t="s">
        <v>73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1</v>
      </c>
      <c r="L69" s="7"/>
      <c r="M69" s="7">
        <v>1</v>
      </c>
      <c r="N69" s="7"/>
      <c r="O69" s="7">
        <v>3873</v>
      </c>
      <c r="P69" s="7"/>
      <c r="Q69" s="7">
        <f t="shared" si="1"/>
        <v>-3872</v>
      </c>
    </row>
    <row r="70" spans="1:17">
      <c r="A70" s="1" t="s">
        <v>259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53493023</v>
      </c>
      <c r="L70" s="7"/>
      <c r="M70" s="7">
        <v>194940517468</v>
      </c>
      <c r="N70" s="7"/>
      <c r="O70" s="7">
        <v>143379798537</v>
      </c>
      <c r="P70" s="7"/>
      <c r="Q70" s="7">
        <f t="shared" si="1"/>
        <v>51560718931</v>
      </c>
    </row>
    <row r="71" spans="1:17">
      <c r="A71" s="1" t="s">
        <v>264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3900000</v>
      </c>
      <c r="L71" s="7"/>
      <c r="M71" s="7">
        <v>443373073578</v>
      </c>
      <c r="N71" s="7"/>
      <c r="O71" s="7">
        <v>505534068000</v>
      </c>
      <c r="P71" s="7"/>
      <c r="Q71" s="7">
        <f t="shared" si="1"/>
        <v>-62160994422</v>
      </c>
    </row>
    <row r="72" spans="1:17">
      <c r="A72" s="1" t="s">
        <v>290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5400000</v>
      </c>
      <c r="L72" s="7"/>
      <c r="M72" s="7">
        <v>113616975896</v>
      </c>
      <c r="N72" s="7"/>
      <c r="O72" s="7">
        <v>83775999600</v>
      </c>
      <c r="P72" s="7"/>
      <c r="Q72" s="7">
        <f t="shared" si="1"/>
        <v>29840976296</v>
      </c>
    </row>
    <row r="73" spans="1:17">
      <c r="A73" s="1" t="s">
        <v>115</v>
      </c>
      <c r="C73" s="7">
        <v>110885</v>
      </c>
      <c r="D73" s="7"/>
      <c r="E73" s="7">
        <v>110885000000</v>
      </c>
      <c r="F73" s="7"/>
      <c r="G73" s="7">
        <v>100016153415</v>
      </c>
      <c r="H73" s="7"/>
      <c r="I73" s="7">
        <f t="shared" ref="I73:I114" si="2">E73-G73</f>
        <v>10868846585</v>
      </c>
      <c r="J73" s="7"/>
      <c r="K73" s="7">
        <v>745652</v>
      </c>
      <c r="L73" s="7"/>
      <c r="M73" s="7">
        <v>667090097840</v>
      </c>
      <c r="N73" s="7"/>
      <c r="O73" s="7">
        <v>623816030754</v>
      </c>
      <c r="P73" s="7"/>
      <c r="Q73" s="7">
        <f t="shared" ref="Q73:Q114" si="3">M73-O73</f>
        <v>43274067086</v>
      </c>
    </row>
    <row r="74" spans="1:17">
      <c r="A74" s="1" t="s">
        <v>291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199891</v>
      </c>
      <c r="L74" s="7"/>
      <c r="M74" s="7">
        <v>199891000000</v>
      </c>
      <c r="N74" s="7"/>
      <c r="O74" s="7">
        <v>195899643862</v>
      </c>
      <c r="P74" s="7"/>
      <c r="Q74" s="7">
        <f t="shared" si="3"/>
        <v>3991356138</v>
      </c>
    </row>
    <row r="75" spans="1:17">
      <c r="A75" s="1" t="s">
        <v>292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199633</v>
      </c>
      <c r="L75" s="7"/>
      <c r="M75" s="7">
        <v>199633000000</v>
      </c>
      <c r="N75" s="7"/>
      <c r="O75" s="7">
        <v>187092075963</v>
      </c>
      <c r="P75" s="7"/>
      <c r="Q75" s="7">
        <f t="shared" si="3"/>
        <v>12540924037</v>
      </c>
    </row>
    <row r="76" spans="1:17">
      <c r="A76" s="1" t="s">
        <v>293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126562</v>
      </c>
      <c r="L76" s="7"/>
      <c r="M76" s="7">
        <v>99016354419</v>
      </c>
      <c r="N76" s="7"/>
      <c r="O76" s="7">
        <v>95749018105</v>
      </c>
      <c r="P76" s="7"/>
      <c r="Q76" s="7">
        <f t="shared" si="3"/>
        <v>3267336314</v>
      </c>
    </row>
    <row r="77" spans="1:17">
      <c r="A77" s="1" t="s">
        <v>294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13100</v>
      </c>
      <c r="L77" s="7"/>
      <c r="M77" s="7">
        <v>8238406520</v>
      </c>
      <c r="N77" s="7"/>
      <c r="O77" s="7">
        <v>7933547691</v>
      </c>
      <c r="P77" s="7"/>
      <c r="Q77" s="7">
        <f t="shared" si="3"/>
        <v>304858829</v>
      </c>
    </row>
    <row r="78" spans="1:17">
      <c r="A78" s="1" t="s">
        <v>112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20433</v>
      </c>
      <c r="L78" s="7"/>
      <c r="M78" s="7">
        <v>15487631222</v>
      </c>
      <c r="N78" s="7"/>
      <c r="O78" s="7">
        <v>15075390780</v>
      </c>
      <c r="P78" s="7"/>
      <c r="Q78" s="7">
        <f t="shared" si="3"/>
        <v>412240442</v>
      </c>
    </row>
    <row r="79" spans="1:17">
      <c r="A79" s="1" t="s">
        <v>138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109200</v>
      </c>
      <c r="L79" s="7"/>
      <c r="M79" s="7">
        <v>102850402825</v>
      </c>
      <c r="N79" s="7"/>
      <c r="O79" s="7">
        <v>102532663654</v>
      </c>
      <c r="P79" s="7"/>
      <c r="Q79" s="7">
        <f t="shared" si="3"/>
        <v>317739171</v>
      </c>
    </row>
    <row r="80" spans="1:17">
      <c r="A80" s="1" t="s">
        <v>105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203220</v>
      </c>
      <c r="L80" s="7"/>
      <c r="M80" s="7">
        <v>161345403193</v>
      </c>
      <c r="N80" s="7"/>
      <c r="O80" s="7">
        <v>153667674216</v>
      </c>
      <c r="P80" s="7"/>
      <c r="Q80" s="7">
        <f t="shared" si="3"/>
        <v>7677728977</v>
      </c>
    </row>
    <row r="81" spans="1:17">
      <c r="A81" s="1" t="s">
        <v>295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124590</v>
      </c>
      <c r="L81" s="7"/>
      <c r="M81" s="7">
        <v>124590000000</v>
      </c>
      <c r="N81" s="7"/>
      <c r="O81" s="7">
        <v>123209633205</v>
      </c>
      <c r="P81" s="7"/>
      <c r="Q81" s="7">
        <f t="shared" si="3"/>
        <v>1380366795</v>
      </c>
    </row>
    <row r="82" spans="1:17">
      <c r="A82" s="1" t="s">
        <v>109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26984</v>
      </c>
      <c r="L82" s="7"/>
      <c r="M82" s="7">
        <v>20772829848</v>
      </c>
      <c r="N82" s="7"/>
      <c r="O82" s="7">
        <v>20218414188</v>
      </c>
      <c r="P82" s="7"/>
      <c r="Q82" s="7">
        <f t="shared" si="3"/>
        <v>554415660</v>
      </c>
    </row>
    <row r="83" spans="1:17">
      <c r="A83" s="1" t="s">
        <v>118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3483</v>
      </c>
      <c r="L83" s="7"/>
      <c r="M83" s="7">
        <v>3217708687</v>
      </c>
      <c r="N83" s="7"/>
      <c r="O83" s="7">
        <v>2831507882</v>
      </c>
      <c r="P83" s="7"/>
      <c r="Q83" s="7">
        <f t="shared" si="3"/>
        <v>386200805</v>
      </c>
    </row>
    <row r="84" spans="1:17">
      <c r="A84" s="1" t="s">
        <v>121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231600</v>
      </c>
      <c r="L84" s="7"/>
      <c r="M84" s="7">
        <v>199984061983</v>
      </c>
      <c r="N84" s="7"/>
      <c r="O84" s="7">
        <v>190677769242</v>
      </c>
      <c r="P84" s="7"/>
      <c r="Q84" s="7">
        <f t="shared" si="3"/>
        <v>9306292741</v>
      </c>
    </row>
    <row r="85" spans="1:17">
      <c r="A85" s="1" t="s">
        <v>126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700</v>
      </c>
      <c r="L85" s="7"/>
      <c r="M85" s="7">
        <v>604977329</v>
      </c>
      <c r="N85" s="7"/>
      <c r="O85" s="7">
        <v>566708266</v>
      </c>
      <c r="P85" s="7"/>
      <c r="Q85" s="7">
        <f t="shared" si="3"/>
        <v>38269063</v>
      </c>
    </row>
    <row r="86" spans="1:17">
      <c r="A86" s="1" t="s">
        <v>141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7">
        <v>617000</v>
      </c>
      <c r="L86" s="7"/>
      <c r="M86" s="7">
        <v>598866768626</v>
      </c>
      <c r="N86" s="7"/>
      <c r="O86" s="7">
        <v>604550405374</v>
      </c>
      <c r="P86" s="7"/>
      <c r="Q86" s="7">
        <f t="shared" si="3"/>
        <v>-5683636748</v>
      </c>
    </row>
    <row r="87" spans="1:17">
      <c r="A87" s="1" t="s">
        <v>296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2"/>
        <v>0</v>
      </c>
      <c r="J87" s="7"/>
      <c r="K87" s="7">
        <v>16300</v>
      </c>
      <c r="L87" s="7"/>
      <c r="M87" s="7">
        <v>9860001554</v>
      </c>
      <c r="N87" s="7"/>
      <c r="O87" s="7">
        <v>9718209094</v>
      </c>
      <c r="P87" s="7"/>
      <c r="Q87" s="7">
        <f t="shared" si="3"/>
        <v>141792460</v>
      </c>
    </row>
    <row r="88" spans="1:17">
      <c r="A88" s="1" t="s">
        <v>193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f t="shared" si="2"/>
        <v>0</v>
      </c>
      <c r="J88" s="7"/>
      <c r="K88" s="7">
        <v>100000</v>
      </c>
      <c r="L88" s="7"/>
      <c r="M88" s="7">
        <v>93483053126</v>
      </c>
      <c r="N88" s="7"/>
      <c r="O88" s="7">
        <v>95252000000</v>
      </c>
      <c r="P88" s="7"/>
      <c r="Q88" s="7">
        <f t="shared" si="3"/>
        <v>-1768946874</v>
      </c>
    </row>
    <row r="89" spans="1:17">
      <c r="A89" s="1" t="s">
        <v>160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2"/>
        <v>0</v>
      </c>
      <c r="J89" s="7"/>
      <c r="K89" s="7">
        <v>87100</v>
      </c>
      <c r="L89" s="7"/>
      <c r="M89" s="7">
        <v>57035280488</v>
      </c>
      <c r="N89" s="7"/>
      <c r="O89" s="7">
        <v>55651233897</v>
      </c>
      <c r="P89" s="7"/>
      <c r="Q89" s="7">
        <f t="shared" si="3"/>
        <v>1384046591</v>
      </c>
    </row>
    <row r="90" spans="1:17">
      <c r="A90" s="1" t="s">
        <v>297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2"/>
        <v>0</v>
      </c>
      <c r="J90" s="7"/>
      <c r="K90" s="7">
        <v>60976</v>
      </c>
      <c r="L90" s="7"/>
      <c r="M90" s="7">
        <v>37367098195</v>
      </c>
      <c r="N90" s="7"/>
      <c r="O90" s="7">
        <v>36046466775</v>
      </c>
      <c r="P90" s="7"/>
      <c r="Q90" s="7">
        <f t="shared" si="3"/>
        <v>1320631420</v>
      </c>
    </row>
    <row r="91" spans="1:17">
      <c r="A91" s="1" t="s">
        <v>298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f t="shared" si="2"/>
        <v>0</v>
      </c>
      <c r="J91" s="7"/>
      <c r="K91" s="7">
        <v>50000</v>
      </c>
      <c r="L91" s="7"/>
      <c r="M91" s="7">
        <v>40847595032</v>
      </c>
      <c r="N91" s="7"/>
      <c r="O91" s="7">
        <v>40407322500</v>
      </c>
      <c r="P91" s="7"/>
      <c r="Q91" s="7">
        <f t="shared" si="3"/>
        <v>440272532</v>
      </c>
    </row>
    <row r="92" spans="1:17">
      <c r="A92" s="1" t="s">
        <v>299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f t="shared" si="2"/>
        <v>0</v>
      </c>
      <c r="J92" s="7"/>
      <c r="K92" s="7">
        <v>196807</v>
      </c>
      <c r="L92" s="7"/>
      <c r="M92" s="7">
        <v>195908820870</v>
      </c>
      <c r="N92" s="7"/>
      <c r="O92" s="7">
        <v>189475047861</v>
      </c>
      <c r="P92" s="7"/>
      <c r="Q92" s="7">
        <f t="shared" si="3"/>
        <v>6433773009</v>
      </c>
    </row>
    <row r="93" spans="1:17">
      <c r="A93" s="1" t="s">
        <v>200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2"/>
        <v>0</v>
      </c>
      <c r="J93" s="7"/>
      <c r="K93" s="7">
        <v>734000</v>
      </c>
      <c r="L93" s="7"/>
      <c r="M93" s="7">
        <v>734000000000</v>
      </c>
      <c r="N93" s="7"/>
      <c r="O93" s="7">
        <v>733199143564</v>
      </c>
      <c r="P93" s="7"/>
      <c r="Q93" s="7">
        <f t="shared" si="3"/>
        <v>800856436</v>
      </c>
    </row>
    <row r="94" spans="1:17">
      <c r="A94" s="1" t="s">
        <v>300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2"/>
        <v>0</v>
      </c>
      <c r="J94" s="7"/>
      <c r="K94" s="7">
        <v>790116</v>
      </c>
      <c r="L94" s="7"/>
      <c r="M94" s="7">
        <v>755790758095</v>
      </c>
      <c r="N94" s="7"/>
      <c r="O94" s="7">
        <v>702936842036</v>
      </c>
      <c r="P94" s="7"/>
      <c r="Q94" s="7">
        <f t="shared" si="3"/>
        <v>52853916059</v>
      </c>
    </row>
    <row r="95" spans="1:17">
      <c r="A95" s="1" t="s">
        <v>198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f t="shared" si="2"/>
        <v>0</v>
      </c>
      <c r="J95" s="7"/>
      <c r="K95" s="7">
        <v>140000</v>
      </c>
      <c r="L95" s="7"/>
      <c r="M95" s="7">
        <v>137603199375</v>
      </c>
      <c r="N95" s="7"/>
      <c r="O95" s="7">
        <v>134025703437</v>
      </c>
      <c r="P95" s="7"/>
      <c r="Q95" s="7">
        <f t="shared" si="3"/>
        <v>3577495938</v>
      </c>
    </row>
    <row r="96" spans="1:17">
      <c r="A96" s="1" t="s">
        <v>157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f t="shared" si="2"/>
        <v>0</v>
      </c>
      <c r="J96" s="7"/>
      <c r="K96" s="7">
        <v>10348</v>
      </c>
      <c r="L96" s="7"/>
      <c r="M96" s="7">
        <v>7154749374</v>
      </c>
      <c r="N96" s="7"/>
      <c r="O96" s="7">
        <v>6922413485</v>
      </c>
      <c r="P96" s="7"/>
      <c r="Q96" s="7">
        <f t="shared" si="3"/>
        <v>232335889</v>
      </c>
    </row>
    <row r="97" spans="1:17">
      <c r="A97" s="1" t="s">
        <v>152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f t="shared" si="2"/>
        <v>0</v>
      </c>
      <c r="J97" s="7"/>
      <c r="K97" s="7">
        <v>24616</v>
      </c>
      <c r="L97" s="7"/>
      <c r="M97" s="7">
        <v>16833268660</v>
      </c>
      <c r="N97" s="7"/>
      <c r="O97" s="7">
        <v>16127289055</v>
      </c>
      <c r="P97" s="7"/>
      <c r="Q97" s="7">
        <f t="shared" si="3"/>
        <v>705979605</v>
      </c>
    </row>
    <row r="98" spans="1:17">
      <c r="A98" s="1" t="s">
        <v>301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f t="shared" si="2"/>
        <v>0</v>
      </c>
      <c r="J98" s="7"/>
      <c r="K98" s="7">
        <v>12100</v>
      </c>
      <c r="L98" s="7"/>
      <c r="M98" s="7">
        <v>7809535269</v>
      </c>
      <c r="N98" s="7"/>
      <c r="O98" s="7">
        <v>7563808688</v>
      </c>
      <c r="P98" s="7"/>
      <c r="Q98" s="7">
        <f t="shared" si="3"/>
        <v>245726581</v>
      </c>
    </row>
    <row r="99" spans="1:17">
      <c r="A99" s="1" t="s">
        <v>135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f t="shared" si="2"/>
        <v>0</v>
      </c>
      <c r="J99" s="7"/>
      <c r="K99" s="7">
        <v>679147</v>
      </c>
      <c r="L99" s="7"/>
      <c r="M99" s="7">
        <v>668740149506</v>
      </c>
      <c r="N99" s="7"/>
      <c r="O99" s="7">
        <v>664995780935</v>
      </c>
      <c r="P99" s="7"/>
      <c r="Q99" s="7">
        <f t="shared" si="3"/>
        <v>3744368571</v>
      </c>
    </row>
    <row r="100" spans="1:17">
      <c r="A100" s="1" t="s">
        <v>302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f t="shared" si="2"/>
        <v>0</v>
      </c>
      <c r="J100" s="7"/>
      <c r="K100" s="7">
        <v>815960</v>
      </c>
      <c r="L100" s="7"/>
      <c r="M100" s="7">
        <v>670887449294</v>
      </c>
      <c r="N100" s="7"/>
      <c r="O100" s="7">
        <v>646805258245</v>
      </c>
      <c r="P100" s="7"/>
      <c r="Q100" s="7">
        <f t="shared" si="3"/>
        <v>24082191049</v>
      </c>
    </row>
    <row r="101" spans="1:17">
      <c r="A101" s="1" t="s">
        <v>203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f t="shared" si="2"/>
        <v>0</v>
      </c>
      <c r="J101" s="7"/>
      <c r="K101" s="7">
        <v>850000</v>
      </c>
      <c r="L101" s="7"/>
      <c r="M101" s="7">
        <v>846360022625</v>
      </c>
      <c r="N101" s="7"/>
      <c r="O101" s="7">
        <v>848653555464</v>
      </c>
      <c r="P101" s="7"/>
      <c r="Q101" s="7">
        <f t="shared" si="3"/>
        <v>-2293532839</v>
      </c>
    </row>
    <row r="102" spans="1:17">
      <c r="A102" s="1" t="s">
        <v>155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f t="shared" si="2"/>
        <v>0</v>
      </c>
      <c r="J102" s="7"/>
      <c r="K102" s="7">
        <v>25432</v>
      </c>
      <c r="L102" s="7"/>
      <c r="M102" s="7">
        <v>16745129198</v>
      </c>
      <c r="N102" s="7"/>
      <c r="O102" s="7">
        <v>16096722470</v>
      </c>
      <c r="P102" s="7"/>
      <c r="Q102" s="7">
        <f t="shared" si="3"/>
        <v>648406728</v>
      </c>
    </row>
    <row r="103" spans="1:17">
      <c r="A103" s="1" t="s">
        <v>303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f t="shared" si="2"/>
        <v>0</v>
      </c>
      <c r="J103" s="7"/>
      <c r="K103" s="7">
        <v>40504</v>
      </c>
      <c r="L103" s="7"/>
      <c r="M103" s="7">
        <v>35576314627</v>
      </c>
      <c r="N103" s="7"/>
      <c r="O103" s="7">
        <v>34357668592</v>
      </c>
      <c r="P103" s="7"/>
      <c r="Q103" s="7">
        <f t="shared" si="3"/>
        <v>1218646035</v>
      </c>
    </row>
    <row r="104" spans="1:17">
      <c r="A104" s="1" t="s">
        <v>304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f t="shared" si="2"/>
        <v>0</v>
      </c>
      <c r="J104" s="7"/>
      <c r="K104" s="7">
        <v>321119</v>
      </c>
      <c r="L104" s="7"/>
      <c r="M104" s="7">
        <v>321119000000</v>
      </c>
      <c r="N104" s="7"/>
      <c r="O104" s="7">
        <v>307900515104</v>
      </c>
      <c r="P104" s="7"/>
      <c r="Q104" s="7">
        <f t="shared" si="3"/>
        <v>13218484896</v>
      </c>
    </row>
    <row r="105" spans="1:17">
      <c r="A105" s="1" t="s">
        <v>305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f t="shared" si="2"/>
        <v>0</v>
      </c>
      <c r="J105" s="7"/>
      <c r="K105" s="7">
        <v>927983</v>
      </c>
      <c r="L105" s="7"/>
      <c r="M105" s="7">
        <v>879212553328</v>
      </c>
      <c r="N105" s="7"/>
      <c r="O105" s="7">
        <v>821994848188</v>
      </c>
      <c r="P105" s="7"/>
      <c r="Q105" s="7">
        <f t="shared" si="3"/>
        <v>57217705140</v>
      </c>
    </row>
    <row r="106" spans="1:17">
      <c r="A106" s="1" t="s">
        <v>124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f t="shared" si="2"/>
        <v>0</v>
      </c>
      <c r="J106" s="7"/>
      <c r="K106" s="7">
        <v>825030</v>
      </c>
      <c r="L106" s="7"/>
      <c r="M106" s="7">
        <v>714086827528</v>
      </c>
      <c r="N106" s="7"/>
      <c r="O106" s="7">
        <v>679962193357</v>
      </c>
      <c r="P106" s="7"/>
      <c r="Q106" s="7">
        <f t="shared" si="3"/>
        <v>34124634171</v>
      </c>
    </row>
    <row r="107" spans="1:17">
      <c r="A107" s="1" t="s">
        <v>149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f t="shared" si="2"/>
        <v>0</v>
      </c>
      <c r="J107" s="7"/>
      <c r="K107" s="7">
        <v>542233</v>
      </c>
      <c r="L107" s="7"/>
      <c r="M107" s="7">
        <v>432704454963</v>
      </c>
      <c r="N107" s="7"/>
      <c r="O107" s="7">
        <v>418531551056</v>
      </c>
      <c r="P107" s="7"/>
      <c r="Q107" s="7">
        <f t="shared" si="3"/>
        <v>14172903907</v>
      </c>
    </row>
    <row r="108" spans="1:17">
      <c r="A108" s="1" t="s">
        <v>201</v>
      </c>
      <c r="C108" s="7">
        <v>0</v>
      </c>
      <c r="D108" s="7"/>
      <c r="E108" s="7">
        <v>0</v>
      </c>
      <c r="F108" s="7"/>
      <c r="G108" s="7">
        <v>0</v>
      </c>
      <c r="H108" s="7"/>
      <c r="I108" s="7">
        <f t="shared" si="2"/>
        <v>0</v>
      </c>
      <c r="J108" s="7"/>
      <c r="K108" s="7">
        <v>135000</v>
      </c>
      <c r="L108" s="7"/>
      <c r="M108" s="7">
        <v>135000000000</v>
      </c>
      <c r="N108" s="7"/>
      <c r="O108" s="7">
        <v>134975396274</v>
      </c>
      <c r="P108" s="7"/>
      <c r="Q108" s="7">
        <f t="shared" si="3"/>
        <v>24603726</v>
      </c>
    </row>
    <row r="109" spans="1:17">
      <c r="A109" s="1" t="s">
        <v>306</v>
      </c>
      <c r="C109" s="7">
        <v>0</v>
      </c>
      <c r="D109" s="7"/>
      <c r="E109" s="7">
        <v>0</v>
      </c>
      <c r="F109" s="7"/>
      <c r="G109" s="7">
        <v>0</v>
      </c>
      <c r="H109" s="7"/>
      <c r="I109" s="7">
        <f t="shared" si="2"/>
        <v>0</v>
      </c>
      <c r="J109" s="7"/>
      <c r="K109" s="7">
        <v>604234</v>
      </c>
      <c r="L109" s="7"/>
      <c r="M109" s="7">
        <v>604234000000</v>
      </c>
      <c r="N109" s="7"/>
      <c r="O109" s="7">
        <v>569085262597</v>
      </c>
      <c r="P109" s="7"/>
      <c r="Q109" s="7">
        <f t="shared" si="3"/>
        <v>35148737403</v>
      </c>
    </row>
    <row r="110" spans="1:17">
      <c r="A110" s="1" t="s">
        <v>307</v>
      </c>
      <c r="C110" s="7">
        <v>0</v>
      </c>
      <c r="D110" s="7"/>
      <c r="E110" s="7">
        <v>0</v>
      </c>
      <c r="F110" s="7"/>
      <c r="G110" s="7">
        <v>0</v>
      </c>
      <c r="H110" s="7"/>
      <c r="I110" s="7">
        <f t="shared" si="2"/>
        <v>0</v>
      </c>
      <c r="J110" s="7"/>
      <c r="K110" s="7">
        <v>760693</v>
      </c>
      <c r="L110" s="7"/>
      <c r="M110" s="7">
        <v>713578110384</v>
      </c>
      <c r="N110" s="7"/>
      <c r="O110" s="7">
        <v>673962213664</v>
      </c>
      <c r="P110" s="7"/>
      <c r="Q110" s="7">
        <f t="shared" si="3"/>
        <v>39615896720</v>
      </c>
    </row>
    <row r="111" spans="1:17">
      <c r="A111" s="1" t="s">
        <v>196</v>
      </c>
      <c r="C111" s="7">
        <v>0</v>
      </c>
      <c r="D111" s="7"/>
      <c r="E111" s="7">
        <v>0</v>
      </c>
      <c r="F111" s="7"/>
      <c r="G111" s="7">
        <v>0</v>
      </c>
      <c r="H111" s="7"/>
      <c r="I111" s="7">
        <f t="shared" si="2"/>
        <v>0</v>
      </c>
      <c r="J111" s="7"/>
      <c r="K111" s="7">
        <v>100000</v>
      </c>
      <c r="L111" s="7"/>
      <c r="M111" s="7">
        <v>97789443595</v>
      </c>
      <c r="N111" s="7"/>
      <c r="O111" s="7">
        <v>94357894531</v>
      </c>
      <c r="P111" s="7"/>
      <c r="Q111" s="7">
        <f t="shared" si="3"/>
        <v>3431549064</v>
      </c>
    </row>
    <row r="112" spans="1:17">
      <c r="A112" s="1" t="s">
        <v>308</v>
      </c>
      <c r="C112" s="7">
        <v>0</v>
      </c>
      <c r="D112" s="7"/>
      <c r="E112" s="7">
        <v>0</v>
      </c>
      <c r="F112" s="7"/>
      <c r="G112" s="7">
        <v>0</v>
      </c>
      <c r="H112" s="7"/>
      <c r="I112" s="7">
        <f t="shared" si="2"/>
        <v>0</v>
      </c>
      <c r="J112" s="7"/>
      <c r="K112" s="7">
        <v>136</v>
      </c>
      <c r="L112" s="7"/>
      <c r="M112" s="7">
        <v>136000000</v>
      </c>
      <c r="N112" s="7"/>
      <c r="O112" s="7">
        <v>134200871</v>
      </c>
      <c r="P112" s="7"/>
      <c r="Q112" s="7">
        <f t="shared" si="3"/>
        <v>1799129</v>
      </c>
    </row>
    <row r="113" spans="1:20">
      <c r="A113" s="1" t="s">
        <v>309</v>
      </c>
      <c r="C113" s="7">
        <v>0</v>
      </c>
      <c r="D113" s="7"/>
      <c r="E113" s="7">
        <v>0</v>
      </c>
      <c r="F113" s="7"/>
      <c r="G113" s="7">
        <v>0</v>
      </c>
      <c r="H113" s="7"/>
      <c r="I113" s="7">
        <f t="shared" si="2"/>
        <v>0</v>
      </c>
      <c r="J113" s="7"/>
      <c r="K113" s="7">
        <v>339630</v>
      </c>
      <c r="L113" s="7"/>
      <c r="M113" s="7">
        <v>240480836700</v>
      </c>
      <c r="N113" s="7"/>
      <c r="O113" s="7">
        <v>234718774510</v>
      </c>
      <c r="P113" s="7"/>
      <c r="Q113" s="7">
        <f t="shared" si="3"/>
        <v>5762062190</v>
      </c>
    </row>
    <row r="114" spans="1:20">
      <c r="A114" s="1" t="s">
        <v>310</v>
      </c>
      <c r="C114" s="7">
        <v>0</v>
      </c>
      <c r="D114" s="7"/>
      <c r="E114" s="7">
        <v>0</v>
      </c>
      <c r="F114" s="7"/>
      <c r="G114" s="7">
        <v>0</v>
      </c>
      <c r="H114" s="7"/>
      <c r="I114" s="7">
        <f t="shared" si="2"/>
        <v>0</v>
      </c>
      <c r="J114" s="7"/>
      <c r="K114" s="7">
        <v>22215</v>
      </c>
      <c r="L114" s="7"/>
      <c r="M114" s="7">
        <v>14155262348</v>
      </c>
      <c r="N114" s="7"/>
      <c r="O114" s="7">
        <v>13545422509</v>
      </c>
      <c r="P114" s="7"/>
      <c r="Q114" s="7">
        <f t="shared" si="3"/>
        <v>609839839</v>
      </c>
    </row>
    <row r="115" spans="1:20" ht="24.75" thickBot="1">
      <c r="C115" s="7"/>
      <c r="D115" s="7"/>
      <c r="E115" s="8">
        <f>SUM(E8:E114)</f>
        <v>1088743214417</v>
      </c>
      <c r="F115" s="7"/>
      <c r="G115" s="8">
        <f>SUM(G8:G114)</f>
        <v>855459860613</v>
      </c>
      <c r="H115" s="7"/>
      <c r="I115" s="8">
        <f>SUM(I8:I114)</f>
        <v>233283353804</v>
      </c>
      <c r="J115" s="7"/>
      <c r="K115" s="7"/>
      <c r="L115" s="7"/>
      <c r="M115" s="8">
        <f>SUM(M8:M114)</f>
        <v>17410114361692</v>
      </c>
      <c r="N115" s="7"/>
      <c r="O115" s="8">
        <f>SUM(O8:O114)</f>
        <v>17036158639211</v>
      </c>
      <c r="P115" s="7"/>
      <c r="Q115" s="8">
        <f>SUM(Q8:Q114)</f>
        <v>373955722481</v>
      </c>
      <c r="S115" s="3"/>
    </row>
    <row r="116" spans="1:20" ht="24.75" thickTop="1">
      <c r="G116" s="3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12"/>
      <c r="T116" s="4"/>
    </row>
    <row r="117" spans="1:20">
      <c r="G117" s="3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12"/>
      <c r="T117" s="4"/>
    </row>
    <row r="118" spans="1:20">
      <c r="G118" s="3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12"/>
      <c r="T118" s="4"/>
    </row>
    <row r="119" spans="1:20">
      <c r="G119" s="3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4"/>
      <c r="T119" s="4"/>
    </row>
    <row r="120" spans="1:20"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2023-05-23T07:55:08Z</dcterms:created>
  <dcterms:modified xsi:type="dcterms:W3CDTF">2023-05-30T13:19:39Z</dcterms:modified>
</cp:coreProperties>
</file>