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فروردین 1402\"/>
    </mc:Choice>
  </mc:AlternateContent>
  <xr:revisionPtr revIDLastSave="0" documentId="13_ncr:1_{BE262484-B734-4435-8B9D-EF355EE342C6}" xr6:coauthVersionLast="47" xr6:coauthVersionMax="47" xr10:uidLastSave="{00000000-0000-0000-0000-000000000000}"/>
  <bookViews>
    <workbookView xWindow="-120" yWindow="-120" windowWidth="29040" windowHeight="15840" tabRatio="818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جمع درآمدها" sheetId="15" r:id="rId5"/>
    <sheet name="سود اوراق بهادار و سپرده بانکی" sheetId="7" r:id="rId6"/>
    <sheet name="درآمد سود سهام" sheetId="8" r:id="rId7"/>
    <sheet name="درآمد ناشی از تغییر قیمت اوراق" sheetId="9" r:id="rId8"/>
    <sheet name="درآمد ناشی از فروش" sheetId="10" r:id="rId9"/>
    <sheet name="سرمایه‌گذاری در سهام" sheetId="11" r:id="rId10"/>
    <sheet name="سرمایه‌گذاری در اوراق بهادار" sheetId="12" r:id="rId11"/>
    <sheet name="درآمد سپرده بانکی" sheetId="13" r:id="rId12"/>
    <sheet name="سایر درآمدها" sheetId="14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8" i="15"/>
  <c r="E9" i="15"/>
  <c r="E10" i="15"/>
  <c r="E7" i="15"/>
  <c r="C11" i="15"/>
  <c r="K12" i="13"/>
  <c r="K9" i="13"/>
  <c r="K10" i="13"/>
  <c r="K11" i="13"/>
  <c r="K8" i="13"/>
  <c r="G12" i="13"/>
  <c r="G9" i="13"/>
  <c r="G10" i="13"/>
  <c r="G11" i="13"/>
  <c r="G8" i="13"/>
  <c r="E12" i="13"/>
  <c r="I12" i="13"/>
  <c r="I52" i="12"/>
  <c r="Q8" i="12"/>
  <c r="I8" i="12"/>
  <c r="C53" i="12"/>
  <c r="E53" i="12"/>
  <c r="G53" i="12"/>
  <c r="K53" i="12"/>
  <c r="M53" i="12"/>
  <c r="O53" i="12"/>
  <c r="Q53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36" i="12"/>
  <c r="Q37" i="12"/>
  <c r="Q38" i="12"/>
  <c r="Q39" i="12"/>
  <c r="Q40" i="12"/>
  <c r="Q41" i="12"/>
  <c r="Q42" i="12"/>
  <c r="Q43" i="12"/>
  <c r="Q44" i="12"/>
  <c r="Q45" i="12"/>
  <c r="Q46" i="12"/>
  <c r="Q47" i="12"/>
  <c r="Q48" i="12"/>
  <c r="Q49" i="12"/>
  <c r="Q50" i="12"/>
  <c r="Q51" i="12"/>
  <c r="Q52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3" i="12" s="1"/>
  <c r="S102" i="11"/>
  <c r="M103" i="11"/>
  <c r="O103" i="11"/>
  <c r="Q103" i="11"/>
  <c r="C103" i="11"/>
  <c r="E103" i="11"/>
  <c r="G103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3" i="11" s="1"/>
  <c r="S101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3" i="11" s="1"/>
  <c r="I102" i="11"/>
  <c r="I8" i="11"/>
  <c r="Q107" i="10"/>
  <c r="I107" i="10"/>
  <c r="Q8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8" i="10"/>
  <c r="E107" i="10"/>
  <c r="G107" i="10"/>
  <c r="M107" i="10"/>
  <c r="O107" i="10"/>
  <c r="R104" i="9"/>
  <c r="E99" i="9"/>
  <c r="G99" i="9"/>
  <c r="I99" i="9"/>
  <c r="M99" i="9"/>
  <c r="O99" i="9"/>
  <c r="Q99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8" i="9"/>
  <c r="S70" i="8"/>
  <c r="S9" i="8"/>
  <c r="S10" i="8"/>
  <c r="S11" i="8"/>
  <c r="S12" i="8"/>
  <c r="S13" i="8"/>
  <c r="S14" i="8"/>
  <c r="S15" i="8"/>
  <c r="S16" i="8"/>
  <c r="S17" i="8"/>
  <c r="S18" i="8"/>
  <c r="S19" i="8"/>
  <c r="S20" i="8"/>
  <c r="S21" i="8"/>
  <c r="S22" i="8"/>
  <c r="S23" i="8"/>
  <c r="S24" i="8"/>
  <c r="S25" i="8"/>
  <c r="S26" i="8"/>
  <c r="S27" i="8"/>
  <c r="S28" i="8"/>
  <c r="S29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8" i="8"/>
  <c r="I70" i="8"/>
  <c r="K70" i="8"/>
  <c r="M70" i="8"/>
  <c r="O70" i="8"/>
  <c r="Q70" i="8"/>
  <c r="S22" i="7"/>
  <c r="O22" i="7"/>
  <c r="M22" i="7"/>
  <c r="I22" i="7"/>
  <c r="K22" i="7"/>
  <c r="Q22" i="7"/>
  <c r="Q12" i="6"/>
  <c r="O12" i="6"/>
  <c r="M12" i="6"/>
  <c r="K12" i="6"/>
  <c r="S12" i="6"/>
  <c r="AK23" i="3"/>
  <c r="AI23" i="3"/>
  <c r="AG23" i="3"/>
  <c r="AA23" i="3"/>
  <c r="W23" i="3"/>
  <c r="S23" i="3"/>
  <c r="Q23" i="3"/>
  <c r="Y87" i="1"/>
  <c r="W87" i="1"/>
  <c r="U87" i="1"/>
  <c r="O87" i="1"/>
  <c r="K87" i="1"/>
  <c r="G87" i="1"/>
  <c r="E87" i="1"/>
  <c r="U10" i="11" l="1"/>
  <c r="U14" i="11"/>
  <c r="U18" i="11"/>
  <c r="U26" i="11"/>
  <c r="U30" i="11"/>
  <c r="U38" i="11"/>
  <c r="U46" i="11"/>
  <c r="U58" i="11"/>
  <c r="U66" i="11"/>
  <c r="U78" i="11"/>
  <c r="U90" i="11"/>
  <c r="U98" i="11"/>
  <c r="U11" i="11"/>
  <c r="U15" i="11"/>
  <c r="U19" i="11"/>
  <c r="U23" i="11"/>
  <c r="U27" i="11"/>
  <c r="U31" i="11"/>
  <c r="U35" i="11"/>
  <c r="U39" i="11"/>
  <c r="U43" i="11"/>
  <c r="U47" i="11"/>
  <c r="U51" i="11"/>
  <c r="U55" i="11"/>
  <c r="U59" i="11"/>
  <c r="U63" i="11"/>
  <c r="U67" i="11"/>
  <c r="U71" i="11"/>
  <c r="U75" i="11"/>
  <c r="U79" i="11"/>
  <c r="U83" i="11"/>
  <c r="U87" i="11"/>
  <c r="U91" i="11"/>
  <c r="U95" i="11"/>
  <c r="U99" i="11"/>
  <c r="U8" i="11"/>
  <c r="U40" i="11"/>
  <c r="U12" i="11"/>
  <c r="U16" i="11"/>
  <c r="U20" i="11"/>
  <c r="U24" i="11"/>
  <c r="U28" i="11"/>
  <c r="U32" i="11"/>
  <c r="U36" i="11"/>
  <c r="U44" i="11"/>
  <c r="U48" i="11"/>
  <c r="U52" i="11"/>
  <c r="U56" i="11"/>
  <c r="U60" i="11"/>
  <c r="U64" i="11"/>
  <c r="U68" i="11"/>
  <c r="U72" i="11"/>
  <c r="U76" i="11"/>
  <c r="U80" i="11"/>
  <c r="U84" i="11"/>
  <c r="U88" i="11"/>
  <c r="U92" i="11"/>
  <c r="U96" i="11"/>
  <c r="U9" i="11"/>
  <c r="U13" i="11"/>
  <c r="U17" i="11"/>
  <c r="U21" i="11"/>
  <c r="U25" i="11"/>
  <c r="U29" i="11"/>
  <c r="U33" i="11"/>
  <c r="U37" i="11"/>
  <c r="U41" i="11"/>
  <c r="U45" i="11"/>
  <c r="U49" i="11"/>
  <c r="U53" i="11"/>
  <c r="U57" i="11"/>
  <c r="U61" i="11"/>
  <c r="U65" i="11"/>
  <c r="U69" i="11"/>
  <c r="U73" i="11"/>
  <c r="U77" i="11"/>
  <c r="U81" i="11"/>
  <c r="U85" i="11"/>
  <c r="U89" i="11"/>
  <c r="U93" i="11"/>
  <c r="U97" i="11"/>
  <c r="U101" i="11"/>
  <c r="U22" i="11"/>
  <c r="U34" i="11"/>
  <c r="U42" i="11"/>
  <c r="U50" i="11"/>
  <c r="U54" i="11"/>
  <c r="U62" i="11"/>
  <c r="U70" i="11"/>
  <c r="U74" i="11"/>
  <c r="U82" i="11"/>
  <c r="U86" i="11"/>
  <c r="U94" i="11"/>
  <c r="U102" i="11"/>
  <c r="U100" i="11"/>
  <c r="K11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68" i="11"/>
  <c r="K72" i="11"/>
  <c r="K76" i="11"/>
  <c r="K80" i="11"/>
  <c r="K84" i="11"/>
  <c r="K88" i="11"/>
  <c r="K92" i="11"/>
  <c r="K96" i="11"/>
  <c r="K100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5" i="11"/>
  <c r="K69" i="11"/>
  <c r="K77" i="11"/>
  <c r="K81" i="11"/>
  <c r="K89" i="11"/>
  <c r="K93" i="11"/>
  <c r="K9" i="11"/>
  <c r="K61" i="11"/>
  <c r="K73" i="11"/>
  <c r="K85" i="11"/>
  <c r="K97" i="1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66" i="11"/>
  <c r="K70" i="11"/>
  <c r="K74" i="11"/>
  <c r="K78" i="11"/>
  <c r="K82" i="11"/>
  <c r="K86" i="11"/>
  <c r="K90" i="11"/>
  <c r="K94" i="11"/>
  <c r="K98" i="11"/>
  <c r="K102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63" i="11"/>
  <c r="K67" i="11"/>
  <c r="K71" i="11"/>
  <c r="K75" i="11"/>
  <c r="K79" i="11"/>
  <c r="K83" i="11"/>
  <c r="K87" i="11"/>
  <c r="K91" i="11"/>
  <c r="K95" i="11"/>
  <c r="K99" i="11"/>
  <c r="K8" i="11"/>
  <c r="K101" i="11"/>
  <c r="U103" i="11" l="1"/>
  <c r="K103" i="11"/>
</calcChain>
</file>

<file path=xl/sharedStrings.xml><?xml version="1.0" encoding="utf-8"?>
<sst xmlns="http://schemas.openxmlformats.org/spreadsheetml/2006/main" count="1036" uniqueCount="308">
  <si>
    <t>صندوق سرمایه‌گذاری مشترک پیشتاز</t>
  </si>
  <si>
    <t>صورت وضعیت سبد</t>
  </si>
  <si>
    <t>برای ماه منتهی به 1402/01/31</t>
  </si>
  <si>
    <t>نام شرکت</t>
  </si>
  <si>
    <t>1401/12/29</t>
  </si>
  <si>
    <t>تغییرات طی دوره</t>
  </si>
  <si>
    <t>1402/01/31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</si>
  <si>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</si>
  <si>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</si>
  <si>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</si>
  <si>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</si>
  <si>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</si>
  <si>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</si>
  <si>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</si>
  <si>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</si>
  <si>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آریان کیمیا تک</t>
  </si>
  <si>
    <t>بانک خاورمیانه</t>
  </si>
  <si>
    <t>پالایش نفت اصفهان</t>
  </si>
  <si>
    <t>پالایش نفت تبریز</t>
  </si>
  <si>
    <t>پالایش نفت شیراز</t>
  </si>
  <si>
    <t>پتروشیمی پارس</t>
  </si>
  <si>
    <t>پتروشیمی پردیس</t>
  </si>
  <si>
    <t>پتروشیمی تندگویان</t>
  </si>
  <si>
    <t>پتروشیمی جم</t>
  </si>
  <si>
    <t>پتروشیمی غدیر</t>
  </si>
  <si>
    <t>پتروشیمی‌شیراز</t>
  </si>
  <si>
    <t>پلی پروپیلن جم - جم پیلن</t>
  </si>
  <si>
    <t>پلیمر آریا ساسول</t>
  </si>
  <si>
    <t>تامین سرمایه نوین</t>
  </si>
  <si>
    <t>تراکتورسازی‌ایران‌</t>
  </si>
  <si>
    <t>توسعه حمل و نقل ریلی پارسیان</t>
  </si>
  <si>
    <t>توسعه خدمات دریایی وبندری سینا</t>
  </si>
  <si>
    <t>توسعه معدنی و صنعتی صبانور</t>
  </si>
  <si>
    <t>توسعه‌معادن‌وفلزات‌</t>
  </si>
  <si>
    <t>تولید ژلاتین کپسول ایران</t>
  </si>
  <si>
    <t>ح. کویر تایر</t>
  </si>
  <si>
    <t>حفاری شمال</t>
  </si>
  <si>
    <t>داروپخش‌ (هلدینگ‌</t>
  </si>
  <si>
    <t>داروسازی دانا</t>
  </si>
  <si>
    <t>داروسازی شهید قاضی</t>
  </si>
  <si>
    <t>داروسازی‌ ابوریحان‌</t>
  </si>
  <si>
    <t>داروسازی‌ اکسیر</t>
  </si>
  <si>
    <t>زغال سنگ پروده طبس</t>
  </si>
  <si>
    <t>سپید ماکیان</t>
  </si>
  <si>
    <t>سپیدار سیستم آسیا</t>
  </si>
  <si>
    <t>سرمایه گذاری دارویی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</si>
  <si>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</si>
  <si>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</si>
  <si>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</si>
  <si>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</si>
  <si>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</si>
  <si>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</si>
  <si>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سنگ آهن گهرزمین</t>
  </si>
  <si>
    <t>سیمان آبیک</t>
  </si>
  <si>
    <t>سیمان خوزستان</t>
  </si>
  <si>
    <t>سیمان‌ بجنورد</t>
  </si>
  <si>
    <t>سیمان‌ شرق‌</t>
  </si>
  <si>
    <t>سیمان‌ صوفیان‌</t>
  </si>
  <si>
    <t>سیمان‌ کرمان‌</t>
  </si>
  <si>
    <t>سیمان‌ارومیه‌</t>
  </si>
  <si>
    <t>سیمان‌مازندران‌</t>
  </si>
  <si>
    <t>سیمان‌هگمتان‌</t>
  </si>
  <si>
    <t>شرکت آهن و فولاد ارفع</t>
  </si>
  <si>
    <t>شهد</t>
  </si>
  <si>
    <t>شیشه سازی مینا</t>
  </si>
  <si>
    <t>شیشه‌ قزوین‌</t>
  </si>
  <si>
    <t>صنایع پتروشیمی کرمانشاه</t>
  </si>
  <si>
    <t>صنایع فروآلیاژ ایران</t>
  </si>
  <si>
    <t>صنایع گلدیران</t>
  </si>
  <si>
    <t>صنایع‌ کاشی‌ و سرامیک‌ سینا</t>
  </si>
  <si>
    <t>فجر انرژی خلیج فارس</t>
  </si>
  <si>
    <t>فرآورده‌های‌ تزریقی‌ ایران‌</t>
  </si>
  <si>
    <t>فروسیلیس‌ ایران‌</t>
  </si>
  <si>
    <t>فولاد  خوزستان</t>
  </si>
  <si>
    <t>فولاد آلیاژی ایران</t>
  </si>
  <si>
    <t>فولاد مبارکه اصفهان</t>
  </si>
  <si>
    <t>فولاد کاوه جنوب کیش</t>
  </si>
  <si>
    <t>قندهکمتان‌</t>
  </si>
  <si>
    <t>گروه‌صنعتی‌سپاهان‌</t>
  </si>
  <si>
    <t>گسترش نفت و گاز پارسیان</t>
  </si>
  <si>
    <t>مبین انرژی خلیج فارس</t>
  </si>
  <si>
    <t>مس‌ شهیدباهنر</t>
  </si>
  <si>
    <t>معدنی‌ املاح‌  ایران‌</t>
  </si>
  <si>
    <t>ملی شیمی کشاورز</t>
  </si>
  <si>
    <t>ملی‌ صنایع‌ مس‌ ایران‌</t>
  </si>
  <si>
    <t>نفت ایرانول</t>
  </si>
  <si>
    <t>نفت سپاهان</t>
  </si>
  <si>
    <t>نفت‌ بهران‌</t>
  </si>
  <si>
    <t>همکاران سیستم</t>
  </si>
  <si>
    <t>کارخانجات‌داروپخش‌</t>
  </si>
  <si>
    <t>کاشی‌ وسرامیک‌ حافظ‌</t>
  </si>
  <si>
    <t>کویر تایر</t>
  </si>
  <si>
    <t>بین المللی توسعه ص. معادن غدیر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</si>
  <si>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</si>
  <si>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</si>
  <si>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</si>
  <si>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</si>
  <si>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</si>
  <si>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</si>
  <si>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</si>
  <si>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</si>
  <si>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</si>
  <si>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اسنادخزانه-م10بودجه99-020807</t>
  </si>
  <si>
    <t>بله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</si>
  <si>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</si>
  <si>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</si>
  <si>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</si>
  <si>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</si>
  <si>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</si>
  <si>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</si>
  <si>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</si>
  <si>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</si>
  <si>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اسنادخزانه-م5بودجه99-020218</t>
  </si>
  <si>
    <t>1399/09/05</t>
  </si>
  <si>
    <t>1402/02/18</t>
  </si>
  <si>
    <t>اسنادخزانه-م6بودجه99-020321</t>
  </si>
  <si>
    <t>1399/08/27</t>
  </si>
  <si>
    <t>1402/03/21</t>
  </si>
  <si>
    <t>اسنادخزانه-م7بودجه99-020704</t>
  </si>
  <si>
    <t>1399/09/25</t>
  </si>
  <si>
    <t>1402/07/04</t>
  </si>
  <si>
    <t>اسنادخزانه-م8بودجه99-020606</t>
  </si>
  <si>
    <t>1402/06/06</t>
  </si>
  <si>
    <t>اسنادخزانه-م9بودجه99-020316</t>
  </si>
  <si>
    <t>1399/10/15</t>
  </si>
  <si>
    <t>1402/03/16</t>
  </si>
  <si>
    <t>مرابحه عام دولت104-ش.خ020303</t>
  </si>
  <si>
    <t>1401/03/03</t>
  </si>
  <si>
    <t>1402/03/03</t>
  </si>
  <si>
    <t>مرابحه عام دولت86-ش.خ020404</t>
  </si>
  <si>
    <t>1400/03/04</t>
  </si>
  <si>
    <t>1402/04/04</t>
  </si>
  <si>
    <t>مرابحه عام دولتی6-ش.خ0210</t>
  </si>
  <si>
    <t>1402/10/25</t>
  </si>
  <si>
    <t>مرابحه عام دولت3-ش.خ0211</t>
  </si>
  <si>
    <t>1399/03/13</t>
  </si>
  <si>
    <t>1402/11/13</t>
  </si>
  <si>
    <t>گواهی اعتبارمولد صنعت020930</t>
  </si>
  <si>
    <t>1401/10/01</t>
  </si>
  <si>
    <t>1402/09/30</t>
  </si>
  <si>
    <t>گواهی اعتبارمولد رفاه0208</t>
  </si>
  <si>
    <t>1401/09/01</t>
  </si>
  <si>
    <t>1402/08/30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</si>
  <si>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</si>
  <si>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</si>
  <si>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</si>
  <si>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</si>
  <si>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</si>
  <si>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</si>
  <si>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</si>
  <si>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</si>
  <si>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</si>
  <si>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</si>
  <si>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5802399850</t>
  </si>
  <si>
    <t>سپرده کوتاه مدت</t>
  </si>
  <si>
    <t>1395/07/14</t>
  </si>
  <si>
    <t>بانک پاسارگاد هفتم تیر</t>
  </si>
  <si>
    <t>207-8100-15111111-1</t>
  </si>
  <si>
    <t>1399/05/25</t>
  </si>
  <si>
    <t>بانک تجارت کار</t>
  </si>
  <si>
    <t>156386189</t>
  </si>
  <si>
    <t>1400/05/12</t>
  </si>
  <si>
    <t xml:space="preserve">بانک خاورمیانه ظفر </t>
  </si>
  <si>
    <t>1009-10-810-707074685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</si>
  <si>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</si>
  <si>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</si>
  <si>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</si>
  <si>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</si>
  <si>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</si>
  <si>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</si>
  <si>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</si>
  <si>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</si>
  <si>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</si>
  <si>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</si>
  <si>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مرابحه عام دولت107-ش.خ030724</t>
  </si>
  <si>
    <t/>
  </si>
  <si>
    <t>1403/07/24</t>
  </si>
  <si>
    <t>مرابحه عام دولت70-ش.خ0112</t>
  </si>
  <si>
    <t>1401/12/07</t>
  </si>
  <si>
    <t>مرابحه عام دولتی64-ش.خ0111</t>
  </si>
  <si>
    <t>1401/11/09</t>
  </si>
  <si>
    <t>مرابحه عام دولت3-ش.خ 0103</t>
  </si>
  <si>
    <t>منفعت دولت5-ش.خاص کاردان0108</t>
  </si>
  <si>
    <t>1401/08/18</t>
  </si>
  <si>
    <t>منفعت دولتی4-شرایط خاص14010729</t>
  </si>
  <si>
    <t>1401/07/29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</si>
  <si>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</si>
  <si>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</si>
  <si>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</si>
  <si>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</si>
  <si>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</si>
  <si>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</si>
  <si>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1401/04/11</t>
  </si>
  <si>
    <t>1401/03/10</t>
  </si>
  <si>
    <t>فولاد امیرکبیرکاشان</t>
  </si>
  <si>
    <t>1401/03/04</t>
  </si>
  <si>
    <t>1401/11/23</t>
  </si>
  <si>
    <t>1401/04/30</t>
  </si>
  <si>
    <t>1401/04/29</t>
  </si>
  <si>
    <t>1401/04/21</t>
  </si>
  <si>
    <t>1401/04/22</t>
  </si>
  <si>
    <t>1401/04/16</t>
  </si>
  <si>
    <t>1401/03/29</t>
  </si>
  <si>
    <t>1401/03/16</t>
  </si>
  <si>
    <t>1401/04/25</t>
  </si>
  <si>
    <t>1401/08/25</t>
  </si>
  <si>
    <t>1401/12/16</t>
  </si>
  <si>
    <t>شیشه‌ و گاز</t>
  </si>
  <si>
    <t>1401/05/30</t>
  </si>
  <si>
    <t>سپنتا</t>
  </si>
  <si>
    <t>1401/12/23</t>
  </si>
  <si>
    <t>1401/04/28</t>
  </si>
  <si>
    <t>1401/05/11</t>
  </si>
  <si>
    <t>کارخانجات‌ قند قزوین‌</t>
  </si>
  <si>
    <t>1401/10/26</t>
  </si>
  <si>
    <t>1401/03/01</t>
  </si>
  <si>
    <t>1401/05/25</t>
  </si>
  <si>
    <t>پتروشیمی امیرکبیر</t>
  </si>
  <si>
    <t>1401/04/20</t>
  </si>
  <si>
    <t>1401/04/15</t>
  </si>
  <si>
    <t>1401/10/13</t>
  </si>
  <si>
    <t>1401/10/28</t>
  </si>
  <si>
    <t>1401/05/13</t>
  </si>
  <si>
    <t>صنایع پتروشیمی خلیج فارس</t>
  </si>
  <si>
    <t>1401/07/27</t>
  </si>
  <si>
    <t>1401/04/14</t>
  </si>
  <si>
    <t>1401/06/12</t>
  </si>
  <si>
    <t>1401/03/28</t>
  </si>
  <si>
    <t>1401/03/02</t>
  </si>
  <si>
    <t>1401/03/17</t>
  </si>
  <si>
    <t>1401/04/26</t>
  </si>
  <si>
    <t>1401/12/22</t>
  </si>
  <si>
    <t>1401/08/14</t>
  </si>
  <si>
    <t>1401/03/07</t>
  </si>
  <si>
    <t>1401/03/23</t>
  </si>
  <si>
    <t>1401/06/05</t>
  </si>
  <si>
    <t>1401/03/31</t>
  </si>
  <si>
    <t>بیمه نوین</t>
  </si>
  <si>
    <t>1401/03/11</t>
  </si>
  <si>
    <t>1402/01/28</t>
  </si>
  <si>
    <t>پتروشیمی خراسان</t>
  </si>
  <si>
    <t>1401/03/08</t>
  </si>
  <si>
    <t>1401/04/18</t>
  </si>
  <si>
    <t>1401/03/18</t>
  </si>
  <si>
    <t>بهای فروش</t>
  </si>
  <si>
    <t>ارزش دفتری</t>
  </si>
  <si>
    <t>سود و زیان ناشی از تغییر قیمت</t>
  </si>
  <si>
    <t>سود و زیان ناشی از فروش</t>
  </si>
  <si>
    <t>ح . توسعه‌معادن‌وفلزات‌</t>
  </si>
  <si>
    <t>سیمان ساوه</t>
  </si>
  <si>
    <t>ح . سرمایه گذاری صبا تامین</t>
  </si>
  <si>
    <t>ح . صنایع گلدیران</t>
  </si>
  <si>
    <t>ح . داروسازی شهید قاضی</t>
  </si>
  <si>
    <t>ح. پالایش نفت تبریز</t>
  </si>
  <si>
    <t>ح . داروسازی‌ اکسیر</t>
  </si>
  <si>
    <t>گروه مدیریت سرمایه گذاری امید</t>
  </si>
  <si>
    <t>پنبه و دانه های روغنی خراسان</t>
  </si>
  <si>
    <t>ح . سرمایه‌گذاری‌ سپه‌</t>
  </si>
  <si>
    <t>ح.زغال سنگ پروده طبس</t>
  </si>
  <si>
    <t>ح . سیمان‌ارومیه‌</t>
  </si>
  <si>
    <t>ح . معدنی‌ املاح‌  ایران‌</t>
  </si>
  <si>
    <t>ح . داروسازی‌ ابوریحان‌</t>
  </si>
  <si>
    <t>شیرپاستوریزه پگاه گیلان</t>
  </si>
  <si>
    <t>اسنادخزانه-م6بودجه00-030723</t>
  </si>
  <si>
    <t>اسنادخزانه-م2بودجه00-031024</t>
  </si>
  <si>
    <t>گواهی اعتبار مولد سامان0207</t>
  </si>
  <si>
    <t>اسنادخزانه-م15بودجه98-010406</t>
  </si>
  <si>
    <t>اسنادخزانه-م1بودجه99-010621</t>
  </si>
  <si>
    <t>اسنادخزانه-م14بودجه99-021025</t>
  </si>
  <si>
    <t>اسناد خزانه-م9بودجه00-031101</t>
  </si>
  <si>
    <t>اسنادخزانه-م14بودجه98-010318</t>
  </si>
  <si>
    <t>اسناد خزانه-م10بودجه00-031115</t>
  </si>
  <si>
    <t>اسنادخزانه-م18بودجه98-010614</t>
  </si>
  <si>
    <t>اسنادخزانه-م4بودجه99-011215</t>
  </si>
  <si>
    <t>اسنادخزانه-م18بودجه99-010323</t>
  </si>
  <si>
    <t>اسنادخزانه-م3بودجه00-030418</t>
  </si>
  <si>
    <t>اسنادخزانه-م8بودجه00-030919</t>
  </si>
  <si>
    <t>اسنادخزانه-م1بودجه00-030821</t>
  </si>
  <si>
    <t>گام بانک اقتصاد نوین0205</t>
  </si>
  <si>
    <t>اسنادخزانه-م17بودجه98-010512</t>
  </si>
  <si>
    <t>اسنادخزانه-م3بودجه99-011110</t>
  </si>
  <si>
    <t>اسنادخزانه-م11بودجه99-020906</t>
  </si>
  <si>
    <t>اسنادخزانه-م16بودجه98-010503</t>
  </si>
  <si>
    <t>اسنادخزانه-م2بودجه99-011019</t>
  </si>
  <si>
    <t>اسنادخزانه-م4بودجه00-030522</t>
  </si>
  <si>
    <t>اسنادخزانه-م5بودجه00-030626</t>
  </si>
  <si>
    <t>اسنادخزانه-م7بودجه00-030912</t>
  </si>
  <si>
    <t>گام بانک صادرات ایران0207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</si>
  <si>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</si>
  <si>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</si>
  <si>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</si>
  <si>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</si>
  <si>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</si>
  <si>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</si>
  <si>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</si>
  <si>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</si>
  <si>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</si>
  <si>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</si>
  <si>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</si>
  <si>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</si>
  <si>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</si>
  <si>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</si>
  <si>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</si>
  <si>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1402/01/01</t>
  </si>
  <si>
    <t>-</t>
  </si>
  <si>
    <t>از ابتدای سال مالی تا</t>
  </si>
  <si>
    <t xml:space="preserve"> پایان ماه</t>
  </si>
  <si>
    <t>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</si>
</sst>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/>
    <xf numFmtId="10" fontId="2" fillId="0" borderId="0" xfId="1" applyNumberFormat="1" applyFont="1" applyAlignment="1">
      <alignment horizontal="center"/>
    </xf>
    <xf numFmtId="10" fontId="2" fillId="0" borderId="2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/>
    <xf numFmtId="10" fontId="2" fillId="0" borderId="2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476250</xdr:colOff>
          <xdr:row>0</xdr:row>
          <xdr:rowOff>85725</xdr:rowOff>
        </xdr:from>
        <xdr:to>
          <xdr:col>10</xdr:col>
          <xdr:colOff>381000</xdr:colOff>
          <xdr:row>33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B5CEF62C-41B3-A630-FCDE-01E19B6A6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8C92F-1D31-49D9-88AF-FF558CE6A298}">
  <dimension ref="A1"/>
  <sheetViews>
    <sheetView rightToLeft="1" view="pageBreakPreview" zoomScale="60" zoomScaleNormal="100" workbookViewId="0">
      <selection activeCell="I21" sqref="I21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476250</xdr:colOff>
                <xdr:row>0</xdr:row>
                <xdr:rowOff>85725</xdr:rowOff>
              </from>
              <to>
                <xdr:col>10</xdr:col>
                <xdr:colOff>390525</xdr:colOff>
                <xdr:row>33</xdr:row>
                <xdr:rowOff>38100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106"/>
  <sheetViews>
    <sheetView rightToLeft="1" workbookViewId="0">
      <selection activeCell="M19" sqref="M19"/>
    </sheetView>
  </sheetViews>
  <sheetFormatPr defaultRowHeight="24"/>
  <cols>
    <col min="1" max="1" width="30.1406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9.140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9.42578125" style="1" bestFit="1" customWidth="1"/>
    <col min="18" max="18" width="1" style="1" customWidth="1"/>
    <col min="19" max="19" width="20.5703125" style="1" bestFit="1" customWidth="1"/>
    <col min="20" max="20" width="1" style="1" customWidth="1"/>
    <col min="21" max="21" width="24.855468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</row>
    <row r="3" spans="1:21" ht="24.75">
      <c r="A3" s="16" t="s">
        <v>165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</row>
    <row r="6" spans="1:21" ht="24.75">
      <c r="A6" s="16" t="s">
        <v>3</v>
      </c>
      <c r="C6" s="17" t="s">
        <v>167</v>
      </c>
      <c r="D6" s="17" t="s">
        <v>167</v>
      </c>
      <c r="E6" s="17" t="s">
        <v>167</v>
      </c>
      <c r="F6" s="17" t="s">
        <v>167</v>
      </c>
      <c r="G6" s="17" t="s">
        <v>167</v>
      </c>
      <c r="H6" s="17" t="s">
        <v>167</v>
      </c>
      <c r="I6" s="17" t="s">
        <v>167</v>
      </c>
      <c r="J6" s="17" t="s">
        <v>167</v>
      </c>
      <c r="K6" s="17" t="s">
        <v>167</v>
      </c>
      <c r="M6" s="17" t="s">
        <v>168</v>
      </c>
      <c r="N6" s="17" t="s">
        <v>168</v>
      </c>
      <c r="O6" s="17" t="s">
        <v>168</v>
      </c>
      <c r="P6" s="17" t="s">
        <v>168</v>
      </c>
      <c r="Q6" s="17" t="s">
        <v>168</v>
      </c>
      <c r="R6" s="17" t="s">
        <v>168</v>
      </c>
      <c r="S6" s="17" t="s">
        <v>168</v>
      </c>
      <c r="T6" s="17" t="s">
        <v>168</v>
      </c>
      <c r="U6" s="17" t="s">
        <v>168</v>
      </c>
    </row>
    <row r="7" spans="1:21" ht="24.75">
      <c r="A7" s="17" t="s">
        <v>3</v>
      </c>
      <c r="C7" s="17" t="s">
        <v>288</v>
      </c>
      <c r="E7" s="17" t="s">
        <v>289</v>
      </c>
      <c r="G7" s="17" t="s">
        <v>290</v>
      </c>
      <c r="I7" s="17" t="s">
        <v>149</v>
      </c>
      <c r="K7" s="17" t="s">
        <v>291</v>
      </c>
      <c r="M7" s="17" t="s">
        <v>288</v>
      </c>
      <c r="O7" s="17" t="s">
        <v>289</v>
      </c>
      <c r="Q7" s="17" t="s">
        <v>290</v>
      </c>
      <c r="S7" s="17" t="s">
        <v>149</v>
      </c>
      <c r="U7" s="17" t="s">
        <v>291</v>
      </c>
    </row>
    <row r="8" spans="1:21">
      <c r="A8" s="1" t="s">
        <v>52</v>
      </c>
      <c r="C8" s="7">
        <v>20090433783</v>
      </c>
      <c r="D8" s="7"/>
      <c r="E8" s="7">
        <v>-40196536433</v>
      </c>
      <c r="F8" s="7"/>
      <c r="G8" s="7">
        <v>17322021323</v>
      </c>
      <c r="H8" s="7"/>
      <c r="I8" s="7">
        <f>C8+E8+G8</f>
        <v>-2784081327</v>
      </c>
      <c r="J8" s="7"/>
      <c r="K8" s="9">
        <f>I8/$I$103</f>
        <v>-3.1766579005640806E-4</v>
      </c>
      <c r="L8" s="7"/>
      <c r="M8" s="7">
        <v>20090433783</v>
      </c>
      <c r="N8" s="7"/>
      <c r="O8" s="7">
        <v>21287470162</v>
      </c>
      <c r="P8" s="7"/>
      <c r="Q8" s="7">
        <v>45134025383</v>
      </c>
      <c r="R8" s="7"/>
      <c r="S8" s="7">
        <f>M8+O8+Q8</f>
        <v>86511929328</v>
      </c>
      <c r="T8" s="7"/>
      <c r="U8" s="9">
        <f>S8/$S$103</f>
        <v>3.6948209928577311E-3</v>
      </c>
    </row>
    <row r="9" spans="1:21">
      <c r="A9" s="1" t="s">
        <v>33</v>
      </c>
      <c r="C9" s="7">
        <v>0</v>
      </c>
      <c r="D9" s="7"/>
      <c r="E9" s="7">
        <v>35568070799</v>
      </c>
      <c r="F9" s="7"/>
      <c r="G9" s="7">
        <v>31879918397</v>
      </c>
      <c r="H9" s="7"/>
      <c r="I9" s="7">
        <f t="shared" ref="I9:I66" si="0">C9+E9+G9</f>
        <v>67447989196</v>
      </c>
      <c r="J9" s="7"/>
      <c r="K9" s="9">
        <f t="shared" ref="K9:K72" si="1">I9/$I$103</f>
        <v>7.6958667003995222E-3</v>
      </c>
      <c r="L9" s="7"/>
      <c r="M9" s="7">
        <v>27232901600</v>
      </c>
      <c r="N9" s="7"/>
      <c r="O9" s="7">
        <v>75908208379</v>
      </c>
      <c r="P9" s="7"/>
      <c r="Q9" s="7">
        <v>-48049807447</v>
      </c>
      <c r="R9" s="7"/>
      <c r="S9" s="7">
        <f t="shared" ref="S9:S66" si="2">M9+O9+Q9</f>
        <v>55091302532</v>
      </c>
      <c r="T9" s="7"/>
      <c r="U9" s="9">
        <f t="shared" ref="U9:U72" si="3">S9/$S$103</f>
        <v>2.3528836161700204E-3</v>
      </c>
    </row>
    <row r="10" spans="1:21">
      <c r="A10" s="1" t="s">
        <v>19</v>
      </c>
      <c r="C10" s="7">
        <v>0</v>
      </c>
      <c r="D10" s="7"/>
      <c r="E10" s="7">
        <v>217314706616</v>
      </c>
      <c r="F10" s="7"/>
      <c r="G10" s="7">
        <v>993304573</v>
      </c>
      <c r="H10" s="7"/>
      <c r="I10" s="7">
        <f t="shared" si="0"/>
        <v>218308011189</v>
      </c>
      <c r="J10" s="7"/>
      <c r="K10" s="9">
        <f t="shared" si="1"/>
        <v>2.4909109578607095E-2</v>
      </c>
      <c r="L10" s="7"/>
      <c r="M10" s="7">
        <v>105302771450</v>
      </c>
      <c r="N10" s="7"/>
      <c r="O10" s="7">
        <v>352287039246</v>
      </c>
      <c r="P10" s="7"/>
      <c r="Q10" s="7">
        <v>3072626855</v>
      </c>
      <c r="R10" s="7"/>
      <c r="S10" s="7">
        <f t="shared" si="2"/>
        <v>460662437551</v>
      </c>
      <c r="T10" s="7"/>
      <c r="U10" s="9">
        <f t="shared" si="3"/>
        <v>1.967434154001195E-2</v>
      </c>
    </row>
    <row r="11" spans="1:21">
      <c r="A11" s="1" t="s">
        <v>90</v>
      </c>
      <c r="C11" s="7">
        <v>0</v>
      </c>
      <c r="D11" s="7"/>
      <c r="E11" s="7">
        <v>3320664369</v>
      </c>
      <c r="F11" s="7"/>
      <c r="G11" s="7">
        <v>12011971632</v>
      </c>
      <c r="H11" s="7"/>
      <c r="I11" s="7">
        <f t="shared" si="0"/>
        <v>15332636001</v>
      </c>
      <c r="J11" s="7"/>
      <c r="K11" s="9">
        <f t="shared" si="1"/>
        <v>1.7494653915707938E-3</v>
      </c>
      <c r="L11" s="7"/>
      <c r="M11" s="7">
        <v>682128000</v>
      </c>
      <c r="N11" s="7"/>
      <c r="O11" s="7">
        <v>49666903990</v>
      </c>
      <c r="P11" s="7"/>
      <c r="Q11" s="7">
        <v>12731639198</v>
      </c>
      <c r="R11" s="7"/>
      <c r="S11" s="7">
        <f t="shared" si="2"/>
        <v>63080671188</v>
      </c>
      <c r="T11" s="7"/>
      <c r="U11" s="9">
        <f t="shared" si="3"/>
        <v>2.694099992445128E-3</v>
      </c>
    </row>
    <row r="12" spans="1:21">
      <c r="A12" s="1" t="s">
        <v>27</v>
      </c>
      <c r="C12" s="7">
        <v>41141348024</v>
      </c>
      <c r="D12" s="7"/>
      <c r="E12" s="7">
        <v>3572347470</v>
      </c>
      <c r="F12" s="7"/>
      <c r="G12" s="7">
        <v>77528852375</v>
      </c>
      <c r="H12" s="7"/>
      <c r="I12" s="7">
        <f t="shared" si="0"/>
        <v>122242547869</v>
      </c>
      <c r="J12" s="7"/>
      <c r="K12" s="9">
        <f t="shared" si="1"/>
        <v>1.394796738540611E-2</v>
      </c>
      <c r="L12" s="7"/>
      <c r="M12" s="7">
        <v>41141348024</v>
      </c>
      <c r="N12" s="7"/>
      <c r="O12" s="7">
        <v>154591039825</v>
      </c>
      <c r="P12" s="7"/>
      <c r="Q12" s="7">
        <v>77433231415</v>
      </c>
      <c r="R12" s="7"/>
      <c r="S12" s="7">
        <f t="shared" si="2"/>
        <v>273165619264</v>
      </c>
      <c r="T12" s="7"/>
      <c r="U12" s="9">
        <f t="shared" si="3"/>
        <v>1.1666576764887214E-2</v>
      </c>
    </row>
    <row r="13" spans="1:21">
      <c r="A13" s="1" t="s">
        <v>51</v>
      </c>
      <c r="C13" s="7">
        <v>416829722900</v>
      </c>
      <c r="D13" s="7"/>
      <c r="E13" s="7">
        <v>346745736622</v>
      </c>
      <c r="F13" s="7"/>
      <c r="G13" s="7">
        <v>45201758083</v>
      </c>
      <c r="H13" s="7"/>
      <c r="I13" s="7">
        <f t="shared" si="0"/>
        <v>808777217605</v>
      </c>
      <c r="J13" s="7"/>
      <c r="K13" s="9">
        <f t="shared" si="1"/>
        <v>9.2282093672515692E-2</v>
      </c>
      <c r="L13" s="7"/>
      <c r="M13" s="7">
        <v>416829722900</v>
      </c>
      <c r="N13" s="7"/>
      <c r="O13" s="7">
        <v>2596823757312</v>
      </c>
      <c r="P13" s="7"/>
      <c r="Q13" s="7">
        <v>45201758083</v>
      </c>
      <c r="R13" s="7"/>
      <c r="S13" s="7">
        <f t="shared" si="2"/>
        <v>3058855238295</v>
      </c>
      <c r="T13" s="7"/>
      <c r="U13" s="9">
        <f t="shared" si="3"/>
        <v>0.13064004740566204</v>
      </c>
    </row>
    <row r="14" spans="1:21">
      <c r="A14" s="1" t="s">
        <v>61</v>
      </c>
      <c r="C14" s="7">
        <v>0</v>
      </c>
      <c r="D14" s="7"/>
      <c r="E14" s="7">
        <v>138340135239</v>
      </c>
      <c r="F14" s="7"/>
      <c r="G14" s="7">
        <v>295894634</v>
      </c>
      <c r="H14" s="7"/>
      <c r="I14" s="7">
        <f t="shared" si="0"/>
        <v>138636029873</v>
      </c>
      <c r="J14" s="7"/>
      <c r="K14" s="9">
        <f t="shared" si="1"/>
        <v>1.5818476110159383E-2</v>
      </c>
      <c r="L14" s="7"/>
      <c r="M14" s="7">
        <v>0</v>
      </c>
      <c r="N14" s="7"/>
      <c r="O14" s="7">
        <v>442973901398</v>
      </c>
      <c r="P14" s="7"/>
      <c r="Q14" s="7">
        <v>295894634</v>
      </c>
      <c r="R14" s="7"/>
      <c r="S14" s="7">
        <f t="shared" si="2"/>
        <v>443269796032</v>
      </c>
      <c r="T14" s="7"/>
      <c r="U14" s="9">
        <f t="shared" si="3"/>
        <v>1.8931522630471674E-2</v>
      </c>
    </row>
    <row r="15" spans="1:21">
      <c r="A15" s="1" t="s">
        <v>20</v>
      </c>
      <c r="C15" s="7">
        <v>0</v>
      </c>
      <c r="D15" s="7"/>
      <c r="E15" s="7">
        <v>0</v>
      </c>
      <c r="F15" s="7"/>
      <c r="G15" s="7">
        <v>51560721610</v>
      </c>
      <c r="H15" s="7"/>
      <c r="I15" s="7">
        <f t="shared" si="0"/>
        <v>51560721610</v>
      </c>
      <c r="J15" s="7"/>
      <c r="K15" s="9">
        <f t="shared" si="1"/>
        <v>5.8831174245073201E-3</v>
      </c>
      <c r="L15" s="7"/>
      <c r="M15" s="7">
        <v>14443115940</v>
      </c>
      <c r="N15" s="7"/>
      <c r="O15" s="7">
        <v>0</v>
      </c>
      <c r="P15" s="7"/>
      <c r="Q15" s="7">
        <v>51560718931</v>
      </c>
      <c r="R15" s="7"/>
      <c r="S15" s="7">
        <f t="shared" si="2"/>
        <v>66003834871</v>
      </c>
      <c r="T15" s="7"/>
      <c r="U15" s="9">
        <f t="shared" si="3"/>
        <v>2.8189448158747227E-3</v>
      </c>
    </row>
    <row r="16" spans="1:21">
      <c r="A16" s="1" t="s">
        <v>81</v>
      </c>
      <c r="C16" s="7">
        <v>0</v>
      </c>
      <c r="D16" s="7"/>
      <c r="E16" s="7">
        <v>59157270273</v>
      </c>
      <c r="F16" s="7"/>
      <c r="G16" s="7">
        <v>-3590</v>
      </c>
      <c r="H16" s="7"/>
      <c r="I16" s="7">
        <f t="shared" si="0"/>
        <v>59157266683</v>
      </c>
      <c r="J16" s="7"/>
      <c r="K16" s="9">
        <f t="shared" si="1"/>
        <v>6.7498889763692674E-3</v>
      </c>
      <c r="L16" s="7"/>
      <c r="M16" s="7">
        <v>28350013500</v>
      </c>
      <c r="N16" s="7"/>
      <c r="O16" s="7">
        <v>90095851843</v>
      </c>
      <c r="P16" s="7"/>
      <c r="Q16" s="7">
        <v>-13183545356</v>
      </c>
      <c r="R16" s="7"/>
      <c r="S16" s="7">
        <f t="shared" si="2"/>
        <v>105262319987</v>
      </c>
      <c r="T16" s="7"/>
      <c r="U16" s="9">
        <f t="shared" si="3"/>
        <v>4.4956277436642251E-3</v>
      </c>
    </row>
    <row r="17" spans="1:21">
      <c r="A17" s="1" t="s">
        <v>37</v>
      </c>
      <c r="C17" s="7">
        <v>0</v>
      </c>
      <c r="D17" s="7"/>
      <c r="E17" s="7">
        <v>115994124515</v>
      </c>
      <c r="F17" s="7"/>
      <c r="G17" s="7">
        <v>19610756590</v>
      </c>
      <c r="H17" s="7"/>
      <c r="I17" s="7">
        <f t="shared" si="0"/>
        <v>135604881105</v>
      </c>
      <c r="J17" s="7"/>
      <c r="K17" s="9">
        <f t="shared" si="1"/>
        <v>1.5472619737780061E-2</v>
      </c>
      <c r="L17" s="7"/>
      <c r="M17" s="7">
        <v>16570758880</v>
      </c>
      <c r="N17" s="7"/>
      <c r="O17" s="7">
        <v>142638836118</v>
      </c>
      <c r="P17" s="7"/>
      <c r="Q17" s="7">
        <v>19604741193</v>
      </c>
      <c r="R17" s="7"/>
      <c r="S17" s="7">
        <f t="shared" si="2"/>
        <v>178814336191</v>
      </c>
      <c r="T17" s="7"/>
      <c r="U17" s="9">
        <f t="shared" si="3"/>
        <v>7.6369463531151685E-3</v>
      </c>
    </row>
    <row r="18" spans="1:21">
      <c r="A18" s="1" t="s">
        <v>40</v>
      </c>
      <c r="C18" s="7">
        <v>0</v>
      </c>
      <c r="D18" s="7"/>
      <c r="E18" s="7">
        <v>3140609990</v>
      </c>
      <c r="F18" s="7"/>
      <c r="G18" s="7">
        <v>3053003588</v>
      </c>
      <c r="H18" s="7"/>
      <c r="I18" s="7">
        <f t="shared" si="0"/>
        <v>6193613578</v>
      </c>
      <c r="J18" s="7"/>
      <c r="K18" s="9">
        <f t="shared" si="1"/>
        <v>7.0669600470312204E-4</v>
      </c>
      <c r="L18" s="7"/>
      <c r="M18" s="7">
        <v>0</v>
      </c>
      <c r="N18" s="7"/>
      <c r="O18" s="7">
        <v>7890227523</v>
      </c>
      <c r="P18" s="7"/>
      <c r="Q18" s="7">
        <v>5463391897</v>
      </c>
      <c r="R18" s="7"/>
      <c r="S18" s="7">
        <f t="shared" si="2"/>
        <v>13353619420</v>
      </c>
      <c r="T18" s="7"/>
      <c r="U18" s="9">
        <f t="shared" si="3"/>
        <v>5.7031710825202701E-4</v>
      </c>
    </row>
    <row r="19" spans="1:21">
      <c r="A19" s="1" t="s">
        <v>83</v>
      </c>
      <c r="C19" s="7">
        <v>0</v>
      </c>
      <c r="D19" s="7"/>
      <c r="E19" s="7">
        <v>9172720447</v>
      </c>
      <c r="F19" s="7"/>
      <c r="G19" s="7">
        <v>13404640178</v>
      </c>
      <c r="H19" s="7"/>
      <c r="I19" s="7">
        <f t="shared" si="0"/>
        <v>22577360625</v>
      </c>
      <c r="J19" s="7"/>
      <c r="K19" s="9">
        <f t="shared" si="1"/>
        <v>2.5760939634825054E-3</v>
      </c>
      <c r="L19" s="7"/>
      <c r="M19" s="7">
        <v>0</v>
      </c>
      <c r="N19" s="7"/>
      <c r="O19" s="7">
        <v>9938894362</v>
      </c>
      <c r="P19" s="7"/>
      <c r="Q19" s="7">
        <v>13404640178</v>
      </c>
      <c r="R19" s="7"/>
      <c r="S19" s="7">
        <f t="shared" si="2"/>
        <v>23343534540</v>
      </c>
      <c r="T19" s="7"/>
      <c r="U19" s="9">
        <f t="shared" si="3"/>
        <v>9.9697443041506955E-4</v>
      </c>
    </row>
    <row r="20" spans="1:21">
      <c r="A20" s="1" t="s">
        <v>75</v>
      </c>
      <c r="C20" s="7">
        <v>0</v>
      </c>
      <c r="D20" s="7"/>
      <c r="E20" s="7">
        <v>222792814999</v>
      </c>
      <c r="F20" s="7"/>
      <c r="G20" s="7">
        <v>-4544</v>
      </c>
      <c r="H20" s="7"/>
      <c r="I20" s="7">
        <f t="shared" si="0"/>
        <v>222792810455</v>
      </c>
      <c r="J20" s="7"/>
      <c r="K20" s="9">
        <f t="shared" si="1"/>
        <v>2.5420828574838232E-2</v>
      </c>
      <c r="L20" s="7"/>
      <c r="M20" s="7">
        <v>271166265600</v>
      </c>
      <c r="N20" s="7"/>
      <c r="O20" s="7">
        <v>921867628420</v>
      </c>
      <c r="P20" s="7"/>
      <c r="Q20" s="7">
        <v>-11439</v>
      </c>
      <c r="R20" s="7"/>
      <c r="S20" s="7">
        <f t="shared" si="2"/>
        <v>1193033882581</v>
      </c>
      <c r="T20" s="7"/>
      <c r="U20" s="9">
        <f t="shared" si="3"/>
        <v>5.0953049698362916E-2</v>
      </c>
    </row>
    <row r="21" spans="1:21">
      <c r="A21" s="1" t="s">
        <v>57</v>
      </c>
      <c r="C21" s="7">
        <v>0</v>
      </c>
      <c r="D21" s="7"/>
      <c r="E21" s="7">
        <v>95769452486</v>
      </c>
      <c r="F21" s="7"/>
      <c r="G21" s="7">
        <v>0</v>
      </c>
      <c r="H21" s="7"/>
      <c r="I21" s="7">
        <f t="shared" si="0"/>
        <v>95769452486</v>
      </c>
      <c r="J21" s="7"/>
      <c r="K21" s="9">
        <f t="shared" si="1"/>
        <v>1.0927367132632194E-2</v>
      </c>
      <c r="L21" s="7"/>
      <c r="M21" s="7">
        <v>0</v>
      </c>
      <c r="N21" s="7"/>
      <c r="O21" s="7">
        <v>340631294879</v>
      </c>
      <c r="P21" s="7"/>
      <c r="Q21" s="7">
        <v>1808233176</v>
      </c>
      <c r="R21" s="7"/>
      <c r="S21" s="7">
        <f t="shared" si="2"/>
        <v>342439528055</v>
      </c>
      <c r="T21" s="7"/>
      <c r="U21" s="9">
        <f t="shared" si="3"/>
        <v>1.4625182525346858E-2</v>
      </c>
    </row>
    <row r="22" spans="1:21">
      <c r="A22" s="1" t="s">
        <v>76</v>
      </c>
      <c r="C22" s="7">
        <v>0</v>
      </c>
      <c r="D22" s="7"/>
      <c r="E22" s="7">
        <v>28539114567</v>
      </c>
      <c r="F22" s="7"/>
      <c r="G22" s="7">
        <v>0</v>
      </c>
      <c r="H22" s="7"/>
      <c r="I22" s="7">
        <f t="shared" si="0"/>
        <v>28539114567</v>
      </c>
      <c r="J22" s="7"/>
      <c r="K22" s="9">
        <f t="shared" si="1"/>
        <v>3.2563346079424347E-3</v>
      </c>
      <c r="L22" s="7"/>
      <c r="M22" s="7">
        <v>61344712960</v>
      </c>
      <c r="N22" s="7"/>
      <c r="O22" s="7">
        <v>601213904436</v>
      </c>
      <c r="P22" s="7"/>
      <c r="Q22" s="7">
        <v>-6164</v>
      </c>
      <c r="R22" s="7"/>
      <c r="S22" s="7">
        <f t="shared" si="2"/>
        <v>662558611232</v>
      </c>
      <c r="T22" s="7"/>
      <c r="U22" s="9">
        <f t="shared" si="3"/>
        <v>2.829708555564879E-2</v>
      </c>
    </row>
    <row r="23" spans="1:21">
      <c r="A23" s="1" t="s">
        <v>249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9">
        <f t="shared" si="1"/>
        <v>0</v>
      </c>
      <c r="L23" s="7"/>
      <c r="M23" s="7">
        <v>0</v>
      </c>
      <c r="N23" s="7"/>
      <c r="O23" s="7">
        <v>0</v>
      </c>
      <c r="P23" s="7"/>
      <c r="Q23" s="7">
        <v>15172295</v>
      </c>
      <c r="R23" s="7"/>
      <c r="S23" s="7">
        <f t="shared" si="2"/>
        <v>15172295</v>
      </c>
      <c r="T23" s="7"/>
      <c r="U23" s="9">
        <f t="shared" si="3"/>
        <v>6.4799056628698552E-7</v>
      </c>
    </row>
    <row r="24" spans="1:21">
      <c r="A24" s="1" t="s">
        <v>250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9">
        <f t="shared" si="1"/>
        <v>0</v>
      </c>
      <c r="L24" s="7"/>
      <c r="M24" s="7">
        <v>0</v>
      </c>
      <c r="N24" s="7"/>
      <c r="O24" s="7">
        <v>0</v>
      </c>
      <c r="P24" s="7"/>
      <c r="Q24" s="7">
        <v>11955142906</v>
      </c>
      <c r="R24" s="7"/>
      <c r="S24" s="7">
        <f t="shared" si="2"/>
        <v>11955142906</v>
      </c>
      <c r="T24" s="7"/>
      <c r="U24" s="9">
        <f t="shared" si="3"/>
        <v>5.1058984957125979E-4</v>
      </c>
    </row>
    <row r="25" spans="1:21">
      <c r="A25" s="1" t="s">
        <v>25</v>
      </c>
      <c r="C25" s="7">
        <v>0</v>
      </c>
      <c r="D25" s="7"/>
      <c r="E25" s="7">
        <v>133854010785</v>
      </c>
      <c r="F25" s="7"/>
      <c r="G25" s="7">
        <v>0</v>
      </c>
      <c r="H25" s="7"/>
      <c r="I25" s="7">
        <f t="shared" si="0"/>
        <v>133854010785</v>
      </c>
      <c r="J25" s="7"/>
      <c r="K25" s="9">
        <f t="shared" si="1"/>
        <v>1.5272844106912107E-2</v>
      </c>
      <c r="L25" s="7"/>
      <c r="M25" s="7">
        <v>34500000000</v>
      </c>
      <c r="N25" s="7"/>
      <c r="O25" s="7">
        <v>303587139658</v>
      </c>
      <c r="P25" s="7"/>
      <c r="Q25" s="7">
        <v>177488278</v>
      </c>
      <c r="R25" s="7"/>
      <c r="S25" s="7">
        <f t="shared" si="2"/>
        <v>338264627936</v>
      </c>
      <c r="T25" s="7"/>
      <c r="U25" s="9">
        <f t="shared" si="3"/>
        <v>1.4446877536398093E-2</v>
      </c>
    </row>
    <row r="26" spans="1:21">
      <c r="A26" s="1" t="s">
        <v>60</v>
      </c>
      <c r="C26" s="7">
        <v>0</v>
      </c>
      <c r="D26" s="7"/>
      <c r="E26" s="7">
        <v>57238449462</v>
      </c>
      <c r="F26" s="7"/>
      <c r="G26" s="7">
        <v>0</v>
      </c>
      <c r="H26" s="7"/>
      <c r="I26" s="7">
        <f t="shared" si="0"/>
        <v>57238449462</v>
      </c>
      <c r="J26" s="7"/>
      <c r="K26" s="9">
        <f t="shared" si="1"/>
        <v>6.5309504767746369E-3</v>
      </c>
      <c r="L26" s="7"/>
      <c r="M26" s="7">
        <v>47995113871</v>
      </c>
      <c r="N26" s="7"/>
      <c r="O26" s="7">
        <v>233997092010</v>
      </c>
      <c r="P26" s="7"/>
      <c r="Q26" s="7">
        <v>13216291</v>
      </c>
      <c r="R26" s="7"/>
      <c r="S26" s="7">
        <f t="shared" si="2"/>
        <v>282005422172</v>
      </c>
      <c r="T26" s="7"/>
      <c r="U26" s="9">
        <f t="shared" si="3"/>
        <v>1.204411417054801E-2</v>
      </c>
    </row>
    <row r="27" spans="1:21">
      <c r="A27" s="1" t="s">
        <v>207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9">
        <f t="shared" si="1"/>
        <v>0</v>
      </c>
      <c r="L27" s="7"/>
      <c r="M27" s="7">
        <v>680727100</v>
      </c>
      <c r="N27" s="7"/>
      <c r="O27" s="7">
        <v>0</v>
      </c>
      <c r="P27" s="7"/>
      <c r="Q27" s="7">
        <v>-12201009237</v>
      </c>
      <c r="R27" s="7"/>
      <c r="S27" s="7">
        <f t="shared" si="2"/>
        <v>-11520282137</v>
      </c>
      <c r="T27" s="7"/>
      <c r="U27" s="9">
        <f t="shared" si="3"/>
        <v>-4.9201746642419449E-4</v>
      </c>
    </row>
    <row r="28" spans="1:21">
      <c r="A28" s="1" t="s">
        <v>66</v>
      </c>
      <c r="C28" s="7">
        <v>0</v>
      </c>
      <c r="D28" s="7"/>
      <c r="E28" s="7">
        <v>156312859735</v>
      </c>
      <c r="F28" s="7"/>
      <c r="G28" s="7">
        <v>0</v>
      </c>
      <c r="H28" s="7"/>
      <c r="I28" s="7">
        <f t="shared" si="0"/>
        <v>156312859735</v>
      </c>
      <c r="J28" s="7"/>
      <c r="K28" s="9">
        <f t="shared" si="1"/>
        <v>1.7835415798431981E-2</v>
      </c>
      <c r="L28" s="7"/>
      <c r="M28" s="7">
        <v>85500000000</v>
      </c>
      <c r="N28" s="7"/>
      <c r="O28" s="7">
        <v>239814553572</v>
      </c>
      <c r="P28" s="7"/>
      <c r="Q28" s="7">
        <v>-1655818062</v>
      </c>
      <c r="R28" s="7"/>
      <c r="S28" s="7">
        <f t="shared" si="2"/>
        <v>323658735510</v>
      </c>
      <c r="T28" s="7"/>
      <c r="U28" s="9">
        <f t="shared" si="3"/>
        <v>1.3823077346364183E-2</v>
      </c>
    </row>
    <row r="29" spans="1:21">
      <c r="A29" s="1" t="s">
        <v>223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9">
        <f t="shared" si="1"/>
        <v>0</v>
      </c>
      <c r="L29" s="7"/>
      <c r="M29" s="7">
        <v>2940979000</v>
      </c>
      <c r="N29" s="7"/>
      <c r="O29" s="7">
        <v>0</v>
      </c>
      <c r="P29" s="7"/>
      <c r="Q29" s="7">
        <v>1336595971</v>
      </c>
      <c r="R29" s="7"/>
      <c r="S29" s="7">
        <f t="shared" si="2"/>
        <v>4277574971</v>
      </c>
      <c r="T29" s="7"/>
      <c r="U29" s="9">
        <f t="shared" si="3"/>
        <v>1.8269010903052739E-4</v>
      </c>
    </row>
    <row r="30" spans="1:21">
      <c r="A30" s="1" t="s">
        <v>64</v>
      </c>
      <c r="C30" s="7">
        <v>0</v>
      </c>
      <c r="D30" s="7"/>
      <c r="E30" s="7">
        <v>21113622000</v>
      </c>
      <c r="F30" s="7"/>
      <c r="G30" s="7">
        <v>0</v>
      </c>
      <c r="H30" s="7"/>
      <c r="I30" s="7">
        <f t="shared" si="0"/>
        <v>21113622000</v>
      </c>
      <c r="J30" s="7"/>
      <c r="K30" s="9">
        <f t="shared" si="1"/>
        <v>2.4090802766920604E-3</v>
      </c>
      <c r="L30" s="7"/>
      <c r="M30" s="7">
        <v>4002558000</v>
      </c>
      <c r="N30" s="7"/>
      <c r="O30" s="7">
        <v>11898778505</v>
      </c>
      <c r="P30" s="7"/>
      <c r="Q30" s="7">
        <v>-315741054</v>
      </c>
      <c r="R30" s="7"/>
      <c r="S30" s="7">
        <f t="shared" si="2"/>
        <v>15585595451</v>
      </c>
      <c r="T30" s="7"/>
      <c r="U30" s="9">
        <f t="shared" si="3"/>
        <v>6.6564213404849803E-4</v>
      </c>
    </row>
    <row r="31" spans="1:21">
      <c r="A31" s="1" t="s">
        <v>55</v>
      </c>
      <c r="C31" s="7">
        <v>0</v>
      </c>
      <c r="D31" s="7"/>
      <c r="E31" s="7">
        <v>26965488931</v>
      </c>
      <c r="F31" s="7"/>
      <c r="G31" s="7">
        <v>0</v>
      </c>
      <c r="H31" s="7"/>
      <c r="I31" s="7">
        <f t="shared" si="0"/>
        <v>26965488931</v>
      </c>
      <c r="J31" s="7"/>
      <c r="K31" s="9">
        <f t="shared" si="1"/>
        <v>3.0767827298902183E-3</v>
      </c>
      <c r="L31" s="7"/>
      <c r="M31" s="7">
        <v>0</v>
      </c>
      <c r="N31" s="7"/>
      <c r="O31" s="7">
        <v>34878978756</v>
      </c>
      <c r="P31" s="7"/>
      <c r="Q31" s="7">
        <v>-4864211987</v>
      </c>
      <c r="R31" s="7"/>
      <c r="S31" s="7">
        <f t="shared" si="2"/>
        <v>30014766769</v>
      </c>
      <c r="T31" s="7"/>
      <c r="U31" s="9">
        <f t="shared" si="3"/>
        <v>1.2818947770008495E-3</v>
      </c>
    </row>
    <row r="32" spans="1:21">
      <c r="A32" s="1" t="s">
        <v>82</v>
      </c>
      <c r="C32" s="7">
        <v>0</v>
      </c>
      <c r="D32" s="7"/>
      <c r="E32" s="7">
        <v>35066366362</v>
      </c>
      <c r="F32" s="7"/>
      <c r="G32" s="7">
        <v>0</v>
      </c>
      <c r="H32" s="7"/>
      <c r="I32" s="7">
        <f t="shared" si="0"/>
        <v>35066366362</v>
      </c>
      <c r="J32" s="7"/>
      <c r="K32" s="9">
        <f t="shared" si="1"/>
        <v>4.0010989861404226E-3</v>
      </c>
      <c r="L32" s="7"/>
      <c r="M32" s="7">
        <v>31265314080</v>
      </c>
      <c r="N32" s="7"/>
      <c r="O32" s="7">
        <v>57542193941</v>
      </c>
      <c r="P32" s="7"/>
      <c r="Q32" s="7">
        <v>-13458293707</v>
      </c>
      <c r="R32" s="7"/>
      <c r="S32" s="7">
        <f t="shared" si="2"/>
        <v>75349214314</v>
      </c>
      <c r="T32" s="7"/>
      <c r="U32" s="9">
        <f t="shared" si="3"/>
        <v>3.2180747904393039E-3</v>
      </c>
    </row>
    <row r="33" spans="1:21">
      <c r="A33" s="1" t="s">
        <v>253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9">
        <f t="shared" si="1"/>
        <v>0</v>
      </c>
      <c r="L33" s="7"/>
      <c r="M33" s="7">
        <v>0</v>
      </c>
      <c r="N33" s="7"/>
      <c r="O33" s="7">
        <v>0</v>
      </c>
      <c r="P33" s="7"/>
      <c r="Q33" s="7">
        <v>-9848816900</v>
      </c>
      <c r="R33" s="7"/>
      <c r="S33" s="7">
        <f t="shared" si="2"/>
        <v>-9848816900</v>
      </c>
      <c r="T33" s="7"/>
      <c r="U33" s="9">
        <f t="shared" si="3"/>
        <v>-4.206311860063249E-4</v>
      </c>
    </row>
    <row r="34" spans="1:21">
      <c r="A34" s="1" t="s">
        <v>254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9">
        <f t="shared" si="1"/>
        <v>0</v>
      </c>
      <c r="L34" s="7"/>
      <c r="M34" s="7">
        <v>0</v>
      </c>
      <c r="N34" s="7"/>
      <c r="O34" s="7">
        <v>0</v>
      </c>
      <c r="P34" s="7"/>
      <c r="Q34" s="7">
        <v>2438484001</v>
      </c>
      <c r="R34" s="7"/>
      <c r="S34" s="7">
        <f t="shared" si="2"/>
        <v>2438484001</v>
      </c>
      <c r="T34" s="7"/>
      <c r="U34" s="9">
        <f t="shared" si="3"/>
        <v>1.0414473411502638E-4</v>
      </c>
    </row>
    <row r="35" spans="1:21">
      <c r="A35" s="1" t="s">
        <v>194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9">
        <f t="shared" si="1"/>
        <v>0</v>
      </c>
      <c r="L35" s="7"/>
      <c r="M35" s="7">
        <v>1971343400</v>
      </c>
      <c r="N35" s="7"/>
      <c r="O35" s="7">
        <v>0</v>
      </c>
      <c r="P35" s="7"/>
      <c r="Q35" s="7">
        <v>-4730783581</v>
      </c>
      <c r="R35" s="7"/>
      <c r="S35" s="7">
        <f t="shared" si="2"/>
        <v>-2759440181</v>
      </c>
      <c r="T35" s="7"/>
      <c r="U35" s="9">
        <f t="shared" si="3"/>
        <v>-1.1785238854907922E-4</v>
      </c>
    </row>
    <row r="36" spans="1:21">
      <c r="A36" s="1" t="s">
        <v>255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9">
        <f t="shared" si="1"/>
        <v>0</v>
      </c>
      <c r="L36" s="7"/>
      <c r="M36" s="7">
        <v>0</v>
      </c>
      <c r="N36" s="7"/>
      <c r="O36" s="7">
        <v>0</v>
      </c>
      <c r="P36" s="7"/>
      <c r="Q36" s="7">
        <v>-203176869797</v>
      </c>
      <c r="R36" s="7"/>
      <c r="S36" s="7">
        <f t="shared" si="2"/>
        <v>-203176869797</v>
      </c>
      <c r="T36" s="7"/>
      <c r="U36" s="9">
        <f t="shared" si="3"/>
        <v>-8.6774410144394871E-3</v>
      </c>
    </row>
    <row r="37" spans="1:21">
      <c r="A37" s="1" t="s">
        <v>24</v>
      </c>
      <c r="C37" s="7">
        <v>0</v>
      </c>
      <c r="D37" s="7"/>
      <c r="E37" s="7">
        <v>27096798271</v>
      </c>
      <c r="F37" s="7"/>
      <c r="G37" s="7">
        <v>0</v>
      </c>
      <c r="H37" s="7"/>
      <c r="I37" s="7">
        <f t="shared" si="0"/>
        <v>27096798271</v>
      </c>
      <c r="J37" s="7"/>
      <c r="K37" s="9">
        <f t="shared" si="1"/>
        <v>3.0917652251314159E-3</v>
      </c>
      <c r="L37" s="7"/>
      <c r="M37" s="7">
        <v>97681877600</v>
      </c>
      <c r="N37" s="7"/>
      <c r="O37" s="7">
        <v>-7810727510</v>
      </c>
      <c r="P37" s="7"/>
      <c r="Q37" s="7">
        <v>-35090143911</v>
      </c>
      <c r="R37" s="7"/>
      <c r="S37" s="7">
        <f t="shared" si="2"/>
        <v>54781006179</v>
      </c>
      <c r="T37" s="7"/>
      <c r="U37" s="9">
        <f t="shared" si="3"/>
        <v>2.3396312301929975E-3</v>
      </c>
    </row>
    <row r="38" spans="1:21">
      <c r="A38" s="1" t="s">
        <v>73</v>
      </c>
      <c r="C38" s="7">
        <v>0</v>
      </c>
      <c r="D38" s="7"/>
      <c r="E38" s="7">
        <v>78042822929</v>
      </c>
      <c r="F38" s="7"/>
      <c r="G38" s="7">
        <v>0</v>
      </c>
      <c r="H38" s="7"/>
      <c r="I38" s="7">
        <f t="shared" si="0"/>
        <v>78042822929</v>
      </c>
      <c r="J38" s="7"/>
      <c r="K38" s="9">
        <f t="shared" si="1"/>
        <v>8.9047452614063466E-3</v>
      </c>
      <c r="L38" s="7"/>
      <c r="M38" s="7">
        <v>65191743860</v>
      </c>
      <c r="N38" s="7"/>
      <c r="O38" s="7">
        <v>129394968331</v>
      </c>
      <c r="P38" s="7"/>
      <c r="Q38" s="7">
        <v>-3872</v>
      </c>
      <c r="R38" s="7"/>
      <c r="S38" s="7">
        <f t="shared" si="2"/>
        <v>194586708319</v>
      </c>
      <c r="T38" s="7"/>
      <c r="U38" s="9">
        <f t="shared" si="3"/>
        <v>8.3105654955660489E-3</v>
      </c>
    </row>
    <row r="39" spans="1:21">
      <c r="A39" s="1" t="s">
        <v>77</v>
      </c>
      <c r="C39" s="7">
        <v>0</v>
      </c>
      <c r="D39" s="7"/>
      <c r="E39" s="7">
        <v>12614076522</v>
      </c>
      <c r="F39" s="7"/>
      <c r="G39" s="7">
        <v>0</v>
      </c>
      <c r="H39" s="7"/>
      <c r="I39" s="7">
        <f t="shared" si="0"/>
        <v>12614076522</v>
      </c>
      <c r="J39" s="7"/>
      <c r="K39" s="9">
        <f t="shared" si="1"/>
        <v>1.4392756940440907E-3</v>
      </c>
      <c r="L39" s="7"/>
      <c r="M39" s="7">
        <v>1282067600</v>
      </c>
      <c r="N39" s="7"/>
      <c r="O39" s="7">
        <v>15810336667</v>
      </c>
      <c r="P39" s="7"/>
      <c r="Q39" s="7">
        <v>2616283645</v>
      </c>
      <c r="R39" s="7"/>
      <c r="S39" s="7">
        <f t="shared" si="2"/>
        <v>19708687912</v>
      </c>
      <c r="T39" s="7"/>
      <c r="U39" s="9">
        <f t="shared" si="3"/>
        <v>8.4173447991028037E-4</v>
      </c>
    </row>
    <row r="40" spans="1:21">
      <c r="A40" s="1" t="s">
        <v>240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9">
        <f t="shared" si="1"/>
        <v>0</v>
      </c>
      <c r="L40" s="7"/>
      <c r="M40" s="7">
        <v>55965000000</v>
      </c>
      <c r="N40" s="7"/>
      <c r="O40" s="7">
        <v>0</v>
      </c>
      <c r="P40" s="7"/>
      <c r="Q40" s="7">
        <v>-62160994422</v>
      </c>
      <c r="R40" s="7"/>
      <c r="S40" s="7">
        <f t="shared" si="2"/>
        <v>-6195994422</v>
      </c>
      <c r="T40" s="7"/>
      <c r="U40" s="9">
        <f t="shared" si="3"/>
        <v>-2.6462350845556218E-4</v>
      </c>
    </row>
    <row r="41" spans="1:21">
      <c r="A41" s="1" t="s">
        <v>256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9">
        <f t="shared" si="1"/>
        <v>0</v>
      </c>
      <c r="L41" s="7"/>
      <c r="M41" s="7">
        <v>0</v>
      </c>
      <c r="N41" s="7"/>
      <c r="O41" s="7">
        <v>0</v>
      </c>
      <c r="P41" s="7"/>
      <c r="Q41" s="7">
        <v>29840976296</v>
      </c>
      <c r="R41" s="7"/>
      <c r="S41" s="7">
        <f t="shared" si="2"/>
        <v>29840976296</v>
      </c>
      <c r="T41" s="7"/>
      <c r="U41" s="9">
        <f t="shared" si="3"/>
        <v>1.2744723938337313E-3</v>
      </c>
    </row>
    <row r="42" spans="1:21">
      <c r="A42" s="1" t="s">
        <v>48</v>
      </c>
      <c r="C42" s="7">
        <v>0</v>
      </c>
      <c r="D42" s="7"/>
      <c r="E42" s="7">
        <v>29136956424</v>
      </c>
      <c r="F42" s="7"/>
      <c r="G42" s="7">
        <v>0</v>
      </c>
      <c r="H42" s="7"/>
      <c r="I42" s="7">
        <f t="shared" si="0"/>
        <v>29136956424</v>
      </c>
      <c r="J42" s="7"/>
      <c r="K42" s="9">
        <f t="shared" si="1"/>
        <v>3.3245488170572735E-3</v>
      </c>
      <c r="L42" s="7"/>
      <c r="M42" s="7">
        <v>2250000000</v>
      </c>
      <c r="N42" s="7"/>
      <c r="O42" s="7">
        <v>32871636778</v>
      </c>
      <c r="P42" s="7"/>
      <c r="Q42" s="7">
        <v>-2707120848</v>
      </c>
      <c r="R42" s="7"/>
      <c r="S42" s="7">
        <f t="shared" si="2"/>
        <v>32414515930</v>
      </c>
      <c r="T42" s="7"/>
      <c r="U42" s="9">
        <f t="shared" si="3"/>
        <v>1.3843851924444663E-3</v>
      </c>
    </row>
    <row r="43" spans="1:21">
      <c r="A43" s="1" t="s">
        <v>29</v>
      </c>
      <c r="C43" s="7">
        <v>0</v>
      </c>
      <c r="D43" s="7"/>
      <c r="E43" s="7">
        <v>108947880000</v>
      </c>
      <c r="F43" s="7"/>
      <c r="G43" s="7">
        <v>0</v>
      </c>
      <c r="H43" s="7"/>
      <c r="I43" s="7">
        <f t="shared" si="0"/>
        <v>108947880000</v>
      </c>
      <c r="J43" s="7"/>
      <c r="K43" s="9">
        <f t="shared" si="1"/>
        <v>1.2431035702704794E-2</v>
      </c>
      <c r="L43" s="7"/>
      <c r="M43" s="7">
        <v>10779820800</v>
      </c>
      <c r="N43" s="7"/>
      <c r="O43" s="7">
        <v>413103055270</v>
      </c>
      <c r="P43" s="7"/>
      <c r="Q43" s="7">
        <v>6962456086</v>
      </c>
      <c r="R43" s="7"/>
      <c r="S43" s="7">
        <f t="shared" si="2"/>
        <v>430845332156</v>
      </c>
      <c r="T43" s="7"/>
      <c r="U43" s="9">
        <f t="shared" si="3"/>
        <v>1.8400888643799164E-2</v>
      </c>
    </row>
    <row r="44" spans="1:21">
      <c r="A44" s="1" t="s">
        <v>59</v>
      </c>
      <c r="C44" s="7">
        <v>0</v>
      </c>
      <c r="D44" s="7"/>
      <c r="E44" s="7">
        <v>105584937915</v>
      </c>
      <c r="F44" s="7"/>
      <c r="G44" s="7">
        <v>0</v>
      </c>
      <c r="H44" s="7"/>
      <c r="I44" s="7">
        <f t="shared" si="0"/>
        <v>105584937915</v>
      </c>
      <c r="J44" s="7"/>
      <c r="K44" s="9">
        <f t="shared" si="1"/>
        <v>1.2047321461319246E-2</v>
      </c>
      <c r="L44" s="7"/>
      <c r="M44" s="7">
        <v>0</v>
      </c>
      <c r="N44" s="7"/>
      <c r="O44" s="7">
        <v>244028959546</v>
      </c>
      <c r="P44" s="7"/>
      <c r="Q44" s="7">
        <v>532683754</v>
      </c>
      <c r="R44" s="7"/>
      <c r="S44" s="7">
        <f t="shared" si="2"/>
        <v>244561643300</v>
      </c>
      <c r="T44" s="7"/>
      <c r="U44" s="9">
        <f t="shared" si="3"/>
        <v>1.0444935175202088E-2</v>
      </c>
    </row>
    <row r="45" spans="1:21">
      <c r="A45" s="1" t="s">
        <v>257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9">
        <f t="shared" si="1"/>
        <v>0</v>
      </c>
      <c r="L45" s="7"/>
      <c r="M45" s="7">
        <v>0</v>
      </c>
      <c r="N45" s="7"/>
      <c r="O45" s="7">
        <v>0</v>
      </c>
      <c r="P45" s="7"/>
      <c r="Q45" s="7">
        <v>0</v>
      </c>
      <c r="R45" s="7"/>
      <c r="S45" s="7">
        <f t="shared" si="2"/>
        <v>0</v>
      </c>
      <c r="T45" s="7"/>
      <c r="U45" s="9">
        <f t="shared" si="3"/>
        <v>0</v>
      </c>
    </row>
    <row r="46" spans="1:21">
      <c r="A46" s="1" t="s">
        <v>63</v>
      </c>
      <c r="C46" s="7">
        <v>0</v>
      </c>
      <c r="D46" s="7"/>
      <c r="E46" s="7">
        <v>12911648690</v>
      </c>
      <c r="F46" s="7"/>
      <c r="G46" s="7">
        <v>0</v>
      </c>
      <c r="H46" s="7"/>
      <c r="I46" s="7">
        <f t="shared" si="0"/>
        <v>12911648690</v>
      </c>
      <c r="J46" s="7"/>
      <c r="K46" s="9">
        <f t="shared" si="1"/>
        <v>1.4732289040059483E-3</v>
      </c>
      <c r="L46" s="7"/>
      <c r="M46" s="7">
        <v>2761292463</v>
      </c>
      <c r="N46" s="7"/>
      <c r="O46" s="7">
        <v>15116076512</v>
      </c>
      <c r="P46" s="7"/>
      <c r="Q46" s="7">
        <v>893456217</v>
      </c>
      <c r="R46" s="7"/>
      <c r="S46" s="7">
        <f t="shared" si="2"/>
        <v>18770825192</v>
      </c>
      <c r="T46" s="7"/>
      <c r="U46" s="9">
        <f t="shared" si="3"/>
        <v>8.0167948526166236E-4</v>
      </c>
    </row>
    <row r="47" spans="1:21">
      <c r="A47" s="1" t="s">
        <v>21</v>
      </c>
      <c r="C47" s="7">
        <v>0</v>
      </c>
      <c r="D47" s="7"/>
      <c r="E47" s="7">
        <v>357626129835</v>
      </c>
      <c r="F47" s="7"/>
      <c r="G47" s="7">
        <v>0</v>
      </c>
      <c r="H47" s="7"/>
      <c r="I47" s="7">
        <f t="shared" si="0"/>
        <v>357626129835</v>
      </c>
      <c r="J47" s="7"/>
      <c r="K47" s="9">
        <f t="shared" si="1"/>
        <v>4.0805412534865519E-2</v>
      </c>
      <c r="L47" s="7"/>
      <c r="M47" s="7">
        <v>460736699500</v>
      </c>
      <c r="N47" s="7"/>
      <c r="O47" s="7">
        <v>250825519902</v>
      </c>
      <c r="P47" s="7"/>
      <c r="Q47" s="7">
        <v>11367339516</v>
      </c>
      <c r="R47" s="7"/>
      <c r="S47" s="7">
        <f t="shared" si="2"/>
        <v>722929558918</v>
      </c>
      <c r="T47" s="7"/>
      <c r="U47" s="9">
        <f t="shared" si="3"/>
        <v>3.0875456499420521E-2</v>
      </c>
    </row>
    <row r="48" spans="1:21">
      <c r="A48" s="1" t="s">
        <v>32</v>
      </c>
      <c r="C48" s="7">
        <v>0</v>
      </c>
      <c r="D48" s="7"/>
      <c r="E48" s="7">
        <v>245155349756</v>
      </c>
      <c r="F48" s="7"/>
      <c r="G48" s="7">
        <v>0</v>
      </c>
      <c r="H48" s="7"/>
      <c r="I48" s="7">
        <f t="shared" si="0"/>
        <v>245155349756</v>
      </c>
      <c r="J48" s="7"/>
      <c r="K48" s="9">
        <f t="shared" si="1"/>
        <v>2.7972411262393696E-2</v>
      </c>
      <c r="L48" s="7"/>
      <c r="M48" s="7">
        <v>148534074000</v>
      </c>
      <c r="N48" s="7"/>
      <c r="O48" s="7">
        <v>348478817372</v>
      </c>
      <c r="P48" s="7"/>
      <c r="Q48" s="7">
        <v>-7902697498</v>
      </c>
      <c r="R48" s="7"/>
      <c r="S48" s="7">
        <f t="shared" si="2"/>
        <v>489110193874</v>
      </c>
      <c r="T48" s="7"/>
      <c r="U48" s="9">
        <f t="shared" si="3"/>
        <v>2.0889311175741741E-2</v>
      </c>
    </row>
    <row r="49" spans="1:21">
      <c r="A49" s="1" t="s">
        <v>46</v>
      </c>
      <c r="C49" s="7">
        <v>0</v>
      </c>
      <c r="D49" s="7"/>
      <c r="E49" s="7">
        <v>5788392912</v>
      </c>
      <c r="F49" s="7"/>
      <c r="G49" s="7">
        <v>0</v>
      </c>
      <c r="H49" s="7"/>
      <c r="I49" s="7">
        <f t="shared" si="0"/>
        <v>5788392912</v>
      </c>
      <c r="J49" s="7"/>
      <c r="K49" s="9">
        <f t="shared" si="1"/>
        <v>6.6046001950983686E-4</v>
      </c>
      <c r="L49" s="7"/>
      <c r="M49" s="7">
        <v>0</v>
      </c>
      <c r="N49" s="7"/>
      <c r="O49" s="7">
        <v>4695663249</v>
      </c>
      <c r="P49" s="7"/>
      <c r="Q49" s="7">
        <v>-711934577</v>
      </c>
      <c r="R49" s="7"/>
      <c r="S49" s="7">
        <f t="shared" si="2"/>
        <v>3983728672</v>
      </c>
      <c r="T49" s="7"/>
      <c r="U49" s="9">
        <f t="shared" si="3"/>
        <v>1.7014028517788382E-4</v>
      </c>
    </row>
    <row r="50" spans="1:21">
      <c r="A50" s="1" t="s">
        <v>15</v>
      </c>
      <c r="C50" s="7">
        <v>0</v>
      </c>
      <c r="D50" s="7"/>
      <c r="E50" s="7">
        <v>76116642827</v>
      </c>
      <c r="F50" s="7"/>
      <c r="G50" s="7">
        <v>0</v>
      </c>
      <c r="H50" s="7"/>
      <c r="I50" s="7">
        <f t="shared" si="0"/>
        <v>76116642827</v>
      </c>
      <c r="J50" s="7"/>
      <c r="K50" s="9">
        <f t="shared" si="1"/>
        <v>8.6849666515077268E-3</v>
      </c>
      <c r="L50" s="7"/>
      <c r="M50" s="7">
        <v>15010000000</v>
      </c>
      <c r="N50" s="7"/>
      <c r="O50" s="7">
        <v>235285155682</v>
      </c>
      <c r="P50" s="7"/>
      <c r="Q50" s="7">
        <v>179169890</v>
      </c>
      <c r="R50" s="7"/>
      <c r="S50" s="7">
        <f t="shared" si="2"/>
        <v>250474325572</v>
      </c>
      <c r="T50" s="7"/>
      <c r="U50" s="9">
        <f t="shared" si="3"/>
        <v>1.0697458760705027E-2</v>
      </c>
    </row>
    <row r="51" spans="1:21">
      <c r="A51" s="1" t="s">
        <v>259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9">
        <f t="shared" si="1"/>
        <v>0</v>
      </c>
      <c r="L51" s="7"/>
      <c r="M51" s="7">
        <v>0</v>
      </c>
      <c r="N51" s="7"/>
      <c r="O51" s="7">
        <v>0</v>
      </c>
      <c r="P51" s="7"/>
      <c r="Q51" s="7">
        <v>-8332087954</v>
      </c>
      <c r="R51" s="7"/>
      <c r="S51" s="7">
        <f t="shared" si="2"/>
        <v>-8332087954</v>
      </c>
      <c r="T51" s="7"/>
      <c r="U51" s="9">
        <f t="shared" si="3"/>
        <v>-3.5585350744006961E-4</v>
      </c>
    </row>
    <row r="52" spans="1:21">
      <c r="A52" s="1" t="s">
        <v>262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9">
        <f t="shared" si="1"/>
        <v>0</v>
      </c>
      <c r="L52" s="7"/>
      <c r="M52" s="7">
        <v>0</v>
      </c>
      <c r="N52" s="7"/>
      <c r="O52" s="7">
        <v>0</v>
      </c>
      <c r="P52" s="7"/>
      <c r="Q52" s="7">
        <v>-183888702</v>
      </c>
      <c r="R52" s="7"/>
      <c r="S52" s="7">
        <f t="shared" si="2"/>
        <v>-183888702</v>
      </c>
      <c r="T52" s="7"/>
      <c r="U52" s="9">
        <f t="shared" si="3"/>
        <v>-7.8536664455020635E-6</v>
      </c>
    </row>
    <row r="53" spans="1:21">
      <c r="A53" s="1" t="s">
        <v>22</v>
      </c>
      <c r="C53" s="7">
        <v>0</v>
      </c>
      <c r="D53" s="7"/>
      <c r="E53" s="7">
        <v>237812514345</v>
      </c>
      <c r="F53" s="7"/>
      <c r="G53" s="7">
        <v>0</v>
      </c>
      <c r="H53" s="7"/>
      <c r="I53" s="7">
        <f t="shared" si="0"/>
        <v>237812514345</v>
      </c>
      <c r="J53" s="7"/>
      <c r="K53" s="9">
        <f t="shared" si="1"/>
        <v>2.7134588175306309E-2</v>
      </c>
      <c r="L53" s="7"/>
      <c r="M53" s="7">
        <v>51133280000</v>
      </c>
      <c r="N53" s="7"/>
      <c r="O53" s="7">
        <v>432659169025</v>
      </c>
      <c r="P53" s="7"/>
      <c r="Q53" s="7">
        <v>-5543259884</v>
      </c>
      <c r="R53" s="7"/>
      <c r="S53" s="7">
        <f t="shared" si="2"/>
        <v>478249189141</v>
      </c>
      <c r="T53" s="7"/>
      <c r="U53" s="9">
        <f t="shared" si="3"/>
        <v>2.0425450658438177E-2</v>
      </c>
    </row>
    <row r="54" spans="1:21">
      <c r="A54" s="1" t="s">
        <v>209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9">
        <f t="shared" si="1"/>
        <v>0</v>
      </c>
      <c r="L54" s="7"/>
      <c r="M54" s="7">
        <v>5366475000</v>
      </c>
      <c r="N54" s="7"/>
      <c r="O54" s="7">
        <v>0</v>
      </c>
      <c r="P54" s="7"/>
      <c r="Q54" s="7">
        <v>-25500583947</v>
      </c>
      <c r="R54" s="7"/>
      <c r="S54" s="7">
        <f t="shared" si="2"/>
        <v>-20134108947</v>
      </c>
      <c r="T54" s="7"/>
      <c r="U54" s="9">
        <f t="shared" si="3"/>
        <v>-8.5990370331254381E-4</v>
      </c>
    </row>
    <row r="55" spans="1:21">
      <c r="A55" s="1" t="s">
        <v>18</v>
      </c>
      <c r="C55" s="7">
        <v>0</v>
      </c>
      <c r="D55" s="7"/>
      <c r="E55" s="7">
        <v>14783511600</v>
      </c>
      <c r="F55" s="7"/>
      <c r="G55" s="7">
        <v>0</v>
      </c>
      <c r="H55" s="7"/>
      <c r="I55" s="7">
        <f t="shared" si="0"/>
        <v>14783511600</v>
      </c>
      <c r="J55" s="7"/>
      <c r="K55" s="9">
        <f t="shared" si="1"/>
        <v>1.6868098811188474E-3</v>
      </c>
      <c r="L55" s="7"/>
      <c r="M55" s="7">
        <v>15210000000</v>
      </c>
      <c r="N55" s="7"/>
      <c r="O55" s="7">
        <v>-5322038764</v>
      </c>
      <c r="P55" s="7"/>
      <c r="Q55" s="7">
        <v>-10420602789</v>
      </c>
      <c r="R55" s="7"/>
      <c r="S55" s="7">
        <f t="shared" si="2"/>
        <v>-532641553</v>
      </c>
      <c r="T55" s="7"/>
      <c r="U55" s="9">
        <f t="shared" si="3"/>
        <v>-2.274848344014201E-5</v>
      </c>
    </row>
    <row r="56" spans="1:21">
      <c r="A56" s="1" t="s">
        <v>213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9">
        <f t="shared" si="1"/>
        <v>0</v>
      </c>
      <c r="L56" s="7"/>
      <c r="M56" s="7">
        <v>5040000000</v>
      </c>
      <c r="N56" s="7"/>
      <c r="O56" s="7">
        <v>0</v>
      </c>
      <c r="P56" s="7"/>
      <c r="Q56" s="7">
        <v>10645770123</v>
      </c>
      <c r="R56" s="7"/>
      <c r="S56" s="7">
        <f t="shared" si="2"/>
        <v>15685770123</v>
      </c>
      <c r="T56" s="7"/>
      <c r="U56" s="9">
        <f t="shared" si="3"/>
        <v>6.699204744338446E-4</v>
      </c>
    </row>
    <row r="57" spans="1:21">
      <c r="A57" s="1" t="s">
        <v>217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9">
        <f t="shared" si="1"/>
        <v>0</v>
      </c>
      <c r="L57" s="7"/>
      <c r="M57" s="7">
        <v>47069121000</v>
      </c>
      <c r="N57" s="7"/>
      <c r="O57" s="7">
        <v>0</v>
      </c>
      <c r="P57" s="7"/>
      <c r="Q57" s="7">
        <v>-93558769980</v>
      </c>
      <c r="R57" s="7"/>
      <c r="S57" s="7">
        <f t="shared" si="2"/>
        <v>-46489648980</v>
      </c>
      <c r="T57" s="7"/>
      <c r="U57" s="9">
        <f t="shared" si="3"/>
        <v>-1.9855172845659394E-3</v>
      </c>
    </row>
    <row r="58" spans="1:21">
      <c r="A58" s="1" t="s">
        <v>237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9">
        <f t="shared" si="1"/>
        <v>0</v>
      </c>
      <c r="L58" s="7"/>
      <c r="M58" s="7">
        <v>251533524</v>
      </c>
      <c r="N58" s="7"/>
      <c r="O58" s="7">
        <v>0</v>
      </c>
      <c r="P58" s="7"/>
      <c r="Q58" s="7">
        <v>-14411252520</v>
      </c>
      <c r="R58" s="7"/>
      <c r="S58" s="7">
        <f t="shared" si="2"/>
        <v>-14159718996</v>
      </c>
      <c r="T58" s="7"/>
      <c r="U58" s="9">
        <f t="shared" si="3"/>
        <v>-6.0474465667076903E-4</v>
      </c>
    </row>
    <row r="59" spans="1:21">
      <c r="A59" s="1" t="s">
        <v>87</v>
      </c>
      <c r="C59" s="7">
        <v>0</v>
      </c>
      <c r="D59" s="7"/>
      <c r="E59" s="7">
        <v>234202791269</v>
      </c>
      <c r="F59" s="7"/>
      <c r="G59" s="7">
        <v>0</v>
      </c>
      <c r="H59" s="7"/>
      <c r="I59" s="7">
        <f t="shared" si="0"/>
        <v>234202791269</v>
      </c>
      <c r="J59" s="7"/>
      <c r="K59" s="9">
        <f t="shared" si="1"/>
        <v>2.672271603576001E-2</v>
      </c>
      <c r="L59" s="7"/>
      <c r="M59" s="7">
        <v>44440000000</v>
      </c>
      <c r="N59" s="7"/>
      <c r="O59" s="7">
        <v>619441659110</v>
      </c>
      <c r="P59" s="7"/>
      <c r="Q59" s="7">
        <v>0</v>
      </c>
      <c r="R59" s="7"/>
      <c r="S59" s="7">
        <f t="shared" si="2"/>
        <v>663881659110</v>
      </c>
      <c r="T59" s="7"/>
      <c r="U59" s="9">
        <f t="shared" si="3"/>
        <v>2.8353591347533937E-2</v>
      </c>
    </row>
    <row r="60" spans="1:21">
      <c r="A60" s="1" t="s">
        <v>49</v>
      </c>
      <c r="C60" s="7">
        <v>0</v>
      </c>
      <c r="D60" s="7"/>
      <c r="E60" s="7">
        <v>33946164389</v>
      </c>
      <c r="F60" s="7"/>
      <c r="G60" s="7">
        <v>0</v>
      </c>
      <c r="H60" s="7"/>
      <c r="I60" s="7">
        <f t="shared" si="0"/>
        <v>33946164389</v>
      </c>
      <c r="J60" s="7"/>
      <c r="K60" s="9">
        <f t="shared" si="1"/>
        <v>3.8732830917824652E-3</v>
      </c>
      <c r="L60" s="7"/>
      <c r="M60" s="7">
        <v>31044866400</v>
      </c>
      <c r="N60" s="7"/>
      <c r="O60" s="7">
        <v>72228592398</v>
      </c>
      <c r="P60" s="7"/>
      <c r="Q60" s="7">
        <v>0</v>
      </c>
      <c r="R60" s="7"/>
      <c r="S60" s="7">
        <f t="shared" si="2"/>
        <v>103273458798</v>
      </c>
      <c r="T60" s="7"/>
      <c r="U60" s="9">
        <f t="shared" si="3"/>
        <v>4.4106858618904845E-3</v>
      </c>
    </row>
    <row r="61" spans="1:21">
      <c r="A61" s="1" t="s">
        <v>50</v>
      </c>
      <c r="C61" s="7">
        <v>0</v>
      </c>
      <c r="D61" s="7"/>
      <c r="E61" s="7">
        <v>346834319560</v>
      </c>
      <c r="F61" s="7"/>
      <c r="G61" s="7">
        <v>0</v>
      </c>
      <c r="H61" s="7"/>
      <c r="I61" s="7">
        <f t="shared" si="0"/>
        <v>346834319560</v>
      </c>
      <c r="J61" s="7"/>
      <c r="K61" s="9">
        <f t="shared" si="1"/>
        <v>3.95740588010862E-2</v>
      </c>
      <c r="L61" s="7"/>
      <c r="M61" s="7">
        <v>292551264000</v>
      </c>
      <c r="N61" s="7"/>
      <c r="O61" s="7">
        <v>772883239606</v>
      </c>
      <c r="P61" s="7"/>
      <c r="Q61" s="7">
        <v>0</v>
      </c>
      <c r="R61" s="7"/>
      <c r="S61" s="7">
        <f t="shared" si="2"/>
        <v>1065434503606</v>
      </c>
      <c r="T61" s="7"/>
      <c r="U61" s="9">
        <f t="shared" si="3"/>
        <v>4.5503432890893911E-2</v>
      </c>
    </row>
    <row r="62" spans="1:21">
      <c r="A62" s="1" t="s">
        <v>72</v>
      </c>
      <c r="C62" s="7">
        <v>0</v>
      </c>
      <c r="D62" s="7"/>
      <c r="E62" s="7">
        <v>94916681295</v>
      </c>
      <c r="F62" s="7"/>
      <c r="G62" s="7">
        <v>0</v>
      </c>
      <c r="H62" s="7"/>
      <c r="I62" s="7">
        <f t="shared" si="0"/>
        <v>94916681295</v>
      </c>
      <c r="J62" s="7"/>
      <c r="K62" s="9">
        <f t="shared" si="1"/>
        <v>1.0830065293242945E-2</v>
      </c>
      <c r="L62" s="7"/>
      <c r="M62" s="7">
        <v>27455869700</v>
      </c>
      <c r="N62" s="7"/>
      <c r="O62" s="7">
        <v>116088756068</v>
      </c>
      <c r="P62" s="7"/>
      <c r="Q62" s="7">
        <v>0</v>
      </c>
      <c r="R62" s="7"/>
      <c r="S62" s="7">
        <f t="shared" si="2"/>
        <v>143544625768</v>
      </c>
      <c r="T62" s="7"/>
      <c r="U62" s="9">
        <f t="shared" si="3"/>
        <v>6.1306192200230574E-3</v>
      </c>
    </row>
    <row r="63" spans="1:21">
      <c r="A63" s="1" t="s">
        <v>84</v>
      </c>
      <c r="C63" s="7">
        <v>0</v>
      </c>
      <c r="D63" s="7"/>
      <c r="E63" s="7">
        <v>31646645463</v>
      </c>
      <c r="F63" s="7"/>
      <c r="G63" s="7">
        <v>0</v>
      </c>
      <c r="H63" s="7"/>
      <c r="I63" s="7">
        <f t="shared" si="0"/>
        <v>31646645463</v>
      </c>
      <c r="J63" s="7"/>
      <c r="K63" s="9">
        <f t="shared" si="1"/>
        <v>3.6109062390327711E-3</v>
      </c>
      <c r="L63" s="7"/>
      <c r="M63" s="7">
        <v>23951734800</v>
      </c>
      <c r="N63" s="7"/>
      <c r="O63" s="7">
        <v>195338541032</v>
      </c>
      <c r="P63" s="7"/>
      <c r="Q63" s="7">
        <v>0</v>
      </c>
      <c r="R63" s="7"/>
      <c r="S63" s="7">
        <f t="shared" si="2"/>
        <v>219290275832</v>
      </c>
      <c r="T63" s="7"/>
      <c r="U63" s="9">
        <f t="shared" si="3"/>
        <v>9.3656253070222364E-3</v>
      </c>
    </row>
    <row r="64" spans="1:21">
      <c r="A64" s="1" t="s">
        <v>71</v>
      </c>
      <c r="C64" s="7">
        <v>0</v>
      </c>
      <c r="D64" s="7"/>
      <c r="E64" s="7">
        <v>51533088740</v>
      </c>
      <c r="F64" s="7"/>
      <c r="G64" s="7">
        <v>0</v>
      </c>
      <c r="H64" s="7"/>
      <c r="I64" s="7">
        <f t="shared" si="0"/>
        <v>51533088740</v>
      </c>
      <c r="J64" s="7"/>
      <c r="K64" s="9">
        <f t="shared" si="1"/>
        <v>5.8799644930915074E-3</v>
      </c>
      <c r="L64" s="7"/>
      <c r="M64" s="7">
        <v>18361255500</v>
      </c>
      <c r="N64" s="7"/>
      <c r="O64" s="7">
        <v>202578146286</v>
      </c>
      <c r="P64" s="7"/>
      <c r="Q64" s="7">
        <v>0</v>
      </c>
      <c r="R64" s="7"/>
      <c r="S64" s="7">
        <f t="shared" si="2"/>
        <v>220939401786</v>
      </c>
      <c r="T64" s="7"/>
      <c r="U64" s="9">
        <f t="shared" si="3"/>
        <v>9.4360575033914096E-3</v>
      </c>
    </row>
    <row r="65" spans="1:21">
      <c r="A65" s="1" t="s">
        <v>41</v>
      </c>
      <c r="C65" s="7">
        <v>0</v>
      </c>
      <c r="D65" s="7"/>
      <c r="E65" s="7">
        <v>17618780772</v>
      </c>
      <c r="F65" s="7"/>
      <c r="G65" s="7">
        <v>0</v>
      </c>
      <c r="H65" s="7"/>
      <c r="I65" s="7">
        <f t="shared" si="0"/>
        <v>17618780772</v>
      </c>
      <c r="J65" s="7"/>
      <c r="K65" s="9">
        <f t="shared" si="1"/>
        <v>2.0103162430958796E-3</v>
      </c>
      <c r="L65" s="7"/>
      <c r="M65" s="7">
        <v>7403000000</v>
      </c>
      <c r="N65" s="7"/>
      <c r="O65" s="7">
        <v>16705330166</v>
      </c>
      <c r="P65" s="7"/>
      <c r="Q65" s="7">
        <v>0</v>
      </c>
      <c r="R65" s="7"/>
      <c r="S65" s="7">
        <f t="shared" si="2"/>
        <v>24108330166</v>
      </c>
      <c r="T65" s="7"/>
      <c r="U65" s="9">
        <f t="shared" si="3"/>
        <v>1.0296379365481595E-3</v>
      </c>
    </row>
    <row r="66" spans="1:21">
      <c r="A66" s="1" t="s">
        <v>56</v>
      </c>
      <c r="C66" s="7">
        <v>0</v>
      </c>
      <c r="D66" s="7"/>
      <c r="E66" s="7">
        <v>37136300107</v>
      </c>
      <c r="F66" s="7"/>
      <c r="G66" s="7">
        <v>0</v>
      </c>
      <c r="H66" s="7"/>
      <c r="I66" s="7">
        <f t="shared" si="0"/>
        <v>37136300107</v>
      </c>
      <c r="J66" s="7"/>
      <c r="K66" s="9">
        <f t="shared" si="1"/>
        <v>4.2372799956867154E-3</v>
      </c>
      <c r="L66" s="7"/>
      <c r="M66" s="7">
        <v>13822588147</v>
      </c>
      <c r="N66" s="7"/>
      <c r="O66" s="7">
        <v>59818983411</v>
      </c>
      <c r="P66" s="7"/>
      <c r="Q66" s="7">
        <v>0</v>
      </c>
      <c r="R66" s="7"/>
      <c r="S66" s="7">
        <f t="shared" si="2"/>
        <v>73641571558</v>
      </c>
      <c r="T66" s="7"/>
      <c r="U66" s="9">
        <f t="shared" si="3"/>
        <v>3.1451434114701821E-3</v>
      </c>
    </row>
    <row r="67" spans="1:21">
      <c r="A67" s="1" t="s">
        <v>58</v>
      </c>
      <c r="C67" s="7">
        <v>0</v>
      </c>
      <c r="D67" s="7"/>
      <c r="E67" s="7">
        <v>13905466181</v>
      </c>
      <c r="F67" s="7"/>
      <c r="G67" s="7">
        <v>0</v>
      </c>
      <c r="H67" s="7"/>
      <c r="I67" s="7">
        <f t="shared" ref="I67:I102" si="4">C67+E67+G67</f>
        <v>13905466181</v>
      </c>
      <c r="J67" s="7"/>
      <c r="K67" s="9">
        <f t="shared" si="1"/>
        <v>1.5866242331541015E-3</v>
      </c>
      <c r="L67" s="7"/>
      <c r="M67" s="7">
        <v>3807347852</v>
      </c>
      <c r="N67" s="7"/>
      <c r="O67" s="7">
        <v>21778482491</v>
      </c>
      <c r="P67" s="7"/>
      <c r="Q67" s="7">
        <v>0</v>
      </c>
      <c r="R67" s="7"/>
      <c r="S67" s="7">
        <f t="shared" ref="S67:S101" si="5">M67+O67+Q67</f>
        <v>25585830343</v>
      </c>
      <c r="T67" s="7"/>
      <c r="U67" s="9">
        <f t="shared" si="3"/>
        <v>1.0927402013263853E-3</v>
      </c>
    </row>
    <row r="68" spans="1:21">
      <c r="A68" s="1" t="s">
        <v>17</v>
      </c>
      <c r="C68" s="7">
        <v>0</v>
      </c>
      <c r="D68" s="7"/>
      <c r="E68" s="7">
        <v>185734715710</v>
      </c>
      <c r="F68" s="7"/>
      <c r="G68" s="7">
        <v>0</v>
      </c>
      <c r="H68" s="7"/>
      <c r="I68" s="7">
        <f t="shared" si="4"/>
        <v>185734715710</v>
      </c>
      <c r="J68" s="7"/>
      <c r="K68" s="9">
        <f t="shared" si="1"/>
        <v>2.1192471870244145E-2</v>
      </c>
      <c r="L68" s="7"/>
      <c r="M68" s="7">
        <v>92133664350</v>
      </c>
      <c r="N68" s="7"/>
      <c r="O68" s="7">
        <v>668617624693</v>
      </c>
      <c r="P68" s="7"/>
      <c r="Q68" s="7">
        <v>0</v>
      </c>
      <c r="R68" s="7"/>
      <c r="S68" s="7">
        <f t="shared" si="5"/>
        <v>760751289043</v>
      </c>
      <c r="T68" s="7"/>
      <c r="U68" s="9">
        <f t="shared" si="3"/>
        <v>3.2490777340575552E-2</v>
      </c>
    </row>
    <row r="69" spans="1:21">
      <c r="A69" s="1" t="s">
        <v>36</v>
      </c>
      <c r="C69" s="7">
        <v>0</v>
      </c>
      <c r="D69" s="7"/>
      <c r="E69" s="7">
        <v>28957779896</v>
      </c>
      <c r="F69" s="7"/>
      <c r="G69" s="7">
        <v>0</v>
      </c>
      <c r="H69" s="7"/>
      <c r="I69" s="7">
        <f t="shared" si="4"/>
        <v>28957779896</v>
      </c>
      <c r="J69" s="7"/>
      <c r="K69" s="9">
        <f t="shared" si="1"/>
        <v>3.3041046393765816E-3</v>
      </c>
      <c r="L69" s="7"/>
      <c r="M69" s="7">
        <v>4456450000</v>
      </c>
      <c r="N69" s="7"/>
      <c r="O69" s="7">
        <v>35136372225</v>
      </c>
      <c r="P69" s="7"/>
      <c r="Q69" s="7">
        <v>0</v>
      </c>
      <c r="R69" s="7"/>
      <c r="S69" s="7">
        <f t="shared" si="5"/>
        <v>39592822225</v>
      </c>
      <c r="T69" s="7"/>
      <c r="U69" s="9">
        <f t="shared" si="3"/>
        <v>1.6909620656912943E-3</v>
      </c>
    </row>
    <row r="70" spans="1:21">
      <c r="A70" s="1" t="s">
        <v>79</v>
      </c>
      <c r="C70" s="7">
        <v>0</v>
      </c>
      <c r="D70" s="7"/>
      <c r="E70" s="7">
        <v>403970038425</v>
      </c>
      <c r="F70" s="7"/>
      <c r="G70" s="7">
        <v>0</v>
      </c>
      <c r="H70" s="7"/>
      <c r="I70" s="7">
        <f t="shared" si="4"/>
        <v>403970038425</v>
      </c>
      <c r="J70" s="7"/>
      <c r="K70" s="9">
        <f t="shared" si="1"/>
        <v>4.6093287638861828E-2</v>
      </c>
      <c r="L70" s="7"/>
      <c r="M70" s="7">
        <v>304038249300</v>
      </c>
      <c r="N70" s="7"/>
      <c r="O70" s="7">
        <v>779089837144</v>
      </c>
      <c r="P70" s="7"/>
      <c r="Q70" s="7">
        <v>0</v>
      </c>
      <c r="R70" s="7"/>
      <c r="S70" s="7">
        <f t="shared" si="5"/>
        <v>1083128086444</v>
      </c>
      <c r="T70" s="7"/>
      <c r="U70" s="9">
        <f t="shared" si="3"/>
        <v>4.6259104644102066E-2</v>
      </c>
    </row>
    <row r="71" spans="1:21">
      <c r="A71" s="1" t="s">
        <v>85</v>
      </c>
      <c r="C71" s="7">
        <v>0</v>
      </c>
      <c r="D71" s="7"/>
      <c r="E71" s="7">
        <v>66998970000</v>
      </c>
      <c r="F71" s="7"/>
      <c r="G71" s="7">
        <v>0</v>
      </c>
      <c r="H71" s="7"/>
      <c r="I71" s="7">
        <f t="shared" si="4"/>
        <v>66998970000</v>
      </c>
      <c r="J71" s="7"/>
      <c r="K71" s="9">
        <f t="shared" si="1"/>
        <v>7.6446332697290426E-3</v>
      </c>
      <c r="L71" s="7"/>
      <c r="M71" s="7">
        <v>30600000000</v>
      </c>
      <c r="N71" s="7"/>
      <c r="O71" s="7">
        <v>173561130000</v>
      </c>
      <c r="P71" s="7"/>
      <c r="Q71" s="7">
        <v>0</v>
      </c>
      <c r="R71" s="7"/>
      <c r="S71" s="7">
        <f t="shared" si="5"/>
        <v>204161130000</v>
      </c>
      <c r="T71" s="7"/>
      <c r="U71" s="9">
        <f t="shared" si="3"/>
        <v>8.7194775900739391E-3</v>
      </c>
    </row>
    <row r="72" spans="1:21">
      <c r="A72" s="1" t="s">
        <v>45</v>
      </c>
      <c r="C72" s="7">
        <v>0</v>
      </c>
      <c r="D72" s="7"/>
      <c r="E72" s="7">
        <v>233230403984</v>
      </c>
      <c r="F72" s="7"/>
      <c r="G72" s="7">
        <v>0</v>
      </c>
      <c r="H72" s="7"/>
      <c r="I72" s="7">
        <f t="shared" si="4"/>
        <v>233230403984</v>
      </c>
      <c r="J72" s="7"/>
      <c r="K72" s="9">
        <f t="shared" si="1"/>
        <v>2.6611765909362955E-2</v>
      </c>
      <c r="L72" s="7"/>
      <c r="M72" s="7">
        <v>85360629750</v>
      </c>
      <c r="N72" s="7"/>
      <c r="O72" s="7">
        <v>416661815062</v>
      </c>
      <c r="P72" s="7"/>
      <c r="Q72" s="7">
        <v>0</v>
      </c>
      <c r="R72" s="7"/>
      <c r="S72" s="7">
        <f t="shared" si="5"/>
        <v>502022444812</v>
      </c>
      <c r="T72" s="7"/>
      <c r="U72" s="9">
        <f t="shared" si="3"/>
        <v>2.1440777964210744E-2</v>
      </c>
    </row>
    <row r="73" spans="1:21">
      <c r="A73" s="1" t="s">
        <v>65</v>
      </c>
      <c r="C73" s="7">
        <v>0</v>
      </c>
      <c r="D73" s="7"/>
      <c r="E73" s="7">
        <v>49694064193</v>
      </c>
      <c r="F73" s="7"/>
      <c r="G73" s="7">
        <v>0</v>
      </c>
      <c r="H73" s="7"/>
      <c r="I73" s="7">
        <f t="shared" si="4"/>
        <v>49694064193</v>
      </c>
      <c r="J73" s="7"/>
      <c r="K73" s="9">
        <f t="shared" ref="K73:K102" si="6">I73/$I$103</f>
        <v>5.6701303980920678E-3</v>
      </c>
      <c r="L73" s="7"/>
      <c r="M73" s="7">
        <v>4266500000</v>
      </c>
      <c r="N73" s="7"/>
      <c r="O73" s="7">
        <v>215123491202</v>
      </c>
      <c r="P73" s="7"/>
      <c r="Q73" s="7">
        <v>0</v>
      </c>
      <c r="R73" s="7"/>
      <c r="S73" s="7">
        <f t="shared" si="5"/>
        <v>219389991202</v>
      </c>
      <c r="T73" s="7"/>
      <c r="U73" s="9">
        <f t="shared" ref="U73:U102" si="7">S73/$S$103</f>
        <v>9.3698840311687032E-3</v>
      </c>
    </row>
    <row r="74" spans="1:21">
      <c r="A74" s="1" t="s">
        <v>54</v>
      </c>
      <c r="C74" s="7">
        <v>0</v>
      </c>
      <c r="D74" s="7"/>
      <c r="E74" s="7">
        <v>19797848761</v>
      </c>
      <c r="F74" s="7"/>
      <c r="G74" s="7">
        <v>0</v>
      </c>
      <c r="H74" s="7"/>
      <c r="I74" s="7">
        <f t="shared" si="4"/>
        <v>19797848761</v>
      </c>
      <c r="J74" s="7"/>
      <c r="K74" s="9">
        <f t="shared" si="6"/>
        <v>2.2589495526185626E-3</v>
      </c>
      <c r="L74" s="7"/>
      <c r="M74" s="7">
        <v>14169600000</v>
      </c>
      <c r="N74" s="7"/>
      <c r="O74" s="7">
        <v>226232123082</v>
      </c>
      <c r="P74" s="7"/>
      <c r="Q74" s="7">
        <v>0</v>
      </c>
      <c r="R74" s="7"/>
      <c r="S74" s="7">
        <f t="shared" si="5"/>
        <v>240401723082</v>
      </c>
      <c r="T74" s="7"/>
      <c r="U74" s="9">
        <f t="shared" si="7"/>
        <v>1.0267269959902063E-2</v>
      </c>
    </row>
    <row r="75" spans="1:21">
      <c r="A75" s="1" t="s">
        <v>80</v>
      </c>
      <c r="C75" s="7">
        <v>0</v>
      </c>
      <c r="D75" s="7"/>
      <c r="E75" s="7">
        <v>990810800529</v>
      </c>
      <c r="F75" s="7"/>
      <c r="G75" s="7">
        <v>0</v>
      </c>
      <c r="H75" s="7"/>
      <c r="I75" s="7">
        <f t="shared" si="4"/>
        <v>990810800529</v>
      </c>
      <c r="J75" s="7"/>
      <c r="K75" s="9">
        <f t="shared" si="6"/>
        <v>0.11305226348600372</v>
      </c>
      <c r="L75" s="7"/>
      <c r="M75" s="7">
        <v>552682890500</v>
      </c>
      <c r="N75" s="7"/>
      <c r="O75" s="7">
        <v>1535925981169</v>
      </c>
      <c r="P75" s="7"/>
      <c r="Q75" s="7">
        <v>0</v>
      </c>
      <c r="R75" s="7"/>
      <c r="S75" s="7">
        <f t="shared" si="5"/>
        <v>2088608871669</v>
      </c>
      <c r="T75" s="7"/>
      <c r="U75" s="9">
        <f t="shared" si="7"/>
        <v>8.9201985955639357E-2</v>
      </c>
    </row>
    <row r="76" spans="1:21">
      <c r="A76" s="1" t="s">
        <v>91</v>
      </c>
      <c r="C76" s="7">
        <v>0</v>
      </c>
      <c r="D76" s="7"/>
      <c r="E76" s="7">
        <v>29945580006</v>
      </c>
      <c r="F76" s="7"/>
      <c r="G76" s="7">
        <v>0</v>
      </c>
      <c r="H76" s="7"/>
      <c r="I76" s="7">
        <f t="shared" si="4"/>
        <v>29945580006</v>
      </c>
      <c r="J76" s="7"/>
      <c r="K76" s="9">
        <f t="shared" si="6"/>
        <v>3.4168133807907855E-3</v>
      </c>
      <c r="L76" s="7"/>
      <c r="M76" s="7">
        <v>4983349651</v>
      </c>
      <c r="N76" s="7"/>
      <c r="O76" s="7">
        <v>30859058568</v>
      </c>
      <c r="P76" s="7"/>
      <c r="Q76" s="7">
        <v>0</v>
      </c>
      <c r="R76" s="7"/>
      <c r="S76" s="7">
        <f t="shared" si="5"/>
        <v>35842408219</v>
      </c>
      <c r="T76" s="7"/>
      <c r="U76" s="9">
        <f t="shared" si="7"/>
        <v>1.5307863707447762E-3</v>
      </c>
    </row>
    <row r="77" spans="1:21">
      <c r="A77" s="1" t="s">
        <v>16</v>
      </c>
      <c r="C77" s="7">
        <v>0</v>
      </c>
      <c r="D77" s="7"/>
      <c r="E77" s="7">
        <v>47215998001</v>
      </c>
      <c r="F77" s="7"/>
      <c r="G77" s="7">
        <v>0</v>
      </c>
      <c r="H77" s="7"/>
      <c r="I77" s="7">
        <f t="shared" si="4"/>
        <v>47215998001</v>
      </c>
      <c r="J77" s="7"/>
      <c r="K77" s="9">
        <f t="shared" si="6"/>
        <v>5.3873811669329329E-3</v>
      </c>
      <c r="L77" s="7"/>
      <c r="M77" s="7">
        <v>2676339000</v>
      </c>
      <c r="N77" s="7"/>
      <c r="O77" s="7">
        <v>65454693793</v>
      </c>
      <c r="P77" s="7"/>
      <c r="Q77" s="7">
        <v>0</v>
      </c>
      <c r="R77" s="7"/>
      <c r="S77" s="7">
        <f t="shared" si="5"/>
        <v>68131032793</v>
      </c>
      <c r="T77" s="7"/>
      <c r="U77" s="9">
        <f t="shared" si="7"/>
        <v>2.9097948939994412E-3</v>
      </c>
    </row>
    <row r="78" spans="1:21">
      <c r="A78" s="1" t="s">
        <v>23</v>
      </c>
      <c r="C78" s="7">
        <v>0</v>
      </c>
      <c r="D78" s="7"/>
      <c r="E78" s="7">
        <v>372201699779</v>
      </c>
      <c r="F78" s="7"/>
      <c r="G78" s="7">
        <v>0</v>
      </c>
      <c r="H78" s="7"/>
      <c r="I78" s="7">
        <f t="shared" si="4"/>
        <v>372201699779</v>
      </c>
      <c r="J78" s="7"/>
      <c r="K78" s="9">
        <f t="shared" si="6"/>
        <v>4.2468496115391684E-2</v>
      </c>
      <c r="L78" s="7"/>
      <c r="M78" s="7">
        <v>201692484000</v>
      </c>
      <c r="N78" s="7"/>
      <c r="O78" s="7">
        <v>581122666177</v>
      </c>
      <c r="P78" s="7"/>
      <c r="Q78" s="7">
        <v>0</v>
      </c>
      <c r="R78" s="7"/>
      <c r="S78" s="7">
        <f t="shared" si="5"/>
        <v>782815150177</v>
      </c>
      <c r="T78" s="7"/>
      <c r="U78" s="9">
        <f t="shared" si="7"/>
        <v>3.3433098450908437E-2</v>
      </c>
    </row>
    <row r="79" spans="1:21">
      <c r="A79" s="1" t="s">
        <v>70</v>
      </c>
      <c r="C79" s="7">
        <v>0</v>
      </c>
      <c r="D79" s="7"/>
      <c r="E79" s="7">
        <v>234130218759</v>
      </c>
      <c r="F79" s="7"/>
      <c r="G79" s="7">
        <v>0</v>
      </c>
      <c r="H79" s="7"/>
      <c r="I79" s="7">
        <f t="shared" si="4"/>
        <v>234130218759</v>
      </c>
      <c r="J79" s="7"/>
      <c r="K79" s="9">
        <f t="shared" si="6"/>
        <v>2.6714435457350912E-2</v>
      </c>
      <c r="L79" s="7"/>
      <c r="M79" s="7">
        <v>34821750000</v>
      </c>
      <c r="N79" s="7"/>
      <c r="O79" s="7">
        <v>527980789159</v>
      </c>
      <c r="P79" s="7"/>
      <c r="Q79" s="7">
        <v>0</v>
      </c>
      <c r="R79" s="7"/>
      <c r="S79" s="7">
        <f t="shared" si="5"/>
        <v>562802539159</v>
      </c>
      <c r="T79" s="7"/>
      <c r="U79" s="9">
        <f t="shared" si="7"/>
        <v>2.4036623072342961E-2</v>
      </c>
    </row>
    <row r="80" spans="1:21">
      <c r="A80" s="1" t="s">
        <v>39</v>
      </c>
      <c r="C80" s="7">
        <v>0</v>
      </c>
      <c r="D80" s="7"/>
      <c r="E80" s="7">
        <v>54113490316</v>
      </c>
      <c r="F80" s="7"/>
      <c r="G80" s="7">
        <v>0</v>
      </c>
      <c r="H80" s="7"/>
      <c r="I80" s="7">
        <f t="shared" si="4"/>
        <v>54113490316</v>
      </c>
      <c r="J80" s="7"/>
      <c r="K80" s="9">
        <f t="shared" si="6"/>
        <v>6.1743902691467336E-3</v>
      </c>
      <c r="L80" s="7"/>
      <c r="M80" s="7">
        <v>10511038220</v>
      </c>
      <c r="N80" s="7"/>
      <c r="O80" s="7">
        <v>100420668227</v>
      </c>
      <c r="P80" s="7"/>
      <c r="Q80" s="7">
        <v>0</v>
      </c>
      <c r="R80" s="7"/>
      <c r="S80" s="7">
        <f t="shared" si="5"/>
        <v>110931706447</v>
      </c>
      <c r="T80" s="7"/>
      <c r="U80" s="9">
        <f t="shared" si="7"/>
        <v>4.7377604561322575E-3</v>
      </c>
    </row>
    <row r="81" spans="1:21">
      <c r="A81" s="1" t="s">
        <v>88</v>
      </c>
      <c r="C81" s="7">
        <v>0</v>
      </c>
      <c r="D81" s="7"/>
      <c r="E81" s="7">
        <v>30532650099</v>
      </c>
      <c r="F81" s="7"/>
      <c r="G81" s="7">
        <v>0</v>
      </c>
      <c r="H81" s="7"/>
      <c r="I81" s="7">
        <f t="shared" si="4"/>
        <v>30532650099</v>
      </c>
      <c r="J81" s="7"/>
      <c r="K81" s="9">
        <f t="shared" si="6"/>
        <v>3.4837985234670195E-3</v>
      </c>
      <c r="L81" s="7"/>
      <c r="M81" s="7">
        <v>3603285000</v>
      </c>
      <c r="N81" s="7"/>
      <c r="O81" s="7">
        <v>64915295507</v>
      </c>
      <c r="P81" s="7"/>
      <c r="Q81" s="7">
        <v>0</v>
      </c>
      <c r="R81" s="7"/>
      <c r="S81" s="7">
        <f t="shared" si="5"/>
        <v>68518580507</v>
      </c>
      <c r="T81" s="7"/>
      <c r="U81" s="9">
        <f t="shared" si="7"/>
        <v>2.9263465931760051E-3</v>
      </c>
    </row>
    <row r="82" spans="1:21">
      <c r="A82" s="1" t="s">
        <v>47</v>
      </c>
      <c r="C82" s="7">
        <v>0</v>
      </c>
      <c r="D82" s="7"/>
      <c r="E82" s="7">
        <v>44225835601</v>
      </c>
      <c r="F82" s="7"/>
      <c r="G82" s="7">
        <v>0</v>
      </c>
      <c r="H82" s="7"/>
      <c r="I82" s="7">
        <f t="shared" si="4"/>
        <v>44225835601</v>
      </c>
      <c r="J82" s="7"/>
      <c r="K82" s="9">
        <f t="shared" si="6"/>
        <v>5.0462013702146724E-3</v>
      </c>
      <c r="L82" s="7"/>
      <c r="M82" s="7">
        <v>34988543200</v>
      </c>
      <c r="N82" s="7"/>
      <c r="O82" s="7">
        <v>256372195763</v>
      </c>
      <c r="P82" s="7"/>
      <c r="Q82" s="7">
        <v>0</v>
      </c>
      <c r="R82" s="7"/>
      <c r="S82" s="7">
        <f t="shared" si="5"/>
        <v>291360738963</v>
      </c>
      <c r="T82" s="7"/>
      <c r="U82" s="9">
        <f t="shared" si="7"/>
        <v>1.2443668557355953E-2</v>
      </c>
    </row>
    <row r="83" spans="1:21">
      <c r="A83" s="1" t="s">
        <v>43</v>
      </c>
      <c r="C83" s="7">
        <v>0</v>
      </c>
      <c r="D83" s="7"/>
      <c r="E83" s="7">
        <v>121451107342</v>
      </c>
      <c r="F83" s="7"/>
      <c r="G83" s="7">
        <v>0</v>
      </c>
      <c r="H83" s="7"/>
      <c r="I83" s="7">
        <f t="shared" si="4"/>
        <v>121451107342</v>
      </c>
      <c r="J83" s="7"/>
      <c r="K83" s="9">
        <f t="shared" si="6"/>
        <v>1.385766342127478E-2</v>
      </c>
      <c r="L83" s="7"/>
      <c r="M83" s="7">
        <v>9415760800</v>
      </c>
      <c r="N83" s="7"/>
      <c r="O83" s="7">
        <v>90764511410</v>
      </c>
      <c r="P83" s="7"/>
      <c r="Q83" s="7">
        <v>0</v>
      </c>
      <c r="R83" s="7"/>
      <c r="S83" s="7">
        <f t="shared" si="5"/>
        <v>100180272210</v>
      </c>
      <c r="T83" s="7"/>
      <c r="U83" s="9">
        <f t="shared" si="7"/>
        <v>4.2785795636152779E-3</v>
      </c>
    </row>
    <row r="84" spans="1:21">
      <c r="A84" s="1" t="s">
        <v>44</v>
      </c>
      <c r="C84" s="7">
        <v>0</v>
      </c>
      <c r="D84" s="7"/>
      <c r="E84" s="7">
        <v>151894388759</v>
      </c>
      <c r="F84" s="7"/>
      <c r="G84" s="7">
        <v>0</v>
      </c>
      <c r="H84" s="7"/>
      <c r="I84" s="7">
        <f t="shared" si="4"/>
        <v>151894388759</v>
      </c>
      <c r="J84" s="7"/>
      <c r="K84" s="9">
        <f t="shared" si="6"/>
        <v>1.7331264910374122E-2</v>
      </c>
      <c r="L84" s="7"/>
      <c r="M84" s="7">
        <v>18154499550</v>
      </c>
      <c r="N84" s="7"/>
      <c r="O84" s="7">
        <v>368954944203</v>
      </c>
      <c r="P84" s="7"/>
      <c r="Q84" s="7">
        <v>0</v>
      </c>
      <c r="R84" s="7"/>
      <c r="S84" s="7">
        <f t="shared" si="5"/>
        <v>387109443753</v>
      </c>
      <c r="T84" s="7"/>
      <c r="U84" s="9">
        <f t="shared" si="7"/>
        <v>1.6532981178690925E-2</v>
      </c>
    </row>
    <row r="85" spans="1:21">
      <c r="A85" s="1" t="s">
        <v>42</v>
      </c>
      <c r="C85" s="7">
        <v>0</v>
      </c>
      <c r="D85" s="7"/>
      <c r="E85" s="7">
        <v>35073048789</v>
      </c>
      <c r="F85" s="7"/>
      <c r="G85" s="7">
        <v>0</v>
      </c>
      <c r="H85" s="7"/>
      <c r="I85" s="7">
        <f t="shared" si="4"/>
        <v>35073048789</v>
      </c>
      <c r="J85" s="7"/>
      <c r="K85" s="9">
        <f t="shared" si="6"/>
        <v>4.0018614561271506E-3</v>
      </c>
      <c r="L85" s="7"/>
      <c r="M85" s="7">
        <v>12800192000</v>
      </c>
      <c r="N85" s="7"/>
      <c r="O85" s="7">
        <v>159898437325</v>
      </c>
      <c r="P85" s="7"/>
      <c r="Q85" s="7">
        <v>0</v>
      </c>
      <c r="R85" s="7"/>
      <c r="S85" s="7">
        <f t="shared" si="5"/>
        <v>172698629325</v>
      </c>
      <c r="T85" s="7"/>
      <c r="U85" s="9">
        <f t="shared" si="7"/>
        <v>7.3757518301148873E-3</v>
      </c>
    </row>
    <row r="86" spans="1:21">
      <c r="A86" s="1" t="s">
        <v>78</v>
      </c>
      <c r="C86" s="7">
        <v>0</v>
      </c>
      <c r="D86" s="7"/>
      <c r="E86" s="7">
        <v>23104685313</v>
      </c>
      <c r="F86" s="7"/>
      <c r="G86" s="7">
        <v>0</v>
      </c>
      <c r="H86" s="7"/>
      <c r="I86" s="7">
        <f t="shared" si="4"/>
        <v>23104685313</v>
      </c>
      <c r="J86" s="7"/>
      <c r="K86" s="9">
        <f t="shared" si="6"/>
        <v>2.636262110154526E-3</v>
      </c>
      <c r="L86" s="7"/>
      <c r="M86" s="7">
        <v>0</v>
      </c>
      <c r="N86" s="7"/>
      <c r="O86" s="7">
        <v>103792476645</v>
      </c>
      <c r="P86" s="7"/>
      <c r="Q86" s="7">
        <v>0</v>
      </c>
      <c r="R86" s="7"/>
      <c r="S86" s="7">
        <f t="shared" si="5"/>
        <v>103792476645</v>
      </c>
      <c r="T86" s="7"/>
      <c r="U86" s="9">
        <f t="shared" si="7"/>
        <v>4.432852493147693E-3</v>
      </c>
    </row>
    <row r="87" spans="1:21">
      <c r="A87" s="1" t="s">
        <v>89</v>
      </c>
      <c r="C87" s="7">
        <v>0</v>
      </c>
      <c r="D87" s="7"/>
      <c r="E87" s="7">
        <v>15219843844</v>
      </c>
      <c r="F87" s="7"/>
      <c r="G87" s="7">
        <v>0</v>
      </c>
      <c r="H87" s="7"/>
      <c r="I87" s="7">
        <f t="shared" si="4"/>
        <v>15219843844</v>
      </c>
      <c r="J87" s="7"/>
      <c r="K87" s="9">
        <f t="shared" si="6"/>
        <v>1.736595720947996E-3</v>
      </c>
      <c r="L87" s="7"/>
      <c r="M87" s="7">
        <v>0</v>
      </c>
      <c r="N87" s="7"/>
      <c r="O87" s="7">
        <v>24855480263</v>
      </c>
      <c r="P87" s="7"/>
      <c r="Q87" s="7">
        <v>0</v>
      </c>
      <c r="R87" s="7"/>
      <c r="S87" s="7">
        <f t="shared" si="5"/>
        <v>24855480263</v>
      </c>
      <c r="T87" s="7"/>
      <c r="U87" s="9">
        <f t="shared" si="7"/>
        <v>1.0615478232499673E-3</v>
      </c>
    </row>
    <row r="88" spans="1:21">
      <c r="A88" s="1" t="s">
        <v>69</v>
      </c>
      <c r="C88" s="7">
        <v>0</v>
      </c>
      <c r="D88" s="7"/>
      <c r="E88" s="7">
        <v>21401446871</v>
      </c>
      <c r="F88" s="7"/>
      <c r="G88" s="7">
        <v>0</v>
      </c>
      <c r="H88" s="7"/>
      <c r="I88" s="7">
        <f t="shared" si="4"/>
        <v>21401446871</v>
      </c>
      <c r="J88" s="7"/>
      <c r="K88" s="9">
        <f t="shared" si="6"/>
        <v>2.4419213126766742E-3</v>
      </c>
      <c r="L88" s="7"/>
      <c r="M88" s="7">
        <v>0</v>
      </c>
      <c r="N88" s="7"/>
      <c r="O88" s="7">
        <v>70206638040</v>
      </c>
      <c r="P88" s="7"/>
      <c r="Q88" s="7">
        <v>0</v>
      </c>
      <c r="R88" s="7"/>
      <c r="S88" s="7">
        <f t="shared" si="5"/>
        <v>70206638040</v>
      </c>
      <c r="T88" s="7"/>
      <c r="U88" s="9">
        <f t="shared" si="7"/>
        <v>2.9984415107038864E-3</v>
      </c>
    </row>
    <row r="89" spans="1:21">
      <c r="A89" s="1" t="s">
        <v>53</v>
      </c>
      <c r="C89" s="7">
        <v>0</v>
      </c>
      <c r="D89" s="7"/>
      <c r="E89" s="7">
        <v>44674154696</v>
      </c>
      <c r="F89" s="7"/>
      <c r="G89" s="7">
        <v>0</v>
      </c>
      <c r="H89" s="7"/>
      <c r="I89" s="7">
        <f t="shared" si="4"/>
        <v>44674154696</v>
      </c>
      <c r="J89" s="7"/>
      <c r="K89" s="9">
        <f t="shared" si="6"/>
        <v>5.0973549188302976E-3</v>
      </c>
      <c r="L89" s="7"/>
      <c r="M89" s="7">
        <v>0</v>
      </c>
      <c r="N89" s="7"/>
      <c r="O89" s="7">
        <v>80123020660</v>
      </c>
      <c r="P89" s="7"/>
      <c r="Q89" s="7">
        <v>0</v>
      </c>
      <c r="R89" s="7"/>
      <c r="S89" s="7">
        <f t="shared" si="5"/>
        <v>80123020660</v>
      </c>
      <c r="T89" s="7"/>
      <c r="U89" s="9">
        <f t="shared" si="7"/>
        <v>3.4219583477712E-3</v>
      </c>
    </row>
    <row r="90" spans="1:21">
      <c r="A90" s="1" t="s">
        <v>74</v>
      </c>
      <c r="C90" s="7">
        <v>0</v>
      </c>
      <c r="D90" s="7"/>
      <c r="E90" s="7">
        <v>-154246470</v>
      </c>
      <c r="F90" s="7"/>
      <c r="G90" s="7">
        <v>0</v>
      </c>
      <c r="H90" s="7"/>
      <c r="I90" s="7">
        <f t="shared" si="4"/>
        <v>-154246470</v>
      </c>
      <c r="J90" s="7"/>
      <c r="K90" s="9">
        <f t="shared" si="6"/>
        <v>-1.7599639163113443E-5</v>
      </c>
      <c r="L90" s="7"/>
      <c r="M90" s="7">
        <v>0</v>
      </c>
      <c r="N90" s="7"/>
      <c r="O90" s="7">
        <v>84815479175</v>
      </c>
      <c r="P90" s="7"/>
      <c r="Q90" s="7">
        <v>0</v>
      </c>
      <c r="R90" s="7"/>
      <c r="S90" s="7">
        <f t="shared" si="5"/>
        <v>84815479175</v>
      </c>
      <c r="T90" s="7"/>
      <c r="U90" s="9">
        <f t="shared" si="7"/>
        <v>3.62236763657115E-3</v>
      </c>
    </row>
    <row r="91" spans="1:21">
      <c r="A91" s="1" t="s">
        <v>31</v>
      </c>
      <c r="C91" s="7">
        <v>0</v>
      </c>
      <c r="D91" s="7"/>
      <c r="E91" s="7">
        <v>150787494996</v>
      </c>
      <c r="F91" s="7"/>
      <c r="G91" s="7">
        <v>0</v>
      </c>
      <c r="H91" s="7"/>
      <c r="I91" s="7">
        <f t="shared" si="4"/>
        <v>150787494996</v>
      </c>
      <c r="J91" s="7"/>
      <c r="K91" s="9">
        <f t="shared" si="6"/>
        <v>1.7204967492866281E-2</v>
      </c>
      <c r="L91" s="7"/>
      <c r="M91" s="7">
        <v>0</v>
      </c>
      <c r="N91" s="7"/>
      <c r="O91" s="7">
        <v>297938370655</v>
      </c>
      <c r="P91" s="7"/>
      <c r="Q91" s="7">
        <v>0</v>
      </c>
      <c r="R91" s="7"/>
      <c r="S91" s="7">
        <f t="shared" si="5"/>
        <v>297938370655</v>
      </c>
      <c r="T91" s="7"/>
      <c r="U91" s="9">
        <f t="shared" si="7"/>
        <v>1.2724591336996495E-2</v>
      </c>
    </row>
    <row r="92" spans="1:21">
      <c r="A92" s="1" t="s">
        <v>86</v>
      </c>
      <c r="C92" s="7">
        <v>0</v>
      </c>
      <c r="D92" s="7"/>
      <c r="E92" s="7">
        <v>116069672089</v>
      </c>
      <c r="F92" s="7"/>
      <c r="G92" s="7">
        <v>0</v>
      </c>
      <c r="H92" s="7"/>
      <c r="I92" s="7">
        <f t="shared" si="4"/>
        <v>116069672089</v>
      </c>
      <c r="J92" s="7"/>
      <c r="K92" s="9">
        <f t="shared" si="6"/>
        <v>1.3243637579176364E-2</v>
      </c>
      <c r="L92" s="7"/>
      <c r="M92" s="7">
        <v>0</v>
      </c>
      <c r="N92" s="7"/>
      <c r="O92" s="7">
        <v>372638268030</v>
      </c>
      <c r="P92" s="7"/>
      <c r="Q92" s="7">
        <v>0</v>
      </c>
      <c r="R92" s="7"/>
      <c r="S92" s="7">
        <f t="shared" si="5"/>
        <v>372638268030</v>
      </c>
      <c r="T92" s="7"/>
      <c r="U92" s="9">
        <f t="shared" si="7"/>
        <v>1.5914934577857944E-2</v>
      </c>
    </row>
    <row r="93" spans="1:21">
      <c r="A93" s="1" t="s">
        <v>62</v>
      </c>
      <c r="C93" s="7">
        <v>0</v>
      </c>
      <c r="D93" s="7"/>
      <c r="E93" s="7">
        <v>5318875065</v>
      </c>
      <c r="F93" s="7"/>
      <c r="G93" s="7">
        <v>0</v>
      </c>
      <c r="H93" s="7"/>
      <c r="I93" s="7">
        <f t="shared" si="4"/>
        <v>5318875065</v>
      </c>
      <c r="J93" s="7"/>
      <c r="K93" s="9">
        <f t="shared" si="6"/>
        <v>6.0688767721998145E-4</v>
      </c>
      <c r="L93" s="7"/>
      <c r="M93" s="7">
        <v>0</v>
      </c>
      <c r="N93" s="7"/>
      <c r="O93" s="7">
        <v>165509282681</v>
      </c>
      <c r="P93" s="7"/>
      <c r="Q93" s="7">
        <v>0</v>
      </c>
      <c r="R93" s="7"/>
      <c r="S93" s="7">
        <f t="shared" si="5"/>
        <v>165509282681</v>
      </c>
      <c r="T93" s="7"/>
      <c r="U93" s="9">
        <f t="shared" si="7"/>
        <v>7.0687034367716917E-3</v>
      </c>
    </row>
    <row r="94" spans="1:21">
      <c r="A94" s="1" t="s">
        <v>35</v>
      </c>
      <c r="C94" s="7">
        <v>0</v>
      </c>
      <c r="D94" s="7"/>
      <c r="E94" s="7">
        <v>13134576343</v>
      </c>
      <c r="F94" s="7"/>
      <c r="G94" s="7">
        <v>0</v>
      </c>
      <c r="H94" s="7"/>
      <c r="I94" s="7">
        <f t="shared" si="4"/>
        <v>13134576343</v>
      </c>
      <c r="J94" s="7"/>
      <c r="K94" s="9">
        <f t="shared" si="6"/>
        <v>1.4986651182173967E-3</v>
      </c>
      <c r="L94" s="7"/>
      <c r="M94" s="7">
        <v>0</v>
      </c>
      <c r="N94" s="7"/>
      <c r="O94" s="7">
        <v>13629494521</v>
      </c>
      <c r="P94" s="7"/>
      <c r="Q94" s="7">
        <v>0</v>
      </c>
      <c r="R94" s="7"/>
      <c r="S94" s="7">
        <f t="shared" si="5"/>
        <v>13629494521</v>
      </c>
      <c r="T94" s="7"/>
      <c r="U94" s="9">
        <f t="shared" si="7"/>
        <v>5.8209940374005092E-4</v>
      </c>
    </row>
    <row r="95" spans="1:21">
      <c r="A95" s="1" t="s">
        <v>30</v>
      </c>
      <c r="C95" s="7">
        <v>0</v>
      </c>
      <c r="D95" s="7"/>
      <c r="E95" s="7">
        <v>78334426726</v>
      </c>
      <c r="F95" s="7"/>
      <c r="G95" s="7">
        <v>0</v>
      </c>
      <c r="H95" s="7"/>
      <c r="I95" s="7">
        <f t="shared" si="4"/>
        <v>78334426726</v>
      </c>
      <c r="J95" s="7"/>
      <c r="K95" s="9">
        <f t="shared" si="6"/>
        <v>8.9380174757124099E-3</v>
      </c>
      <c r="L95" s="7"/>
      <c r="M95" s="7">
        <v>0</v>
      </c>
      <c r="N95" s="7"/>
      <c r="O95" s="7">
        <v>140003853193</v>
      </c>
      <c r="P95" s="7"/>
      <c r="Q95" s="7">
        <v>0</v>
      </c>
      <c r="R95" s="7"/>
      <c r="S95" s="7">
        <f t="shared" si="5"/>
        <v>140003853193</v>
      </c>
      <c r="T95" s="7"/>
      <c r="U95" s="9">
        <f t="shared" si="7"/>
        <v>5.9793970597653194E-3</v>
      </c>
    </row>
    <row r="96" spans="1:21">
      <c r="A96" s="1" t="s">
        <v>28</v>
      </c>
      <c r="C96" s="7">
        <v>0</v>
      </c>
      <c r="D96" s="7"/>
      <c r="E96" s="7">
        <v>26302449549</v>
      </c>
      <c r="F96" s="7"/>
      <c r="G96" s="7">
        <v>0</v>
      </c>
      <c r="H96" s="7"/>
      <c r="I96" s="7">
        <f t="shared" si="4"/>
        <v>26302449549</v>
      </c>
      <c r="J96" s="7"/>
      <c r="K96" s="9">
        <f t="shared" si="6"/>
        <v>3.0011294337458478E-3</v>
      </c>
      <c r="L96" s="7"/>
      <c r="M96" s="7">
        <v>0</v>
      </c>
      <c r="N96" s="7"/>
      <c r="O96" s="7">
        <v>39510707738</v>
      </c>
      <c r="P96" s="7"/>
      <c r="Q96" s="7">
        <v>0</v>
      </c>
      <c r="R96" s="7"/>
      <c r="S96" s="7">
        <f t="shared" si="5"/>
        <v>39510707738</v>
      </c>
      <c r="T96" s="7"/>
      <c r="U96" s="9">
        <f t="shared" si="7"/>
        <v>1.6874550541988672E-3</v>
      </c>
    </row>
    <row r="97" spans="1:21">
      <c r="A97" s="1" t="s">
        <v>26</v>
      </c>
      <c r="C97" s="7">
        <v>0</v>
      </c>
      <c r="D97" s="7"/>
      <c r="E97" s="7">
        <v>80342605116</v>
      </c>
      <c r="F97" s="7"/>
      <c r="G97" s="7">
        <v>0</v>
      </c>
      <c r="H97" s="7"/>
      <c r="I97" s="7">
        <f t="shared" si="4"/>
        <v>80342605116</v>
      </c>
      <c r="J97" s="7"/>
      <c r="K97" s="9">
        <f t="shared" si="6"/>
        <v>9.1671521524357216E-3</v>
      </c>
      <c r="L97" s="7"/>
      <c r="M97" s="7">
        <v>0</v>
      </c>
      <c r="N97" s="7"/>
      <c r="O97" s="7">
        <v>193943976510</v>
      </c>
      <c r="P97" s="7"/>
      <c r="Q97" s="7">
        <v>0</v>
      </c>
      <c r="R97" s="7"/>
      <c r="S97" s="7">
        <f t="shared" si="5"/>
        <v>193943976510</v>
      </c>
      <c r="T97" s="7"/>
      <c r="U97" s="9">
        <f t="shared" si="7"/>
        <v>8.2831151890115969E-3</v>
      </c>
    </row>
    <row r="98" spans="1:21">
      <c r="A98" s="1" t="s">
        <v>34</v>
      </c>
      <c r="C98" s="7">
        <v>0</v>
      </c>
      <c r="D98" s="7"/>
      <c r="E98" s="7">
        <v>54143927030</v>
      </c>
      <c r="F98" s="7"/>
      <c r="G98" s="7">
        <v>0</v>
      </c>
      <c r="H98" s="7"/>
      <c r="I98" s="7">
        <f t="shared" si="4"/>
        <v>54143927030</v>
      </c>
      <c r="J98" s="7"/>
      <c r="K98" s="9">
        <f t="shared" si="6"/>
        <v>6.1778631212885751E-3</v>
      </c>
      <c r="L98" s="7"/>
      <c r="M98" s="7">
        <v>0</v>
      </c>
      <c r="N98" s="7"/>
      <c r="O98" s="7">
        <v>171532489418</v>
      </c>
      <c r="P98" s="7"/>
      <c r="Q98" s="7">
        <v>0</v>
      </c>
      <c r="R98" s="7"/>
      <c r="S98" s="7">
        <f t="shared" si="5"/>
        <v>171532489418</v>
      </c>
      <c r="T98" s="7"/>
      <c r="U98" s="9">
        <f t="shared" si="7"/>
        <v>7.3259473899358121E-3</v>
      </c>
    </row>
    <row r="99" spans="1:21">
      <c r="A99" s="1" t="s">
        <v>38</v>
      </c>
      <c r="C99" s="7">
        <v>0</v>
      </c>
      <c r="D99" s="7"/>
      <c r="E99" s="7">
        <v>50320979222</v>
      </c>
      <c r="F99" s="7"/>
      <c r="G99" s="7">
        <v>0</v>
      </c>
      <c r="H99" s="7"/>
      <c r="I99" s="7">
        <f t="shared" si="4"/>
        <v>50320979222</v>
      </c>
      <c r="J99" s="7"/>
      <c r="K99" s="9">
        <f t="shared" si="6"/>
        <v>5.7416618781728299E-3</v>
      </c>
      <c r="L99" s="7"/>
      <c r="M99" s="7">
        <v>0</v>
      </c>
      <c r="N99" s="7"/>
      <c r="O99" s="7">
        <v>55686608733</v>
      </c>
      <c r="P99" s="7"/>
      <c r="Q99" s="7">
        <v>0</v>
      </c>
      <c r="R99" s="7"/>
      <c r="S99" s="7">
        <f t="shared" si="5"/>
        <v>55686608733</v>
      </c>
      <c r="T99" s="7"/>
      <c r="U99" s="9">
        <f t="shared" si="7"/>
        <v>2.3783084317500064E-3</v>
      </c>
    </row>
    <row r="100" spans="1:21">
      <c r="A100" s="1" t="s">
        <v>68</v>
      </c>
      <c r="C100" s="7">
        <v>0</v>
      </c>
      <c r="D100" s="7"/>
      <c r="E100" s="7">
        <v>18861886800</v>
      </c>
      <c r="F100" s="7"/>
      <c r="G100" s="7">
        <v>0</v>
      </c>
      <c r="H100" s="7"/>
      <c r="I100" s="7">
        <f t="shared" si="4"/>
        <v>18861886800</v>
      </c>
      <c r="J100" s="7"/>
      <c r="K100" s="9">
        <f t="shared" si="6"/>
        <v>2.1521555833043859E-3</v>
      </c>
      <c r="L100" s="7"/>
      <c r="M100" s="7">
        <v>0</v>
      </c>
      <c r="N100" s="7"/>
      <c r="O100" s="7">
        <v>44323909465</v>
      </c>
      <c r="P100" s="7"/>
      <c r="Q100" s="7">
        <v>0</v>
      </c>
      <c r="R100" s="7"/>
      <c r="S100" s="7">
        <f t="shared" si="5"/>
        <v>44323909465</v>
      </c>
      <c r="T100" s="7"/>
      <c r="U100" s="9">
        <f t="shared" si="7"/>
        <v>1.8930211411179671E-3</v>
      </c>
    </row>
    <row r="101" spans="1:21">
      <c r="A101" s="1" t="s">
        <v>67</v>
      </c>
      <c r="C101" s="7">
        <v>0</v>
      </c>
      <c r="D101" s="7"/>
      <c r="E101" s="7">
        <v>97278256585</v>
      </c>
      <c r="F101" s="7"/>
      <c r="G101" s="7">
        <v>0</v>
      </c>
      <c r="H101" s="7"/>
      <c r="I101" s="7">
        <f t="shared" si="4"/>
        <v>97278256585</v>
      </c>
      <c r="J101" s="7"/>
      <c r="K101" s="9">
        <f t="shared" si="6"/>
        <v>1.109952282417072E-2</v>
      </c>
      <c r="L101" s="7"/>
      <c r="M101" s="7">
        <v>0</v>
      </c>
      <c r="N101" s="7"/>
      <c r="O101" s="7">
        <v>251099711759</v>
      </c>
      <c r="P101" s="7"/>
      <c r="Q101" s="7">
        <v>0</v>
      </c>
      <c r="R101" s="7"/>
      <c r="S101" s="7">
        <f t="shared" si="5"/>
        <v>251099711759</v>
      </c>
      <c r="T101" s="7"/>
      <c r="U101" s="9">
        <f t="shared" si="7"/>
        <v>1.0724168256497336E-2</v>
      </c>
    </row>
    <row r="102" spans="1:21">
      <c r="A102" s="1" t="s">
        <v>92</v>
      </c>
      <c r="C102" s="7">
        <v>0</v>
      </c>
      <c r="D102" s="7"/>
      <c r="E102" s="7">
        <v>274999720090</v>
      </c>
      <c r="F102" s="7"/>
      <c r="G102" s="7">
        <v>0</v>
      </c>
      <c r="H102" s="7"/>
      <c r="I102" s="7">
        <f t="shared" si="4"/>
        <v>274999720090</v>
      </c>
      <c r="J102" s="7"/>
      <c r="K102" s="9">
        <f t="shared" si="6"/>
        <v>3.1377676542881004E-2</v>
      </c>
      <c r="L102" s="7"/>
      <c r="M102" s="7">
        <v>0</v>
      </c>
      <c r="N102" s="7"/>
      <c r="O102" s="7">
        <v>274999720090</v>
      </c>
      <c r="P102" s="7"/>
      <c r="Q102" s="7">
        <v>0</v>
      </c>
      <c r="R102" s="7"/>
      <c r="S102" s="7">
        <f>M102+O102+Q102</f>
        <v>274999720090</v>
      </c>
      <c r="T102" s="7"/>
      <c r="U102" s="9">
        <f t="shared" si="7"/>
        <v>1.1744909016723022E-2</v>
      </c>
    </row>
    <row r="103" spans="1:21" ht="24.75" thickBot="1">
      <c r="C103" s="12">
        <f>SUM(C8:C102)</f>
        <v>478061504707</v>
      </c>
      <c r="D103" s="7"/>
      <c r="E103" s="12">
        <f>SUM(E8:E102)</f>
        <v>8013259321850</v>
      </c>
      <c r="F103" s="7"/>
      <c r="G103" s="12">
        <f>SUM(G8:G102)</f>
        <v>272862834849</v>
      </c>
      <c r="H103" s="7"/>
      <c r="I103" s="12">
        <f>SUM(I8:I102)</f>
        <v>8764183661406</v>
      </c>
      <c r="J103" s="7"/>
      <c r="K103" s="14">
        <f>SUM(K8:K102)</f>
        <v>1</v>
      </c>
      <c r="L103" s="7"/>
      <c r="M103" s="12">
        <f>SUM(M8:M102)</f>
        <v>4080466345155</v>
      </c>
      <c r="N103" s="7"/>
      <c r="O103" s="12">
        <f>SUM(O8:O102)</f>
        <v>19557233139248</v>
      </c>
      <c r="P103" s="7"/>
      <c r="Q103" s="12">
        <f>SUM(Q8:Q102)</f>
        <v>-223323119423</v>
      </c>
      <c r="R103" s="7"/>
      <c r="S103" s="12">
        <f>SUM(S8:S102)</f>
        <v>23414376364980</v>
      </c>
      <c r="T103" s="7"/>
      <c r="U103" s="14">
        <f>SUM(U8:U102)</f>
        <v>1.0000000000000004</v>
      </c>
    </row>
    <row r="104" spans="1:21" ht="24.75" thickTop="1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</row>
    <row r="105" spans="1:21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</row>
    <row r="106" spans="1:21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55"/>
  <sheetViews>
    <sheetView rightToLeft="1" workbookViewId="0">
      <selection activeCell="K56" sqref="K56"/>
    </sheetView>
  </sheetViews>
  <sheetFormatPr defaultRowHeight="24"/>
  <cols>
    <col min="1" max="1" width="34.8554687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5.85546875" style="1" bestFit="1" customWidth="1"/>
    <col min="8" max="8" width="1" style="1" customWidth="1"/>
    <col min="9" max="9" width="16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169</v>
      </c>
      <c r="C6" s="17" t="s">
        <v>167</v>
      </c>
      <c r="D6" s="17" t="s">
        <v>167</v>
      </c>
      <c r="E6" s="17" t="s">
        <v>167</v>
      </c>
      <c r="F6" s="17" t="s">
        <v>167</v>
      </c>
      <c r="G6" s="17" t="s">
        <v>167</v>
      </c>
      <c r="H6" s="17" t="s">
        <v>167</v>
      </c>
      <c r="I6" s="17" t="s">
        <v>167</v>
      </c>
      <c r="K6" s="17" t="s">
        <v>168</v>
      </c>
      <c r="L6" s="17" t="s">
        <v>168</v>
      </c>
      <c r="M6" s="17" t="s">
        <v>168</v>
      </c>
      <c r="N6" s="17" t="s">
        <v>168</v>
      </c>
      <c r="O6" s="17" t="s">
        <v>168</v>
      </c>
      <c r="P6" s="17" t="s">
        <v>168</v>
      </c>
      <c r="Q6" s="17" t="s">
        <v>168</v>
      </c>
    </row>
    <row r="7" spans="1:17" ht="24.75">
      <c r="A7" s="17" t="s">
        <v>169</v>
      </c>
      <c r="C7" s="17" t="s">
        <v>292</v>
      </c>
      <c r="E7" s="17" t="s">
        <v>289</v>
      </c>
      <c r="G7" s="17" t="s">
        <v>290</v>
      </c>
      <c r="I7" s="17" t="s">
        <v>293</v>
      </c>
      <c r="K7" s="17" t="s">
        <v>292</v>
      </c>
      <c r="M7" s="17" t="s">
        <v>289</v>
      </c>
      <c r="O7" s="17" t="s">
        <v>290</v>
      </c>
      <c r="Q7" s="17" t="s">
        <v>293</v>
      </c>
    </row>
    <row r="8" spans="1:17">
      <c r="A8" s="1" t="s">
        <v>263</v>
      </c>
      <c r="C8" s="7">
        <v>0</v>
      </c>
      <c r="D8" s="7"/>
      <c r="E8" s="7">
        <v>0</v>
      </c>
      <c r="F8" s="7"/>
      <c r="G8" s="7">
        <v>0</v>
      </c>
      <c r="H8" s="7"/>
      <c r="I8" s="7">
        <f>C8+E8+G8</f>
        <v>0</v>
      </c>
      <c r="J8" s="7"/>
      <c r="K8" s="7">
        <v>0</v>
      </c>
      <c r="L8" s="7"/>
      <c r="M8" s="7">
        <v>0</v>
      </c>
      <c r="N8" s="7"/>
      <c r="O8" s="7">
        <v>1384046591</v>
      </c>
      <c r="P8" s="7"/>
      <c r="Q8" s="7">
        <f>K8+M8+O8</f>
        <v>1384046591</v>
      </c>
    </row>
    <row r="9" spans="1:17">
      <c r="A9" s="1" t="s">
        <v>264</v>
      </c>
      <c r="C9" s="7">
        <v>0</v>
      </c>
      <c r="D9" s="7"/>
      <c r="E9" s="7">
        <v>0</v>
      </c>
      <c r="F9" s="7"/>
      <c r="G9" s="7">
        <v>0</v>
      </c>
      <c r="H9" s="7"/>
      <c r="I9" s="7">
        <f t="shared" ref="I9:I51" si="0">C9+E9+G9</f>
        <v>0</v>
      </c>
      <c r="J9" s="7"/>
      <c r="K9" s="7">
        <v>0</v>
      </c>
      <c r="L9" s="7"/>
      <c r="M9" s="7">
        <v>0</v>
      </c>
      <c r="N9" s="7"/>
      <c r="O9" s="7">
        <v>1320631420</v>
      </c>
      <c r="P9" s="7"/>
      <c r="Q9" s="7">
        <f t="shared" ref="Q9:Q52" si="1">K9+M9+O9</f>
        <v>1320631420</v>
      </c>
    </row>
    <row r="10" spans="1:17">
      <c r="A10" s="1" t="s">
        <v>265</v>
      </c>
      <c r="C10" s="7">
        <v>0</v>
      </c>
      <c r="D10" s="7"/>
      <c r="E10" s="7">
        <v>0</v>
      </c>
      <c r="F10" s="7"/>
      <c r="G10" s="7">
        <v>0</v>
      </c>
      <c r="H10" s="7"/>
      <c r="I10" s="7">
        <f t="shared" si="0"/>
        <v>0</v>
      </c>
      <c r="J10" s="7"/>
      <c r="K10" s="7">
        <v>0</v>
      </c>
      <c r="L10" s="7"/>
      <c r="M10" s="7">
        <v>0</v>
      </c>
      <c r="N10" s="7"/>
      <c r="O10" s="7">
        <v>440272532</v>
      </c>
      <c r="P10" s="7"/>
      <c r="Q10" s="7">
        <f t="shared" si="1"/>
        <v>440272532</v>
      </c>
    </row>
    <row r="11" spans="1:17">
      <c r="A11" s="1" t="s">
        <v>266</v>
      </c>
      <c r="C11" s="7">
        <v>0</v>
      </c>
      <c r="D11" s="7"/>
      <c r="E11" s="7">
        <v>0</v>
      </c>
      <c r="F11" s="7"/>
      <c r="G11" s="7">
        <v>0</v>
      </c>
      <c r="H11" s="7"/>
      <c r="I11" s="7">
        <f t="shared" si="0"/>
        <v>0</v>
      </c>
      <c r="J11" s="7"/>
      <c r="K11" s="7">
        <v>0</v>
      </c>
      <c r="L11" s="7"/>
      <c r="M11" s="7">
        <v>0</v>
      </c>
      <c r="N11" s="7"/>
      <c r="O11" s="7">
        <v>3991356138</v>
      </c>
      <c r="P11" s="7"/>
      <c r="Q11" s="7">
        <f t="shared" si="1"/>
        <v>3991356138</v>
      </c>
    </row>
    <row r="12" spans="1:17">
      <c r="A12" s="1" t="s">
        <v>267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0</v>
      </c>
      <c r="L12" s="7"/>
      <c r="M12" s="7">
        <v>0</v>
      </c>
      <c r="N12" s="7"/>
      <c r="O12" s="7">
        <v>12540924037</v>
      </c>
      <c r="P12" s="7"/>
      <c r="Q12" s="7">
        <f t="shared" si="1"/>
        <v>12540924037</v>
      </c>
    </row>
    <row r="13" spans="1:17">
      <c r="A13" s="1" t="s">
        <v>268</v>
      </c>
      <c r="C13" s="7">
        <v>0</v>
      </c>
      <c r="D13" s="7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0</v>
      </c>
      <c r="L13" s="7"/>
      <c r="M13" s="7">
        <v>0</v>
      </c>
      <c r="N13" s="7"/>
      <c r="O13" s="7">
        <v>3267336314</v>
      </c>
      <c r="P13" s="7"/>
      <c r="Q13" s="7">
        <f t="shared" si="1"/>
        <v>3267336314</v>
      </c>
    </row>
    <row r="14" spans="1:17">
      <c r="A14" s="1" t="s">
        <v>269</v>
      </c>
      <c r="C14" s="7">
        <v>0</v>
      </c>
      <c r="D14" s="7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0</v>
      </c>
      <c r="L14" s="7"/>
      <c r="M14" s="7">
        <v>0</v>
      </c>
      <c r="N14" s="7"/>
      <c r="O14" s="7">
        <v>304858829</v>
      </c>
      <c r="P14" s="7"/>
      <c r="Q14" s="7">
        <f t="shared" si="1"/>
        <v>304858829</v>
      </c>
    </row>
    <row r="15" spans="1:17">
      <c r="A15" s="1" t="s">
        <v>270</v>
      </c>
      <c r="C15" s="7">
        <v>0</v>
      </c>
      <c r="D15" s="7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0</v>
      </c>
      <c r="L15" s="7"/>
      <c r="M15" s="7">
        <v>0</v>
      </c>
      <c r="N15" s="7"/>
      <c r="O15" s="7">
        <v>1380366795</v>
      </c>
      <c r="P15" s="7"/>
      <c r="Q15" s="7">
        <f t="shared" si="1"/>
        <v>1380366795</v>
      </c>
    </row>
    <row r="16" spans="1:17">
      <c r="A16" s="1" t="s">
        <v>106</v>
      </c>
      <c r="C16" s="7">
        <v>0</v>
      </c>
      <c r="D16" s="7"/>
      <c r="E16" s="7">
        <v>513482914</v>
      </c>
      <c r="F16" s="7"/>
      <c r="G16" s="7">
        <v>0</v>
      </c>
      <c r="H16" s="7"/>
      <c r="I16" s="7">
        <f t="shared" si="0"/>
        <v>513482914</v>
      </c>
      <c r="J16" s="7"/>
      <c r="K16" s="7">
        <v>0</v>
      </c>
      <c r="L16" s="7"/>
      <c r="M16" s="7">
        <v>1968693514</v>
      </c>
      <c r="N16" s="7"/>
      <c r="O16" s="7">
        <v>554415660</v>
      </c>
      <c r="P16" s="7"/>
      <c r="Q16" s="7">
        <f t="shared" si="1"/>
        <v>2523109174</v>
      </c>
    </row>
    <row r="17" spans="1:17">
      <c r="A17" s="1" t="s">
        <v>115</v>
      </c>
      <c r="C17" s="7">
        <v>0</v>
      </c>
      <c r="D17" s="7"/>
      <c r="E17" s="7">
        <v>1761201</v>
      </c>
      <c r="F17" s="7"/>
      <c r="G17" s="7">
        <v>0</v>
      </c>
      <c r="H17" s="7"/>
      <c r="I17" s="7">
        <f t="shared" si="0"/>
        <v>1761201</v>
      </c>
      <c r="J17" s="7"/>
      <c r="K17" s="7">
        <v>0</v>
      </c>
      <c r="L17" s="7"/>
      <c r="M17" s="7">
        <v>14649363</v>
      </c>
      <c r="N17" s="7"/>
      <c r="O17" s="7">
        <v>386200805</v>
      </c>
      <c r="P17" s="7"/>
      <c r="Q17" s="7">
        <f t="shared" si="1"/>
        <v>400850168</v>
      </c>
    </row>
    <row r="18" spans="1:17">
      <c r="A18" s="1" t="s">
        <v>118</v>
      </c>
      <c r="C18" s="7">
        <v>0</v>
      </c>
      <c r="D18" s="7"/>
      <c r="E18" s="7">
        <v>4635894312</v>
      </c>
      <c r="F18" s="7"/>
      <c r="G18" s="7">
        <v>0</v>
      </c>
      <c r="H18" s="7"/>
      <c r="I18" s="7">
        <f t="shared" si="0"/>
        <v>4635894312</v>
      </c>
      <c r="J18" s="7"/>
      <c r="K18" s="7">
        <v>0</v>
      </c>
      <c r="L18" s="7"/>
      <c r="M18" s="7">
        <v>13707948398</v>
      </c>
      <c r="N18" s="7"/>
      <c r="O18" s="7">
        <v>9306292741</v>
      </c>
      <c r="P18" s="7"/>
      <c r="Q18" s="7">
        <f t="shared" si="1"/>
        <v>23014241139</v>
      </c>
    </row>
    <row r="19" spans="1:17">
      <c r="A19" s="1" t="s">
        <v>123</v>
      </c>
      <c r="C19" s="7">
        <v>0</v>
      </c>
      <c r="D19" s="7"/>
      <c r="E19" s="7">
        <v>3803076967</v>
      </c>
      <c r="F19" s="7"/>
      <c r="G19" s="7">
        <v>0</v>
      </c>
      <c r="H19" s="7"/>
      <c r="I19" s="7">
        <f t="shared" si="0"/>
        <v>3803076967</v>
      </c>
      <c r="J19" s="7"/>
      <c r="K19" s="7">
        <v>0</v>
      </c>
      <c r="L19" s="7"/>
      <c r="M19" s="7">
        <v>18916070396</v>
      </c>
      <c r="N19" s="7"/>
      <c r="O19" s="7">
        <v>38269063</v>
      </c>
      <c r="P19" s="7"/>
      <c r="Q19" s="7">
        <f t="shared" si="1"/>
        <v>18954339459</v>
      </c>
    </row>
    <row r="20" spans="1:17">
      <c r="A20" s="1" t="s">
        <v>129</v>
      </c>
      <c r="C20" s="7">
        <v>5389655283</v>
      </c>
      <c r="D20" s="7"/>
      <c r="E20" s="7">
        <v>1202402026</v>
      </c>
      <c r="F20" s="7"/>
      <c r="G20" s="7">
        <v>0</v>
      </c>
      <c r="H20" s="7"/>
      <c r="I20" s="7">
        <f t="shared" si="0"/>
        <v>6592057309</v>
      </c>
      <c r="J20" s="7"/>
      <c r="K20" s="7">
        <v>96588544300</v>
      </c>
      <c r="L20" s="7"/>
      <c r="M20" s="7">
        <v>-1</v>
      </c>
      <c r="N20" s="7"/>
      <c r="O20" s="7">
        <v>-5683636748</v>
      </c>
      <c r="P20" s="7"/>
      <c r="Q20" s="7">
        <f t="shared" si="1"/>
        <v>90904907551</v>
      </c>
    </row>
    <row r="21" spans="1:17">
      <c r="A21" s="1" t="s">
        <v>271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141792460</v>
      </c>
      <c r="P21" s="7"/>
      <c r="Q21" s="7">
        <f t="shared" si="1"/>
        <v>141792460</v>
      </c>
    </row>
    <row r="22" spans="1:17">
      <c r="A22" s="1" t="s">
        <v>174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6223860768</v>
      </c>
      <c r="L22" s="7"/>
      <c r="M22" s="7">
        <v>0</v>
      </c>
      <c r="N22" s="7"/>
      <c r="O22" s="7">
        <v>-1768946874</v>
      </c>
      <c r="P22" s="7"/>
      <c r="Q22" s="7">
        <f t="shared" si="1"/>
        <v>4454913894</v>
      </c>
    </row>
    <row r="23" spans="1:17">
      <c r="A23" s="1" t="s">
        <v>109</v>
      </c>
      <c r="C23" s="7">
        <v>0</v>
      </c>
      <c r="D23" s="7"/>
      <c r="E23" s="7">
        <v>1779677</v>
      </c>
      <c r="F23" s="7"/>
      <c r="G23" s="7">
        <v>0</v>
      </c>
      <c r="H23" s="7"/>
      <c r="I23" s="7">
        <f t="shared" si="0"/>
        <v>1779677</v>
      </c>
      <c r="J23" s="7"/>
      <c r="K23" s="7">
        <v>0</v>
      </c>
      <c r="L23" s="7"/>
      <c r="M23" s="7">
        <v>7353893</v>
      </c>
      <c r="N23" s="7"/>
      <c r="O23" s="7">
        <v>412240442</v>
      </c>
      <c r="P23" s="7"/>
      <c r="Q23" s="7">
        <f t="shared" si="1"/>
        <v>419594335</v>
      </c>
    </row>
    <row r="24" spans="1:17">
      <c r="A24" s="1" t="s">
        <v>134</v>
      </c>
      <c r="C24" s="7">
        <v>255821918</v>
      </c>
      <c r="D24" s="7"/>
      <c r="E24" s="7">
        <v>-52389650</v>
      </c>
      <c r="F24" s="7"/>
      <c r="G24" s="7">
        <v>0</v>
      </c>
      <c r="H24" s="7"/>
      <c r="I24" s="7">
        <f t="shared" si="0"/>
        <v>203432268</v>
      </c>
      <c r="J24" s="7"/>
      <c r="K24" s="7">
        <v>2507014373</v>
      </c>
      <c r="L24" s="7"/>
      <c r="M24" s="7">
        <v>-52389650</v>
      </c>
      <c r="N24" s="7"/>
      <c r="O24" s="7">
        <v>317739171</v>
      </c>
      <c r="P24" s="7"/>
      <c r="Q24" s="7">
        <f t="shared" si="1"/>
        <v>2772363894</v>
      </c>
    </row>
    <row r="25" spans="1:17">
      <c r="A25" s="1" t="s">
        <v>112</v>
      </c>
      <c r="C25" s="7">
        <v>0</v>
      </c>
      <c r="D25" s="7"/>
      <c r="E25" s="7">
        <v>2470070018</v>
      </c>
      <c r="F25" s="7"/>
      <c r="G25" s="7">
        <v>0</v>
      </c>
      <c r="H25" s="7"/>
      <c r="I25" s="7">
        <f t="shared" si="0"/>
        <v>2470070018</v>
      </c>
      <c r="J25" s="7"/>
      <c r="K25" s="7">
        <v>0</v>
      </c>
      <c r="L25" s="7"/>
      <c r="M25" s="7">
        <v>9679123961</v>
      </c>
      <c r="N25" s="7"/>
      <c r="O25" s="7">
        <v>32405220501</v>
      </c>
      <c r="P25" s="7"/>
      <c r="Q25" s="7">
        <f t="shared" si="1"/>
        <v>42084344462</v>
      </c>
    </row>
    <row r="26" spans="1:17">
      <c r="A26" s="1" t="s">
        <v>102</v>
      </c>
      <c r="C26" s="7">
        <v>0</v>
      </c>
      <c r="D26" s="7"/>
      <c r="E26" s="7">
        <v>1894378582</v>
      </c>
      <c r="F26" s="7"/>
      <c r="G26" s="7">
        <v>0</v>
      </c>
      <c r="H26" s="7"/>
      <c r="I26" s="7">
        <f t="shared" si="0"/>
        <v>1894378582</v>
      </c>
      <c r="J26" s="7"/>
      <c r="K26" s="7">
        <v>0</v>
      </c>
      <c r="L26" s="7"/>
      <c r="M26" s="7">
        <v>10448902568</v>
      </c>
      <c r="N26" s="7"/>
      <c r="O26" s="7">
        <v>7677728977</v>
      </c>
      <c r="P26" s="7"/>
      <c r="Q26" s="7">
        <f t="shared" si="1"/>
        <v>18126631545</v>
      </c>
    </row>
    <row r="27" spans="1:17">
      <c r="A27" s="1" t="s">
        <v>182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11864348840</v>
      </c>
      <c r="L27" s="7"/>
      <c r="M27" s="7">
        <v>0</v>
      </c>
      <c r="N27" s="7"/>
      <c r="O27" s="7">
        <v>24603726</v>
      </c>
      <c r="P27" s="7"/>
      <c r="Q27" s="7">
        <f t="shared" si="1"/>
        <v>11888952566</v>
      </c>
    </row>
    <row r="28" spans="1:17">
      <c r="A28" s="1" t="s">
        <v>272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35148737403</v>
      </c>
      <c r="P28" s="7"/>
      <c r="Q28" s="7">
        <f t="shared" si="1"/>
        <v>35148737403</v>
      </c>
    </row>
    <row r="29" spans="1:17">
      <c r="A29" s="1" t="s">
        <v>273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39615896720</v>
      </c>
      <c r="P29" s="7"/>
      <c r="Q29" s="7">
        <f t="shared" si="1"/>
        <v>39615896720</v>
      </c>
    </row>
    <row r="30" spans="1:17">
      <c r="A30" s="1" t="s">
        <v>177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6917226954</v>
      </c>
      <c r="L30" s="7"/>
      <c r="M30" s="7">
        <v>0</v>
      </c>
      <c r="N30" s="7"/>
      <c r="O30" s="7">
        <v>3431549064</v>
      </c>
      <c r="P30" s="7"/>
      <c r="Q30" s="7">
        <f t="shared" si="1"/>
        <v>10348776018</v>
      </c>
    </row>
    <row r="31" spans="1:17">
      <c r="A31" s="1" t="s">
        <v>274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0</v>
      </c>
      <c r="L31" s="7"/>
      <c r="M31" s="7">
        <v>0</v>
      </c>
      <c r="N31" s="7"/>
      <c r="O31" s="7">
        <v>1799129</v>
      </c>
      <c r="P31" s="7"/>
      <c r="Q31" s="7">
        <f t="shared" si="1"/>
        <v>1799129</v>
      </c>
    </row>
    <row r="32" spans="1:17">
      <c r="A32" s="1" t="s">
        <v>275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0</v>
      </c>
      <c r="L32" s="7"/>
      <c r="M32" s="7">
        <v>0</v>
      </c>
      <c r="N32" s="7"/>
      <c r="O32" s="7">
        <v>5762062190</v>
      </c>
      <c r="P32" s="7"/>
      <c r="Q32" s="7">
        <f t="shared" si="1"/>
        <v>5762062190</v>
      </c>
    </row>
    <row r="33" spans="1:17">
      <c r="A33" s="1" t="s">
        <v>276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0</v>
      </c>
      <c r="L33" s="7"/>
      <c r="M33" s="7">
        <v>0</v>
      </c>
      <c r="N33" s="7"/>
      <c r="O33" s="7">
        <v>609839839</v>
      </c>
      <c r="P33" s="7"/>
      <c r="Q33" s="7">
        <f t="shared" si="1"/>
        <v>609839839</v>
      </c>
    </row>
    <row r="34" spans="1:17">
      <c r="A34" s="1" t="s">
        <v>184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25811547280</v>
      </c>
      <c r="L34" s="7"/>
      <c r="M34" s="7">
        <v>0</v>
      </c>
      <c r="N34" s="7"/>
      <c r="O34" s="7">
        <v>-2293532839</v>
      </c>
      <c r="P34" s="7"/>
      <c r="Q34" s="7">
        <f t="shared" si="1"/>
        <v>23518014441</v>
      </c>
    </row>
    <row r="35" spans="1:17">
      <c r="A35" s="1" t="s">
        <v>277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0</v>
      </c>
      <c r="L35" s="7"/>
      <c r="M35" s="7">
        <v>0</v>
      </c>
      <c r="N35" s="7"/>
      <c r="O35" s="7">
        <v>648406728</v>
      </c>
      <c r="P35" s="7"/>
      <c r="Q35" s="7">
        <f t="shared" si="1"/>
        <v>648406728</v>
      </c>
    </row>
    <row r="36" spans="1:17">
      <c r="A36" s="1" t="s">
        <v>278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0</v>
      </c>
      <c r="L36" s="7"/>
      <c r="M36" s="7">
        <v>0</v>
      </c>
      <c r="N36" s="7"/>
      <c r="O36" s="7">
        <v>1218646035</v>
      </c>
      <c r="P36" s="7"/>
      <c r="Q36" s="7">
        <f t="shared" si="1"/>
        <v>1218646035</v>
      </c>
    </row>
    <row r="37" spans="1:17">
      <c r="A37" s="1" t="s">
        <v>279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0</v>
      </c>
      <c r="L37" s="7"/>
      <c r="M37" s="7">
        <v>0</v>
      </c>
      <c r="N37" s="7"/>
      <c r="O37" s="7">
        <v>13218484896</v>
      </c>
      <c r="P37" s="7"/>
      <c r="Q37" s="7">
        <f t="shared" si="1"/>
        <v>13218484896</v>
      </c>
    </row>
    <row r="38" spans="1:17">
      <c r="A38" s="1" t="s">
        <v>280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0</v>
      </c>
      <c r="L38" s="7"/>
      <c r="M38" s="7">
        <v>0</v>
      </c>
      <c r="N38" s="7"/>
      <c r="O38" s="7">
        <v>57217705140</v>
      </c>
      <c r="P38" s="7"/>
      <c r="Q38" s="7">
        <f t="shared" si="1"/>
        <v>57217705140</v>
      </c>
    </row>
    <row r="39" spans="1:17">
      <c r="A39" s="1" t="s">
        <v>121</v>
      </c>
      <c r="C39" s="7">
        <v>0</v>
      </c>
      <c r="D39" s="7"/>
      <c r="E39" s="7">
        <v>5586841302</v>
      </c>
      <c r="F39" s="7"/>
      <c r="G39" s="7">
        <v>0</v>
      </c>
      <c r="H39" s="7"/>
      <c r="I39" s="7">
        <f t="shared" si="0"/>
        <v>5586841302</v>
      </c>
      <c r="J39" s="7"/>
      <c r="K39" s="7">
        <v>0</v>
      </c>
      <c r="L39" s="7"/>
      <c r="M39" s="7">
        <v>32876686239</v>
      </c>
      <c r="N39" s="7"/>
      <c r="O39" s="7">
        <v>34124634171</v>
      </c>
      <c r="P39" s="7"/>
      <c r="Q39" s="7">
        <f t="shared" si="1"/>
        <v>67001320410</v>
      </c>
    </row>
    <row r="40" spans="1:17">
      <c r="A40" s="1" t="s">
        <v>281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0</v>
      </c>
      <c r="L40" s="7"/>
      <c r="M40" s="7">
        <v>0</v>
      </c>
      <c r="N40" s="7"/>
      <c r="O40" s="7">
        <v>14172903907</v>
      </c>
      <c r="P40" s="7"/>
      <c r="Q40" s="7">
        <f t="shared" si="1"/>
        <v>14172903907</v>
      </c>
    </row>
    <row r="41" spans="1:17">
      <c r="A41" s="1" t="s">
        <v>282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0</v>
      </c>
      <c r="L41" s="7"/>
      <c r="M41" s="7">
        <v>0</v>
      </c>
      <c r="N41" s="7"/>
      <c r="O41" s="7">
        <v>6433773009</v>
      </c>
      <c r="P41" s="7"/>
      <c r="Q41" s="7">
        <f t="shared" si="1"/>
        <v>6433773009</v>
      </c>
    </row>
    <row r="42" spans="1:17">
      <c r="A42" s="1" t="s">
        <v>181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960735617</v>
      </c>
      <c r="L42" s="7"/>
      <c r="M42" s="7">
        <v>0</v>
      </c>
      <c r="N42" s="7"/>
      <c r="O42" s="7">
        <v>800856436</v>
      </c>
      <c r="P42" s="7"/>
      <c r="Q42" s="7">
        <f t="shared" si="1"/>
        <v>1761592053</v>
      </c>
    </row>
    <row r="43" spans="1:17">
      <c r="A43" s="1" t="s">
        <v>283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0</v>
      </c>
      <c r="L43" s="7"/>
      <c r="M43" s="7">
        <v>0</v>
      </c>
      <c r="N43" s="7"/>
      <c r="O43" s="7">
        <v>52853916059</v>
      </c>
      <c r="P43" s="7"/>
      <c r="Q43" s="7">
        <f t="shared" si="1"/>
        <v>52853916059</v>
      </c>
    </row>
    <row r="44" spans="1:17">
      <c r="A44" s="1" t="s">
        <v>179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9643603118</v>
      </c>
      <c r="L44" s="7"/>
      <c r="M44" s="7">
        <v>0</v>
      </c>
      <c r="N44" s="7"/>
      <c r="O44" s="7">
        <v>3577495938</v>
      </c>
      <c r="P44" s="7"/>
      <c r="Q44" s="7">
        <f t="shared" si="1"/>
        <v>13221099056</v>
      </c>
    </row>
    <row r="45" spans="1:17">
      <c r="A45" s="1" t="s">
        <v>284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0</v>
      </c>
      <c r="L45" s="7"/>
      <c r="M45" s="7">
        <v>0</v>
      </c>
      <c r="N45" s="7"/>
      <c r="O45" s="7">
        <v>232335889</v>
      </c>
      <c r="P45" s="7"/>
      <c r="Q45" s="7">
        <f t="shared" si="1"/>
        <v>232335889</v>
      </c>
    </row>
    <row r="46" spans="1:17">
      <c r="A46" s="1" t="s">
        <v>285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0</v>
      </c>
      <c r="L46" s="7"/>
      <c r="M46" s="7">
        <v>0</v>
      </c>
      <c r="N46" s="7"/>
      <c r="O46" s="7">
        <v>705979605</v>
      </c>
      <c r="P46" s="7"/>
      <c r="Q46" s="7">
        <f t="shared" si="1"/>
        <v>705979605</v>
      </c>
    </row>
    <row r="47" spans="1:17">
      <c r="A47" s="1" t="s">
        <v>286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0</v>
      </c>
      <c r="L47" s="7"/>
      <c r="M47" s="7">
        <v>0</v>
      </c>
      <c r="N47" s="7"/>
      <c r="O47" s="7">
        <v>245726581</v>
      </c>
      <c r="P47" s="7"/>
      <c r="Q47" s="7">
        <f t="shared" si="1"/>
        <v>245726581</v>
      </c>
    </row>
    <row r="48" spans="1:17">
      <c r="A48" s="1" t="s">
        <v>126</v>
      </c>
      <c r="C48" s="7">
        <v>1132361983</v>
      </c>
      <c r="D48" s="7"/>
      <c r="E48" s="7">
        <v>0</v>
      </c>
      <c r="F48" s="7"/>
      <c r="G48" s="7">
        <v>0</v>
      </c>
      <c r="H48" s="7"/>
      <c r="I48" s="7">
        <f t="shared" si="0"/>
        <v>1132361983</v>
      </c>
      <c r="J48" s="7"/>
      <c r="K48" s="7">
        <v>95751604845</v>
      </c>
      <c r="L48" s="7"/>
      <c r="M48" s="7">
        <v>520692104</v>
      </c>
      <c r="N48" s="7"/>
      <c r="O48" s="7">
        <v>3744368571</v>
      </c>
      <c r="P48" s="7"/>
      <c r="Q48" s="7">
        <f t="shared" si="1"/>
        <v>100016665520</v>
      </c>
    </row>
    <row r="49" spans="1:17">
      <c r="A49" s="1" t="s">
        <v>287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0</v>
      </c>
      <c r="L49" s="7"/>
      <c r="M49" s="7">
        <v>0</v>
      </c>
      <c r="N49" s="7"/>
      <c r="O49" s="7">
        <v>24082191049</v>
      </c>
      <c r="P49" s="7"/>
      <c r="Q49" s="7">
        <f t="shared" si="1"/>
        <v>24082191049</v>
      </c>
    </row>
    <row r="50" spans="1:17">
      <c r="A50" s="1" t="s">
        <v>132</v>
      </c>
      <c r="C50" s="7">
        <v>82237673</v>
      </c>
      <c r="D50" s="7"/>
      <c r="E50" s="7">
        <v>-29724955</v>
      </c>
      <c r="F50" s="7"/>
      <c r="G50" s="7">
        <v>0</v>
      </c>
      <c r="H50" s="7"/>
      <c r="I50" s="7">
        <f t="shared" si="0"/>
        <v>52512718</v>
      </c>
      <c r="J50" s="7"/>
      <c r="K50" s="7">
        <v>82237673</v>
      </c>
      <c r="L50" s="7"/>
      <c r="M50" s="7">
        <v>-29724955</v>
      </c>
      <c r="N50" s="7"/>
      <c r="O50" s="7">
        <v>0</v>
      </c>
      <c r="P50" s="7"/>
      <c r="Q50" s="7">
        <f t="shared" si="1"/>
        <v>52512718</v>
      </c>
    </row>
    <row r="51" spans="1:17">
      <c r="A51" s="1" t="s">
        <v>140</v>
      </c>
      <c r="C51" s="7">
        <v>0</v>
      </c>
      <c r="D51" s="7"/>
      <c r="E51" s="7">
        <v>2238962880</v>
      </c>
      <c r="F51" s="7"/>
      <c r="G51" s="7">
        <v>0</v>
      </c>
      <c r="H51" s="7"/>
      <c r="I51" s="7">
        <f t="shared" si="0"/>
        <v>2238962880</v>
      </c>
      <c r="J51" s="7"/>
      <c r="K51" s="7">
        <v>0</v>
      </c>
      <c r="L51" s="7"/>
      <c r="M51" s="7">
        <v>2238962880</v>
      </c>
      <c r="N51" s="7"/>
      <c r="O51" s="7">
        <v>0</v>
      </c>
      <c r="P51" s="7"/>
      <c r="Q51" s="7">
        <f t="shared" si="1"/>
        <v>2238962880</v>
      </c>
    </row>
    <row r="52" spans="1:17">
      <c r="A52" s="1" t="s">
        <v>137</v>
      </c>
      <c r="C52" s="7">
        <v>0</v>
      </c>
      <c r="D52" s="7"/>
      <c r="E52" s="7">
        <v>1571828400</v>
      </c>
      <c r="F52" s="7"/>
      <c r="G52" s="7">
        <v>0</v>
      </c>
      <c r="H52" s="7"/>
      <c r="I52" s="7">
        <f>C52+E52+G52</f>
        <v>1571828400</v>
      </c>
      <c r="J52" s="7"/>
      <c r="K52" s="7">
        <v>0</v>
      </c>
      <c r="L52" s="7"/>
      <c r="M52" s="7">
        <v>1571828400</v>
      </c>
      <c r="N52" s="7"/>
      <c r="O52" s="7">
        <v>0</v>
      </c>
      <c r="P52" s="7"/>
      <c r="Q52" s="7">
        <f t="shared" si="1"/>
        <v>1571828400</v>
      </c>
    </row>
    <row r="53" spans="1:17" ht="24.75" thickBot="1">
      <c r="C53" s="12">
        <f>SUM(C8:C52)</f>
        <v>6860076857</v>
      </c>
      <c r="D53" s="7"/>
      <c r="E53" s="12">
        <f>SUM(E8:E52)</f>
        <v>23838363674</v>
      </c>
      <c r="F53" s="7"/>
      <c r="G53" s="12">
        <f>SUM(G8:G52)</f>
        <v>0</v>
      </c>
      <c r="H53" s="7"/>
      <c r="I53" s="12">
        <f>SUM(I8:I52)</f>
        <v>30698440531</v>
      </c>
      <c r="J53" s="7"/>
      <c r="K53" s="12">
        <f>SUM(K8:K52)</f>
        <v>256350723768</v>
      </c>
      <c r="L53" s="7"/>
      <c r="M53" s="12">
        <f>SUM(M8:M52)</f>
        <v>91868797110</v>
      </c>
      <c r="N53" s="7"/>
      <c r="O53" s="12">
        <f>SUM(O8:O52)</f>
        <v>363995488100</v>
      </c>
      <c r="P53" s="7"/>
      <c r="Q53" s="12">
        <f>SUM(Q8:Q52)</f>
        <v>712215008978</v>
      </c>
    </row>
    <row r="54" spans="1:17" ht="24.75" thickTop="1"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P20"/>
  <sheetViews>
    <sheetView rightToLeft="1" workbookViewId="0">
      <selection activeCell="K11" sqref="K11"/>
    </sheetView>
  </sheetViews>
  <sheetFormatPr defaultRowHeight="24"/>
  <cols>
    <col min="1" max="1" width="26.28515625" style="1" bestFit="1" customWidth="1"/>
    <col min="2" max="2" width="1" style="1" customWidth="1"/>
    <col min="3" max="3" width="27.1406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6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6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6" ht="24.75">
      <c r="A3" s="16" t="s">
        <v>165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6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6" spans="1:16" ht="24.75">
      <c r="A6" s="17" t="s">
        <v>294</v>
      </c>
      <c r="B6" s="17" t="s">
        <v>294</v>
      </c>
      <c r="C6" s="17" t="s">
        <v>294</v>
      </c>
      <c r="E6" s="17" t="s">
        <v>167</v>
      </c>
      <c r="F6" s="17" t="s">
        <v>167</v>
      </c>
      <c r="G6" s="17" t="s">
        <v>167</v>
      </c>
      <c r="I6" s="17" t="s">
        <v>168</v>
      </c>
      <c r="J6" s="17" t="s">
        <v>168</v>
      </c>
      <c r="K6" s="17" t="s">
        <v>168</v>
      </c>
    </row>
    <row r="7" spans="1:16" ht="24.75">
      <c r="A7" s="17" t="s">
        <v>295</v>
      </c>
      <c r="C7" s="17" t="s">
        <v>146</v>
      </c>
      <c r="E7" s="17" t="s">
        <v>296</v>
      </c>
      <c r="G7" s="17" t="s">
        <v>297</v>
      </c>
      <c r="I7" s="17" t="s">
        <v>296</v>
      </c>
      <c r="K7" s="17" t="s">
        <v>297</v>
      </c>
    </row>
    <row r="8" spans="1:16">
      <c r="A8" s="1" t="s">
        <v>152</v>
      </c>
      <c r="C8" s="4" t="s">
        <v>153</v>
      </c>
      <c r="D8" s="4"/>
      <c r="E8" s="6">
        <v>3561766</v>
      </c>
      <c r="F8" s="4"/>
      <c r="G8" s="9">
        <f>E8/$E$12</f>
        <v>0.13094363032089032</v>
      </c>
      <c r="H8" s="4"/>
      <c r="I8" s="6">
        <v>5493906850</v>
      </c>
      <c r="J8" s="4"/>
      <c r="K8" s="9">
        <f>I8/$I$12</f>
        <v>0.25526511228729765</v>
      </c>
      <c r="L8" s="4"/>
      <c r="M8" s="4"/>
      <c r="N8" s="4"/>
      <c r="O8" s="4"/>
      <c r="P8" s="4"/>
    </row>
    <row r="9" spans="1:16">
      <c r="A9" s="1" t="s">
        <v>156</v>
      </c>
      <c r="C9" s="4" t="s">
        <v>157</v>
      </c>
      <c r="D9" s="4"/>
      <c r="E9" s="6">
        <v>9349921</v>
      </c>
      <c r="F9" s="4"/>
      <c r="G9" s="9">
        <f t="shared" ref="G9:G11" si="0">E9/$E$12</f>
        <v>0.34373751643244649</v>
      </c>
      <c r="H9" s="4"/>
      <c r="I9" s="6">
        <v>4090528324</v>
      </c>
      <c r="J9" s="4"/>
      <c r="K9" s="9">
        <f t="shared" ref="K9:K11" si="1">I9/$I$12</f>
        <v>0.19005949690250598</v>
      </c>
      <c r="L9" s="4"/>
      <c r="M9" s="4"/>
      <c r="N9" s="4"/>
      <c r="O9" s="4"/>
      <c r="P9" s="4"/>
    </row>
    <row r="10" spans="1:16">
      <c r="A10" s="1" t="s">
        <v>159</v>
      </c>
      <c r="C10" s="4" t="s">
        <v>160</v>
      </c>
      <c r="D10" s="4"/>
      <c r="E10" s="6">
        <v>4339006</v>
      </c>
      <c r="F10" s="4"/>
      <c r="G10" s="9">
        <f t="shared" si="0"/>
        <v>0.1595178340250665</v>
      </c>
      <c r="H10" s="4"/>
      <c r="I10" s="6">
        <v>9933332669</v>
      </c>
      <c r="J10" s="4"/>
      <c r="K10" s="9">
        <f t="shared" si="1"/>
        <v>0.46153554262380098</v>
      </c>
      <c r="L10" s="4"/>
      <c r="M10" s="4"/>
      <c r="N10" s="4"/>
      <c r="O10" s="4"/>
      <c r="P10" s="4"/>
    </row>
    <row r="11" spans="1:16">
      <c r="A11" s="1" t="s">
        <v>162</v>
      </c>
      <c r="C11" s="4" t="s">
        <v>163</v>
      </c>
      <c r="D11" s="4"/>
      <c r="E11" s="6">
        <v>9950065</v>
      </c>
      <c r="F11" s="4"/>
      <c r="G11" s="9">
        <f t="shared" si="0"/>
        <v>0.36580101922159669</v>
      </c>
      <c r="H11" s="4"/>
      <c r="I11" s="6">
        <v>2004589054</v>
      </c>
      <c r="J11" s="4"/>
      <c r="K11" s="9">
        <f t="shared" si="1"/>
        <v>9.3139848186395396E-2</v>
      </c>
      <c r="L11" s="4"/>
      <c r="M11" s="4"/>
      <c r="N11" s="4"/>
      <c r="O11" s="4"/>
      <c r="P11" s="4"/>
    </row>
    <row r="12" spans="1:16" ht="24.75" thickBot="1">
      <c r="C12" s="4"/>
      <c r="D12" s="4"/>
      <c r="E12" s="11">
        <f>SUM(E8:E11)</f>
        <v>27200758</v>
      </c>
      <c r="F12" s="4"/>
      <c r="G12" s="10">
        <f>SUM(G8:G11)</f>
        <v>1</v>
      </c>
      <c r="H12" s="4"/>
      <c r="I12" s="11">
        <f>SUM(I8:I11)</f>
        <v>21522356897</v>
      </c>
      <c r="J12" s="4"/>
      <c r="K12" s="10">
        <f>SUM(K8:K11)</f>
        <v>1</v>
      </c>
      <c r="L12" s="4"/>
      <c r="M12" s="4"/>
      <c r="N12" s="4"/>
      <c r="O12" s="4"/>
      <c r="P12" s="4"/>
    </row>
    <row r="13" spans="1:16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3:16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3:16"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3:16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3:16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P18" sqref="P18"/>
    </sheetView>
  </sheetViews>
  <sheetFormatPr defaultRowHeight="24"/>
  <cols>
    <col min="1" max="1" width="31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3.2851562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6" t="s">
        <v>0</v>
      </c>
      <c r="B2" s="16"/>
      <c r="C2" s="16"/>
      <c r="D2" s="16"/>
      <c r="E2" s="16"/>
    </row>
    <row r="3" spans="1:5" ht="24.75">
      <c r="A3" s="16" t="s">
        <v>165</v>
      </c>
      <c r="B3" s="16"/>
      <c r="C3" s="16"/>
      <c r="D3" s="16"/>
      <c r="E3" s="16"/>
    </row>
    <row r="4" spans="1:5" ht="24.75">
      <c r="A4" s="16" t="s">
        <v>2</v>
      </c>
      <c r="B4" s="16"/>
      <c r="C4" s="16"/>
      <c r="D4" s="16"/>
      <c r="E4" s="16"/>
    </row>
    <row r="5" spans="1:5" ht="24.75">
      <c r="C5" s="16" t="s">
        <v>167</v>
      </c>
      <c r="D5" s="2"/>
      <c r="E5" s="15" t="s">
        <v>305</v>
      </c>
    </row>
    <row r="6" spans="1:5" ht="24.75">
      <c r="A6" s="16" t="s">
        <v>298</v>
      </c>
      <c r="C6" s="17"/>
      <c r="D6" s="2"/>
      <c r="E6" s="5" t="s">
        <v>306</v>
      </c>
    </row>
    <row r="7" spans="1:5" ht="24.75">
      <c r="A7" s="17" t="s">
        <v>298</v>
      </c>
      <c r="C7" s="17" t="s">
        <v>149</v>
      </c>
      <c r="E7" s="17" t="s">
        <v>149</v>
      </c>
    </row>
    <row r="8" spans="1:5">
      <c r="A8" s="1" t="s">
        <v>299</v>
      </c>
      <c r="C8" s="6">
        <v>169571065</v>
      </c>
      <c r="D8" s="4"/>
      <c r="E8" s="6">
        <v>64150675026</v>
      </c>
    </row>
    <row r="9" spans="1:5" ht="24.75" thickBot="1">
      <c r="A9" s="1" t="s">
        <v>175</v>
      </c>
      <c r="C9" s="11">
        <v>169571065</v>
      </c>
      <c r="D9" s="4"/>
      <c r="E9" s="11">
        <v>64150675026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90"/>
  <sheetViews>
    <sheetView rightToLeft="1" tabSelected="1" topLeftCell="B76" workbookViewId="0">
      <selection activeCell="Y90" sqref="Y90"/>
    </sheetView>
  </sheetViews>
  <sheetFormatPr defaultRowHeight="24"/>
  <cols>
    <col min="1" max="1" width="37.7109375" style="1" bestFit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3.57031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14.14062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</row>
    <row r="3" spans="1:25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25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</row>
    <row r="6" spans="1:25" ht="24.75">
      <c r="A6" s="16" t="s">
        <v>3</v>
      </c>
      <c r="C6" s="17" t="s">
        <v>303</v>
      </c>
      <c r="D6" s="17" t="s">
        <v>4</v>
      </c>
      <c r="E6" s="17" t="s">
        <v>4</v>
      </c>
      <c r="F6" s="17" t="s">
        <v>4</v>
      </c>
      <c r="G6" s="17" t="s">
        <v>4</v>
      </c>
      <c r="I6" s="17" t="s">
        <v>5</v>
      </c>
      <c r="J6" s="17" t="s">
        <v>5</v>
      </c>
      <c r="K6" s="17" t="s">
        <v>5</v>
      </c>
      <c r="L6" s="17" t="s">
        <v>5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  <c r="T6" s="17" t="s">
        <v>6</v>
      </c>
      <c r="U6" s="17" t="s">
        <v>6</v>
      </c>
      <c r="V6" s="17" t="s">
        <v>6</v>
      </c>
      <c r="W6" s="17" t="s">
        <v>6</v>
      </c>
      <c r="X6" s="17" t="s">
        <v>6</v>
      </c>
      <c r="Y6" s="17" t="s">
        <v>6</v>
      </c>
    </row>
    <row r="7" spans="1:25" ht="24.75">
      <c r="A7" s="16" t="s">
        <v>3</v>
      </c>
      <c r="C7" s="16" t="s">
        <v>7</v>
      </c>
      <c r="E7" s="16" t="s">
        <v>8</v>
      </c>
      <c r="G7" s="16" t="s">
        <v>9</v>
      </c>
      <c r="I7" s="17" t="s">
        <v>10</v>
      </c>
      <c r="J7" s="17" t="s">
        <v>10</v>
      </c>
      <c r="K7" s="17" t="s">
        <v>10</v>
      </c>
      <c r="M7" s="17" t="s">
        <v>11</v>
      </c>
      <c r="N7" s="17" t="s">
        <v>11</v>
      </c>
      <c r="O7" s="17" t="s">
        <v>11</v>
      </c>
      <c r="Q7" s="16" t="s">
        <v>7</v>
      </c>
      <c r="S7" s="16" t="s">
        <v>12</v>
      </c>
      <c r="U7" s="16" t="s">
        <v>8</v>
      </c>
      <c r="W7" s="16" t="s">
        <v>9</v>
      </c>
      <c r="Y7" s="16" t="s">
        <v>13</v>
      </c>
    </row>
    <row r="8" spans="1:25" ht="24.75">
      <c r="A8" s="17" t="s">
        <v>3</v>
      </c>
      <c r="C8" s="17" t="s">
        <v>7</v>
      </c>
      <c r="E8" s="17" t="s">
        <v>8</v>
      </c>
      <c r="G8" s="17" t="s">
        <v>9</v>
      </c>
      <c r="I8" s="17" t="s">
        <v>7</v>
      </c>
      <c r="K8" s="17" t="s">
        <v>8</v>
      </c>
      <c r="M8" s="17" t="s">
        <v>7</v>
      </c>
      <c r="O8" s="17" t="s">
        <v>14</v>
      </c>
      <c r="Q8" s="17" t="s">
        <v>7</v>
      </c>
      <c r="S8" s="17" t="s">
        <v>12</v>
      </c>
      <c r="U8" s="17" t="s">
        <v>8</v>
      </c>
      <c r="W8" s="17" t="s">
        <v>9</v>
      </c>
      <c r="Y8" s="17" t="s">
        <v>13</v>
      </c>
    </row>
    <row r="9" spans="1:25">
      <c r="A9" s="1" t="s">
        <v>15</v>
      </c>
      <c r="C9" s="7">
        <v>40301183</v>
      </c>
      <c r="D9" s="7"/>
      <c r="E9" s="7">
        <v>459025505484</v>
      </c>
      <c r="F9" s="7"/>
      <c r="G9" s="7">
        <v>565266226461.82703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40301183</v>
      </c>
      <c r="R9" s="7"/>
      <c r="S9" s="7">
        <v>16010</v>
      </c>
      <c r="T9" s="7"/>
      <c r="U9" s="7">
        <v>459025505484</v>
      </c>
      <c r="V9" s="7"/>
      <c r="W9" s="7">
        <v>641382869288.01099</v>
      </c>
      <c r="X9" s="7"/>
      <c r="Y9" s="9">
        <v>1.0015057023302455E-2</v>
      </c>
    </row>
    <row r="10" spans="1:25">
      <c r="A10" s="1" t="s">
        <v>16</v>
      </c>
      <c r="C10" s="7">
        <v>49140061</v>
      </c>
      <c r="D10" s="7"/>
      <c r="E10" s="7">
        <v>146747118454</v>
      </c>
      <c r="F10" s="7"/>
      <c r="G10" s="7">
        <v>224699317130.42999</v>
      </c>
      <c r="H10" s="7"/>
      <c r="I10" s="7">
        <v>18200000</v>
      </c>
      <c r="J10" s="7"/>
      <c r="K10" s="7">
        <v>83198136283</v>
      </c>
      <c r="L10" s="7"/>
      <c r="M10" s="7">
        <v>0</v>
      </c>
      <c r="N10" s="7"/>
      <c r="O10" s="7">
        <v>0</v>
      </c>
      <c r="P10" s="7"/>
      <c r="Q10" s="7">
        <v>67340061</v>
      </c>
      <c r="R10" s="7"/>
      <c r="S10" s="7">
        <v>5305</v>
      </c>
      <c r="T10" s="7"/>
      <c r="U10" s="7">
        <v>229945254737</v>
      </c>
      <c r="V10" s="7"/>
      <c r="W10" s="7">
        <v>355113451414.54999</v>
      </c>
      <c r="X10" s="7"/>
      <c r="Y10" s="9">
        <v>5.5450209788210558E-3</v>
      </c>
    </row>
    <row r="11" spans="1:25">
      <c r="A11" s="1" t="s">
        <v>17</v>
      </c>
      <c r="C11" s="7">
        <v>177949002</v>
      </c>
      <c r="D11" s="7"/>
      <c r="E11" s="7">
        <v>809653573598</v>
      </c>
      <c r="F11" s="7"/>
      <c r="G11" s="7">
        <v>1454037488701.1799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177949002</v>
      </c>
      <c r="R11" s="7"/>
      <c r="S11" s="7">
        <v>9270</v>
      </c>
      <c r="T11" s="7"/>
      <c r="U11" s="7">
        <v>809653573598</v>
      </c>
      <c r="V11" s="7"/>
      <c r="W11" s="7">
        <v>1639772204411.1899</v>
      </c>
      <c r="X11" s="7"/>
      <c r="Y11" s="9">
        <v>2.5604694042787108E-2</v>
      </c>
    </row>
    <row r="12" spans="1:25">
      <c r="A12" s="1" t="s">
        <v>18</v>
      </c>
      <c r="C12" s="7">
        <v>5200000</v>
      </c>
      <c r="D12" s="7"/>
      <c r="E12" s="7">
        <v>45958893962</v>
      </c>
      <c r="F12" s="7"/>
      <c r="G12" s="7">
        <v>84824274600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5200000</v>
      </c>
      <c r="R12" s="7"/>
      <c r="S12" s="7">
        <v>19270</v>
      </c>
      <c r="T12" s="7"/>
      <c r="U12" s="7">
        <v>45958893962</v>
      </c>
      <c r="V12" s="7"/>
      <c r="W12" s="7">
        <v>99607786200</v>
      </c>
      <c r="X12" s="7"/>
      <c r="Y12" s="9">
        <v>1.5553543858527351E-3</v>
      </c>
    </row>
    <row r="13" spans="1:25">
      <c r="A13" s="1" t="s">
        <v>19</v>
      </c>
      <c r="C13" s="7">
        <v>54731692</v>
      </c>
      <c r="D13" s="7"/>
      <c r="E13" s="7">
        <v>594408285808</v>
      </c>
      <c r="F13" s="7"/>
      <c r="G13" s="7">
        <v>857439165697.776</v>
      </c>
      <c r="H13" s="7"/>
      <c r="I13" s="7">
        <v>0</v>
      </c>
      <c r="J13" s="7"/>
      <c r="K13" s="7">
        <v>0</v>
      </c>
      <c r="L13" s="7"/>
      <c r="M13" s="7">
        <v>-300000</v>
      </c>
      <c r="N13" s="7"/>
      <c r="O13" s="7">
        <v>4953351155</v>
      </c>
      <c r="P13" s="7"/>
      <c r="Q13" s="7">
        <v>54431692</v>
      </c>
      <c r="R13" s="7"/>
      <c r="S13" s="7">
        <v>19790</v>
      </c>
      <c r="T13" s="7"/>
      <c r="U13" s="7">
        <v>591150164614</v>
      </c>
      <c r="V13" s="7"/>
      <c r="W13" s="7">
        <v>1070793825731.15</v>
      </c>
      <c r="X13" s="7"/>
      <c r="Y13" s="9">
        <v>1.6720217733289744E-2</v>
      </c>
    </row>
    <row r="14" spans="1:25">
      <c r="A14" s="1" t="s">
        <v>20</v>
      </c>
      <c r="C14" s="7">
        <v>53493022</v>
      </c>
      <c r="D14" s="7"/>
      <c r="E14" s="7">
        <v>129557906631</v>
      </c>
      <c r="F14" s="7"/>
      <c r="G14" s="7">
        <v>179624266717.51999</v>
      </c>
      <c r="H14" s="7"/>
      <c r="I14" s="7">
        <v>0</v>
      </c>
      <c r="J14" s="7"/>
      <c r="K14" s="7">
        <v>0</v>
      </c>
      <c r="L14" s="7"/>
      <c r="M14" s="7">
        <v>-53493022</v>
      </c>
      <c r="N14" s="7"/>
      <c r="O14" s="7">
        <v>194940517467</v>
      </c>
      <c r="P14" s="7"/>
      <c r="Q14" s="7">
        <v>0</v>
      </c>
      <c r="R14" s="7"/>
      <c r="S14" s="7">
        <v>0</v>
      </c>
      <c r="T14" s="7"/>
      <c r="U14" s="7">
        <v>0</v>
      </c>
      <c r="V14" s="7"/>
      <c r="W14" s="7">
        <v>0</v>
      </c>
      <c r="X14" s="7"/>
      <c r="Y14" s="9">
        <v>0</v>
      </c>
    </row>
    <row r="15" spans="1:25">
      <c r="A15" s="1" t="s">
        <v>21</v>
      </c>
      <c r="C15" s="7">
        <v>19605817</v>
      </c>
      <c r="D15" s="7"/>
      <c r="E15" s="7">
        <v>524500556523</v>
      </c>
      <c r="F15" s="7"/>
      <c r="G15" s="7">
        <v>3305167049525.0698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19605817</v>
      </c>
      <c r="R15" s="7"/>
      <c r="S15" s="7">
        <v>187940</v>
      </c>
      <c r="T15" s="7"/>
      <c r="U15" s="7">
        <v>524500556523</v>
      </c>
      <c r="V15" s="7"/>
      <c r="W15" s="7">
        <v>3662793179360.4702</v>
      </c>
      <c r="X15" s="7"/>
      <c r="Y15" s="9">
        <v>5.719373608556106E-2</v>
      </c>
    </row>
    <row r="16" spans="1:25">
      <c r="A16" s="1" t="s">
        <v>22</v>
      </c>
      <c r="C16" s="7">
        <v>70296095</v>
      </c>
      <c r="D16" s="7"/>
      <c r="E16" s="7">
        <v>773252214539</v>
      </c>
      <c r="F16" s="7"/>
      <c r="G16" s="7">
        <v>1029300483547.87</v>
      </c>
      <c r="H16" s="7"/>
      <c r="I16" s="7">
        <v>15488568</v>
      </c>
      <c r="J16" s="7"/>
      <c r="K16" s="7">
        <v>253326777177</v>
      </c>
      <c r="L16" s="7"/>
      <c r="M16" s="7">
        <v>0</v>
      </c>
      <c r="N16" s="7"/>
      <c r="O16" s="7">
        <v>0</v>
      </c>
      <c r="P16" s="7"/>
      <c r="Q16" s="7">
        <v>85784663</v>
      </c>
      <c r="R16" s="7"/>
      <c r="S16" s="7">
        <v>17830</v>
      </c>
      <c r="T16" s="7"/>
      <c r="U16" s="7">
        <v>1026578991716</v>
      </c>
      <c r="V16" s="7"/>
      <c r="W16" s="7">
        <v>1520439775069.3201</v>
      </c>
      <c r="X16" s="7"/>
      <c r="Y16" s="9">
        <v>2.3741343551504542E-2</v>
      </c>
    </row>
    <row r="17" spans="1:25">
      <c r="A17" s="1" t="s">
        <v>23</v>
      </c>
      <c r="C17" s="7">
        <v>42015414</v>
      </c>
      <c r="D17" s="7"/>
      <c r="E17" s="7">
        <v>1303979563308</v>
      </c>
      <c r="F17" s="7"/>
      <c r="G17" s="7">
        <v>2137554312633.3101</v>
      </c>
      <c r="H17" s="7"/>
      <c r="I17" s="7">
        <v>6000000</v>
      </c>
      <c r="J17" s="7"/>
      <c r="K17" s="7">
        <v>312502466400</v>
      </c>
      <c r="L17" s="7"/>
      <c r="M17" s="7">
        <v>0</v>
      </c>
      <c r="N17" s="7"/>
      <c r="O17" s="7">
        <v>0</v>
      </c>
      <c r="P17" s="7"/>
      <c r="Q17" s="7">
        <v>48015414</v>
      </c>
      <c r="R17" s="7"/>
      <c r="S17" s="7">
        <v>59130</v>
      </c>
      <c r="T17" s="7"/>
      <c r="U17" s="7">
        <v>1616482029708</v>
      </c>
      <c r="V17" s="7"/>
      <c r="W17" s="7">
        <v>2822258478812.5698</v>
      </c>
      <c r="X17" s="7"/>
      <c r="Y17" s="9">
        <v>4.4068965594892408E-2</v>
      </c>
    </row>
    <row r="18" spans="1:25">
      <c r="A18" s="1" t="s">
        <v>24</v>
      </c>
      <c r="C18" s="7">
        <v>5804375</v>
      </c>
      <c r="D18" s="7"/>
      <c r="E18" s="7">
        <v>436169537488</v>
      </c>
      <c r="F18" s="7"/>
      <c r="G18" s="7">
        <v>511207732631.25</v>
      </c>
      <c r="H18" s="7"/>
      <c r="I18" s="7">
        <v>2750011</v>
      </c>
      <c r="J18" s="7"/>
      <c r="K18" s="7">
        <v>251074204746</v>
      </c>
      <c r="L18" s="7"/>
      <c r="M18" s="7">
        <v>0</v>
      </c>
      <c r="N18" s="7"/>
      <c r="O18" s="7">
        <v>0</v>
      </c>
      <c r="P18" s="7"/>
      <c r="Q18" s="7">
        <v>8554386</v>
      </c>
      <c r="R18" s="7"/>
      <c r="S18" s="7">
        <v>92830</v>
      </c>
      <c r="T18" s="7"/>
      <c r="U18" s="7">
        <v>687243742234</v>
      </c>
      <c r="V18" s="7"/>
      <c r="W18" s="7">
        <v>789378735648.33899</v>
      </c>
      <c r="X18" s="7"/>
      <c r="Y18" s="9">
        <v>1.2325980984301113E-2</v>
      </c>
    </row>
    <row r="19" spans="1:25">
      <c r="A19" s="1" t="s">
        <v>25</v>
      </c>
      <c r="C19" s="7">
        <v>28408272</v>
      </c>
      <c r="D19" s="7"/>
      <c r="E19" s="7">
        <v>215663810281</v>
      </c>
      <c r="F19" s="7"/>
      <c r="G19" s="7">
        <v>910150794850.96802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28408272</v>
      </c>
      <c r="R19" s="7"/>
      <c r="S19" s="7">
        <v>36970</v>
      </c>
      <c r="T19" s="7"/>
      <c r="U19" s="7">
        <v>215663810281</v>
      </c>
      <c r="V19" s="7"/>
      <c r="W19" s="7">
        <v>1044004805635.75</v>
      </c>
      <c r="X19" s="7"/>
      <c r="Y19" s="9">
        <v>1.6301912884967781E-2</v>
      </c>
    </row>
    <row r="20" spans="1:25">
      <c r="A20" s="1" t="s">
        <v>26</v>
      </c>
      <c r="C20" s="7">
        <v>3593753</v>
      </c>
      <c r="D20" s="7"/>
      <c r="E20" s="7">
        <v>224817994772</v>
      </c>
      <c r="F20" s="7"/>
      <c r="G20" s="7">
        <v>620556422169.901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3593753</v>
      </c>
      <c r="R20" s="7"/>
      <c r="S20" s="7">
        <v>196200</v>
      </c>
      <c r="T20" s="7"/>
      <c r="U20" s="7">
        <v>224817994772</v>
      </c>
      <c r="V20" s="7"/>
      <c r="W20" s="7">
        <v>700899027285.32996</v>
      </c>
      <c r="X20" s="7"/>
      <c r="Y20" s="9">
        <v>1.0944389165915966E-2</v>
      </c>
    </row>
    <row r="21" spans="1:25">
      <c r="A21" s="1" t="s">
        <v>27</v>
      </c>
      <c r="C21" s="7">
        <v>8963241</v>
      </c>
      <c r="D21" s="7"/>
      <c r="E21" s="7">
        <v>430943173171</v>
      </c>
      <c r="F21" s="7"/>
      <c r="G21" s="7">
        <v>862033765027.83801</v>
      </c>
      <c r="H21" s="7"/>
      <c r="I21" s="7">
        <v>0</v>
      </c>
      <c r="J21" s="7"/>
      <c r="K21" s="7">
        <v>0</v>
      </c>
      <c r="L21" s="7"/>
      <c r="M21" s="7">
        <v>-2615510</v>
      </c>
      <c r="N21" s="7"/>
      <c r="O21" s="7">
        <v>285005928215</v>
      </c>
      <c r="P21" s="7"/>
      <c r="Q21" s="7">
        <v>6347731</v>
      </c>
      <c r="R21" s="7"/>
      <c r="S21" s="7">
        <v>104300</v>
      </c>
      <c r="T21" s="7"/>
      <c r="U21" s="7">
        <v>305192211054</v>
      </c>
      <c r="V21" s="7"/>
      <c r="W21" s="7">
        <v>658129036657.36499</v>
      </c>
      <c r="X21" s="7"/>
      <c r="Y21" s="9">
        <v>1.0276544863337882E-2</v>
      </c>
    </row>
    <row r="22" spans="1:25">
      <c r="A22" s="1" t="s">
        <v>28</v>
      </c>
      <c r="C22" s="7">
        <v>29334685</v>
      </c>
      <c r="D22" s="7"/>
      <c r="E22" s="7">
        <v>106738653389</v>
      </c>
      <c r="F22" s="7"/>
      <c r="G22" s="7">
        <v>121131236615.13499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29334685</v>
      </c>
      <c r="R22" s="7"/>
      <c r="S22" s="7">
        <v>5056</v>
      </c>
      <c r="T22" s="7"/>
      <c r="U22" s="7">
        <v>106738653389</v>
      </c>
      <c r="V22" s="7"/>
      <c r="W22" s="7">
        <v>147433686164.20801</v>
      </c>
      <c r="X22" s="7"/>
      <c r="Y22" s="9">
        <v>2.3021456368632416E-3</v>
      </c>
    </row>
    <row r="23" spans="1:25">
      <c r="A23" s="1" t="s">
        <v>29</v>
      </c>
      <c r="C23" s="7">
        <v>16000000</v>
      </c>
      <c r="D23" s="7"/>
      <c r="E23" s="7">
        <v>203875335691</v>
      </c>
      <c r="F23" s="7"/>
      <c r="G23" s="7">
        <v>596270952000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16000000</v>
      </c>
      <c r="R23" s="7"/>
      <c r="S23" s="7">
        <v>44340</v>
      </c>
      <c r="T23" s="7"/>
      <c r="U23" s="7">
        <v>203875335691</v>
      </c>
      <c r="V23" s="7"/>
      <c r="W23" s="7">
        <v>705218832000</v>
      </c>
      <c r="X23" s="7"/>
      <c r="Y23" s="9">
        <v>1.1011841997319112E-2</v>
      </c>
    </row>
    <row r="24" spans="1:25">
      <c r="A24" s="1" t="s">
        <v>30</v>
      </c>
      <c r="C24" s="7">
        <v>5773136</v>
      </c>
      <c r="D24" s="7"/>
      <c r="E24" s="7">
        <v>261424216370</v>
      </c>
      <c r="F24" s="7"/>
      <c r="G24" s="7">
        <v>323093642837.03998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5773136</v>
      </c>
      <c r="R24" s="7"/>
      <c r="S24" s="7">
        <v>69950</v>
      </c>
      <c r="T24" s="7"/>
      <c r="U24" s="7">
        <v>261424216370</v>
      </c>
      <c r="V24" s="7"/>
      <c r="W24" s="7">
        <v>401428069563.96002</v>
      </c>
      <c r="X24" s="7"/>
      <c r="Y24" s="9">
        <v>6.2682138858809622E-3</v>
      </c>
    </row>
    <row r="25" spans="1:25">
      <c r="A25" s="1" t="s">
        <v>31</v>
      </c>
      <c r="C25" s="7">
        <v>26039473</v>
      </c>
      <c r="D25" s="7"/>
      <c r="E25" s="7">
        <v>226621855019</v>
      </c>
      <c r="F25" s="7"/>
      <c r="G25" s="7">
        <v>373772730678.78601</v>
      </c>
      <c r="H25" s="7"/>
      <c r="I25" s="7">
        <v>1450000</v>
      </c>
      <c r="J25" s="7"/>
      <c r="K25" s="7">
        <v>20318432400</v>
      </c>
      <c r="L25" s="7"/>
      <c r="M25" s="7">
        <v>0</v>
      </c>
      <c r="N25" s="7"/>
      <c r="O25" s="7">
        <v>0</v>
      </c>
      <c r="P25" s="7"/>
      <c r="Q25" s="7">
        <v>27489473</v>
      </c>
      <c r="R25" s="7"/>
      <c r="S25" s="7">
        <v>19940</v>
      </c>
      <c r="T25" s="7"/>
      <c r="U25" s="7">
        <v>246940287419</v>
      </c>
      <c r="V25" s="7"/>
      <c r="W25" s="7">
        <v>544878658074.86102</v>
      </c>
      <c r="X25" s="7"/>
      <c r="Y25" s="9">
        <v>8.50816430045594E-3</v>
      </c>
    </row>
    <row r="26" spans="1:25">
      <c r="A26" s="1" t="s">
        <v>32</v>
      </c>
      <c r="C26" s="7">
        <v>80333145</v>
      </c>
      <c r="D26" s="7"/>
      <c r="E26" s="7">
        <v>1218772870228</v>
      </c>
      <c r="F26" s="7"/>
      <c r="G26" s="7">
        <v>1703310622252.04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80333145</v>
      </c>
      <c r="R26" s="7"/>
      <c r="S26" s="7">
        <v>24400</v>
      </c>
      <c r="T26" s="7"/>
      <c r="U26" s="7">
        <v>1218772870228</v>
      </c>
      <c r="V26" s="7"/>
      <c r="W26" s="7">
        <v>1948465972008.8999</v>
      </c>
      <c r="X26" s="7"/>
      <c r="Y26" s="9">
        <v>3.0424881536508387E-2</v>
      </c>
    </row>
    <row r="27" spans="1:25">
      <c r="A27" s="1" t="s">
        <v>33</v>
      </c>
      <c r="C27" s="7">
        <v>89482730</v>
      </c>
      <c r="D27" s="7"/>
      <c r="E27" s="7">
        <v>394446946948</v>
      </c>
      <c r="F27" s="7"/>
      <c r="G27" s="7">
        <v>555939423478.125</v>
      </c>
      <c r="H27" s="7"/>
      <c r="I27" s="7">
        <v>0</v>
      </c>
      <c r="J27" s="7"/>
      <c r="K27" s="7">
        <v>0</v>
      </c>
      <c r="L27" s="7"/>
      <c r="M27" s="7">
        <v>-29520598</v>
      </c>
      <c r="N27" s="7"/>
      <c r="O27" s="7">
        <v>201977536460</v>
      </c>
      <c r="P27" s="7"/>
      <c r="Q27" s="7">
        <v>59962132</v>
      </c>
      <c r="R27" s="7"/>
      <c r="S27" s="7">
        <v>7070</v>
      </c>
      <c r="T27" s="7"/>
      <c r="U27" s="7">
        <v>264317817590</v>
      </c>
      <c r="V27" s="7"/>
      <c r="W27" s="7">
        <v>421409876214.22198</v>
      </c>
      <c r="X27" s="7"/>
      <c r="Y27" s="9">
        <v>6.5802255447722051E-3</v>
      </c>
    </row>
    <row r="28" spans="1:25">
      <c r="A28" s="1" t="s">
        <v>34</v>
      </c>
      <c r="C28" s="7">
        <v>4173794</v>
      </c>
      <c r="D28" s="7"/>
      <c r="E28" s="7">
        <v>155690872032</v>
      </c>
      <c r="F28" s="7"/>
      <c r="G28" s="7">
        <v>288975058825.005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4173794</v>
      </c>
      <c r="R28" s="7"/>
      <c r="S28" s="7">
        <v>82700</v>
      </c>
      <c r="T28" s="7"/>
      <c r="U28" s="7">
        <v>155690872032</v>
      </c>
      <c r="V28" s="7"/>
      <c r="W28" s="7">
        <v>343118985855.39001</v>
      </c>
      <c r="X28" s="7"/>
      <c r="Y28" s="9">
        <v>5.3577299514314817E-3</v>
      </c>
    </row>
    <row r="29" spans="1:25">
      <c r="A29" s="1" t="s">
        <v>35</v>
      </c>
      <c r="C29" s="7">
        <v>5268419</v>
      </c>
      <c r="D29" s="7"/>
      <c r="E29" s="7">
        <v>12760110818</v>
      </c>
      <c r="F29" s="7"/>
      <c r="G29" s="7">
        <v>13255028996.4904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5268419</v>
      </c>
      <c r="R29" s="7"/>
      <c r="S29" s="7">
        <v>5039</v>
      </c>
      <c r="T29" s="7"/>
      <c r="U29" s="7">
        <v>12760110818</v>
      </c>
      <c r="V29" s="7"/>
      <c r="W29" s="7">
        <v>26389605339.120998</v>
      </c>
      <c r="X29" s="7"/>
      <c r="Y29" s="9">
        <v>4.1206807189461057E-4</v>
      </c>
    </row>
    <row r="30" spans="1:25">
      <c r="A30" s="1" t="s">
        <v>36</v>
      </c>
      <c r="C30" s="7">
        <v>23455000</v>
      </c>
      <c r="D30" s="7"/>
      <c r="E30" s="7">
        <v>144537760559</v>
      </c>
      <c r="F30" s="7"/>
      <c r="G30" s="7">
        <v>123058906834.5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23455000</v>
      </c>
      <c r="R30" s="7"/>
      <c r="S30" s="7">
        <v>6520</v>
      </c>
      <c r="T30" s="7"/>
      <c r="U30" s="7">
        <v>144537760559</v>
      </c>
      <c r="V30" s="7"/>
      <c r="W30" s="7">
        <v>152016686730</v>
      </c>
      <c r="X30" s="7"/>
      <c r="Y30" s="9">
        <v>2.373708215475898E-3</v>
      </c>
    </row>
    <row r="31" spans="1:25">
      <c r="A31" s="1" t="s">
        <v>37</v>
      </c>
      <c r="C31" s="7">
        <v>6988686</v>
      </c>
      <c r="D31" s="7"/>
      <c r="E31" s="7">
        <v>177877355879</v>
      </c>
      <c r="F31" s="7"/>
      <c r="G31" s="7">
        <v>278092545831.54901</v>
      </c>
      <c r="H31" s="7"/>
      <c r="I31" s="7">
        <v>4900000</v>
      </c>
      <c r="J31" s="7"/>
      <c r="K31" s="7">
        <v>226491989451</v>
      </c>
      <c r="L31" s="7"/>
      <c r="M31" s="7">
        <v>-1000000</v>
      </c>
      <c r="N31" s="7"/>
      <c r="O31" s="7">
        <v>59811988560</v>
      </c>
      <c r="P31" s="7"/>
      <c r="Q31" s="7">
        <v>10888686</v>
      </c>
      <c r="R31" s="7"/>
      <c r="S31" s="7">
        <v>53620</v>
      </c>
      <c r="T31" s="7"/>
      <c r="U31" s="7">
        <v>370356390045</v>
      </c>
      <c r="V31" s="7"/>
      <c r="W31" s="7">
        <v>580377427827.24597</v>
      </c>
      <c r="X31" s="7"/>
      <c r="Y31" s="9">
        <v>9.0624700363136496E-3</v>
      </c>
    </row>
    <row r="32" spans="1:25">
      <c r="A32" s="1" t="s">
        <v>38</v>
      </c>
      <c r="C32" s="7">
        <v>4687239</v>
      </c>
      <c r="D32" s="7"/>
      <c r="E32" s="7">
        <v>162603935391</v>
      </c>
      <c r="F32" s="7"/>
      <c r="G32" s="7">
        <v>167969564902.59799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4687239</v>
      </c>
      <c r="R32" s="7"/>
      <c r="S32" s="7">
        <v>46850</v>
      </c>
      <c r="T32" s="7"/>
      <c r="U32" s="7">
        <v>162603935391</v>
      </c>
      <c r="V32" s="7"/>
      <c r="W32" s="7">
        <v>218290544124.457</v>
      </c>
      <c r="X32" s="7"/>
      <c r="Y32" s="9">
        <v>3.40856039619676E-3</v>
      </c>
    </row>
    <row r="33" spans="1:25">
      <c r="A33" s="1" t="s">
        <v>39</v>
      </c>
      <c r="C33" s="7">
        <v>12363542</v>
      </c>
      <c r="D33" s="7"/>
      <c r="E33" s="7">
        <v>175761585480</v>
      </c>
      <c r="F33" s="7"/>
      <c r="G33" s="7">
        <v>238671390725.44199</v>
      </c>
      <c r="H33" s="7"/>
      <c r="I33" s="7">
        <v>681739</v>
      </c>
      <c r="J33" s="7"/>
      <c r="K33" s="7">
        <v>14548698358</v>
      </c>
      <c r="L33" s="7"/>
      <c r="M33" s="7">
        <v>0</v>
      </c>
      <c r="N33" s="7"/>
      <c r="O33" s="7">
        <v>0</v>
      </c>
      <c r="P33" s="7"/>
      <c r="Q33" s="7">
        <v>13045281</v>
      </c>
      <c r="R33" s="7"/>
      <c r="S33" s="7">
        <v>23700</v>
      </c>
      <c r="T33" s="7"/>
      <c r="U33" s="7">
        <v>190310283838</v>
      </c>
      <c r="V33" s="7"/>
      <c r="W33" s="7">
        <v>307333579399.78497</v>
      </c>
      <c r="X33" s="7"/>
      <c r="Y33" s="9">
        <v>4.7989484444467588E-3</v>
      </c>
    </row>
    <row r="34" spans="1:25">
      <c r="A34" s="1" t="s">
        <v>40</v>
      </c>
      <c r="C34" s="7">
        <v>868319</v>
      </c>
      <c r="D34" s="7"/>
      <c r="E34" s="7">
        <v>9690824315</v>
      </c>
      <c r="F34" s="7"/>
      <c r="G34" s="7">
        <v>15882006035.879999</v>
      </c>
      <c r="H34" s="7"/>
      <c r="I34" s="7">
        <v>0</v>
      </c>
      <c r="J34" s="7"/>
      <c r="K34" s="7">
        <v>0</v>
      </c>
      <c r="L34" s="7"/>
      <c r="M34" s="7">
        <v>-258807</v>
      </c>
      <c r="N34" s="7"/>
      <c r="O34" s="7">
        <v>6371069952</v>
      </c>
      <c r="P34" s="7"/>
      <c r="Q34" s="7">
        <v>609512</v>
      </c>
      <c r="R34" s="7"/>
      <c r="S34" s="7">
        <v>25920</v>
      </c>
      <c r="T34" s="7"/>
      <c r="U34" s="7">
        <v>6802423661</v>
      </c>
      <c r="V34" s="7"/>
      <c r="W34" s="7">
        <v>15704549661.312</v>
      </c>
      <c r="X34" s="7"/>
      <c r="Y34" s="9">
        <v>2.4522320117143317E-4</v>
      </c>
    </row>
    <row r="35" spans="1:25">
      <c r="A35" s="1" t="s">
        <v>41</v>
      </c>
      <c r="C35" s="7">
        <v>2151000</v>
      </c>
      <c r="D35" s="7"/>
      <c r="E35" s="7">
        <v>30388286852</v>
      </c>
      <c r="F35" s="7"/>
      <c r="G35" s="7">
        <v>49905624177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2151000</v>
      </c>
      <c r="R35" s="7"/>
      <c r="S35" s="7">
        <v>31580</v>
      </c>
      <c r="T35" s="7"/>
      <c r="U35" s="7">
        <v>30388286852</v>
      </c>
      <c r="V35" s="7"/>
      <c r="W35" s="7">
        <v>67524404949</v>
      </c>
      <c r="X35" s="7"/>
      <c r="Y35" s="9">
        <v>1.0543792146795376E-3</v>
      </c>
    </row>
    <row r="36" spans="1:25">
      <c r="A36" s="1" t="s">
        <v>42</v>
      </c>
      <c r="C36" s="7">
        <v>13549186</v>
      </c>
      <c r="D36" s="7"/>
      <c r="E36" s="7">
        <v>243234622717</v>
      </c>
      <c r="F36" s="7"/>
      <c r="G36" s="7">
        <v>385201054618.38</v>
      </c>
      <c r="H36" s="7"/>
      <c r="I36" s="7">
        <v>13902</v>
      </c>
      <c r="J36" s="7"/>
      <c r="K36" s="7">
        <v>376390536</v>
      </c>
      <c r="L36" s="7"/>
      <c r="M36" s="7">
        <v>0</v>
      </c>
      <c r="N36" s="7"/>
      <c r="O36" s="7">
        <v>0</v>
      </c>
      <c r="P36" s="7"/>
      <c r="Q36" s="7">
        <v>13563088</v>
      </c>
      <c r="R36" s="7"/>
      <c r="S36" s="7">
        <v>31200</v>
      </c>
      <c r="T36" s="7"/>
      <c r="U36" s="7">
        <v>243611013253</v>
      </c>
      <c r="V36" s="7"/>
      <c r="W36" s="7">
        <v>420650493943.67999</v>
      </c>
      <c r="X36" s="7"/>
      <c r="Y36" s="9">
        <v>6.5683679522075562E-3</v>
      </c>
    </row>
    <row r="37" spans="1:25">
      <c r="A37" s="1" t="s">
        <v>43</v>
      </c>
      <c r="C37" s="7">
        <v>15524532</v>
      </c>
      <c r="D37" s="7"/>
      <c r="E37" s="7">
        <v>273985958417</v>
      </c>
      <c r="F37" s="7"/>
      <c r="G37" s="7">
        <v>320063019857.604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15524532</v>
      </c>
      <c r="R37" s="7"/>
      <c r="S37" s="7">
        <v>28610</v>
      </c>
      <c r="T37" s="7"/>
      <c r="U37" s="7">
        <v>273985958417</v>
      </c>
      <c r="V37" s="7"/>
      <c r="W37" s="7">
        <v>441514127199.90601</v>
      </c>
      <c r="X37" s="7"/>
      <c r="Y37" s="9">
        <v>6.8941491459059865E-3</v>
      </c>
    </row>
    <row r="38" spans="1:25">
      <c r="A38" s="1" t="s">
        <v>44</v>
      </c>
      <c r="C38" s="7">
        <v>15280357</v>
      </c>
      <c r="D38" s="7"/>
      <c r="E38" s="7">
        <v>296730480624</v>
      </c>
      <c r="F38" s="7"/>
      <c r="G38" s="7">
        <v>568844485900.58301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15280357</v>
      </c>
      <c r="R38" s="7"/>
      <c r="S38" s="7">
        <v>47450</v>
      </c>
      <c r="T38" s="7"/>
      <c r="U38" s="7">
        <v>296730480624</v>
      </c>
      <c r="V38" s="7"/>
      <c r="W38" s="7">
        <v>720738874659.08301</v>
      </c>
      <c r="X38" s="7"/>
      <c r="Y38" s="9">
        <v>1.1254184160912206E-2</v>
      </c>
    </row>
    <row r="39" spans="1:25">
      <c r="A39" s="1" t="s">
        <v>45</v>
      </c>
      <c r="C39" s="7">
        <v>37540229</v>
      </c>
      <c r="D39" s="7"/>
      <c r="E39" s="7">
        <v>309417887160</v>
      </c>
      <c r="F39" s="7"/>
      <c r="G39" s="7">
        <v>1026960114822.62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37540229</v>
      </c>
      <c r="R39" s="7"/>
      <c r="S39" s="7">
        <v>33770</v>
      </c>
      <c r="T39" s="7"/>
      <c r="U39" s="7">
        <v>309417887160</v>
      </c>
      <c r="V39" s="7"/>
      <c r="W39" s="7">
        <v>1260190518806.6899</v>
      </c>
      <c r="X39" s="7"/>
      <c r="Y39" s="9">
        <v>1.9677606793714875E-2</v>
      </c>
    </row>
    <row r="40" spans="1:25">
      <c r="A40" s="1" t="s">
        <v>46</v>
      </c>
      <c r="C40" s="7">
        <v>9920000</v>
      </c>
      <c r="D40" s="7"/>
      <c r="E40" s="7">
        <v>39198860551</v>
      </c>
      <c r="F40" s="7"/>
      <c r="G40" s="7">
        <v>38536694208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9920000</v>
      </c>
      <c r="R40" s="7"/>
      <c r="S40" s="7">
        <v>4495</v>
      </c>
      <c r="T40" s="7"/>
      <c r="U40" s="7">
        <v>39198860551</v>
      </c>
      <c r="V40" s="7"/>
      <c r="W40" s="7">
        <v>44325087120</v>
      </c>
      <c r="X40" s="7"/>
      <c r="Y40" s="9">
        <v>6.9212680339036166E-4</v>
      </c>
    </row>
    <row r="41" spans="1:25">
      <c r="A41" s="1" t="s">
        <v>47</v>
      </c>
      <c r="C41" s="7">
        <v>37075462</v>
      </c>
      <c r="D41" s="7"/>
      <c r="E41" s="7">
        <v>212894506240</v>
      </c>
      <c r="F41" s="7"/>
      <c r="G41" s="7">
        <v>620635892938.52405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37075462</v>
      </c>
      <c r="R41" s="7"/>
      <c r="S41" s="7">
        <v>18040</v>
      </c>
      <c r="T41" s="7"/>
      <c r="U41" s="7">
        <v>212894506240</v>
      </c>
      <c r="V41" s="7"/>
      <c r="W41" s="7">
        <v>664861728539.84399</v>
      </c>
      <c r="X41" s="7"/>
      <c r="Y41" s="9">
        <v>1.0381674414425213E-2</v>
      </c>
    </row>
    <row r="42" spans="1:25">
      <c r="A42" s="1" t="s">
        <v>48</v>
      </c>
      <c r="C42" s="7">
        <v>16194121</v>
      </c>
      <c r="D42" s="7"/>
      <c r="E42" s="7">
        <v>86376715065</v>
      </c>
      <c r="F42" s="7"/>
      <c r="G42" s="7">
        <v>92079221405.886002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16194121</v>
      </c>
      <c r="R42" s="7"/>
      <c r="S42" s="7">
        <v>7530</v>
      </c>
      <c r="T42" s="7"/>
      <c r="U42" s="7">
        <v>86376715065</v>
      </c>
      <c r="V42" s="7"/>
      <c r="W42" s="7">
        <v>121216177829.77699</v>
      </c>
      <c r="X42" s="7"/>
      <c r="Y42" s="9">
        <v>1.8927648230761373E-3</v>
      </c>
    </row>
    <row r="43" spans="1:25">
      <c r="A43" s="1" t="s">
        <v>49</v>
      </c>
      <c r="C43" s="7">
        <v>38806083</v>
      </c>
      <c r="D43" s="7"/>
      <c r="E43" s="7">
        <v>154643255693</v>
      </c>
      <c r="F43" s="7"/>
      <c r="G43" s="7">
        <v>227593602156.285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0</v>
      </c>
      <c r="P43" s="7"/>
      <c r="Q43" s="7">
        <v>38806083</v>
      </c>
      <c r="R43" s="7"/>
      <c r="S43" s="7">
        <v>6780</v>
      </c>
      <c r="T43" s="7"/>
      <c r="U43" s="7">
        <v>154643255693</v>
      </c>
      <c r="V43" s="7"/>
      <c r="W43" s="7">
        <v>261539766545.69699</v>
      </c>
      <c r="X43" s="7"/>
      <c r="Y43" s="9">
        <v>4.0838878012505238E-3</v>
      </c>
    </row>
    <row r="44" spans="1:25">
      <c r="A44" s="1" t="s">
        <v>50</v>
      </c>
      <c r="C44" s="7">
        <v>121996621</v>
      </c>
      <c r="D44" s="7"/>
      <c r="E44" s="7">
        <v>1081858168261</v>
      </c>
      <c r="F44" s="7"/>
      <c r="G44" s="7">
        <v>2239870588210.27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121996621</v>
      </c>
      <c r="R44" s="7"/>
      <c r="S44" s="7">
        <v>21330</v>
      </c>
      <c r="T44" s="7"/>
      <c r="U44" s="7">
        <v>1081858168261</v>
      </c>
      <c r="V44" s="7"/>
      <c r="W44" s="7">
        <v>2586704907770.7202</v>
      </c>
      <c r="X44" s="7"/>
      <c r="Y44" s="9">
        <v>4.0390846706800758E-2</v>
      </c>
    </row>
    <row r="45" spans="1:25">
      <c r="A45" s="1" t="s">
        <v>51</v>
      </c>
      <c r="C45" s="7">
        <v>210139224</v>
      </c>
      <c r="D45" s="7"/>
      <c r="E45" s="7">
        <v>2660435601374</v>
      </c>
      <c r="F45" s="7"/>
      <c r="G45" s="7">
        <v>5305777948676.8799</v>
      </c>
      <c r="H45" s="7"/>
      <c r="I45" s="7">
        <v>0</v>
      </c>
      <c r="J45" s="7"/>
      <c r="K45" s="7">
        <v>0</v>
      </c>
      <c r="L45" s="7"/>
      <c r="M45" s="7">
        <v>-3000000</v>
      </c>
      <c r="N45" s="7"/>
      <c r="O45" s="7">
        <v>88825692769</v>
      </c>
      <c r="P45" s="7"/>
      <c r="Q45" s="7">
        <v>207139224</v>
      </c>
      <c r="R45" s="7"/>
      <c r="S45" s="7">
        <v>27240</v>
      </c>
      <c r="T45" s="7"/>
      <c r="U45" s="7">
        <v>2622454558848</v>
      </c>
      <c r="V45" s="7"/>
      <c r="W45" s="7">
        <v>5608899750612.5303</v>
      </c>
      <c r="X45" s="7"/>
      <c r="Y45" s="9">
        <v>8.7581776081311111E-2</v>
      </c>
    </row>
    <row r="46" spans="1:25">
      <c r="A46" s="1" t="s">
        <v>52</v>
      </c>
      <c r="C46" s="7">
        <v>7879239</v>
      </c>
      <c r="D46" s="7"/>
      <c r="E46" s="7">
        <v>353905866906</v>
      </c>
      <c r="F46" s="7"/>
      <c r="G46" s="7">
        <v>453101882991.90698</v>
      </c>
      <c r="H46" s="7"/>
      <c r="I46" s="7">
        <v>0</v>
      </c>
      <c r="J46" s="7"/>
      <c r="K46" s="7">
        <v>0</v>
      </c>
      <c r="L46" s="7"/>
      <c r="M46" s="7">
        <v>-2168602</v>
      </c>
      <c r="N46" s="7"/>
      <c r="O46" s="7">
        <v>125106962226</v>
      </c>
      <c r="P46" s="7"/>
      <c r="Q46" s="7">
        <v>5710637</v>
      </c>
      <c r="R46" s="7"/>
      <c r="S46" s="7">
        <v>53750</v>
      </c>
      <c r="T46" s="7"/>
      <c r="U46" s="7">
        <v>256500397826</v>
      </c>
      <c r="V46" s="7"/>
      <c r="W46" s="7">
        <v>305120405654.43799</v>
      </c>
      <c r="X46" s="7"/>
      <c r="Y46" s="9">
        <v>4.7643902073570606E-3</v>
      </c>
    </row>
    <row r="47" spans="1:25">
      <c r="A47" s="1" t="s">
        <v>53</v>
      </c>
      <c r="C47" s="7">
        <v>9839061</v>
      </c>
      <c r="D47" s="7"/>
      <c r="E47" s="7">
        <v>140796078974</v>
      </c>
      <c r="F47" s="7"/>
      <c r="G47" s="7">
        <v>176244944938.64099</v>
      </c>
      <c r="H47" s="7"/>
      <c r="I47" s="7">
        <v>108321</v>
      </c>
      <c r="J47" s="7"/>
      <c r="K47" s="7">
        <v>2059699354</v>
      </c>
      <c r="L47" s="7"/>
      <c r="M47" s="7">
        <v>0</v>
      </c>
      <c r="N47" s="7"/>
      <c r="O47" s="7">
        <v>0</v>
      </c>
      <c r="P47" s="7"/>
      <c r="Q47" s="7">
        <v>9947382</v>
      </c>
      <c r="R47" s="7"/>
      <c r="S47" s="7">
        <v>22550</v>
      </c>
      <c r="T47" s="7"/>
      <c r="U47" s="7">
        <v>142855778328</v>
      </c>
      <c r="V47" s="7"/>
      <c r="W47" s="7">
        <v>222978798988.60501</v>
      </c>
      <c r="X47" s="7"/>
      <c r="Y47" s="9">
        <v>3.4817664982810573E-3</v>
      </c>
    </row>
    <row r="48" spans="1:25">
      <c r="A48" s="1" t="s">
        <v>54</v>
      </c>
      <c r="C48" s="7">
        <v>8475043</v>
      </c>
      <c r="D48" s="7"/>
      <c r="E48" s="7">
        <v>116910160439</v>
      </c>
      <c r="F48" s="7"/>
      <c r="G48" s="7">
        <v>421146578542.55798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0</v>
      </c>
      <c r="P48" s="7"/>
      <c r="Q48" s="7">
        <v>8475043</v>
      </c>
      <c r="R48" s="7"/>
      <c r="S48" s="7">
        <v>52340</v>
      </c>
      <c r="T48" s="7"/>
      <c r="U48" s="7">
        <v>116910160439</v>
      </c>
      <c r="V48" s="7"/>
      <c r="W48" s="7">
        <v>440944427303.81097</v>
      </c>
      <c r="X48" s="7"/>
      <c r="Y48" s="9">
        <v>6.8852534032555869E-3</v>
      </c>
    </row>
    <row r="49" spans="1:25">
      <c r="A49" s="1" t="s">
        <v>55</v>
      </c>
      <c r="C49" s="7">
        <v>2726321</v>
      </c>
      <c r="D49" s="7"/>
      <c r="E49" s="7">
        <v>92694761201</v>
      </c>
      <c r="F49" s="7"/>
      <c r="G49" s="7">
        <v>123119815289.97099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2726321</v>
      </c>
      <c r="R49" s="7"/>
      <c r="S49" s="7">
        <v>55380</v>
      </c>
      <c r="T49" s="7"/>
      <c r="U49" s="7">
        <v>92694761201</v>
      </c>
      <c r="V49" s="7"/>
      <c r="W49" s="7">
        <v>150085304220.96899</v>
      </c>
      <c r="X49" s="7"/>
      <c r="Y49" s="9">
        <v>2.3435500885785787E-3</v>
      </c>
    </row>
    <row r="50" spans="1:25">
      <c r="A50" s="1" t="s">
        <v>56</v>
      </c>
      <c r="C50" s="7">
        <v>10613234</v>
      </c>
      <c r="D50" s="7"/>
      <c r="E50" s="7">
        <v>82119701719</v>
      </c>
      <c r="F50" s="7"/>
      <c r="G50" s="7">
        <v>119004961706.856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10613234</v>
      </c>
      <c r="R50" s="7"/>
      <c r="S50" s="7">
        <v>14800</v>
      </c>
      <c r="T50" s="7"/>
      <c r="U50" s="7">
        <v>82119701719</v>
      </c>
      <c r="V50" s="7"/>
      <c r="W50" s="7">
        <v>156141261813.95999</v>
      </c>
      <c r="X50" s="7"/>
      <c r="Y50" s="9">
        <v>2.4381125777386552E-3</v>
      </c>
    </row>
    <row r="51" spans="1:25">
      <c r="A51" s="1" t="s">
        <v>57</v>
      </c>
      <c r="C51" s="7">
        <v>18634950</v>
      </c>
      <c r="D51" s="7"/>
      <c r="E51" s="7">
        <v>342021453852</v>
      </c>
      <c r="F51" s="7"/>
      <c r="G51" s="7">
        <v>589065491110.5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18634950</v>
      </c>
      <c r="R51" s="7"/>
      <c r="S51" s="7">
        <v>36970</v>
      </c>
      <c r="T51" s="7"/>
      <c r="U51" s="7">
        <v>342021453852</v>
      </c>
      <c r="V51" s="7"/>
      <c r="W51" s="7">
        <v>684834943596.07495</v>
      </c>
      <c r="X51" s="7"/>
      <c r="Y51" s="9">
        <v>1.0693551917403879E-2</v>
      </c>
    </row>
    <row r="52" spans="1:25">
      <c r="A52" s="1" t="s">
        <v>58</v>
      </c>
      <c r="C52" s="7">
        <v>1593520</v>
      </c>
      <c r="D52" s="7"/>
      <c r="E52" s="7">
        <v>27419362717</v>
      </c>
      <c r="F52" s="7"/>
      <c r="G52" s="7">
        <v>35292379027.68</v>
      </c>
      <c r="H52" s="7"/>
      <c r="I52" s="7">
        <v>970826</v>
      </c>
      <c r="J52" s="7"/>
      <c r="K52" s="7">
        <v>21615823357</v>
      </c>
      <c r="L52" s="7"/>
      <c r="M52" s="7">
        <v>0</v>
      </c>
      <c r="N52" s="7"/>
      <c r="O52" s="7">
        <v>0</v>
      </c>
      <c r="P52" s="7"/>
      <c r="Q52" s="7">
        <v>2564346</v>
      </c>
      <c r="R52" s="7"/>
      <c r="S52" s="7">
        <v>27780</v>
      </c>
      <c r="T52" s="7"/>
      <c r="U52" s="7">
        <v>49035186074</v>
      </c>
      <c r="V52" s="7"/>
      <c r="W52" s="7">
        <v>70813668565.313995</v>
      </c>
      <c r="X52" s="7"/>
      <c r="Y52" s="9">
        <v>1.1057403661219316E-3</v>
      </c>
    </row>
    <row r="53" spans="1:25">
      <c r="A53" s="1" t="s">
        <v>59</v>
      </c>
      <c r="C53" s="7">
        <v>12293626</v>
      </c>
      <c r="D53" s="7"/>
      <c r="E53" s="7">
        <v>299200954152</v>
      </c>
      <c r="F53" s="7"/>
      <c r="G53" s="7">
        <v>472688124830.604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12293626</v>
      </c>
      <c r="R53" s="7"/>
      <c r="S53" s="7">
        <v>47320</v>
      </c>
      <c r="T53" s="7"/>
      <c r="U53" s="7">
        <v>299200954152</v>
      </c>
      <c r="V53" s="7"/>
      <c r="W53" s="7">
        <v>578273062745.19604</v>
      </c>
      <c r="X53" s="7"/>
      <c r="Y53" s="9">
        <v>9.0296108233478087E-3</v>
      </c>
    </row>
    <row r="54" spans="1:25">
      <c r="A54" s="1" t="s">
        <v>60</v>
      </c>
      <c r="C54" s="7">
        <v>18879035</v>
      </c>
      <c r="D54" s="7"/>
      <c r="E54" s="7">
        <v>196022188675</v>
      </c>
      <c r="F54" s="7"/>
      <c r="G54" s="7">
        <v>391285793865.487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18879035</v>
      </c>
      <c r="R54" s="7"/>
      <c r="S54" s="7">
        <v>23900</v>
      </c>
      <c r="T54" s="7"/>
      <c r="U54" s="7">
        <v>196022188675</v>
      </c>
      <c r="V54" s="7"/>
      <c r="W54" s="7">
        <v>448524243327.82501</v>
      </c>
      <c r="X54" s="7"/>
      <c r="Y54" s="9">
        <v>7.0036106175524254E-3</v>
      </c>
    </row>
    <row r="55" spans="1:25">
      <c r="A55" s="1" t="s">
        <v>61</v>
      </c>
      <c r="C55" s="7">
        <v>11754355</v>
      </c>
      <c r="D55" s="7"/>
      <c r="E55" s="7">
        <v>285360622713</v>
      </c>
      <c r="F55" s="7"/>
      <c r="G55" s="7">
        <v>619390923316.62695</v>
      </c>
      <c r="H55" s="7"/>
      <c r="I55" s="7">
        <v>0</v>
      </c>
      <c r="J55" s="7"/>
      <c r="K55" s="7">
        <v>0</v>
      </c>
      <c r="L55" s="7"/>
      <c r="M55" s="7">
        <v>-9383</v>
      </c>
      <c r="N55" s="7"/>
      <c r="O55" s="7">
        <v>547151840</v>
      </c>
      <c r="P55" s="7"/>
      <c r="Q55" s="7">
        <v>11744972</v>
      </c>
      <c r="R55" s="7"/>
      <c r="S55" s="7">
        <v>64880</v>
      </c>
      <c r="T55" s="7"/>
      <c r="U55" s="7">
        <v>285132831506</v>
      </c>
      <c r="V55" s="7"/>
      <c r="W55" s="7">
        <v>757479801349.00806</v>
      </c>
      <c r="X55" s="7"/>
      <c r="Y55" s="9">
        <v>1.1827885913029539E-2</v>
      </c>
    </row>
    <row r="56" spans="1:25">
      <c r="A56" s="1" t="s">
        <v>62</v>
      </c>
      <c r="C56" s="7">
        <v>17835706</v>
      </c>
      <c r="D56" s="7"/>
      <c r="E56" s="7">
        <v>276476254775</v>
      </c>
      <c r="F56" s="7"/>
      <c r="G56" s="7">
        <v>439693672022.64001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17835706</v>
      </c>
      <c r="R56" s="7"/>
      <c r="S56" s="7">
        <v>25100</v>
      </c>
      <c r="T56" s="7"/>
      <c r="U56" s="7">
        <v>276476254775</v>
      </c>
      <c r="V56" s="7"/>
      <c r="W56" s="7">
        <v>445012547087.42999</v>
      </c>
      <c r="X56" s="7"/>
      <c r="Y56" s="9">
        <v>6.9487762280167108E-3</v>
      </c>
    </row>
    <row r="57" spans="1:25">
      <c r="A57" s="1" t="s">
        <v>63</v>
      </c>
      <c r="C57" s="7">
        <v>3520036</v>
      </c>
      <c r="D57" s="7"/>
      <c r="E57" s="7">
        <v>58522891767</v>
      </c>
      <c r="F57" s="7"/>
      <c r="G57" s="7">
        <v>56930223354.966003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3520036</v>
      </c>
      <c r="R57" s="7"/>
      <c r="S57" s="7">
        <v>19960</v>
      </c>
      <c r="T57" s="7"/>
      <c r="U57" s="7">
        <v>58522891767</v>
      </c>
      <c r="V57" s="7"/>
      <c r="W57" s="7">
        <v>69841872044.567993</v>
      </c>
      <c r="X57" s="7"/>
      <c r="Y57" s="9">
        <v>1.0905659702402297E-3</v>
      </c>
    </row>
    <row r="58" spans="1:25">
      <c r="A58" s="1" t="s">
        <v>64</v>
      </c>
      <c r="C58" s="7">
        <v>9000000</v>
      </c>
      <c r="D58" s="7"/>
      <c r="E58" s="7">
        <v>85934545444</v>
      </c>
      <c r="F58" s="7"/>
      <c r="G58" s="7">
        <v>80070727500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9000000</v>
      </c>
      <c r="R58" s="7"/>
      <c r="S58" s="7">
        <v>11310</v>
      </c>
      <c r="T58" s="7"/>
      <c r="U58" s="7">
        <v>85934545444</v>
      </c>
      <c r="V58" s="7"/>
      <c r="W58" s="7">
        <v>101184349500</v>
      </c>
      <c r="X58" s="7"/>
      <c r="Y58" s="9">
        <v>1.5799720863034399E-3</v>
      </c>
    </row>
    <row r="59" spans="1:25">
      <c r="A59" s="1" t="s">
        <v>65</v>
      </c>
      <c r="C59" s="7">
        <v>17540882</v>
      </c>
      <c r="D59" s="7"/>
      <c r="E59" s="7">
        <v>200515542025</v>
      </c>
      <c r="F59" s="7"/>
      <c r="G59" s="7">
        <v>414117201612.375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17540882</v>
      </c>
      <c r="R59" s="7"/>
      <c r="S59" s="7">
        <v>26600</v>
      </c>
      <c r="T59" s="7"/>
      <c r="U59" s="7">
        <v>200515542025</v>
      </c>
      <c r="V59" s="7"/>
      <c r="W59" s="7">
        <v>463811265805.85999</v>
      </c>
      <c r="X59" s="7"/>
      <c r="Y59" s="9">
        <v>7.242314220603098E-3</v>
      </c>
    </row>
    <row r="60" spans="1:25">
      <c r="A60" s="1" t="s">
        <v>66</v>
      </c>
      <c r="C60" s="7">
        <v>14533132</v>
      </c>
      <c r="D60" s="7"/>
      <c r="E60" s="7">
        <v>624372742254</v>
      </c>
      <c r="F60" s="7"/>
      <c r="G60" s="7">
        <v>1050127705557.77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14533132</v>
      </c>
      <c r="R60" s="7"/>
      <c r="S60" s="7">
        <v>83510</v>
      </c>
      <c r="T60" s="7"/>
      <c r="U60" s="7">
        <v>624372742254</v>
      </c>
      <c r="V60" s="7"/>
      <c r="W60" s="7">
        <v>1206440565292.75</v>
      </c>
      <c r="X60" s="7"/>
      <c r="Y60" s="9">
        <v>1.8838312707111764E-2</v>
      </c>
    </row>
    <row r="61" spans="1:25">
      <c r="A61" s="1" t="s">
        <v>67</v>
      </c>
      <c r="C61" s="7">
        <v>11329106</v>
      </c>
      <c r="D61" s="7"/>
      <c r="E61" s="7">
        <v>527511262895</v>
      </c>
      <c r="F61" s="7"/>
      <c r="G61" s="7">
        <v>681332718067.65002</v>
      </c>
      <c r="H61" s="7"/>
      <c r="I61" s="7">
        <v>5000000</v>
      </c>
      <c r="J61" s="7"/>
      <c r="K61" s="7">
        <v>311364321411</v>
      </c>
      <c r="L61" s="7"/>
      <c r="M61" s="7">
        <v>0</v>
      </c>
      <c r="N61" s="7"/>
      <c r="O61" s="7">
        <v>0</v>
      </c>
      <c r="P61" s="7"/>
      <c r="Q61" s="7">
        <v>16329106</v>
      </c>
      <c r="R61" s="7"/>
      <c r="S61" s="7">
        <v>67150</v>
      </c>
      <c r="T61" s="7"/>
      <c r="U61" s="7">
        <v>838875584306</v>
      </c>
      <c r="V61" s="7"/>
      <c r="W61" s="7">
        <v>1089975296065.99</v>
      </c>
      <c r="X61" s="7"/>
      <c r="Y61" s="9">
        <v>1.7019732310920199E-2</v>
      </c>
    </row>
    <row r="62" spans="1:25">
      <c r="A62" s="1" t="s">
        <v>68</v>
      </c>
      <c r="C62" s="7">
        <v>14097167</v>
      </c>
      <c r="D62" s="7"/>
      <c r="E62" s="7">
        <v>45641404991</v>
      </c>
      <c r="F62" s="7"/>
      <c r="G62" s="7">
        <v>71103427657.119904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14097167</v>
      </c>
      <c r="R62" s="7"/>
      <c r="S62" s="7">
        <v>6420</v>
      </c>
      <c r="T62" s="7"/>
      <c r="U62" s="7">
        <v>45641404991</v>
      </c>
      <c r="V62" s="7"/>
      <c r="W62" s="7">
        <v>89965314457.766998</v>
      </c>
      <c r="X62" s="7"/>
      <c r="Y62" s="9">
        <v>1.4047892414308909E-3</v>
      </c>
    </row>
    <row r="63" spans="1:25">
      <c r="A63" s="1" t="s">
        <v>69</v>
      </c>
      <c r="C63" s="7">
        <v>3406574</v>
      </c>
      <c r="D63" s="7"/>
      <c r="E63" s="7">
        <v>169103528161</v>
      </c>
      <c r="F63" s="7"/>
      <c r="G63" s="7">
        <v>217908719330.44501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0</v>
      </c>
      <c r="P63" s="7"/>
      <c r="Q63" s="7">
        <v>3406574</v>
      </c>
      <c r="R63" s="7"/>
      <c r="S63" s="7">
        <v>70670</v>
      </c>
      <c r="T63" s="7"/>
      <c r="U63" s="7">
        <v>169103528161</v>
      </c>
      <c r="V63" s="7"/>
      <c r="W63" s="7">
        <v>239310166201.74899</v>
      </c>
      <c r="X63" s="7"/>
      <c r="Y63" s="9">
        <v>3.7367773221430884E-3</v>
      </c>
    </row>
    <row r="64" spans="1:25">
      <c r="A64" s="1" t="s">
        <v>70</v>
      </c>
      <c r="C64" s="7">
        <v>38047628</v>
      </c>
      <c r="D64" s="7"/>
      <c r="E64" s="7">
        <v>565432583960</v>
      </c>
      <c r="F64" s="7"/>
      <c r="G64" s="7">
        <v>859298677616.448</v>
      </c>
      <c r="H64" s="7"/>
      <c r="I64" s="7">
        <v>1200000</v>
      </c>
      <c r="J64" s="7"/>
      <c r="K64" s="7">
        <v>29006893352</v>
      </c>
      <c r="L64" s="7"/>
      <c r="M64" s="7">
        <v>0</v>
      </c>
      <c r="N64" s="7"/>
      <c r="O64" s="7">
        <v>0</v>
      </c>
      <c r="P64" s="7"/>
      <c r="Q64" s="7">
        <v>39247628</v>
      </c>
      <c r="R64" s="7"/>
      <c r="S64" s="7">
        <v>28770</v>
      </c>
      <c r="T64" s="7"/>
      <c r="U64" s="7">
        <v>594439477312</v>
      </c>
      <c r="V64" s="7"/>
      <c r="W64" s="7">
        <v>1122435789727.52</v>
      </c>
      <c r="X64" s="7"/>
      <c r="Y64" s="9">
        <v>1.7526596012137619E-2</v>
      </c>
    </row>
    <row r="65" spans="1:25">
      <c r="A65" s="1" t="s">
        <v>71</v>
      </c>
      <c r="C65" s="7">
        <v>12106321</v>
      </c>
      <c r="D65" s="7"/>
      <c r="E65" s="7">
        <v>190818597131</v>
      </c>
      <c r="F65" s="7"/>
      <c r="G65" s="7">
        <v>367166138780.42499</v>
      </c>
      <c r="H65" s="7"/>
      <c r="I65" s="7">
        <v>1089232</v>
      </c>
      <c r="J65" s="7"/>
      <c r="K65" s="7">
        <v>34756826600</v>
      </c>
      <c r="L65" s="7"/>
      <c r="M65" s="7">
        <v>0</v>
      </c>
      <c r="N65" s="7"/>
      <c r="O65" s="7">
        <v>0</v>
      </c>
      <c r="P65" s="7"/>
      <c r="Q65" s="7">
        <v>13195553</v>
      </c>
      <c r="R65" s="7"/>
      <c r="S65" s="7">
        <v>34570</v>
      </c>
      <c r="T65" s="7"/>
      <c r="U65" s="7">
        <v>225575423731</v>
      </c>
      <c r="V65" s="7"/>
      <c r="W65" s="7">
        <v>453456054120.10101</v>
      </c>
      <c r="X65" s="7"/>
      <c r="Y65" s="9">
        <v>7.0806197936278828E-3</v>
      </c>
    </row>
    <row r="66" spans="1:25">
      <c r="A66" s="1" t="s">
        <v>72</v>
      </c>
      <c r="C66" s="7">
        <v>46577959</v>
      </c>
      <c r="D66" s="7"/>
      <c r="E66" s="7">
        <v>298137792142</v>
      </c>
      <c r="F66" s="7"/>
      <c r="G66" s="7">
        <v>344941110072.427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46577959</v>
      </c>
      <c r="R66" s="7"/>
      <c r="S66" s="7">
        <v>9500</v>
      </c>
      <c r="T66" s="7"/>
      <c r="U66" s="7">
        <v>298137792142</v>
      </c>
      <c r="V66" s="7"/>
      <c r="W66" s="7">
        <v>439857791367.52502</v>
      </c>
      <c r="X66" s="7"/>
      <c r="Y66" s="9">
        <v>6.8682858143370457E-3</v>
      </c>
    </row>
    <row r="67" spans="1:25">
      <c r="A67" s="1" t="s">
        <v>73</v>
      </c>
      <c r="C67" s="7">
        <v>312788674</v>
      </c>
      <c r="D67" s="7"/>
      <c r="E67" s="7">
        <v>915902621152</v>
      </c>
      <c r="F67" s="7"/>
      <c r="G67" s="7">
        <v>1262987835604.96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312788674</v>
      </c>
      <c r="R67" s="7"/>
      <c r="S67" s="7">
        <v>4313</v>
      </c>
      <c r="T67" s="7"/>
      <c r="U67" s="7">
        <v>915902621152</v>
      </c>
      <c r="V67" s="7"/>
      <c r="W67" s="7">
        <v>1341030658533.78</v>
      </c>
      <c r="X67" s="7"/>
      <c r="Y67" s="9">
        <v>2.093990837348312E-2</v>
      </c>
    </row>
    <row r="68" spans="1:25">
      <c r="A68" s="1" t="s">
        <v>74</v>
      </c>
      <c r="C68" s="7">
        <v>15516973</v>
      </c>
      <c r="D68" s="7"/>
      <c r="E68" s="7">
        <v>177249273535</v>
      </c>
      <c r="F68" s="7"/>
      <c r="G68" s="7">
        <v>262218999181.04999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15516973</v>
      </c>
      <c r="R68" s="7"/>
      <c r="S68" s="7">
        <v>16990</v>
      </c>
      <c r="T68" s="7"/>
      <c r="U68" s="7">
        <v>177249273535</v>
      </c>
      <c r="V68" s="7"/>
      <c r="W68" s="7">
        <v>262064752710.944</v>
      </c>
      <c r="X68" s="7"/>
      <c r="Y68" s="9">
        <v>4.0920853485084197E-3</v>
      </c>
    </row>
    <row r="69" spans="1:25">
      <c r="A69" s="1" t="s">
        <v>75</v>
      </c>
      <c r="C69" s="7">
        <v>533634211</v>
      </c>
      <c r="D69" s="7"/>
      <c r="E69" s="7">
        <v>1285591630761</v>
      </c>
      <c r="F69" s="7"/>
      <c r="G69" s="7">
        <v>3124404025048.3999</v>
      </c>
      <c r="H69" s="7"/>
      <c r="I69" s="7">
        <v>0</v>
      </c>
      <c r="J69" s="7"/>
      <c r="K69" s="7">
        <v>0</v>
      </c>
      <c r="L69" s="7"/>
      <c r="M69" s="7">
        <v>-1</v>
      </c>
      <c r="N69" s="7"/>
      <c r="O69" s="7">
        <v>1</v>
      </c>
      <c r="P69" s="7"/>
      <c r="Q69" s="7">
        <v>533634210</v>
      </c>
      <c r="R69" s="7"/>
      <c r="S69" s="7">
        <v>6310</v>
      </c>
      <c r="T69" s="7"/>
      <c r="U69" s="7">
        <v>1285591628352</v>
      </c>
      <c r="V69" s="7"/>
      <c r="W69" s="7">
        <v>3347196835502.6499</v>
      </c>
      <c r="X69" s="7"/>
      <c r="Y69" s="9">
        <v>5.2265766332345635E-2</v>
      </c>
    </row>
    <row r="70" spans="1:25">
      <c r="A70" s="1" t="s">
        <v>76</v>
      </c>
      <c r="C70" s="7">
        <v>107851114</v>
      </c>
      <c r="D70" s="7"/>
      <c r="E70" s="7">
        <v>613559891280</v>
      </c>
      <c r="F70" s="7"/>
      <c r="G70" s="7">
        <v>1257566260495.04</v>
      </c>
      <c r="H70" s="7"/>
      <c r="I70" s="7">
        <v>10700000</v>
      </c>
      <c r="J70" s="7"/>
      <c r="K70" s="7">
        <v>125686528700</v>
      </c>
      <c r="L70" s="7"/>
      <c r="M70" s="7">
        <v>0</v>
      </c>
      <c r="N70" s="7"/>
      <c r="O70" s="7">
        <v>0</v>
      </c>
      <c r="P70" s="7"/>
      <c r="Q70" s="7">
        <v>118551114</v>
      </c>
      <c r="R70" s="7"/>
      <c r="S70" s="7">
        <v>11980</v>
      </c>
      <c r="T70" s="7"/>
      <c r="U70" s="7">
        <v>739246419980</v>
      </c>
      <c r="V70" s="7"/>
      <c r="W70" s="7">
        <v>1411791903762.97</v>
      </c>
      <c r="X70" s="7"/>
      <c r="Y70" s="9">
        <v>2.2044830160366697E-2</v>
      </c>
    </row>
    <row r="71" spans="1:25">
      <c r="A71" s="1" t="s">
        <v>77</v>
      </c>
      <c r="C71" s="7">
        <v>3304578</v>
      </c>
      <c r="D71" s="7"/>
      <c r="E71" s="7">
        <v>18094571297</v>
      </c>
      <c r="F71" s="7"/>
      <c r="G71" s="7">
        <v>26837761766.553001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3304578</v>
      </c>
      <c r="R71" s="7"/>
      <c r="S71" s="7">
        <v>12010</v>
      </c>
      <c r="T71" s="7"/>
      <c r="U71" s="7">
        <v>18094571297</v>
      </c>
      <c r="V71" s="7"/>
      <c r="W71" s="7">
        <v>39451838288.408997</v>
      </c>
      <c r="X71" s="7"/>
      <c r="Y71" s="9">
        <v>6.1603205986953053E-4</v>
      </c>
    </row>
    <row r="72" spans="1:25">
      <c r="A72" s="1" t="s">
        <v>78</v>
      </c>
      <c r="C72" s="7">
        <v>25332468</v>
      </c>
      <c r="D72" s="7"/>
      <c r="E72" s="7">
        <v>117240683617</v>
      </c>
      <c r="F72" s="7"/>
      <c r="G72" s="7">
        <v>197928474949.04401</v>
      </c>
      <c r="H72" s="7"/>
      <c r="I72" s="7">
        <v>3998175</v>
      </c>
      <c r="J72" s="7"/>
      <c r="K72" s="7">
        <v>35249184413</v>
      </c>
      <c r="L72" s="7"/>
      <c r="M72" s="7">
        <v>0</v>
      </c>
      <c r="N72" s="7"/>
      <c r="O72" s="7">
        <v>0</v>
      </c>
      <c r="P72" s="7"/>
      <c r="Q72" s="7">
        <v>29330643</v>
      </c>
      <c r="R72" s="7"/>
      <c r="S72" s="7">
        <v>8790</v>
      </c>
      <c r="T72" s="7"/>
      <c r="U72" s="7">
        <v>152489868030</v>
      </c>
      <c r="V72" s="7"/>
      <c r="W72" s="7">
        <v>256282344675.77899</v>
      </c>
      <c r="X72" s="7"/>
      <c r="Y72" s="9">
        <v>4.0017942774848575E-3</v>
      </c>
    </row>
    <row r="73" spans="1:25">
      <c r="A73" s="1" t="s">
        <v>79</v>
      </c>
      <c r="C73" s="7">
        <v>59615343</v>
      </c>
      <c r="D73" s="7"/>
      <c r="E73" s="7">
        <v>968672898538</v>
      </c>
      <c r="F73" s="7"/>
      <c r="G73" s="7">
        <v>2212199381702.5698</v>
      </c>
      <c r="H73" s="7"/>
      <c r="I73" s="7">
        <v>5210000</v>
      </c>
      <c r="J73" s="7"/>
      <c r="K73" s="7">
        <v>214663622820</v>
      </c>
      <c r="L73" s="7"/>
      <c r="M73" s="7">
        <v>0</v>
      </c>
      <c r="N73" s="7"/>
      <c r="O73" s="7">
        <v>0</v>
      </c>
      <c r="P73" s="7"/>
      <c r="Q73" s="7">
        <v>64825343</v>
      </c>
      <c r="R73" s="7"/>
      <c r="S73" s="7">
        <v>43930</v>
      </c>
      <c r="T73" s="7"/>
      <c r="U73" s="7">
        <v>1183336521358</v>
      </c>
      <c r="V73" s="7"/>
      <c r="W73" s="7">
        <v>2830833042947.96</v>
      </c>
      <c r="X73" s="7"/>
      <c r="Y73" s="9">
        <v>4.4202855589274739E-2</v>
      </c>
    </row>
    <row r="74" spans="1:25">
      <c r="A74" s="1" t="s">
        <v>80</v>
      </c>
      <c r="C74" s="7">
        <v>91528137</v>
      </c>
      <c r="D74" s="7"/>
      <c r="E74" s="7">
        <v>1684650984141</v>
      </c>
      <c r="F74" s="7"/>
      <c r="G74" s="7">
        <v>2989719275058.1699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91528137</v>
      </c>
      <c r="R74" s="7"/>
      <c r="S74" s="7">
        <v>43750</v>
      </c>
      <c r="T74" s="7"/>
      <c r="U74" s="7">
        <v>1684650984141</v>
      </c>
      <c r="V74" s="7"/>
      <c r="W74" s="7">
        <v>3980530075587.1899</v>
      </c>
      <c r="X74" s="7"/>
      <c r="Y74" s="9">
        <v>6.2155130108526142E-2</v>
      </c>
    </row>
    <row r="75" spans="1:25">
      <c r="A75" s="1" t="s">
        <v>81</v>
      </c>
      <c r="C75" s="7">
        <v>47761930</v>
      </c>
      <c r="D75" s="7"/>
      <c r="E75" s="7">
        <v>135654620277</v>
      </c>
      <c r="F75" s="7"/>
      <c r="G75" s="7">
        <v>202445111146.35599</v>
      </c>
      <c r="H75" s="7"/>
      <c r="I75" s="7">
        <v>0</v>
      </c>
      <c r="J75" s="7"/>
      <c r="K75" s="7">
        <v>0</v>
      </c>
      <c r="L75" s="7"/>
      <c r="M75" s="7">
        <v>-1</v>
      </c>
      <c r="N75" s="7"/>
      <c r="O75" s="7">
        <v>1</v>
      </c>
      <c r="P75" s="7"/>
      <c r="Q75" s="7">
        <v>47761929</v>
      </c>
      <c r="R75" s="7"/>
      <c r="S75" s="7">
        <v>5510</v>
      </c>
      <c r="T75" s="7"/>
      <c r="U75" s="7">
        <v>135654617437</v>
      </c>
      <c r="V75" s="7"/>
      <c r="W75" s="7">
        <v>261602377828.69901</v>
      </c>
      <c r="X75" s="7"/>
      <c r="Y75" s="9">
        <v>4.0848654631114702E-3</v>
      </c>
    </row>
    <row r="76" spans="1:25">
      <c r="A76" s="1" t="s">
        <v>82</v>
      </c>
      <c r="C76" s="7">
        <v>12921707</v>
      </c>
      <c r="D76" s="7"/>
      <c r="E76" s="7">
        <v>131220484371</v>
      </c>
      <c r="F76" s="7"/>
      <c r="G76" s="7">
        <v>180341312720.634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12921707</v>
      </c>
      <c r="R76" s="7"/>
      <c r="S76" s="7">
        <v>16770</v>
      </c>
      <c r="T76" s="7"/>
      <c r="U76" s="7">
        <v>131220484371</v>
      </c>
      <c r="V76" s="7"/>
      <c r="W76" s="7">
        <v>215407679082.979</v>
      </c>
      <c r="X76" s="7"/>
      <c r="Y76" s="9">
        <v>3.3635450720223901E-3</v>
      </c>
    </row>
    <row r="77" spans="1:25">
      <c r="A77" s="1" t="s">
        <v>83</v>
      </c>
      <c r="C77" s="7">
        <v>3250000</v>
      </c>
      <c r="D77" s="7"/>
      <c r="E77" s="7">
        <v>20200825710</v>
      </c>
      <c r="F77" s="7"/>
      <c r="G77" s="7">
        <v>20966999625</v>
      </c>
      <c r="H77" s="7"/>
      <c r="I77" s="7">
        <v>2000000</v>
      </c>
      <c r="J77" s="7"/>
      <c r="K77" s="7">
        <v>0</v>
      </c>
      <c r="L77" s="7"/>
      <c r="M77" s="7">
        <v>-3250000</v>
      </c>
      <c r="N77" s="7"/>
      <c r="O77" s="7">
        <v>25909913250</v>
      </c>
      <c r="P77" s="7"/>
      <c r="Q77" s="7">
        <v>2000000</v>
      </c>
      <c r="R77" s="7"/>
      <c r="S77" s="7">
        <v>8870</v>
      </c>
      <c r="T77" s="7"/>
      <c r="U77" s="7">
        <v>7695552638</v>
      </c>
      <c r="V77" s="7"/>
      <c r="W77" s="7">
        <v>17634447000</v>
      </c>
      <c r="X77" s="7"/>
      <c r="Y77" s="9">
        <v>2.7535813744987745E-4</v>
      </c>
    </row>
    <row r="78" spans="1:25">
      <c r="A78" s="1" t="s">
        <v>84</v>
      </c>
      <c r="C78" s="7">
        <v>66325146</v>
      </c>
      <c r="D78" s="7"/>
      <c r="E78" s="7">
        <v>102273707310</v>
      </c>
      <c r="F78" s="7"/>
      <c r="G78" s="7">
        <v>493819530245.93701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66325146</v>
      </c>
      <c r="R78" s="7"/>
      <c r="S78" s="7">
        <v>7970</v>
      </c>
      <c r="T78" s="7"/>
      <c r="U78" s="7">
        <v>102273707310</v>
      </c>
      <c r="V78" s="7"/>
      <c r="W78" s="7">
        <v>525466175708.961</v>
      </c>
      <c r="X78" s="7"/>
      <c r="Y78" s="9">
        <v>8.2050425191178122E-3</v>
      </c>
    </row>
    <row r="79" spans="1:25">
      <c r="A79" s="1" t="s">
        <v>85</v>
      </c>
      <c r="C79" s="7">
        <v>4000000</v>
      </c>
      <c r="D79" s="7"/>
      <c r="E79" s="7">
        <v>153616248058</v>
      </c>
      <c r="F79" s="7"/>
      <c r="G79" s="7">
        <v>320680530000</v>
      </c>
      <c r="H79" s="7"/>
      <c r="I79" s="7">
        <v>0</v>
      </c>
      <c r="J79" s="7"/>
      <c r="K79" s="7">
        <v>0</v>
      </c>
      <c r="L79" s="7"/>
      <c r="M79" s="7">
        <v>0</v>
      </c>
      <c r="N79" s="7"/>
      <c r="O79" s="7">
        <v>0</v>
      </c>
      <c r="P79" s="7"/>
      <c r="Q79" s="7">
        <v>4000000</v>
      </c>
      <c r="R79" s="7"/>
      <c r="S79" s="7">
        <v>97500</v>
      </c>
      <c r="T79" s="7"/>
      <c r="U79" s="7">
        <v>153616248058</v>
      </c>
      <c r="V79" s="7"/>
      <c r="W79" s="7">
        <v>387679500000</v>
      </c>
      <c r="X79" s="7"/>
      <c r="Y79" s="9">
        <v>6.0535328977143294E-3</v>
      </c>
    </row>
    <row r="80" spans="1:25">
      <c r="A80" s="1" t="s">
        <v>86</v>
      </c>
      <c r="C80" s="7">
        <v>108015190</v>
      </c>
      <c r="D80" s="7"/>
      <c r="E80" s="7">
        <v>323135529504</v>
      </c>
      <c r="F80" s="7"/>
      <c r="G80" s="7">
        <v>579704125445.68103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108015190</v>
      </c>
      <c r="R80" s="7"/>
      <c r="S80" s="7">
        <v>6480</v>
      </c>
      <c r="T80" s="7"/>
      <c r="U80" s="7">
        <v>323135529504</v>
      </c>
      <c r="V80" s="7"/>
      <c r="W80" s="7">
        <v>695773797534.35999</v>
      </c>
      <c r="X80" s="7"/>
      <c r="Y80" s="9">
        <v>1.0864359793958353E-2</v>
      </c>
    </row>
    <row r="81" spans="1:25">
      <c r="A81" s="1" t="s">
        <v>87</v>
      </c>
      <c r="C81" s="7">
        <v>35643667</v>
      </c>
      <c r="D81" s="7"/>
      <c r="E81" s="7">
        <v>455660211492</v>
      </c>
      <c r="F81" s="7"/>
      <c r="G81" s="7">
        <v>887915574764.63098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35643667</v>
      </c>
      <c r="R81" s="7"/>
      <c r="S81" s="7">
        <v>31670</v>
      </c>
      <c r="T81" s="7"/>
      <c r="U81" s="7">
        <v>455660211492</v>
      </c>
      <c r="V81" s="7"/>
      <c r="W81" s="7">
        <v>1122118366033.3501</v>
      </c>
      <c r="X81" s="7"/>
      <c r="Y81" s="9">
        <v>1.7521639508698124E-2</v>
      </c>
    </row>
    <row r="82" spans="1:25">
      <c r="A82" s="1" t="s">
        <v>88</v>
      </c>
      <c r="C82" s="7">
        <v>9813229</v>
      </c>
      <c r="D82" s="7"/>
      <c r="E82" s="7">
        <v>55821616476</v>
      </c>
      <c r="F82" s="7"/>
      <c r="G82" s="7">
        <v>97841048083.123505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9813229</v>
      </c>
      <c r="R82" s="7"/>
      <c r="S82" s="7">
        <v>13160</v>
      </c>
      <c r="T82" s="7"/>
      <c r="U82" s="7">
        <v>55821616476</v>
      </c>
      <c r="V82" s="7"/>
      <c r="W82" s="7">
        <v>128373698182</v>
      </c>
      <c r="X82" s="7"/>
      <c r="Y82" s="9">
        <v>2.0045279803319088E-3</v>
      </c>
    </row>
    <row r="83" spans="1:25">
      <c r="A83" s="1" t="s">
        <v>89</v>
      </c>
      <c r="C83" s="7">
        <v>3008044</v>
      </c>
      <c r="D83" s="7"/>
      <c r="E83" s="7">
        <v>64250874655</v>
      </c>
      <c r="F83" s="7"/>
      <c r="G83" s="7">
        <v>73886511074.921997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3008044</v>
      </c>
      <c r="R83" s="7"/>
      <c r="S83" s="7">
        <v>29800</v>
      </c>
      <c r="T83" s="7"/>
      <c r="U83" s="7">
        <v>64250874655</v>
      </c>
      <c r="V83" s="7"/>
      <c r="W83" s="7">
        <v>89106354910</v>
      </c>
      <c r="X83" s="7"/>
      <c r="Y83" s="9">
        <v>1.3913767710020811E-3</v>
      </c>
    </row>
    <row r="84" spans="1:25">
      <c r="A84" s="1" t="s">
        <v>90</v>
      </c>
      <c r="C84" s="7">
        <v>18450198</v>
      </c>
      <c r="D84" s="7"/>
      <c r="E84" s="7">
        <v>57698381611</v>
      </c>
      <c r="F84" s="7"/>
      <c r="G84" s="7">
        <v>139937399426.09698</v>
      </c>
      <c r="H84" s="7"/>
      <c r="I84" s="7">
        <v>0</v>
      </c>
      <c r="J84" s="7"/>
      <c r="K84" s="7">
        <v>0</v>
      </c>
      <c r="L84" s="7"/>
      <c r="M84" s="7">
        <v>-4283997</v>
      </c>
      <c r="N84" s="7"/>
      <c r="O84" s="7">
        <v>33743133970</v>
      </c>
      <c r="P84" s="7"/>
      <c r="Q84" s="7">
        <v>14166201</v>
      </c>
      <c r="R84" s="7"/>
      <c r="S84" s="7">
        <v>8630</v>
      </c>
      <c r="T84" s="7"/>
      <c r="U84" s="7">
        <v>44301252035</v>
      </c>
      <c r="V84" s="7"/>
      <c r="W84" s="7">
        <v>121526901427.951</v>
      </c>
      <c r="X84" s="7"/>
      <c r="Y84" s="9">
        <v>1.8976167064108211E-3</v>
      </c>
    </row>
    <row r="85" spans="1:25">
      <c r="A85" s="1" t="s">
        <v>91</v>
      </c>
      <c r="C85" s="7">
        <v>10536839</v>
      </c>
      <c r="D85" s="7"/>
      <c r="E85" s="7">
        <v>36070726754</v>
      </c>
      <c r="F85" s="7"/>
      <c r="G85" s="7">
        <v>36984205316.871498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10536839</v>
      </c>
      <c r="R85" s="7"/>
      <c r="S85" s="7">
        <v>6390</v>
      </c>
      <c r="T85" s="7"/>
      <c r="U85" s="7">
        <v>36070726754</v>
      </c>
      <c r="V85" s="7"/>
      <c r="W85" s="7">
        <v>66929785322.800499</v>
      </c>
      <c r="X85" s="7"/>
      <c r="Y85" s="9">
        <v>1.0450943557462557E-3</v>
      </c>
    </row>
    <row r="86" spans="1:25">
      <c r="A86" s="1" t="s">
        <v>92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v>35200000</v>
      </c>
      <c r="J86" s="7"/>
      <c r="K86" s="7">
        <v>741126142310</v>
      </c>
      <c r="L86" s="7"/>
      <c r="M86" s="7">
        <v>0</v>
      </c>
      <c r="N86" s="7"/>
      <c r="O86" s="7">
        <v>0</v>
      </c>
      <c r="P86" s="7"/>
      <c r="Q86" s="7">
        <v>35200000</v>
      </c>
      <c r="R86" s="7"/>
      <c r="S86" s="7">
        <v>29040</v>
      </c>
      <c r="T86" s="7"/>
      <c r="U86" s="7">
        <v>741126142310</v>
      </c>
      <c r="V86" s="7"/>
      <c r="W86" s="7">
        <v>1016125862400</v>
      </c>
      <c r="X86" s="7"/>
      <c r="Y86" s="9">
        <v>1.5866589118735307E-2</v>
      </c>
    </row>
    <row r="87" spans="1:25" ht="24.75" thickBot="1">
      <c r="E87" s="8">
        <f>SUM(E9:E86)</f>
        <v>27030128876524</v>
      </c>
      <c r="G87" s="8">
        <f>SUM(G9:G86)</f>
        <v>50768168235527.703</v>
      </c>
      <c r="K87" s="8">
        <f>SUM(K9:K86)</f>
        <v>2677366137668</v>
      </c>
      <c r="O87" s="8">
        <f>SUM(O9:O86)</f>
        <v>1027193245866</v>
      </c>
      <c r="U87" s="8">
        <f>SUM(U9:U86)</f>
        <v>29120380828243</v>
      </c>
      <c r="W87" s="8">
        <f>SUM(W9:W86)</f>
        <v>60668218813131.68</v>
      </c>
      <c r="Y87" s="10">
        <f>SUM(Y9:Y86)</f>
        <v>0.94732132710463479</v>
      </c>
    </row>
    <row r="88" spans="1:25" ht="24.75" thickTop="1"/>
    <row r="89" spans="1:25">
      <c r="W89" s="3"/>
      <c r="Y89" s="3"/>
    </row>
    <row r="90" spans="1:25">
      <c r="W90" s="3"/>
      <c r="Y90" s="3"/>
    </row>
  </sheetData>
  <mergeCells count="21">
    <mergeCell ref="A6:A8"/>
    <mergeCell ref="C7:C8"/>
    <mergeCell ref="E7:E8"/>
    <mergeCell ref="G7:G8"/>
    <mergeCell ref="C6:G6"/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L26"/>
  <sheetViews>
    <sheetView rightToLeft="1" topLeftCell="K6" workbookViewId="0">
      <selection activeCell="Q26" sqref="Q26"/>
    </sheetView>
  </sheetViews>
  <sheetFormatPr defaultRowHeight="24"/>
  <cols>
    <col min="1" max="1" width="32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2.42578125" style="1" bestFit="1" customWidth="1"/>
    <col min="14" max="14" width="1" style="1" customWidth="1"/>
    <col min="15" max="15" width="9.57031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9.5703125" style="1" bestFit="1" customWidth="1"/>
    <col min="22" max="22" width="1" style="1" customWidth="1"/>
    <col min="23" max="23" width="18.7109375" style="1" bestFit="1" customWidth="1"/>
    <col min="24" max="24" width="1" style="1" customWidth="1"/>
    <col min="25" max="25" width="6.85546875" style="1" bestFit="1" customWidth="1"/>
    <col min="26" max="26" width="1" style="1" customWidth="1"/>
    <col min="27" max="27" width="14.7109375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8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8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</row>
    <row r="4" spans="1:38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</row>
    <row r="6" spans="1:38" ht="24.75">
      <c r="A6" s="17" t="s">
        <v>94</v>
      </c>
      <c r="B6" s="17" t="s">
        <v>94</v>
      </c>
      <c r="C6" s="17" t="s">
        <v>94</v>
      </c>
      <c r="D6" s="17" t="s">
        <v>94</v>
      </c>
      <c r="E6" s="17" t="s">
        <v>94</v>
      </c>
      <c r="F6" s="17" t="s">
        <v>94</v>
      </c>
      <c r="G6" s="17" t="s">
        <v>94</v>
      </c>
      <c r="H6" s="17" t="s">
        <v>94</v>
      </c>
      <c r="I6" s="17" t="s">
        <v>94</v>
      </c>
      <c r="J6" s="17" t="s">
        <v>94</v>
      </c>
      <c r="K6" s="17" t="s">
        <v>94</v>
      </c>
      <c r="L6" s="17" t="s">
        <v>94</v>
      </c>
      <c r="M6" s="17" t="s">
        <v>94</v>
      </c>
      <c r="O6" s="17" t="s">
        <v>303</v>
      </c>
      <c r="P6" s="17" t="s">
        <v>4</v>
      </c>
      <c r="Q6" s="17" t="s">
        <v>4</v>
      </c>
      <c r="R6" s="17" t="s">
        <v>4</v>
      </c>
      <c r="S6" s="17" t="s">
        <v>4</v>
      </c>
      <c r="U6" s="17" t="s">
        <v>5</v>
      </c>
      <c r="V6" s="17" t="s">
        <v>5</v>
      </c>
      <c r="W6" s="17" t="s">
        <v>5</v>
      </c>
      <c r="X6" s="17" t="s">
        <v>5</v>
      </c>
      <c r="Y6" s="17" t="s">
        <v>5</v>
      </c>
      <c r="Z6" s="17" t="s">
        <v>5</v>
      </c>
      <c r="AA6" s="17" t="s">
        <v>5</v>
      </c>
      <c r="AC6" s="17" t="s">
        <v>6</v>
      </c>
      <c r="AD6" s="17" t="s">
        <v>6</v>
      </c>
      <c r="AE6" s="17" t="s">
        <v>6</v>
      </c>
      <c r="AF6" s="17" t="s">
        <v>6</v>
      </c>
      <c r="AG6" s="17" t="s">
        <v>6</v>
      </c>
      <c r="AH6" s="17" t="s">
        <v>6</v>
      </c>
      <c r="AI6" s="17" t="s">
        <v>6</v>
      </c>
      <c r="AJ6" s="17" t="s">
        <v>6</v>
      </c>
      <c r="AK6" s="17" t="s">
        <v>6</v>
      </c>
    </row>
    <row r="7" spans="1:38" ht="24.75">
      <c r="A7" s="16" t="s">
        <v>95</v>
      </c>
      <c r="C7" s="16" t="s">
        <v>96</v>
      </c>
      <c r="E7" s="16" t="s">
        <v>97</v>
      </c>
      <c r="G7" s="16" t="s">
        <v>98</v>
      </c>
      <c r="I7" s="16" t="s">
        <v>99</v>
      </c>
      <c r="K7" s="16" t="s">
        <v>100</v>
      </c>
      <c r="M7" s="16" t="s">
        <v>93</v>
      </c>
      <c r="O7" s="16" t="s">
        <v>7</v>
      </c>
      <c r="Q7" s="16" t="s">
        <v>8</v>
      </c>
      <c r="S7" s="16" t="s">
        <v>9</v>
      </c>
      <c r="U7" s="17" t="s">
        <v>10</v>
      </c>
      <c r="V7" s="17" t="s">
        <v>10</v>
      </c>
      <c r="W7" s="17" t="s">
        <v>10</v>
      </c>
      <c r="Y7" s="17" t="s">
        <v>11</v>
      </c>
      <c r="Z7" s="17" t="s">
        <v>11</v>
      </c>
      <c r="AA7" s="17" t="s">
        <v>11</v>
      </c>
      <c r="AC7" s="16" t="s">
        <v>7</v>
      </c>
      <c r="AE7" s="16" t="s">
        <v>101</v>
      </c>
      <c r="AG7" s="16" t="s">
        <v>8</v>
      </c>
      <c r="AI7" s="16" t="s">
        <v>9</v>
      </c>
      <c r="AK7" s="16" t="s">
        <v>13</v>
      </c>
    </row>
    <row r="8" spans="1:38" ht="24.75">
      <c r="A8" s="17" t="s">
        <v>95</v>
      </c>
      <c r="C8" s="17" t="s">
        <v>96</v>
      </c>
      <c r="E8" s="17" t="s">
        <v>97</v>
      </c>
      <c r="G8" s="17" t="s">
        <v>98</v>
      </c>
      <c r="I8" s="17" t="s">
        <v>99</v>
      </c>
      <c r="K8" s="17" t="s">
        <v>100</v>
      </c>
      <c r="M8" s="17" t="s">
        <v>93</v>
      </c>
      <c r="O8" s="17" t="s">
        <v>7</v>
      </c>
      <c r="Q8" s="17" t="s">
        <v>8</v>
      </c>
      <c r="S8" s="17" t="s">
        <v>9</v>
      </c>
      <c r="U8" s="17" t="s">
        <v>7</v>
      </c>
      <c r="W8" s="17" t="s">
        <v>8</v>
      </c>
      <c r="Y8" s="17" t="s">
        <v>7</v>
      </c>
      <c r="AA8" s="17" t="s">
        <v>14</v>
      </c>
      <c r="AC8" s="17" t="s">
        <v>7</v>
      </c>
      <c r="AE8" s="17" t="s">
        <v>101</v>
      </c>
      <c r="AG8" s="17" t="s">
        <v>8</v>
      </c>
      <c r="AI8" s="17" t="s">
        <v>9</v>
      </c>
      <c r="AK8" s="17" t="s">
        <v>13</v>
      </c>
    </row>
    <row r="9" spans="1:38">
      <c r="A9" s="1" t="s">
        <v>102</v>
      </c>
      <c r="C9" s="4" t="s">
        <v>103</v>
      </c>
      <c r="D9" s="4"/>
      <c r="E9" s="4" t="s">
        <v>103</v>
      </c>
      <c r="F9" s="4"/>
      <c r="G9" s="4" t="s">
        <v>104</v>
      </c>
      <c r="H9" s="4"/>
      <c r="I9" s="4" t="s">
        <v>105</v>
      </c>
      <c r="J9" s="4"/>
      <c r="K9" s="6">
        <v>0</v>
      </c>
      <c r="L9" s="4"/>
      <c r="M9" s="6">
        <v>0</v>
      </c>
      <c r="N9" s="4"/>
      <c r="O9" s="6">
        <v>137100</v>
      </c>
      <c r="P9" s="4"/>
      <c r="Q9" s="6">
        <v>110839302959</v>
      </c>
      <c r="R9" s="4"/>
      <c r="S9" s="6">
        <v>119393826945</v>
      </c>
      <c r="T9" s="4"/>
      <c r="U9" s="6">
        <v>0</v>
      </c>
      <c r="V9" s="4"/>
      <c r="W9" s="6">
        <v>0</v>
      </c>
      <c r="X9" s="4"/>
      <c r="Y9" s="6">
        <v>0</v>
      </c>
      <c r="Z9" s="4"/>
      <c r="AA9" s="6">
        <v>0</v>
      </c>
      <c r="AB9" s="4"/>
      <c r="AC9" s="6">
        <v>137100</v>
      </c>
      <c r="AD9" s="4"/>
      <c r="AE9" s="6">
        <v>884830</v>
      </c>
      <c r="AF9" s="4"/>
      <c r="AG9" s="6">
        <v>110839302959</v>
      </c>
      <c r="AH9" s="4"/>
      <c r="AI9" s="6">
        <v>121288205527</v>
      </c>
      <c r="AJ9" s="4"/>
      <c r="AK9" s="9">
        <v>1.8938895202414146E-3</v>
      </c>
      <c r="AL9" s="4"/>
    </row>
    <row r="10" spans="1:38">
      <c r="A10" s="1" t="s">
        <v>106</v>
      </c>
      <c r="C10" s="4" t="s">
        <v>103</v>
      </c>
      <c r="D10" s="4"/>
      <c r="E10" s="4" t="s">
        <v>103</v>
      </c>
      <c r="F10" s="4"/>
      <c r="G10" s="4" t="s">
        <v>107</v>
      </c>
      <c r="H10" s="4"/>
      <c r="I10" s="4" t="s">
        <v>108</v>
      </c>
      <c r="J10" s="4"/>
      <c r="K10" s="6">
        <v>0</v>
      </c>
      <c r="L10" s="4"/>
      <c r="M10" s="6">
        <v>0</v>
      </c>
      <c r="N10" s="4"/>
      <c r="O10" s="6">
        <v>25200</v>
      </c>
      <c r="P10" s="4"/>
      <c r="Q10" s="6">
        <v>20374112118</v>
      </c>
      <c r="R10" s="4"/>
      <c r="S10" s="6">
        <v>21829322718</v>
      </c>
      <c r="T10" s="4"/>
      <c r="U10" s="6">
        <v>0</v>
      </c>
      <c r="V10" s="4"/>
      <c r="W10" s="6">
        <v>0</v>
      </c>
      <c r="X10" s="4"/>
      <c r="Y10" s="6">
        <v>0</v>
      </c>
      <c r="Z10" s="4"/>
      <c r="AA10" s="6">
        <v>0</v>
      </c>
      <c r="AB10" s="4"/>
      <c r="AC10" s="6">
        <v>25200</v>
      </c>
      <c r="AD10" s="4"/>
      <c r="AE10" s="6">
        <v>886780</v>
      </c>
      <c r="AF10" s="4"/>
      <c r="AG10" s="6">
        <v>20374112118</v>
      </c>
      <c r="AH10" s="4"/>
      <c r="AI10" s="6">
        <v>22342805632</v>
      </c>
      <c r="AJ10" s="4"/>
      <c r="AK10" s="9">
        <v>3.4887815559127836E-4</v>
      </c>
      <c r="AL10" s="4"/>
    </row>
    <row r="11" spans="1:38">
      <c r="A11" s="1" t="s">
        <v>109</v>
      </c>
      <c r="C11" s="4" t="s">
        <v>103</v>
      </c>
      <c r="D11" s="4"/>
      <c r="E11" s="4" t="s">
        <v>103</v>
      </c>
      <c r="F11" s="4"/>
      <c r="G11" s="4" t="s">
        <v>110</v>
      </c>
      <c r="H11" s="4"/>
      <c r="I11" s="4" t="s">
        <v>111</v>
      </c>
      <c r="J11" s="4"/>
      <c r="K11" s="6">
        <v>0</v>
      </c>
      <c r="L11" s="4"/>
      <c r="M11" s="6">
        <v>0</v>
      </c>
      <c r="N11" s="4"/>
      <c r="O11" s="6">
        <v>100</v>
      </c>
      <c r="P11" s="4"/>
      <c r="Q11" s="6">
        <v>79380383</v>
      </c>
      <c r="R11" s="4"/>
      <c r="S11" s="6">
        <v>84954599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100</v>
      </c>
      <c r="AD11" s="4"/>
      <c r="AE11" s="6">
        <v>867500</v>
      </c>
      <c r="AF11" s="4"/>
      <c r="AG11" s="6">
        <v>79380383</v>
      </c>
      <c r="AH11" s="4"/>
      <c r="AI11" s="6">
        <v>86734276</v>
      </c>
      <c r="AJ11" s="4"/>
      <c r="AK11" s="9">
        <v>1.3543372634494072E-6</v>
      </c>
      <c r="AL11" s="4"/>
    </row>
    <row r="12" spans="1:38">
      <c r="A12" s="1" t="s">
        <v>112</v>
      </c>
      <c r="C12" s="4" t="s">
        <v>103</v>
      </c>
      <c r="D12" s="4"/>
      <c r="E12" s="4" t="s">
        <v>103</v>
      </c>
      <c r="F12" s="4"/>
      <c r="G12" s="4" t="s">
        <v>113</v>
      </c>
      <c r="H12" s="4"/>
      <c r="I12" s="4" t="s">
        <v>114</v>
      </c>
      <c r="J12" s="4"/>
      <c r="K12" s="6">
        <v>0</v>
      </c>
      <c r="L12" s="4"/>
      <c r="M12" s="6">
        <v>0</v>
      </c>
      <c r="N12" s="4"/>
      <c r="O12" s="6">
        <v>110885</v>
      </c>
      <c r="P12" s="4"/>
      <c r="Q12" s="6">
        <v>100016153415</v>
      </c>
      <c r="R12" s="4"/>
      <c r="S12" s="6">
        <v>107225207358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110885</v>
      </c>
      <c r="AD12" s="4"/>
      <c r="AE12" s="6">
        <v>989450</v>
      </c>
      <c r="AF12" s="4"/>
      <c r="AG12" s="6">
        <v>100016153415</v>
      </c>
      <c r="AH12" s="4"/>
      <c r="AI12" s="6">
        <v>109695277376</v>
      </c>
      <c r="AJ12" s="4"/>
      <c r="AK12" s="9">
        <v>1.7128684140366318E-3</v>
      </c>
      <c r="AL12" s="4"/>
    </row>
    <row r="13" spans="1:38">
      <c r="A13" s="1" t="s">
        <v>115</v>
      </c>
      <c r="C13" s="4" t="s">
        <v>103</v>
      </c>
      <c r="D13" s="4"/>
      <c r="E13" s="4" t="s">
        <v>103</v>
      </c>
      <c r="F13" s="4"/>
      <c r="G13" s="4" t="s">
        <v>116</v>
      </c>
      <c r="H13" s="4"/>
      <c r="I13" s="4" t="s">
        <v>117</v>
      </c>
      <c r="J13" s="4"/>
      <c r="K13" s="6">
        <v>0</v>
      </c>
      <c r="L13" s="4"/>
      <c r="M13" s="6">
        <v>0</v>
      </c>
      <c r="N13" s="4"/>
      <c r="O13" s="6">
        <v>97</v>
      </c>
      <c r="P13" s="4"/>
      <c r="Q13" s="6">
        <v>78605650</v>
      </c>
      <c r="R13" s="4"/>
      <c r="S13" s="6">
        <v>91744398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97</v>
      </c>
      <c r="AD13" s="4"/>
      <c r="AE13" s="6">
        <v>964150</v>
      </c>
      <c r="AF13" s="4"/>
      <c r="AG13" s="6">
        <v>78605650</v>
      </c>
      <c r="AH13" s="4"/>
      <c r="AI13" s="6">
        <v>93505599</v>
      </c>
      <c r="AJ13" s="4"/>
      <c r="AK13" s="9">
        <v>1.4600700312164665E-6</v>
      </c>
      <c r="AL13" s="4"/>
    </row>
    <row r="14" spans="1:38">
      <c r="A14" s="1" t="s">
        <v>118</v>
      </c>
      <c r="C14" s="4" t="s">
        <v>103</v>
      </c>
      <c r="D14" s="4"/>
      <c r="E14" s="4" t="s">
        <v>103</v>
      </c>
      <c r="F14" s="4"/>
      <c r="G14" s="4" t="s">
        <v>119</v>
      </c>
      <c r="H14" s="4"/>
      <c r="I14" s="4" t="s">
        <v>120</v>
      </c>
      <c r="J14" s="4"/>
      <c r="K14" s="6">
        <v>0</v>
      </c>
      <c r="L14" s="4"/>
      <c r="M14" s="6">
        <v>0</v>
      </c>
      <c r="N14" s="4"/>
      <c r="O14" s="6">
        <v>168486</v>
      </c>
      <c r="P14" s="4"/>
      <c r="Q14" s="6">
        <v>138709185049</v>
      </c>
      <c r="R14" s="4"/>
      <c r="S14" s="6">
        <v>147787661290</v>
      </c>
      <c r="T14" s="4"/>
      <c r="U14" s="6">
        <v>0</v>
      </c>
      <c r="V14" s="4"/>
      <c r="W14" s="6">
        <v>0</v>
      </c>
      <c r="X14" s="4"/>
      <c r="Y14" s="6">
        <v>0</v>
      </c>
      <c r="Z14" s="4"/>
      <c r="AA14" s="6">
        <v>0</v>
      </c>
      <c r="AB14" s="4"/>
      <c r="AC14" s="6">
        <v>168486</v>
      </c>
      <c r="AD14" s="4"/>
      <c r="AE14" s="6">
        <v>904830</v>
      </c>
      <c r="AF14" s="4"/>
      <c r="AG14" s="6">
        <v>138709185049</v>
      </c>
      <c r="AH14" s="4"/>
      <c r="AI14" s="6">
        <v>152423555602</v>
      </c>
      <c r="AJ14" s="4"/>
      <c r="AK14" s="9">
        <v>2.3800613863340626E-3</v>
      </c>
      <c r="AL14" s="4"/>
    </row>
    <row r="15" spans="1:38">
      <c r="A15" s="1" t="s">
        <v>121</v>
      </c>
      <c r="C15" s="4" t="s">
        <v>103</v>
      </c>
      <c r="D15" s="4"/>
      <c r="E15" s="4" t="s">
        <v>103</v>
      </c>
      <c r="F15" s="4"/>
      <c r="G15" s="4" t="s">
        <v>119</v>
      </c>
      <c r="H15" s="4"/>
      <c r="I15" s="4" t="s">
        <v>122</v>
      </c>
      <c r="J15" s="4"/>
      <c r="K15" s="6">
        <v>0</v>
      </c>
      <c r="L15" s="4"/>
      <c r="M15" s="6">
        <v>0</v>
      </c>
      <c r="N15" s="4"/>
      <c r="O15" s="6">
        <v>352546</v>
      </c>
      <c r="P15" s="4"/>
      <c r="Q15" s="6">
        <v>290856890177</v>
      </c>
      <c r="R15" s="4"/>
      <c r="S15" s="6">
        <v>318280762773</v>
      </c>
      <c r="T15" s="4"/>
      <c r="U15" s="6">
        <v>0</v>
      </c>
      <c r="V15" s="4"/>
      <c r="W15" s="6">
        <v>0</v>
      </c>
      <c r="X15" s="4"/>
      <c r="Y15" s="6">
        <v>0</v>
      </c>
      <c r="Z15" s="4"/>
      <c r="AA15" s="6">
        <v>0</v>
      </c>
      <c r="AB15" s="4"/>
      <c r="AC15" s="6">
        <v>352546</v>
      </c>
      <c r="AD15" s="4"/>
      <c r="AE15" s="6">
        <v>918820</v>
      </c>
      <c r="AF15" s="4"/>
      <c r="AG15" s="6">
        <v>290856890177</v>
      </c>
      <c r="AH15" s="4"/>
      <c r="AI15" s="6">
        <v>323867604075</v>
      </c>
      <c r="AJ15" s="4"/>
      <c r="AK15" s="9">
        <v>5.0571237214553054E-3</v>
      </c>
      <c r="AL15" s="4"/>
    </row>
    <row r="16" spans="1:38">
      <c r="A16" s="1" t="s">
        <v>123</v>
      </c>
      <c r="C16" s="4" t="s">
        <v>103</v>
      </c>
      <c r="D16" s="4"/>
      <c r="E16" s="4" t="s">
        <v>103</v>
      </c>
      <c r="F16" s="4"/>
      <c r="G16" s="4" t="s">
        <v>124</v>
      </c>
      <c r="H16" s="4"/>
      <c r="I16" s="4" t="s">
        <v>125</v>
      </c>
      <c r="J16" s="4"/>
      <c r="K16" s="6">
        <v>0</v>
      </c>
      <c r="L16" s="4"/>
      <c r="M16" s="6">
        <v>0</v>
      </c>
      <c r="N16" s="4"/>
      <c r="O16" s="6">
        <v>169811</v>
      </c>
      <c r="P16" s="4"/>
      <c r="Q16" s="6">
        <v>145281126454</v>
      </c>
      <c r="R16" s="4"/>
      <c r="S16" s="6">
        <v>160571342528</v>
      </c>
      <c r="T16" s="4"/>
      <c r="U16" s="6">
        <v>0</v>
      </c>
      <c r="V16" s="4"/>
      <c r="W16" s="6">
        <v>0</v>
      </c>
      <c r="X16" s="4"/>
      <c r="Y16" s="6">
        <v>0</v>
      </c>
      <c r="Z16" s="4"/>
      <c r="AA16" s="6">
        <v>0</v>
      </c>
      <c r="AB16" s="4"/>
      <c r="AC16" s="6">
        <v>169811</v>
      </c>
      <c r="AD16" s="4"/>
      <c r="AE16" s="6">
        <v>968160</v>
      </c>
      <c r="AF16" s="4"/>
      <c r="AG16" s="6">
        <v>145281126454</v>
      </c>
      <c r="AH16" s="4"/>
      <c r="AI16" s="6">
        <v>164374419495</v>
      </c>
      <c r="AJ16" s="4"/>
      <c r="AK16" s="9">
        <v>2.5666715829845998E-3</v>
      </c>
      <c r="AL16" s="4"/>
    </row>
    <row r="17" spans="1:38">
      <c r="A17" s="1" t="s">
        <v>126</v>
      </c>
      <c r="C17" s="4" t="s">
        <v>103</v>
      </c>
      <c r="D17" s="4"/>
      <c r="E17" s="4" t="s">
        <v>103</v>
      </c>
      <c r="F17" s="4"/>
      <c r="G17" s="4" t="s">
        <v>127</v>
      </c>
      <c r="H17" s="4"/>
      <c r="I17" s="4" t="s">
        <v>128</v>
      </c>
      <c r="J17" s="4"/>
      <c r="K17" s="6">
        <v>18</v>
      </c>
      <c r="L17" s="4"/>
      <c r="M17" s="6">
        <v>18</v>
      </c>
      <c r="N17" s="4"/>
      <c r="O17" s="6">
        <v>71153</v>
      </c>
      <c r="P17" s="4"/>
      <c r="Q17" s="6">
        <v>69670402433</v>
      </c>
      <c r="R17" s="4"/>
      <c r="S17" s="6">
        <v>70191094537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71153</v>
      </c>
      <c r="AD17" s="4"/>
      <c r="AE17" s="6">
        <v>986660</v>
      </c>
      <c r="AF17" s="4"/>
      <c r="AG17" s="6">
        <v>69670402433</v>
      </c>
      <c r="AH17" s="4"/>
      <c r="AI17" s="6">
        <v>70191094537</v>
      </c>
      <c r="AJ17" s="4"/>
      <c r="AK17" s="9">
        <v>1.0960190051480824E-3</v>
      </c>
      <c r="AL17" s="4"/>
    </row>
    <row r="18" spans="1:38">
      <c r="A18" s="1" t="s">
        <v>129</v>
      </c>
      <c r="C18" s="4" t="s">
        <v>103</v>
      </c>
      <c r="D18" s="4"/>
      <c r="E18" s="4" t="s">
        <v>103</v>
      </c>
      <c r="F18" s="4"/>
      <c r="G18" s="4" t="s">
        <v>130</v>
      </c>
      <c r="H18" s="4"/>
      <c r="I18" s="4" t="s">
        <v>131</v>
      </c>
      <c r="J18" s="4"/>
      <c r="K18" s="6">
        <v>16</v>
      </c>
      <c r="L18" s="4"/>
      <c r="M18" s="6">
        <v>16</v>
      </c>
      <c r="N18" s="4"/>
      <c r="O18" s="6">
        <v>383000</v>
      </c>
      <c r="P18" s="4"/>
      <c r="Q18" s="6">
        <v>358032230000</v>
      </c>
      <c r="R18" s="4"/>
      <c r="S18" s="6">
        <v>374069567599</v>
      </c>
      <c r="T18" s="4"/>
      <c r="U18" s="6">
        <v>0</v>
      </c>
      <c r="V18" s="4"/>
      <c r="W18" s="6">
        <v>0</v>
      </c>
      <c r="X18" s="4"/>
      <c r="Y18" s="6">
        <v>0</v>
      </c>
      <c r="Z18" s="4"/>
      <c r="AA18" s="6">
        <v>0</v>
      </c>
      <c r="AB18" s="4"/>
      <c r="AC18" s="6">
        <v>383000</v>
      </c>
      <c r="AD18" s="4"/>
      <c r="AE18" s="6">
        <v>980000</v>
      </c>
      <c r="AF18" s="4"/>
      <c r="AG18" s="6">
        <v>358032230000</v>
      </c>
      <c r="AH18" s="4"/>
      <c r="AI18" s="6">
        <v>375271969625</v>
      </c>
      <c r="AJ18" s="4"/>
      <c r="AK18" s="9">
        <v>5.8597919511219707E-3</v>
      </c>
      <c r="AL18" s="4"/>
    </row>
    <row r="19" spans="1:38">
      <c r="A19" s="1" t="s">
        <v>132</v>
      </c>
      <c r="C19" s="4" t="s">
        <v>103</v>
      </c>
      <c r="D19" s="4"/>
      <c r="E19" s="4" t="s">
        <v>103</v>
      </c>
      <c r="F19" s="4"/>
      <c r="G19" s="4" t="s">
        <v>119</v>
      </c>
      <c r="H19" s="4"/>
      <c r="I19" s="4" t="s">
        <v>133</v>
      </c>
      <c r="J19" s="4"/>
      <c r="K19" s="6">
        <v>17</v>
      </c>
      <c r="L19" s="4"/>
      <c r="M19" s="6">
        <v>17</v>
      </c>
      <c r="N19" s="4"/>
      <c r="O19" s="6">
        <v>0</v>
      </c>
      <c r="P19" s="4"/>
      <c r="Q19" s="6">
        <v>0</v>
      </c>
      <c r="R19" s="4"/>
      <c r="S19" s="6">
        <v>0</v>
      </c>
      <c r="T19" s="4"/>
      <c r="U19" s="6">
        <v>85577</v>
      </c>
      <c r="V19" s="4"/>
      <c r="W19" s="6">
        <v>82014743877</v>
      </c>
      <c r="X19" s="4"/>
      <c r="Y19" s="6">
        <v>0</v>
      </c>
      <c r="Z19" s="4"/>
      <c r="AA19" s="6">
        <v>0</v>
      </c>
      <c r="AB19" s="4"/>
      <c r="AC19" s="6">
        <v>85577</v>
      </c>
      <c r="AD19" s="4"/>
      <c r="AE19" s="6">
        <v>958200</v>
      </c>
      <c r="AF19" s="4"/>
      <c r="AG19" s="6">
        <v>82014743877</v>
      </c>
      <c r="AH19" s="4"/>
      <c r="AI19" s="6">
        <v>81985018927</v>
      </c>
      <c r="AJ19" s="4"/>
      <c r="AK19" s="9">
        <v>1.2801786247609308E-3</v>
      </c>
      <c r="AL19" s="4"/>
    </row>
    <row r="20" spans="1:38">
      <c r="A20" s="1" t="s">
        <v>134</v>
      </c>
      <c r="C20" s="4" t="s">
        <v>103</v>
      </c>
      <c r="D20" s="4"/>
      <c r="E20" s="4" t="s">
        <v>103</v>
      </c>
      <c r="F20" s="4"/>
      <c r="G20" s="4" t="s">
        <v>135</v>
      </c>
      <c r="H20" s="4"/>
      <c r="I20" s="4" t="s">
        <v>136</v>
      </c>
      <c r="J20" s="4"/>
      <c r="K20" s="6">
        <v>15</v>
      </c>
      <c r="L20" s="4"/>
      <c r="M20" s="6">
        <v>15</v>
      </c>
      <c r="N20" s="4"/>
      <c r="O20" s="6">
        <v>0</v>
      </c>
      <c r="P20" s="4"/>
      <c r="Q20" s="6">
        <v>0</v>
      </c>
      <c r="R20" s="4"/>
      <c r="S20" s="6">
        <v>0</v>
      </c>
      <c r="T20" s="4"/>
      <c r="U20" s="6">
        <v>200000</v>
      </c>
      <c r="V20" s="4"/>
      <c r="W20" s="6">
        <v>187734366125</v>
      </c>
      <c r="X20" s="4"/>
      <c r="Y20" s="6">
        <v>0</v>
      </c>
      <c r="Z20" s="4"/>
      <c r="AA20" s="6">
        <v>0</v>
      </c>
      <c r="AB20" s="4"/>
      <c r="AC20" s="6">
        <v>200000</v>
      </c>
      <c r="AD20" s="4"/>
      <c r="AE20" s="6">
        <v>938580</v>
      </c>
      <c r="AF20" s="4"/>
      <c r="AG20" s="6">
        <v>187734366125</v>
      </c>
      <c r="AH20" s="4"/>
      <c r="AI20" s="6">
        <v>187681976475</v>
      </c>
      <c r="AJ20" s="4"/>
      <c r="AK20" s="9">
        <v>2.9306141255843019E-3</v>
      </c>
      <c r="AL20" s="4"/>
    </row>
    <row r="21" spans="1:38">
      <c r="A21" s="1" t="s">
        <v>137</v>
      </c>
      <c r="C21" s="4" t="s">
        <v>103</v>
      </c>
      <c r="D21" s="4"/>
      <c r="E21" s="4" t="s">
        <v>103</v>
      </c>
      <c r="F21" s="4"/>
      <c r="G21" s="4" t="s">
        <v>138</v>
      </c>
      <c r="H21" s="4"/>
      <c r="I21" s="4" t="s">
        <v>139</v>
      </c>
      <c r="J21" s="4"/>
      <c r="K21" s="6">
        <v>0</v>
      </c>
      <c r="L21" s="4"/>
      <c r="M21" s="6">
        <v>0</v>
      </c>
      <c r="N21" s="4"/>
      <c r="O21" s="6">
        <v>0</v>
      </c>
      <c r="P21" s="4"/>
      <c r="Q21" s="6">
        <v>0</v>
      </c>
      <c r="R21" s="4"/>
      <c r="S21" s="6">
        <v>0</v>
      </c>
      <c r="T21" s="4"/>
      <c r="U21" s="6">
        <v>100000</v>
      </c>
      <c r="V21" s="4"/>
      <c r="W21" s="6">
        <v>82445940618</v>
      </c>
      <c r="X21" s="4"/>
      <c r="Y21" s="6">
        <v>0</v>
      </c>
      <c r="Z21" s="4"/>
      <c r="AA21" s="6">
        <v>0</v>
      </c>
      <c r="AB21" s="4"/>
      <c r="AC21" s="6">
        <v>100000</v>
      </c>
      <c r="AD21" s="4"/>
      <c r="AE21" s="6">
        <v>840330</v>
      </c>
      <c r="AF21" s="4"/>
      <c r="AG21" s="6">
        <v>82445940618</v>
      </c>
      <c r="AH21" s="4"/>
      <c r="AI21" s="6">
        <v>84017769018</v>
      </c>
      <c r="AJ21" s="4"/>
      <c r="AK21" s="9">
        <v>1.3119195849742552E-3</v>
      </c>
      <c r="AL21" s="4"/>
    </row>
    <row r="22" spans="1:38">
      <c r="A22" s="1" t="s">
        <v>140</v>
      </c>
      <c r="C22" s="4" t="s">
        <v>103</v>
      </c>
      <c r="D22" s="4"/>
      <c r="E22" s="4" t="s">
        <v>103</v>
      </c>
      <c r="F22" s="4"/>
      <c r="G22" s="4" t="s">
        <v>141</v>
      </c>
      <c r="H22" s="4"/>
      <c r="I22" s="4" t="s">
        <v>142</v>
      </c>
      <c r="J22" s="4"/>
      <c r="K22" s="6">
        <v>0</v>
      </c>
      <c r="L22" s="4"/>
      <c r="M22" s="6">
        <v>0</v>
      </c>
      <c r="N22" s="4"/>
      <c r="O22" s="6">
        <v>0</v>
      </c>
      <c r="P22" s="4"/>
      <c r="Q22" s="6">
        <v>0</v>
      </c>
      <c r="R22" s="4"/>
      <c r="S22" s="6">
        <v>0</v>
      </c>
      <c r="T22" s="4"/>
      <c r="U22" s="6">
        <v>140000</v>
      </c>
      <c r="V22" s="4"/>
      <c r="W22" s="6">
        <v>117430943016</v>
      </c>
      <c r="X22" s="4"/>
      <c r="Y22" s="6">
        <v>0</v>
      </c>
      <c r="Z22" s="4"/>
      <c r="AA22" s="6">
        <v>0</v>
      </c>
      <c r="AB22" s="4"/>
      <c r="AC22" s="6">
        <v>140000</v>
      </c>
      <c r="AD22" s="4"/>
      <c r="AE22" s="6">
        <v>854940</v>
      </c>
      <c r="AF22" s="4"/>
      <c r="AG22" s="6">
        <v>117430943016</v>
      </c>
      <c r="AH22" s="4"/>
      <c r="AI22" s="6">
        <v>119669905897</v>
      </c>
      <c r="AJ22" s="4"/>
      <c r="AK22" s="9">
        <v>1.8686201158788832E-3</v>
      </c>
      <c r="AL22" s="4"/>
    </row>
    <row r="23" spans="1:38" ht="24.75" thickBo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11">
        <f>SUM(Q9:Q22)</f>
        <v>1233937388638</v>
      </c>
      <c r="R23" s="4"/>
      <c r="S23" s="11">
        <f>SUM(S9:S22)</f>
        <v>1319525484745</v>
      </c>
      <c r="T23" s="4"/>
      <c r="U23" s="4"/>
      <c r="V23" s="4"/>
      <c r="W23" s="11">
        <f>SUM(W9:W22)</f>
        <v>469625993636</v>
      </c>
      <c r="X23" s="4"/>
      <c r="Y23" s="4"/>
      <c r="Z23" s="4"/>
      <c r="AA23" s="11">
        <f>SUM(AA9:AA22)</f>
        <v>0</v>
      </c>
      <c r="AB23" s="4"/>
      <c r="AC23" s="4"/>
      <c r="AD23" s="4"/>
      <c r="AE23" s="4"/>
      <c r="AF23" s="4"/>
      <c r="AG23" s="11">
        <f>SUM(AG9:AG22)</f>
        <v>1703563382274</v>
      </c>
      <c r="AH23" s="4"/>
      <c r="AI23" s="11">
        <f>SUM(AI9:AI22)</f>
        <v>1812989842061</v>
      </c>
      <c r="AJ23" s="4"/>
      <c r="AK23" s="10">
        <f>SUM(AK9:AK22)</f>
        <v>2.830945059540638E-2</v>
      </c>
      <c r="AL23" s="4"/>
    </row>
    <row r="24" spans="1:38" ht="24.75" thickTop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6"/>
      <c r="AJ24" s="4"/>
      <c r="AK24" s="4"/>
      <c r="AL24" s="4"/>
    </row>
    <row r="25" spans="1:38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6"/>
      <c r="AJ25" s="4"/>
      <c r="AK25" s="4"/>
      <c r="AL25" s="4"/>
    </row>
    <row r="26" spans="1:38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</row>
  </sheetData>
  <mergeCells count="28"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7"/>
  <sheetViews>
    <sheetView rightToLeft="1" workbookViewId="0">
      <selection activeCell="E20" sqref="E2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144</v>
      </c>
      <c r="C6" s="17" t="s">
        <v>145</v>
      </c>
      <c r="D6" s="17" t="s">
        <v>145</v>
      </c>
      <c r="E6" s="17" t="s">
        <v>145</v>
      </c>
      <c r="F6" s="17" t="s">
        <v>145</v>
      </c>
      <c r="G6" s="17" t="s">
        <v>145</v>
      </c>
      <c r="H6" s="17" t="s">
        <v>145</v>
      </c>
      <c r="I6" s="17" t="s">
        <v>145</v>
      </c>
      <c r="K6" s="17" t="s">
        <v>303</v>
      </c>
      <c r="M6" s="17" t="s">
        <v>5</v>
      </c>
      <c r="N6" s="17" t="s">
        <v>5</v>
      </c>
      <c r="O6" s="17" t="s">
        <v>5</v>
      </c>
      <c r="Q6" s="17" t="s">
        <v>6</v>
      </c>
      <c r="R6" s="17" t="s">
        <v>6</v>
      </c>
      <c r="S6" s="17" t="s">
        <v>6</v>
      </c>
    </row>
    <row r="7" spans="1:19" ht="24.75">
      <c r="A7" s="17" t="s">
        <v>144</v>
      </c>
      <c r="C7" s="17" t="s">
        <v>146</v>
      </c>
      <c r="E7" s="17" t="s">
        <v>147</v>
      </c>
      <c r="G7" s="17" t="s">
        <v>148</v>
      </c>
      <c r="I7" s="17" t="s">
        <v>100</v>
      </c>
      <c r="K7" s="17" t="s">
        <v>149</v>
      </c>
      <c r="M7" s="17" t="s">
        <v>150</v>
      </c>
      <c r="O7" s="17" t="s">
        <v>151</v>
      </c>
      <c r="Q7" s="17" t="s">
        <v>149</v>
      </c>
      <c r="S7" s="17" t="s">
        <v>143</v>
      </c>
    </row>
    <row r="8" spans="1:19">
      <c r="A8" s="1" t="s">
        <v>152</v>
      </c>
      <c r="C8" s="4" t="s">
        <v>153</v>
      </c>
      <c r="D8" s="4"/>
      <c r="E8" s="4" t="s">
        <v>154</v>
      </c>
      <c r="F8" s="4"/>
      <c r="G8" s="4" t="s">
        <v>155</v>
      </c>
      <c r="H8" s="4"/>
      <c r="I8" s="6">
        <v>8</v>
      </c>
      <c r="J8" s="4"/>
      <c r="K8" s="6">
        <v>240553156651</v>
      </c>
      <c r="L8" s="4"/>
      <c r="M8" s="6">
        <v>1341980794715</v>
      </c>
      <c r="N8" s="4"/>
      <c r="O8" s="6">
        <v>1283884024000</v>
      </c>
      <c r="P8" s="4"/>
      <c r="Q8" s="6">
        <v>298649927366</v>
      </c>
      <c r="R8" s="4"/>
      <c r="S8" s="9">
        <v>4.6633550657439356E-3</v>
      </c>
    </row>
    <row r="9" spans="1:19">
      <c r="A9" s="1" t="s">
        <v>156</v>
      </c>
      <c r="C9" s="4" t="s">
        <v>157</v>
      </c>
      <c r="D9" s="4"/>
      <c r="E9" s="4" t="s">
        <v>154</v>
      </c>
      <c r="F9" s="4"/>
      <c r="G9" s="4" t="s">
        <v>158</v>
      </c>
      <c r="H9" s="4"/>
      <c r="I9" s="6">
        <v>8</v>
      </c>
      <c r="J9" s="4"/>
      <c r="K9" s="6">
        <v>9182661700</v>
      </c>
      <c r="L9" s="4"/>
      <c r="M9" s="6">
        <v>188173388022</v>
      </c>
      <c r="N9" s="4"/>
      <c r="O9" s="6">
        <v>6170000000</v>
      </c>
      <c r="P9" s="4"/>
      <c r="Q9" s="6">
        <v>191186049722</v>
      </c>
      <c r="R9" s="4"/>
      <c r="S9" s="9">
        <v>2.9853294837002588E-3</v>
      </c>
    </row>
    <row r="10" spans="1:19">
      <c r="A10" s="1" t="s">
        <v>159</v>
      </c>
      <c r="C10" s="4" t="s">
        <v>160</v>
      </c>
      <c r="D10" s="4"/>
      <c r="E10" s="4" t="s">
        <v>154</v>
      </c>
      <c r="F10" s="4"/>
      <c r="G10" s="4" t="s">
        <v>161</v>
      </c>
      <c r="H10" s="4"/>
      <c r="I10" s="6">
        <v>8</v>
      </c>
      <c r="J10" s="4"/>
      <c r="K10" s="6">
        <v>1021765840</v>
      </c>
      <c r="L10" s="4"/>
      <c r="M10" s="6">
        <v>4339006</v>
      </c>
      <c r="N10" s="4"/>
      <c r="O10" s="6">
        <v>0</v>
      </c>
      <c r="P10" s="4"/>
      <c r="Q10" s="6">
        <v>1026104846</v>
      </c>
      <c r="R10" s="4"/>
      <c r="S10" s="9">
        <v>1.602240882420942E-5</v>
      </c>
    </row>
    <row r="11" spans="1:19">
      <c r="A11" s="1" t="s">
        <v>162</v>
      </c>
      <c r="C11" s="4" t="s">
        <v>163</v>
      </c>
      <c r="D11" s="4"/>
      <c r="E11" s="4" t="s">
        <v>154</v>
      </c>
      <c r="F11" s="4"/>
      <c r="G11" s="4" t="s">
        <v>164</v>
      </c>
      <c r="H11" s="4"/>
      <c r="I11" s="6">
        <v>8</v>
      </c>
      <c r="J11" s="4"/>
      <c r="K11" s="6">
        <v>314087805800</v>
      </c>
      <c r="L11" s="4"/>
      <c r="M11" s="6">
        <v>5941426307901</v>
      </c>
      <c r="N11" s="4"/>
      <c r="O11" s="6">
        <v>5872151388453</v>
      </c>
      <c r="P11" s="4"/>
      <c r="Q11" s="6">
        <v>383362725248</v>
      </c>
      <c r="R11" s="4"/>
      <c r="S11" s="9">
        <v>5.9861273785335248E-3</v>
      </c>
    </row>
    <row r="12" spans="1:19" ht="24.75" thickBot="1">
      <c r="C12" s="4"/>
      <c r="D12" s="4"/>
      <c r="E12" s="4"/>
      <c r="F12" s="4"/>
      <c r="G12" s="4"/>
      <c r="H12" s="4"/>
      <c r="I12" s="4"/>
      <c r="J12" s="4"/>
      <c r="K12" s="11">
        <f>SUM(K8:K11)</f>
        <v>564845389991</v>
      </c>
      <c r="L12" s="4"/>
      <c r="M12" s="11">
        <f>SUM(M8:M11)</f>
        <v>7471584829644</v>
      </c>
      <c r="N12" s="4"/>
      <c r="O12" s="11">
        <f>SUM(SUM(O8:O11))</f>
        <v>7162205412453</v>
      </c>
      <c r="P12" s="4"/>
      <c r="Q12" s="11">
        <f>SUM(Q8:Q11)</f>
        <v>874224807182</v>
      </c>
      <c r="R12" s="4"/>
      <c r="S12" s="10">
        <f>SUM(S8:S11)</f>
        <v>1.3650834336801929E-2</v>
      </c>
    </row>
    <row r="13" spans="1:19" ht="24.75" thickTop="1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3:19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</sheetData>
  <mergeCells count="17">
    <mergeCell ref="G7"/>
    <mergeCell ref="I7"/>
    <mergeCell ref="C6:I6"/>
    <mergeCell ref="A3:S3"/>
    <mergeCell ref="A4:S4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C13" sqref="C13"/>
    </sheetView>
  </sheetViews>
  <sheetFormatPr defaultRowHeight="24"/>
  <cols>
    <col min="1" max="1" width="2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6" t="s">
        <v>0</v>
      </c>
      <c r="B2" s="16"/>
      <c r="C2" s="16"/>
      <c r="D2" s="16"/>
      <c r="E2" s="16"/>
      <c r="F2" s="16"/>
      <c r="G2" s="16"/>
    </row>
    <row r="3" spans="1:7" ht="24.75">
      <c r="A3" s="16" t="s">
        <v>165</v>
      </c>
      <c r="B3" s="16"/>
      <c r="C3" s="16"/>
      <c r="D3" s="16"/>
      <c r="E3" s="16"/>
      <c r="F3" s="16"/>
      <c r="G3" s="16"/>
    </row>
    <row r="4" spans="1:7" ht="24.75">
      <c r="A4" s="16" t="s">
        <v>2</v>
      </c>
      <c r="B4" s="16"/>
      <c r="C4" s="16"/>
      <c r="D4" s="16"/>
      <c r="E4" s="16"/>
      <c r="F4" s="16"/>
      <c r="G4" s="16"/>
    </row>
    <row r="6" spans="1:7" ht="24.75">
      <c r="A6" s="17" t="s">
        <v>169</v>
      </c>
      <c r="C6" s="17" t="s">
        <v>149</v>
      </c>
      <c r="E6" s="17" t="s">
        <v>291</v>
      </c>
      <c r="G6" s="17" t="s">
        <v>13</v>
      </c>
    </row>
    <row r="7" spans="1:7">
      <c r="A7" s="1" t="s">
        <v>300</v>
      </c>
      <c r="C7" s="6">
        <v>8764183661408</v>
      </c>
      <c r="D7" s="4"/>
      <c r="E7" s="9">
        <f>C7/$C$11</f>
        <v>0.99648721599903267</v>
      </c>
      <c r="F7" s="4"/>
      <c r="G7" s="9">
        <v>0.13685086293173551</v>
      </c>
    </row>
    <row r="8" spans="1:7">
      <c r="A8" s="1" t="s">
        <v>301</v>
      </c>
      <c r="C8" s="6">
        <v>30698440532</v>
      </c>
      <c r="D8" s="4"/>
      <c r="E8" s="9">
        <f t="shared" ref="E8:E10" si="0">C8/$C$11</f>
        <v>3.4904110551615308E-3</v>
      </c>
      <c r="F8" s="4"/>
      <c r="G8" s="9">
        <v>4.7934961654920878E-4</v>
      </c>
    </row>
    <row r="9" spans="1:7">
      <c r="A9" s="1" t="s">
        <v>302</v>
      </c>
      <c r="C9" s="6">
        <v>27200758</v>
      </c>
      <c r="D9" s="4"/>
      <c r="E9" s="9">
        <f t="shared" si="0"/>
        <v>3.0927247373691915E-6</v>
      </c>
      <c r="F9" s="4"/>
      <c r="G9" s="9">
        <v>4.2473404808808882E-7</v>
      </c>
    </row>
    <row r="10" spans="1:7">
      <c r="A10" s="1" t="s">
        <v>307</v>
      </c>
      <c r="C10" s="6">
        <v>169571065</v>
      </c>
      <c r="D10" s="4"/>
      <c r="E10" s="9">
        <f t="shared" si="0"/>
        <v>1.9280221068381224E-5</v>
      </c>
      <c r="F10" s="4"/>
      <c r="G10" s="9">
        <v>2.6478160967447463E-6</v>
      </c>
    </row>
    <row r="11" spans="1:7" ht="24.75" thickBot="1">
      <c r="C11" s="11">
        <f>SUM(C7:C10)</f>
        <v>8795078873763</v>
      </c>
      <c r="D11" s="4"/>
      <c r="E11" s="10">
        <f>SUM(E7:E10)</f>
        <v>1</v>
      </c>
      <c r="F11" s="4"/>
      <c r="G11" s="10">
        <f>SUM(G7:G10)</f>
        <v>0.13733328509842957</v>
      </c>
    </row>
    <row r="12" spans="1:7" ht="24.75" thickTop="1">
      <c r="C12" s="4"/>
      <c r="D12" s="4"/>
      <c r="E12" s="4"/>
      <c r="F12" s="4"/>
      <c r="G12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31"/>
  <sheetViews>
    <sheetView rightToLeft="1" topLeftCell="A10" workbookViewId="0">
      <selection activeCell="C33" sqref="C33"/>
    </sheetView>
  </sheetViews>
  <sheetFormatPr defaultRowHeight="24"/>
  <cols>
    <col min="1" max="1" width="35.42578125" style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6.5703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6.5703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21" ht="24.75">
      <c r="A3" s="16" t="s">
        <v>165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21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21" ht="24.75">
      <c r="A6" s="17" t="s">
        <v>166</v>
      </c>
      <c r="B6" s="17" t="s">
        <v>166</v>
      </c>
      <c r="C6" s="17" t="s">
        <v>166</v>
      </c>
      <c r="D6" s="17" t="s">
        <v>166</v>
      </c>
      <c r="E6" s="17" t="s">
        <v>166</v>
      </c>
      <c r="F6" s="17" t="s">
        <v>166</v>
      </c>
      <c r="G6" s="17" t="s">
        <v>166</v>
      </c>
      <c r="I6" s="17" t="s">
        <v>167</v>
      </c>
      <c r="J6" s="17" t="s">
        <v>167</v>
      </c>
      <c r="K6" s="17" t="s">
        <v>167</v>
      </c>
      <c r="L6" s="17" t="s">
        <v>167</v>
      </c>
      <c r="M6" s="17" t="s">
        <v>167</v>
      </c>
      <c r="O6" s="17" t="s">
        <v>168</v>
      </c>
      <c r="P6" s="17" t="s">
        <v>168</v>
      </c>
      <c r="Q6" s="17" t="s">
        <v>168</v>
      </c>
      <c r="R6" s="17" t="s">
        <v>168</v>
      </c>
      <c r="S6" s="17" t="s">
        <v>168</v>
      </c>
    </row>
    <row r="7" spans="1:21" ht="24.75">
      <c r="A7" s="17" t="s">
        <v>169</v>
      </c>
      <c r="C7" s="17" t="s">
        <v>170</v>
      </c>
      <c r="E7" s="17" t="s">
        <v>99</v>
      </c>
      <c r="G7" s="17" t="s">
        <v>100</v>
      </c>
      <c r="I7" s="17" t="s">
        <v>171</v>
      </c>
      <c r="K7" s="17" t="s">
        <v>172</v>
      </c>
      <c r="M7" s="17" t="s">
        <v>173</v>
      </c>
      <c r="O7" s="17" t="s">
        <v>171</v>
      </c>
      <c r="Q7" s="17" t="s">
        <v>172</v>
      </c>
      <c r="S7" s="17" t="s">
        <v>173</v>
      </c>
    </row>
    <row r="8" spans="1:21">
      <c r="A8" s="1" t="s">
        <v>174</v>
      </c>
      <c r="C8" s="4" t="s">
        <v>304</v>
      </c>
      <c r="D8" s="4"/>
      <c r="E8" s="4" t="s">
        <v>176</v>
      </c>
      <c r="F8" s="4"/>
      <c r="G8" s="6">
        <v>18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6223860768</v>
      </c>
      <c r="P8" s="4"/>
      <c r="Q8" s="6">
        <v>0</v>
      </c>
      <c r="R8" s="4"/>
      <c r="S8" s="6">
        <v>6223860768</v>
      </c>
      <c r="T8" s="4"/>
      <c r="U8" s="4"/>
    </row>
    <row r="9" spans="1:21">
      <c r="A9" s="1" t="s">
        <v>126</v>
      </c>
      <c r="C9" s="4" t="s">
        <v>304</v>
      </c>
      <c r="D9" s="4"/>
      <c r="E9" s="4" t="s">
        <v>128</v>
      </c>
      <c r="F9" s="4"/>
      <c r="G9" s="6">
        <v>18</v>
      </c>
      <c r="H9" s="4"/>
      <c r="I9" s="6">
        <v>1132361983</v>
      </c>
      <c r="J9" s="4"/>
      <c r="K9" s="6">
        <v>0</v>
      </c>
      <c r="L9" s="4"/>
      <c r="M9" s="6">
        <v>1132361983</v>
      </c>
      <c r="N9" s="4"/>
      <c r="O9" s="6">
        <v>95751604845</v>
      </c>
      <c r="P9" s="4"/>
      <c r="Q9" s="6">
        <v>0</v>
      </c>
      <c r="R9" s="4"/>
      <c r="S9" s="6">
        <v>95751604845</v>
      </c>
      <c r="T9" s="4"/>
      <c r="U9" s="4"/>
    </row>
    <row r="10" spans="1:21">
      <c r="A10" s="1" t="s">
        <v>134</v>
      </c>
      <c r="C10" s="4" t="s">
        <v>304</v>
      </c>
      <c r="D10" s="4"/>
      <c r="E10" s="4" t="s">
        <v>136</v>
      </c>
      <c r="F10" s="4"/>
      <c r="G10" s="6">
        <v>15</v>
      </c>
      <c r="H10" s="4"/>
      <c r="I10" s="6">
        <v>255821918</v>
      </c>
      <c r="J10" s="4"/>
      <c r="K10" s="6">
        <v>0</v>
      </c>
      <c r="L10" s="4"/>
      <c r="M10" s="6">
        <v>255821918</v>
      </c>
      <c r="N10" s="4"/>
      <c r="O10" s="6">
        <v>2507014373</v>
      </c>
      <c r="P10" s="4"/>
      <c r="Q10" s="6">
        <v>0</v>
      </c>
      <c r="R10" s="4"/>
      <c r="S10" s="6">
        <v>2507014373</v>
      </c>
      <c r="T10" s="4"/>
      <c r="U10" s="4"/>
    </row>
    <row r="11" spans="1:21">
      <c r="A11" s="1" t="s">
        <v>129</v>
      </c>
      <c r="C11" s="4" t="s">
        <v>304</v>
      </c>
      <c r="D11" s="4"/>
      <c r="E11" s="4" t="s">
        <v>131</v>
      </c>
      <c r="F11" s="4"/>
      <c r="G11" s="6">
        <v>16</v>
      </c>
      <c r="H11" s="4"/>
      <c r="I11" s="6">
        <v>5389655283</v>
      </c>
      <c r="J11" s="4"/>
      <c r="K11" s="6">
        <v>0</v>
      </c>
      <c r="L11" s="4"/>
      <c r="M11" s="6">
        <v>5389655283</v>
      </c>
      <c r="N11" s="4"/>
      <c r="O11" s="6">
        <v>96588544300</v>
      </c>
      <c r="P11" s="4"/>
      <c r="Q11" s="6">
        <v>0</v>
      </c>
      <c r="R11" s="4"/>
      <c r="S11" s="6">
        <v>96588544300</v>
      </c>
      <c r="T11" s="4"/>
      <c r="U11" s="4"/>
    </row>
    <row r="12" spans="1:21">
      <c r="A12" s="1" t="s">
        <v>177</v>
      </c>
      <c r="C12" s="4" t="s">
        <v>304</v>
      </c>
      <c r="D12" s="4"/>
      <c r="E12" s="4" t="s">
        <v>178</v>
      </c>
      <c r="F12" s="4"/>
      <c r="G12" s="6">
        <v>16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6917226954</v>
      </c>
      <c r="P12" s="4"/>
      <c r="Q12" s="6">
        <v>0</v>
      </c>
      <c r="R12" s="4"/>
      <c r="S12" s="6">
        <v>6917226954</v>
      </c>
      <c r="T12" s="4"/>
      <c r="U12" s="4"/>
    </row>
    <row r="13" spans="1:21">
      <c r="A13" s="1" t="s">
        <v>179</v>
      </c>
      <c r="C13" s="4" t="s">
        <v>304</v>
      </c>
      <c r="D13" s="4"/>
      <c r="E13" s="4" t="s">
        <v>180</v>
      </c>
      <c r="F13" s="4"/>
      <c r="G13" s="6">
        <v>16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9643603118</v>
      </c>
      <c r="P13" s="4"/>
      <c r="Q13" s="6">
        <v>0</v>
      </c>
      <c r="R13" s="4"/>
      <c r="S13" s="6">
        <v>9643603118</v>
      </c>
      <c r="T13" s="4"/>
      <c r="U13" s="4"/>
    </row>
    <row r="14" spans="1:21">
      <c r="A14" s="1" t="s">
        <v>132</v>
      </c>
      <c r="C14" s="4" t="s">
        <v>304</v>
      </c>
      <c r="D14" s="4"/>
      <c r="E14" s="4" t="s">
        <v>133</v>
      </c>
      <c r="F14" s="4"/>
      <c r="G14" s="6">
        <v>17</v>
      </c>
      <c r="H14" s="4"/>
      <c r="I14" s="6">
        <v>82237673</v>
      </c>
      <c r="J14" s="4"/>
      <c r="K14" s="6">
        <v>0</v>
      </c>
      <c r="L14" s="4"/>
      <c r="M14" s="6">
        <v>82237673</v>
      </c>
      <c r="N14" s="4"/>
      <c r="O14" s="6">
        <v>82237673</v>
      </c>
      <c r="P14" s="4"/>
      <c r="Q14" s="6">
        <v>0</v>
      </c>
      <c r="R14" s="4"/>
      <c r="S14" s="6">
        <v>82237673</v>
      </c>
      <c r="T14" s="4"/>
      <c r="U14" s="4"/>
    </row>
    <row r="15" spans="1:21">
      <c r="A15" s="1" t="s">
        <v>181</v>
      </c>
      <c r="C15" s="4" t="s">
        <v>304</v>
      </c>
      <c r="D15" s="4"/>
      <c r="E15" s="4" t="s">
        <v>127</v>
      </c>
      <c r="F15" s="4"/>
      <c r="G15" s="6">
        <v>15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960735617</v>
      </c>
      <c r="P15" s="4"/>
      <c r="Q15" s="6">
        <v>0</v>
      </c>
      <c r="R15" s="4"/>
      <c r="S15" s="6">
        <v>960735617</v>
      </c>
      <c r="T15" s="4"/>
      <c r="U15" s="4"/>
    </row>
    <row r="16" spans="1:21">
      <c r="A16" s="1" t="s">
        <v>182</v>
      </c>
      <c r="C16" s="4" t="s">
        <v>304</v>
      </c>
      <c r="D16" s="4"/>
      <c r="E16" s="4" t="s">
        <v>183</v>
      </c>
      <c r="F16" s="4"/>
      <c r="G16" s="6">
        <v>18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11864348840</v>
      </c>
      <c r="P16" s="4"/>
      <c r="Q16" s="6">
        <v>0</v>
      </c>
      <c r="R16" s="4"/>
      <c r="S16" s="6">
        <v>11864348840</v>
      </c>
      <c r="T16" s="4"/>
      <c r="U16" s="4"/>
    </row>
    <row r="17" spans="1:21">
      <c r="A17" s="1" t="s">
        <v>184</v>
      </c>
      <c r="C17" s="4" t="s">
        <v>304</v>
      </c>
      <c r="D17" s="4"/>
      <c r="E17" s="4" t="s">
        <v>185</v>
      </c>
      <c r="F17" s="4"/>
      <c r="G17" s="6">
        <v>18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25811547280</v>
      </c>
      <c r="P17" s="4"/>
      <c r="Q17" s="6">
        <v>0</v>
      </c>
      <c r="R17" s="4"/>
      <c r="S17" s="6">
        <v>25811547280</v>
      </c>
      <c r="T17" s="4"/>
      <c r="U17" s="4"/>
    </row>
    <row r="18" spans="1:21">
      <c r="A18" s="1" t="s">
        <v>152</v>
      </c>
      <c r="C18" s="6">
        <v>1</v>
      </c>
      <c r="D18" s="4"/>
      <c r="E18" s="4" t="s">
        <v>304</v>
      </c>
      <c r="F18" s="4"/>
      <c r="G18" s="6">
        <v>8</v>
      </c>
      <c r="H18" s="4"/>
      <c r="I18" s="6">
        <v>3561766</v>
      </c>
      <c r="J18" s="4"/>
      <c r="K18" s="6">
        <v>0</v>
      </c>
      <c r="L18" s="4"/>
      <c r="M18" s="6">
        <v>3561766</v>
      </c>
      <c r="N18" s="4"/>
      <c r="O18" s="6">
        <v>5493906850</v>
      </c>
      <c r="P18" s="4"/>
      <c r="Q18" s="6">
        <v>0</v>
      </c>
      <c r="R18" s="4"/>
      <c r="S18" s="6">
        <v>5493906850</v>
      </c>
      <c r="T18" s="4"/>
      <c r="U18" s="4"/>
    </row>
    <row r="19" spans="1:21">
      <c r="A19" s="1" t="s">
        <v>156</v>
      </c>
      <c r="C19" s="6">
        <v>17</v>
      </c>
      <c r="D19" s="4"/>
      <c r="E19" s="4" t="s">
        <v>304</v>
      </c>
      <c r="F19" s="4"/>
      <c r="G19" s="6">
        <v>8</v>
      </c>
      <c r="H19" s="4"/>
      <c r="I19" s="6">
        <v>9349921</v>
      </c>
      <c r="J19" s="4"/>
      <c r="K19" s="6">
        <v>0</v>
      </c>
      <c r="L19" s="4"/>
      <c r="M19" s="6">
        <v>9349921</v>
      </c>
      <c r="N19" s="4"/>
      <c r="O19" s="6">
        <v>4090528324</v>
      </c>
      <c r="P19" s="4"/>
      <c r="Q19" s="6">
        <v>0</v>
      </c>
      <c r="R19" s="4"/>
      <c r="S19" s="6">
        <v>4090528324</v>
      </c>
      <c r="T19" s="4"/>
      <c r="U19" s="4"/>
    </row>
    <row r="20" spans="1:21">
      <c r="A20" s="1" t="s">
        <v>159</v>
      </c>
      <c r="C20" s="6">
        <v>17</v>
      </c>
      <c r="D20" s="4"/>
      <c r="E20" s="4" t="s">
        <v>304</v>
      </c>
      <c r="F20" s="4"/>
      <c r="G20" s="6">
        <v>8</v>
      </c>
      <c r="H20" s="4"/>
      <c r="I20" s="6">
        <v>4339006</v>
      </c>
      <c r="J20" s="4"/>
      <c r="K20" s="6">
        <v>0</v>
      </c>
      <c r="L20" s="4"/>
      <c r="M20" s="6">
        <v>4339006</v>
      </c>
      <c r="N20" s="4"/>
      <c r="O20" s="6">
        <v>9933332669</v>
      </c>
      <c r="P20" s="4"/>
      <c r="Q20" s="6">
        <v>0</v>
      </c>
      <c r="R20" s="4"/>
      <c r="S20" s="6">
        <v>9933332669</v>
      </c>
      <c r="T20" s="4"/>
      <c r="U20" s="4"/>
    </row>
    <row r="21" spans="1:21">
      <c r="A21" s="1" t="s">
        <v>162</v>
      </c>
      <c r="C21" s="6">
        <v>1</v>
      </c>
      <c r="D21" s="4"/>
      <c r="E21" s="4" t="s">
        <v>304</v>
      </c>
      <c r="F21" s="4"/>
      <c r="G21" s="6">
        <v>8</v>
      </c>
      <c r="H21" s="4"/>
      <c r="I21" s="6">
        <v>9950065</v>
      </c>
      <c r="J21" s="4"/>
      <c r="K21" s="6">
        <v>0</v>
      </c>
      <c r="L21" s="4"/>
      <c r="M21" s="6">
        <v>9950065</v>
      </c>
      <c r="N21" s="4"/>
      <c r="O21" s="6">
        <v>2004589054</v>
      </c>
      <c r="P21" s="4"/>
      <c r="Q21" s="6">
        <v>0</v>
      </c>
      <c r="R21" s="4"/>
      <c r="S21" s="6">
        <v>2004589054</v>
      </c>
      <c r="T21" s="4"/>
      <c r="U21" s="4"/>
    </row>
    <row r="22" spans="1:21" ht="24.75" thickBot="1">
      <c r="C22" s="4"/>
      <c r="D22" s="4"/>
      <c r="E22" s="4"/>
      <c r="F22" s="4"/>
      <c r="G22" s="4"/>
      <c r="H22" s="4"/>
      <c r="I22" s="11">
        <f>SUM(I8:I21)</f>
        <v>6887277615</v>
      </c>
      <c r="J22" s="4"/>
      <c r="K22" s="11">
        <f>SUM(K8:K21)</f>
        <v>0</v>
      </c>
      <c r="L22" s="4"/>
      <c r="M22" s="11">
        <f>SUM(M8:M21)</f>
        <v>6887277615</v>
      </c>
      <c r="N22" s="4"/>
      <c r="O22" s="11">
        <f>SUM(O8:O21)</f>
        <v>277873080665</v>
      </c>
      <c r="P22" s="4"/>
      <c r="Q22" s="11">
        <f>SUM(Q8:Q21)</f>
        <v>0</v>
      </c>
      <c r="R22" s="4"/>
      <c r="S22" s="11">
        <f>SUM(S8:S21)</f>
        <v>277873080665</v>
      </c>
      <c r="T22" s="4"/>
      <c r="U22" s="4"/>
    </row>
    <row r="23" spans="1:21" ht="24.75" thickTop="1">
      <c r="C23" s="4"/>
      <c r="D23" s="4"/>
      <c r="E23" s="4"/>
      <c r="F23" s="4"/>
      <c r="G23" s="4"/>
      <c r="H23" s="4"/>
      <c r="I23" s="4"/>
      <c r="J23" s="4"/>
      <c r="K23" s="4"/>
      <c r="L23" s="4"/>
      <c r="M23" s="6"/>
      <c r="N23" s="6"/>
      <c r="O23" s="6"/>
      <c r="P23" s="6"/>
      <c r="Q23" s="6"/>
      <c r="R23" s="6"/>
      <c r="S23" s="6"/>
      <c r="T23" s="4"/>
      <c r="U23" s="4"/>
    </row>
    <row r="24" spans="1:2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>
      <c r="C26" s="4"/>
      <c r="D26" s="4"/>
      <c r="E26" s="4"/>
      <c r="F26" s="4"/>
      <c r="G26" s="4"/>
      <c r="H26" s="4"/>
      <c r="I26" s="4"/>
      <c r="J26" s="4"/>
      <c r="K26" s="4"/>
      <c r="L26" s="4"/>
      <c r="M26" s="6"/>
      <c r="N26" s="6"/>
      <c r="O26" s="6"/>
      <c r="P26" s="6"/>
      <c r="Q26" s="6"/>
      <c r="R26" s="6"/>
      <c r="S26" s="6"/>
      <c r="T26" s="4"/>
      <c r="U26" s="4"/>
    </row>
    <row r="27" spans="1:21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72"/>
  <sheetViews>
    <sheetView rightToLeft="1" topLeftCell="B58" workbookViewId="0">
      <selection activeCell="E72" sqref="E72:S75"/>
    </sheetView>
  </sheetViews>
  <sheetFormatPr defaultRowHeight="24"/>
  <cols>
    <col min="1" max="1" width="30.7109375" style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7.28515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29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ht="24.75">
      <c r="A3" s="16" t="s">
        <v>165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</row>
    <row r="6" spans="1:19" ht="24.75">
      <c r="A6" s="16" t="s">
        <v>3</v>
      </c>
      <c r="C6" s="17" t="s">
        <v>186</v>
      </c>
      <c r="D6" s="17" t="s">
        <v>186</v>
      </c>
      <c r="E6" s="17" t="s">
        <v>186</v>
      </c>
      <c r="F6" s="17" t="s">
        <v>186</v>
      </c>
      <c r="G6" s="17" t="s">
        <v>186</v>
      </c>
      <c r="I6" s="17" t="s">
        <v>167</v>
      </c>
      <c r="J6" s="17" t="s">
        <v>167</v>
      </c>
      <c r="K6" s="17" t="s">
        <v>167</v>
      </c>
      <c r="L6" s="17" t="s">
        <v>167</v>
      </c>
      <c r="M6" s="17" t="s">
        <v>167</v>
      </c>
      <c r="O6" s="17" t="s">
        <v>168</v>
      </c>
      <c r="P6" s="17" t="s">
        <v>168</v>
      </c>
      <c r="Q6" s="17" t="s">
        <v>168</v>
      </c>
      <c r="R6" s="17" t="s">
        <v>168</v>
      </c>
      <c r="S6" s="17" t="s">
        <v>168</v>
      </c>
    </row>
    <row r="7" spans="1:19" ht="24.75">
      <c r="A7" s="17" t="s">
        <v>3</v>
      </c>
      <c r="C7" s="17" t="s">
        <v>187</v>
      </c>
      <c r="E7" s="17" t="s">
        <v>188</v>
      </c>
      <c r="G7" s="17" t="s">
        <v>189</v>
      </c>
      <c r="I7" s="17" t="s">
        <v>190</v>
      </c>
      <c r="K7" s="17" t="s">
        <v>172</v>
      </c>
      <c r="M7" s="17" t="s">
        <v>191</v>
      </c>
      <c r="O7" s="17" t="s">
        <v>190</v>
      </c>
      <c r="Q7" s="17" t="s">
        <v>172</v>
      </c>
      <c r="S7" s="17" t="s">
        <v>191</v>
      </c>
    </row>
    <row r="8" spans="1:19">
      <c r="A8" s="1" t="s">
        <v>87</v>
      </c>
      <c r="C8" s="7" t="s">
        <v>192</v>
      </c>
      <c r="D8" s="7"/>
      <c r="E8" s="7">
        <v>22000000</v>
      </c>
      <c r="F8" s="7"/>
      <c r="G8" s="7">
        <v>2020</v>
      </c>
      <c r="H8" s="7"/>
      <c r="I8" s="7">
        <v>0</v>
      </c>
      <c r="J8" s="7"/>
      <c r="K8" s="7">
        <v>0</v>
      </c>
      <c r="L8" s="7"/>
      <c r="M8" s="7">
        <v>0</v>
      </c>
      <c r="N8" s="7"/>
      <c r="O8" s="7">
        <v>44440000000</v>
      </c>
      <c r="P8" s="7"/>
      <c r="Q8" s="7">
        <v>0</v>
      </c>
      <c r="R8" s="7"/>
      <c r="S8" s="7">
        <f>O8-Q8</f>
        <v>44440000000</v>
      </c>
    </row>
    <row r="9" spans="1:19">
      <c r="A9" s="1" t="s">
        <v>81</v>
      </c>
      <c r="C9" s="7" t="s">
        <v>193</v>
      </c>
      <c r="D9" s="7"/>
      <c r="E9" s="7">
        <v>6300003</v>
      </c>
      <c r="F9" s="7"/>
      <c r="G9" s="7">
        <v>4500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28350013500</v>
      </c>
      <c r="P9" s="7"/>
      <c r="Q9" s="7">
        <v>0</v>
      </c>
      <c r="R9" s="7"/>
      <c r="S9" s="7">
        <f t="shared" ref="S9:S69" si="0">O9-Q9</f>
        <v>28350013500</v>
      </c>
    </row>
    <row r="10" spans="1:19">
      <c r="A10" s="1" t="s">
        <v>194</v>
      </c>
      <c r="C10" s="7" t="s">
        <v>195</v>
      </c>
      <c r="D10" s="7"/>
      <c r="E10" s="7">
        <v>1516418</v>
      </c>
      <c r="F10" s="7"/>
      <c r="G10" s="7">
        <v>1300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1971343400</v>
      </c>
      <c r="P10" s="7"/>
      <c r="Q10" s="7">
        <v>0</v>
      </c>
      <c r="R10" s="7"/>
      <c r="S10" s="7">
        <f t="shared" si="0"/>
        <v>1971343400</v>
      </c>
    </row>
    <row r="11" spans="1:19">
      <c r="A11" s="1" t="s">
        <v>49</v>
      </c>
      <c r="C11" s="7" t="s">
        <v>196</v>
      </c>
      <c r="D11" s="7"/>
      <c r="E11" s="7">
        <v>38806083</v>
      </c>
      <c r="F11" s="7"/>
      <c r="G11" s="7">
        <v>800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31044866400</v>
      </c>
      <c r="P11" s="7"/>
      <c r="Q11" s="7">
        <v>0</v>
      </c>
      <c r="R11" s="7"/>
      <c r="S11" s="7">
        <f t="shared" si="0"/>
        <v>31044866400</v>
      </c>
    </row>
    <row r="12" spans="1:19">
      <c r="A12" s="1" t="s">
        <v>48</v>
      </c>
      <c r="C12" s="7" t="s">
        <v>197</v>
      </c>
      <c r="D12" s="7"/>
      <c r="E12" s="7">
        <v>15000000</v>
      </c>
      <c r="F12" s="7"/>
      <c r="G12" s="7">
        <v>150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2250000000</v>
      </c>
      <c r="P12" s="7"/>
      <c r="Q12" s="7">
        <v>0</v>
      </c>
      <c r="R12" s="7"/>
      <c r="S12" s="7">
        <f t="shared" si="0"/>
        <v>2250000000</v>
      </c>
    </row>
    <row r="13" spans="1:19">
      <c r="A13" s="1" t="s">
        <v>50</v>
      </c>
      <c r="C13" s="7" t="s">
        <v>198</v>
      </c>
      <c r="D13" s="7"/>
      <c r="E13" s="7">
        <v>121896360</v>
      </c>
      <c r="F13" s="7"/>
      <c r="G13" s="7">
        <v>2400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292551264000</v>
      </c>
      <c r="P13" s="7"/>
      <c r="Q13" s="7">
        <v>0</v>
      </c>
      <c r="R13" s="7"/>
      <c r="S13" s="7">
        <f t="shared" si="0"/>
        <v>292551264000</v>
      </c>
    </row>
    <row r="14" spans="1:19">
      <c r="A14" s="1" t="s">
        <v>51</v>
      </c>
      <c r="C14" s="7" t="s">
        <v>6</v>
      </c>
      <c r="D14" s="7"/>
      <c r="E14" s="7">
        <v>207139224</v>
      </c>
      <c r="F14" s="7"/>
      <c r="G14" s="7">
        <v>2350</v>
      </c>
      <c r="H14" s="7"/>
      <c r="I14" s="7">
        <v>486777176400</v>
      </c>
      <c r="J14" s="7"/>
      <c r="K14" s="7">
        <v>69947453500</v>
      </c>
      <c r="L14" s="7"/>
      <c r="M14" s="7">
        <v>416829722900</v>
      </c>
      <c r="N14" s="7"/>
      <c r="O14" s="7">
        <v>486777176400</v>
      </c>
      <c r="P14" s="7"/>
      <c r="Q14" s="7">
        <v>69947453500</v>
      </c>
      <c r="R14" s="7"/>
      <c r="S14" s="7">
        <f t="shared" si="0"/>
        <v>416829722900</v>
      </c>
    </row>
    <row r="15" spans="1:19">
      <c r="A15" s="1" t="s">
        <v>72</v>
      </c>
      <c r="C15" s="7" t="s">
        <v>199</v>
      </c>
      <c r="D15" s="7"/>
      <c r="E15" s="7">
        <v>39222671</v>
      </c>
      <c r="F15" s="7"/>
      <c r="G15" s="7">
        <v>700</v>
      </c>
      <c r="H15" s="7"/>
      <c r="I15" s="7">
        <v>0</v>
      </c>
      <c r="J15" s="7"/>
      <c r="K15" s="7">
        <v>0</v>
      </c>
      <c r="L15" s="7"/>
      <c r="M15" s="7">
        <v>0</v>
      </c>
      <c r="N15" s="7"/>
      <c r="O15" s="7">
        <v>27455869700</v>
      </c>
      <c r="P15" s="7"/>
      <c r="Q15" s="7">
        <v>0</v>
      </c>
      <c r="R15" s="7"/>
      <c r="S15" s="7">
        <f t="shared" si="0"/>
        <v>27455869700</v>
      </c>
    </row>
    <row r="16" spans="1:19">
      <c r="A16" s="1" t="s">
        <v>84</v>
      </c>
      <c r="C16" s="7" t="s">
        <v>198</v>
      </c>
      <c r="D16" s="7"/>
      <c r="E16" s="7">
        <v>34216764</v>
      </c>
      <c r="F16" s="7"/>
      <c r="G16" s="7">
        <v>700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23951734800</v>
      </c>
      <c r="P16" s="7"/>
      <c r="Q16" s="7">
        <v>0</v>
      </c>
      <c r="R16" s="7"/>
      <c r="S16" s="7">
        <f t="shared" si="0"/>
        <v>23951734800</v>
      </c>
    </row>
    <row r="17" spans="1:19">
      <c r="A17" s="1" t="s">
        <v>29</v>
      </c>
      <c r="C17" s="7" t="s">
        <v>200</v>
      </c>
      <c r="D17" s="7"/>
      <c r="E17" s="7">
        <v>15399744</v>
      </c>
      <c r="F17" s="7"/>
      <c r="G17" s="7">
        <v>700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10779820800</v>
      </c>
      <c r="P17" s="7"/>
      <c r="Q17" s="7">
        <v>0</v>
      </c>
      <c r="R17" s="7"/>
      <c r="S17" s="7">
        <f t="shared" si="0"/>
        <v>10779820800</v>
      </c>
    </row>
    <row r="18" spans="1:19">
      <c r="A18" s="1" t="s">
        <v>33</v>
      </c>
      <c r="C18" s="7" t="s">
        <v>200</v>
      </c>
      <c r="D18" s="7"/>
      <c r="E18" s="7">
        <v>68082254</v>
      </c>
      <c r="F18" s="7"/>
      <c r="G18" s="7">
        <v>400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27232901600</v>
      </c>
      <c r="P18" s="7"/>
      <c r="Q18" s="7">
        <v>0</v>
      </c>
      <c r="R18" s="7"/>
      <c r="S18" s="7">
        <f t="shared" si="0"/>
        <v>27232901600</v>
      </c>
    </row>
    <row r="19" spans="1:19">
      <c r="A19" s="1" t="s">
        <v>25</v>
      </c>
      <c r="C19" s="7" t="s">
        <v>201</v>
      </c>
      <c r="D19" s="7"/>
      <c r="E19" s="7">
        <v>9200000</v>
      </c>
      <c r="F19" s="7"/>
      <c r="G19" s="7">
        <v>3750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34500000000</v>
      </c>
      <c r="P19" s="7"/>
      <c r="Q19" s="7">
        <v>0</v>
      </c>
      <c r="R19" s="7"/>
      <c r="S19" s="7">
        <f t="shared" si="0"/>
        <v>34500000000</v>
      </c>
    </row>
    <row r="20" spans="1:19">
      <c r="A20" s="1" t="s">
        <v>71</v>
      </c>
      <c r="C20" s="7" t="s">
        <v>202</v>
      </c>
      <c r="D20" s="7"/>
      <c r="E20" s="7">
        <v>8743455</v>
      </c>
      <c r="F20" s="7"/>
      <c r="G20" s="7">
        <v>2100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18361255500</v>
      </c>
      <c r="P20" s="7"/>
      <c r="Q20" s="7">
        <v>0</v>
      </c>
      <c r="R20" s="7"/>
      <c r="S20" s="7">
        <f t="shared" si="0"/>
        <v>18361255500</v>
      </c>
    </row>
    <row r="21" spans="1:19">
      <c r="A21" s="1" t="s">
        <v>41</v>
      </c>
      <c r="C21" s="7" t="s">
        <v>203</v>
      </c>
      <c r="D21" s="7"/>
      <c r="E21" s="7">
        <v>1100000</v>
      </c>
      <c r="F21" s="7"/>
      <c r="G21" s="7">
        <v>6730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7403000000</v>
      </c>
      <c r="P21" s="7"/>
      <c r="Q21" s="7">
        <v>0</v>
      </c>
      <c r="R21" s="7"/>
      <c r="S21" s="7">
        <f t="shared" si="0"/>
        <v>7403000000</v>
      </c>
    </row>
    <row r="22" spans="1:19">
      <c r="A22" s="1" t="s">
        <v>37</v>
      </c>
      <c r="C22" s="7" t="s">
        <v>204</v>
      </c>
      <c r="D22" s="7"/>
      <c r="E22" s="7">
        <v>3510754</v>
      </c>
      <c r="F22" s="7"/>
      <c r="G22" s="7">
        <v>4720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16570758880</v>
      </c>
      <c r="P22" s="7"/>
      <c r="Q22" s="7">
        <v>0</v>
      </c>
      <c r="R22" s="7"/>
      <c r="S22" s="7">
        <f t="shared" si="0"/>
        <v>16570758880</v>
      </c>
    </row>
    <row r="23" spans="1:19">
      <c r="A23" s="1" t="s">
        <v>56</v>
      </c>
      <c r="C23" s="7" t="s">
        <v>205</v>
      </c>
      <c r="D23" s="7"/>
      <c r="E23" s="7">
        <v>10613234</v>
      </c>
      <c r="F23" s="7"/>
      <c r="G23" s="7">
        <v>1380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14646262920</v>
      </c>
      <c r="P23" s="7"/>
      <c r="Q23" s="7">
        <v>823674773</v>
      </c>
      <c r="R23" s="7"/>
      <c r="S23" s="7">
        <f t="shared" si="0"/>
        <v>13822588147</v>
      </c>
    </row>
    <row r="24" spans="1:19">
      <c r="A24" s="1" t="s">
        <v>60</v>
      </c>
      <c r="C24" s="7" t="s">
        <v>206</v>
      </c>
      <c r="D24" s="7"/>
      <c r="E24" s="7">
        <v>18879035</v>
      </c>
      <c r="F24" s="7"/>
      <c r="G24" s="7">
        <v>2840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53616459400</v>
      </c>
      <c r="P24" s="7"/>
      <c r="Q24" s="7">
        <v>5621345529</v>
      </c>
      <c r="R24" s="7"/>
      <c r="S24" s="7">
        <f t="shared" si="0"/>
        <v>47995113871</v>
      </c>
    </row>
    <row r="25" spans="1:19">
      <c r="A25" s="1" t="s">
        <v>207</v>
      </c>
      <c r="C25" s="7" t="s">
        <v>208</v>
      </c>
      <c r="D25" s="7"/>
      <c r="E25" s="7">
        <v>6807271</v>
      </c>
      <c r="F25" s="7"/>
      <c r="G25" s="7">
        <v>100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680727100</v>
      </c>
      <c r="P25" s="7"/>
      <c r="Q25" s="7">
        <v>0</v>
      </c>
      <c r="R25" s="7"/>
      <c r="S25" s="7">
        <f t="shared" si="0"/>
        <v>680727100</v>
      </c>
    </row>
    <row r="26" spans="1:19">
      <c r="A26" s="1" t="s">
        <v>209</v>
      </c>
      <c r="C26" s="7" t="s">
        <v>200</v>
      </c>
      <c r="D26" s="7"/>
      <c r="E26" s="7">
        <v>87975</v>
      </c>
      <c r="F26" s="7"/>
      <c r="G26" s="7">
        <v>61000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5366475000</v>
      </c>
      <c r="P26" s="7"/>
      <c r="Q26" s="7">
        <v>0</v>
      </c>
      <c r="R26" s="7"/>
      <c r="S26" s="7">
        <f t="shared" si="0"/>
        <v>5366475000</v>
      </c>
    </row>
    <row r="27" spans="1:19">
      <c r="A27" s="1" t="s">
        <v>58</v>
      </c>
      <c r="C27" s="7" t="s">
        <v>210</v>
      </c>
      <c r="D27" s="7"/>
      <c r="E27" s="7">
        <v>1593520</v>
      </c>
      <c r="F27" s="7"/>
      <c r="G27" s="7">
        <v>2440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3888188800</v>
      </c>
      <c r="P27" s="7"/>
      <c r="Q27" s="7">
        <v>80840948</v>
      </c>
      <c r="R27" s="7"/>
      <c r="S27" s="7">
        <f t="shared" si="0"/>
        <v>3807347852</v>
      </c>
    </row>
    <row r="28" spans="1:19">
      <c r="A28" s="1" t="s">
        <v>90</v>
      </c>
      <c r="C28" s="7" t="s">
        <v>211</v>
      </c>
      <c r="D28" s="7"/>
      <c r="E28" s="7">
        <v>18948000</v>
      </c>
      <c r="F28" s="7"/>
      <c r="G28" s="7">
        <v>36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682128000</v>
      </c>
      <c r="P28" s="7"/>
      <c r="Q28" s="7">
        <v>0</v>
      </c>
      <c r="R28" s="7"/>
      <c r="S28" s="7">
        <f t="shared" si="0"/>
        <v>682128000</v>
      </c>
    </row>
    <row r="29" spans="1:19">
      <c r="A29" s="1" t="s">
        <v>18</v>
      </c>
      <c r="C29" s="7" t="s">
        <v>198</v>
      </c>
      <c r="D29" s="7"/>
      <c r="E29" s="7">
        <v>2600000</v>
      </c>
      <c r="F29" s="7"/>
      <c r="G29" s="7">
        <v>5850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15210000000</v>
      </c>
      <c r="P29" s="7"/>
      <c r="Q29" s="7">
        <v>0</v>
      </c>
      <c r="R29" s="7"/>
      <c r="S29" s="7">
        <f t="shared" si="0"/>
        <v>15210000000</v>
      </c>
    </row>
    <row r="30" spans="1:19">
      <c r="A30" s="1" t="s">
        <v>17</v>
      </c>
      <c r="C30" s="7" t="s">
        <v>198</v>
      </c>
      <c r="D30" s="7"/>
      <c r="E30" s="7">
        <v>141744099</v>
      </c>
      <c r="F30" s="7"/>
      <c r="G30" s="7">
        <v>650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92133664350</v>
      </c>
      <c r="P30" s="7"/>
      <c r="Q30" s="7">
        <v>0</v>
      </c>
      <c r="R30" s="7"/>
      <c r="S30" s="7">
        <f t="shared" si="0"/>
        <v>92133664350</v>
      </c>
    </row>
    <row r="31" spans="1:19">
      <c r="A31" s="1" t="s">
        <v>75</v>
      </c>
      <c r="C31" s="7" t="s">
        <v>212</v>
      </c>
      <c r="D31" s="7"/>
      <c r="E31" s="7">
        <v>159509568</v>
      </c>
      <c r="F31" s="7"/>
      <c r="G31" s="7">
        <v>1700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271166265600</v>
      </c>
      <c r="P31" s="7"/>
      <c r="Q31" s="7">
        <v>0</v>
      </c>
      <c r="R31" s="7"/>
      <c r="S31" s="7">
        <f t="shared" si="0"/>
        <v>271166265600</v>
      </c>
    </row>
    <row r="32" spans="1:19">
      <c r="A32" s="1" t="s">
        <v>73</v>
      </c>
      <c r="C32" s="7" t="s">
        <v>200</v>
      </c>
      <c r="D32" s="7"/>
      <c r="E32" s="7">
        <v>197550742</v>
      </c>
      <c r="F32" s="7"/>
      <c r="G32" s="7">
        <v>330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65191743860</v>
      </c>
      <c r="P32" s="7"/>
      <c r="Q32" s="7">
        <v>0</v>
      </c>
      <c r="R32" s="7"/>
      <c r="S32" s="7">
        <f t="shared" si="0"/>
        <v>65191743860</v>
      </c>
    </row>
    <row r="33" spans="1:19">
      <c r="A33" s="1" t="s">
        <v>213</v>
      </c>
      <c r="C33" s="7" t="s">
        <v>198</v>
      </c>
      <c r="D33" s="7"/>
      <c r="E33" s="7">
        <v>11200000</v>
      </c>
      <c r="F33" s="7"/>
      <c r="G33" s="7">
        <v>450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5040000000</v>
      </c>
      <c r="P33" s="7"/>
      <c r="Q33" s="7">
        <v>0</v>
      </c>
      <c r="R33" s="7"/>
      <c r="S33" s="7">
        <f t="shared" si="0"/>
        <v>5040000000</v>
      </c>
    </row>
    <row r="34" spans="1:19">
      <c r="A34" s="1" t="s">
        <v>77</v>
      </c>
      <c r="C34" s="7" t="s">
        <v>211</v>
      </c>
      <c r="D34" s="7"/>
      <c r="E34" s="7">
        <v>3205169</v>
      </c>
      <c r="F34" s="7"/>
      <c r="G34" s="7">
        <v>400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1282067600</v>
      </c>
      <c r="P34" s="7"/>
      <c r="Q34" s="7">
        <v>0</v>
      </c>
      <c r="R34" s="7"/>
      <c r="S34" s="7">
        <f t="shared" si="0"/>
        <v>1282067600</v>
      </c>
    </row>
    <row r="35" spans="1:19">
      <c r="A35" s="1" t="s">
        <v>63</v>
      </c>
      <c r="C35" s="7" t="s">
        <v>214</v>
      </c>
      <c r="D35" s="7"/>
      <c r="E35" s="7">
        <v>3520036</v>
      </c>
      <c r="F35" s="7"/>
      <c r="G35" s="7">
        <v>850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2992030600</v>
      </c>
      <c r="P35" s="7"/>
      <c r="Q35" s="7">
        <v>230738137</v>
      </c>
      <c r="R35" s="7"/>
      <c r="S35" s="7">
        <f t="shared" si="0"/>
        <v>2761292463</v>
      </c>
    </row>
    <row r="36" spans="1:19">
      <c r="A36" s="1" t="s">
        <v>82</v>
      </c>
      <c r="C36" s="7" t="s">
        <v>215</v>
      </c>
      <c r="D36" s="7"/>
      <c r="E36" s="7">
        <v>10205153</v>
      </c>
      <c r="F36" s="7"/>
      <c r="G36" s="7">
        <v>3360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31265314080</v>
      </c>
      <c r="P36" s="7"/>
      <c r="Q36" s="7">
        <v>0</v>
      </c>
      <c r="R36" s="7"/>
      <c r="S36" s="7">
        <f t="shared" si="0"/>
        <v>31265314080</v>
      </c>
    </row>
    <row r="37" spans="1:19">
      <c r="A37" s="1" t="s">
        <v>36</v>
      </c>
      <c r="C37" s="7" t="s">
        <v>216</v>
      </c>
      <c r="D37" s="7"/>
      <c r="E37" s="7">
        <v>23455000</v>
      </c>
      <c r="F37" s="7"/>
      <c r="G37" s="7">
        <v>190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4456450000</v>
      </c>
      <c r="P37" s="7"/>
      <c r="Q37" s="7">
        <v>0</v>
      </c>
      <c r="R37" s="7"/>
      <c r="S37" s="7">
        <f t="shared" si="0"/>
        <v>4456450000</v>
      </c>
    </row>
    <row r="38" spans="1:19">
      <c r="A38" s="1" t="s">
        <v>217</v>
      </c>
      <c r="C38" s="7" t="s">
        <v>218</v>
      </c>
      <c r="D38" s="7"/>
      <c r="E38" s="7">
        <v>4279011</v>
      </c>
      <c r="F38" s="7"/>
      <c r="G38" s="7">
        <v>11000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47069121000</v>
      </c>
      <c r="P38" s="7"/>
      <c r="Q38" s="7">
        <v>0</v>
      </c>
      <c r="R38" s="7"/>
      <c r="S38" s="7">
        <f t="shared" si="0"/>
        <v>47069121000</v>
      </c>
    </row>
    <row r="39" spans="1:19">
      <c r="A39" s="1" t="s">
        <v>66</v>
      </c>
      <c r="C39" s="7" t="s">
        <v>219</v>
      </c>
      <c r="D39" s="7"/>
      <c r="E39" s="7">
        <v>15000000</v>
      </c>
      <c r="F39" s="7"/>
      <c r="G39" s="7">
        <v>5700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85500000000</v>
      </c>
      <c r="P39" s="7"/>
      <c r="Q39" s="7">
        <v>0</v>
      </c>
      <c r="R39" s="7"/>
      <c r="S39" s="7">
        <f t="shared" si="0"/>
        <v>85500000000</v>
      </c>
    </row>
    <row r="40" spans="1:19">
      <c r="A40" s="1" t="s">
        <v>21</v>
      </c>
      <c r="C40" s="7" t="s">
        <v>220</v>
      </c>
      <c r="D40" s="7"/>
      <c r="E40" s="7">
        <v>19605817</v>
      </c>
      <c r="F40" s="7"/>
      <c r="G40" s="7">
        <v>23500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460736699500</v>
      </c>
      <c r="P40" s="7"/>
      <c r="Q40" s="7">
        <v>0</v>
      </c>
      <c r="R40" s="7"/>
      <c r="S40" s="7">
        <f t="shared" si="0"/>
        <v>460736699500</v>
      </c>
    </row>
    <row r="41" spans="1:19">
      <c r="A41" s="1" t="s">
        <v>79</v>
      </c>
      <c r="C41" s="7" t="s">
        <v>221</v>
      </c>
      <c r="D41" s="7"/>
      <c r="E41" s="7">
        <v>59615343</v>
      </c>
      <c r="F41" s="7"/>
      <c r="G41" s="7">
        <v>5100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304038249300</v>
      </c>
      <c r="P41" s="7"/>
      <c r="Q41" s="7">
        <v>0</v>
      </c>
      <c r="R41" s="7"/>
      <c r="S41" s="7">
        <f t="shared" si="0"/>
        <v>304038249300</v>
      </c>
    </row>
    <row r="42" spans="1:19">
      <c r="A42" s="1" t="s">
        <v>19</v>
      </c>
      <c r="C42" s="7" t="s">
        <v>222</v>
      </c>
      <c r="D42" s="7"/>
      <c r="E42" s="7">
        <v>56920417</v>
      </c>
      <c r="F42" s="7"/>
      <c r="G42" s="7">
        <v>1850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105302771450</v>
      </c>
      <c r="P42" s="7"/>
      <c r="Q42" s="7">
        <v>0</v>
      </c>
      <c r="R42" s="7"/>
      <c r="S42" s="7">
        <f t="shared" si="0"/>
        <v>105302771450</v>
      </c>
    </row>
    <row r="43" spans="1:19">
      <c r="A43" s="1" t="s">
        <v>223</v>
      </c>
      <c r="C43" s="7" t="s">
        <v>224</v>
      </c>
      <c r="D43" s="7"/>
      <c r="E43" s="7">
        <v>5881958</v>
      </c>
      <c r="F43" s="7"/>
      <c r="G43" s="7">
        <v>500</v>
      </c>
      <c r="H43" s="7"/>
      <c r="I43" s="7">
        <v>0</v>
      </c>
      <c r="J43" s="7"/>
      <c r="K43" s="7">
        <v>0</v>
      </c>
      <c r="L43" s="7"/>
      <c r="M43" s="7">
        <v>0</v>
      </c>
      <c r="N43" s="7"/>
      <c r="O43" s="7">
        <v>2940979000</v>
      </c>
      <c r="P43" s="7"/>
      <c r="Q43" s="7">
        <v>0</v>
      </c>
      <c r="R43" s="7"/>
      <c r="S43" s="7">
        <f t="shared" si="0"/>
        <v>2940979000</v>
      </c>
    </row>
    <row r="44" spans="1:19">
      <c r="A44" s="1" t="s">
        <v>85</v>
      </c>
      <c r="C44" s="7" t="s">
        <v>225</v>
      </c>
      <c r="D44" s="7"/>
      <c r="E44" s="7">
        <v>4000000</v>
      </c>
      <c r="F44" s="7"/>
      <c r="G44" s="7">
        <v>7650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30600000000</v>
      </c>
      <c r="P44" s="7"/>
      <c r="Q44" s="7">
        <v>0</v>
      </c>
      <c r="R44" s="7"/>
      <c r="S44" s="7">
        <f t="shared" si="0"/>
        <v>30600000000</v>
      </c>
    </row>
    <row r="45" spans="1:19">
      <c r="A45" s="1" t="s">
        <v>45</v>
      </c>
      <c r="C45" s="7" t="s">
        <v>226</v>
      </c>
      <c r="D45" s="7"/>
      <c r="E45" s="7">
        <v>31040229</v>
      </c>
      <c r="F45" s="7"/>
      <c r="G45" s="7">
        <v>2750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85360629750</v>
      </c>
      <c r="P45" s="7"/>
      <c r="Q45" s="7">
        <v>0</v>
      </c>
      <c r="R45" s="7"/>
      <c r="S45" s="7">
        <f t="shared" si="0"/>
        <v>85360629750</v>
      </c>
    </row>
    <row r="46" spans="1:19">
      <c r="A46" s="1" t="s">
        <v>65</v>
      </c>
      <c r="C46" s="7" t="s">
        <v>227</v>
      </c>
      <c r="D46" s="7"/>
      <c r="E46" s="7">
        <v>16100000</v>
      </c>
      <c r="F46" s="7"/>
      <c r="G46" s="7">
        <v>265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4266500000</v>
      </c>
      <c r="P46" s="7"/>
      <c r="Q46" s="7">
        <v>0</v>
      </c>
      <c r="R46" s="7"/>
      <c r="S46" s="7">
        <f t="shared" si="0"/>
        <v>4266500000</v>
      </c>
    </row>
    <row r="47" spans="1:19">
      <c r="A47" s="1" t="s">
        <v>54</v>
      </c>
      <c r="C47" s="7" t="s">
        <v>228</v>
      </c>
      <c r="D47" s="7"/>
      <c r="E47" s="7">
        <v>4100000</v>
      </c>
      <c r="F47" s="7"/>
      <c r="G47" s="7">
        <v>3456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14169600000</v>
      </c>
      <c r="P47" s="7"/>
      <c r="Q47" s="7">
        <v>0</v>
      </c>
      <c r="R47" s="7"/>
      <c r="S47" s="7">
        <f t="shared" si="0"/>
        <v>14169600000</v>
      </c>
    </row>
    <row r="48" spans="1:19">
      <c r="A48" s="1" t="s">
        <v>32</v>
      </c>
      <c r="C48" s="7" t="s">
        <v>229</v>
      </c>
      <c r="D48" s="7"/>
      <c r="E48" s="7">
        <v>82518930</v>
      </c>
      <c r="F48" s="7"/>
      <c r="G48" s="7">
        <v>1800</v>
      </c>
      <c r="H48" s="7"/>
      <c r="I48" s="7">
        <v>0</v>
      </c>
      <c r="J48" s="7"/>
      <c r="K48" s="7">
        <v>0</v>
      </c>
      <c r="L48" s="7"/>
      <c r="M48" s="7">
        <v>0</v>
      </c>
      <c r="N48" s="7"/>
      <c r="O48" s="7">
        <v>148534074000</v>
      </c>
      <c r="P48" s="7"/>
      <c r="Q48" s="7">
        <v>0</v>
      </c>
      <c r="R48" s="7"/>
      <c r="S48" s="7">
        <f t="shared" si="0"/>
        <v>148534074000</v>
      </c>
    </row>
    <row r="49" spans="1:19">
      <c r="A49" s="1" t="s">
        <v>76</v>
      </c>
      <c r="C49" s="7" t="s">
        <v>198</v>
      </c>
      <c r="D49" s="7"/>
      <c r="E49" s="7">
        <v>95851115</v>
      </c>
      <c r="F49" s="7"/>
      <c r="G49" s="7">
        <v>640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61344712960</v>
      </c>
      <c r="P49" s="7"/>
      <c r="Q49" s="7">
        <v>0</v>
      </c>
      <c r="R49" s="7"/>
      <c r="S49" s="7">
        <f t="shared" si="0"/>
        <v>61344712960</v>
      </c>
    </row>
    <row r="50" spans="1:19">
      <c r="A50" s="1" t="s">
        <v>80</v>
      </c>
      <c r="C50" s="7" t="s">
        <v>230</v>
      </c>
      <c r="D50" s="7"/>
      <c r="E50" s="7">
        <v>85028137</v>
      </c>
      <c r="F50" s="7"/>
      <c r="G50" s="7">
        <v>6500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552682890500</v>
      </c>
      <c r="P50" s="7"/>
      <c r="Q50" s="7">
        <v>0</v>
      </c>
      <c r="R50" s="7"/>
      <c r="S50" s="7">
        <f t="shared" si="0"/>
        <v>552682890500</v>
      </c>
    </row>
    <row r="51" spans="1:19">
      <c r="A51" s="1" t="s">
        <v>91</v>
      </c>
      <c r="C51" s="7" t="s">
        <v>231</v>
      </c>
      <c r="D51" s="7"/>
      <c r="E51" s="7">
        <v>10536839</v>
      </c>
      <c r="F51" s="7"/>
      <c r="G51" s="7">
        <v>540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5689893060</v>
      </c>
      <c r="P51" s="7"/>
      <c r="Q51" s="7">
        <v>706543409</v>
      </c>
      <c r="R51" s="7"/>
      <c r="S51" s="7">
        <f t="shared" si="0"/>
        <v>4983349651</v>
      </c>
    </row>
    <row r="52" spans="1:19">
      <c r="A52" s="1" t="s">
        <v>16</v>
      </c>
      <c r="C52" s="7" t="s">
        <v>197</v>
      </c>
      <c r="D52" s="7"/>
      <c r="E52" s="7">
        <v>13381695</v>
      </c>
      <c r="F52" s="7"/>
      <c r="G52" s="7">
        <v>200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2676339000</v>
      </c>
      <c r="P52" s="7"/>
      <c r="Q52" s="7">
        <v>0</v>
      </c>
      <c r="R52" s="7"/>
      <c r="S52" s="7">
        <f t="shared" si="0"/>
        <v>2676339000</v>
      </c>
    </row>
    <row r="53" spans="1:19">
      <c r="A53" s="1" t="s">
        <v>23</v>
      </c>
      <c r="C53" s="7" t="s">
        <v>232</v>
      </c>
      <c r="D53" s="7"/>
      <c r="E53" s="7">
        <v>33615414</v>
      </c>
      <c r="F53" s="7"/>
      <c r="G53" s="7">
        <v>6000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201692484000</v>
      </c>
      <c r="P53" s="7"/>
      <c r="Q53" s="7">
        <v>0</v>
      </c>
      <c r="R53" s="7"/>
      <c r="S53" s="7">
        <f t="shared" si="0"/>
        <v>201692484000</v>
      </c>
    </row>
    <row r="54" spans="1:19">
      <c r="A54" s="1" t="s">
        <v>70</v>
      </c>
      <c r="C54" s="7" t="s">
        <v>198</v>
      </c>
      <c r="D54" s="7"/>
      <c r="E54" s="7">
        <v>8005000</v>
      </c>
      <c r="F54" s="7"/>
      <c r="G54" s="7">
        <v>4350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34821750000</v>
      </c>
      <c r="P54" s="7"/>
      <c r="Q54" s="7">
        <v>0</v>
      </c>
      <c r="R54" s="7"/>
      <c r="S54" s="7">
        <f t="shared" si="0"/>
        <v>34821750000</v>
      </c>
    </row>
    <row r="55" spans="1:19">
      <c r="A55" s="1" t="s">
        <v>39</v>
      </c>
      <c r="C55" s="7" t="s">
        <v>233</v>
      </c>
      <c r="D55" s="7"/>
      <c r="E55" s="7">
        <v>3780949</v>
      </c>
      <c r="F55" s="7"/>
      <c r="G55" s="7">
        <v>2780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10511038220</v>
      </c>
      <c r="P55" s="7"/>
      <c r="Q55" s="7">
        <v>0</v>
      </c>
      <c r="R55" s="7"/>
      <c r="S55" s="7">
        <f t="shared" si="0"/>
        <v>10511038220</v>
      </c>
    </row>
    <row r="56" spans="1:19">
      <c r="A56" s="1" t="s">
        <v>88</v>
      </c>
      <c r="C56" s="7" t="s">
        <v>234</v>
      </c>
      <c r="D56" s="7"/>
      <c r="E56" s="7">
        <v>7206570</v>
      </c>
      <c r="F56" s="7"/>
      <c r="G56" s="7">
        <v>500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3603285000</v>
      </c>
      <c r="P56" s="7"/>
      <c r="Q56" s="7">
        <v>0</v>
      </c>
      <c r="R56" s="7"/>
      <c r="S56" s="7">
        <f t="shared" si="0"/>
        <v>3603285000</v>
      </c>
    </row>
    <row r="57" spans="1:19">
      <c r="A57" s="1" t="s">
        <v>64</v>
      </c>
      <c r="C57" s="7" t="s">
        <v>235</v>
      </c>
      <c r="D57" s="7"/>
      <c r="E57" s="7">
        <v>9529900</v>
      </c>
      <c r="F57" s="7"/>
      <c r="G57" s="7">
        <v>420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4002558000</v>
      </c>
      <c r="P57" s="7"/>
      <c r="Q57" s="7">
        <v>0</v>
      </c>
      <c r="R57" s="7"/>
      <c r="S57" s="7">
        <f t="shared" si="0"/>
        <v>4002558000</v>
      </c>
    </row>
    <row r="58" spans="1:19">
      <c r="A58" s="1" t="s">
        <v>20</v>
      </c>
      <c r="C58" s="7" t="s">
        <v>236</v>
      </c>
      <c r="D58" s="7"/>
      <c r="E58" s="7">
        <v>53493023</v>
      </c>
      <c r="F58" s="7"/>
      <c r="G58" s="7">
        <v>270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14443115940</v>
      </c>
      <c r="P58" s="7"/>
      <c r="Q58" s="7">
        <v>0</v>
      </c>
      <c r="R58" s="7"/>
      <c r="S58" s="7">
        <f t="shared" si="0"/>
        <v>14443115940</v>
      </c>
    </row>
    <row r="59" spans="1:19">
      <c r="A59" s="1" t="s">
        <v>237</v>
      </c>
      <c r="C59" s="7" t="s">
        <v>238</v>
      </c>
      <c r="D59" s="7"/>
      <c r="E59" s="7">
        <v>20961128</v>
      </c>
      <c r="F59" s="7"/>
      <c r="G59" s="7">
        <v>12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251533524</v>
      </c>
      <c r="P59" s="7"/>
      <c r="Q59" s="7">
        <v>0</v>
      </c>
      <c r="R59" s="7"/>
      <c r="S59" s="7">
        <f t="shared" si="0"/>
        <v>251533524</v>
      </c>
    </row>
    <row r="60" spans="1:19">
      <c r="A60" s="1" t="s">
        <v>52</v>
      </c>
      <c r="C60" s="7" t="s">
        <v>239</v>
      </c>
      <c r="D60" s="7"/>
      <c r="E60" s="7">
        <v>5710637</v>
      </c>
      <c r="F60" s="7"/>
      <c r="G60" s="7">
        <v>4000</v>
      </c>
      <c r="H60" s="7"/>
      <c r="I60" s="7">
        <v>22842548000</v>
      </c>
      <c r="J60" s="7"/>
      <c r="K60" s="7">
        <v>2752114217</v>
      </c>
      <c r="L60" s="7"/>
      <c r="M60" s="7">
        <v>20090433783</v>
      </c>
      <c r="N60" s="7"/>
      <c r="O60" s="7">
        <v>22842548000</v>
      </c>
      <c r="P60" s="7"/>
      <c r="Q60" s="7">
        <v>2752114217</v>
      </c>
      <c r="R60" s="7"/>
      <c r="S60" s="7">
        <f t="shared" si="0"/>
        <v>20090433783</v>
      </c>
    </row>
    <row r="61" spans="1:19">
      <c r="A61" s="1" t="s">
        <v>240</v>
      </c>
      <c r="C61" s="7" t="s">
        <v>193</v>
      </c>
      <c r="D61" s="7"/>
      <c r="E61" s="7">
        <v>3900000</v>
      </c>
      <c r="F61" s="7"/>
      <c r="G61" s="7">
        <v>14350</v>
      </c>
      <c r="H61" s="7"/>
      <c r="I61" s="7">
        <v>0</v>
      </c>
      <c r="J61" s="7"/>
      <c r="K61" s="7">
        <v>0</v>
      </c>
      <c r="L61" s="7"/>
      <c r="M61" s="7">
        <v>0</v>
      </c>
      <c r="N61" s="7"/>
      <c r="O61" s="7">
        <v>55965000000</v>
      </c>
      <c r="P61" s="7"/>
      <c r="Q61" s="7">
        <v>0</v>
      </c>
      <c r="R61" s="7"/>
      <c r="S61" s="7">
        <f t="shared" si="0"/>
        <v>55965000000</v>
      </c>
    </row>
    <row r="62" spans="1:19">
      <c r="A62" s="1" t="s">
        <v>47</v>
      </c>
      <c r="C62" s="7" t="s">
        <v>208</v>
      </c>
      <c r="D62" s="7"/>
      <c r="E62" s="7">
        <v>26914264</v>
      </c>
      <c r="F62" s="7"/>
      <c r="G62" s="7">
        <v>1300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34988543200</v>
      </c>
      <c r="P62" s="7"/>
      <c r="Q62" s="7">
        <v>0</v>
      </c>
      <c r="R62" s="7"/>
      <c r="S62" s="7">
        <f t="shared" si="0"/>
        <v>34988543200</v>
      </c>
    </row>
    <row r="63" spans="1:19">
      <c r="A63" s="1" t="s">
        <v>22</v>
      </c>
      <c r="C63" s="7" t="s">
        <v>202</v>
      </c>
      <c r="D63" s="7"/>
      <c r="E63" s="7">
        <v>40906624</v>
      </c>
      <c r="F63" s="7"/>
      <c r="G63" s="7">
        <v>1250</v>
      </c>
      <c r="H63" s="7"/>
      <c r="I63" s="7">
        <v>0</v>
      </c>
      <c r="J63" s="7"/>
      <c r="K63" s="7">
        <v>0</v>
      </c>
      <c r="L63" s="7"/>
      <c r="M63" s="7">
        <v>0</v>
      </c>
      <c r="N63" s="7"/>
      <c r="O63" s="7">
        <v>51133280000</v>
      </c>
      <c r="P63" s="7"/>
      <c r="Q63" s="7">
        <v>0</v>
      </c>
      <c r="R63" s="7"/>
      <c r="S63" s="7">
        <f t="shared" si="0"/>
        <v>51133280000</v>
      </c>
    </row>
    <row r="64" spans="1:19">
      <c r="A64" s="1" t="s">
        <v>27</v>
      </c>
      <c r="C64" s="7" t="s">
        <v>239</v>
      </c>
      <c r="D64" s="7"/>
      <c r="E64" s="7">
        <v>6347731</v>
      </c>
      <c r="F64" s="7"/>
      <c r="G64" s="7">
        <v>7560</v>
      </c>
      <c r="H64" s="7"/>
      <c r="I64" s="7">
        <v>47988846360</v>
      </c>
      <c r="J64" s="7"/>
      <c r="K64" s="7">
        <v>6847498336</v>
      </c>
      <c r="L64" s="7"/>
      <c r="M64" s="7">
        <v>41141348024</v>
      </c>
      <c r="N64" s="7"/>
      <c r="O64" s="7">
        <v>47988846360</v>
      </c>
      <c r="P64" s="7"/>
      <c r="Q64" s="7">
        <v>6847498336</v>
      </c>
      <c r="R64" s="7"/>
      <c r="S64" s="7">
        <f t="shared" si="0"/>
        <v>41141348024</v>
      </c>
    </row>
    <row r="65" spans="1:19">
      <c r="A65" s="1" t="s">
        <v>43</v>
      </c>
      <c r="C65" s="7" t="s">
        <v>241</v>
      </c>
      <c r="D65" s="7"/>
      <c r="E65" s="7">
        <v>11769701</v>
      </c>
      <c r="F65" s="7"/>
      <c r="G65" s="7">
        <v>800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9415760800</v>
      </c>
      <c r="P65" s="7"/>
      <c r="Q65" s="7">
        <v>0</v>
      </c>
      <c r="R65" s="7"/>
      <c r="S65" s="7">
        <f t="shared" si="0"/>
        <v>9415760800</v>
      </c>
    </row>
    <row r="66" spans="1:19">
      <c r="A66" s="1" t="s">
        <v>44</v>
      </c>
      <c r="C66" s="7" t="s">
        <v>228</v>
      </c>
      <c r="D66" s="7"/>
      <c r="E66" s="7">
        <v>9813243</v>
      </c>
      <c r="F66" s="7"/>
      <c r="G66" s="7">
        <v>1850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18154499550</v>
      </c>
      <c r="P66" s="7"/>
      <c r="Q66" s="7">
        <v>0</v>
      </c>
      <c r="R66" s="7"/>
      <c r="S66" s="7">
        <f t="shared" si="0"/>
        <v>18154499550</v>
      </c>
    </row>
    <row r="67" spans="1:19">
      <c r="A67" s="1" t="s">
        <v>42</v>
      </c>
      <c r="C67" s="7" t="s">
        <v>241</v>
      </c>
      <c r="D67" s="7"/>
      <c r="E67" s="7">
        <v>4000060</v>
      </c>
      <c r="F67" s="7"/>
      <c r="G67" s="7">
        <v>3200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12800192000</v>
      </c>
      <c r="P67" s="7"/>
      <c r="Q67" s="7">
        <v>0</v>
      </c>
      <c r="R67" s="7"/>
      <c r="S67" s="7">
        <f t="shared" si="0"/>
        <v>12800192000</v>
      </c>
    </row>
    <row r="68" spans="1:19">
      <c r="A68" s="1" t="s">
        <v>15</v>
      </c>
      <c r="C68" s="7" t="s">
        <v>242</v>
      </c>
      <c r="D68" s="7"/>
      <c r="E68" s="7">
        <v>15010000</v>
      </c>
      <c r="F68" s="7"/>
      <c r="G68" s="7">
        <v>1000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15010000000</v>
      </c>
      <c r="P68" s="7"/>
      <c r="Q68" s="7">
        <v>0</v>
      </c>
      <c r="R68" s="7"/>
      <c r="S68" s="7">
        <f t="shared" si="0"/>
        <v>15010000000</v>
      </c>
    </row>
    <row r="69" spans="1:19">
      <c r="A69" s="1" t="s">
        <v>24</v>
      </c>
      <c r="C69" s="7" t="s">
        <v>243</v>
      </c>
      <c r="D69" s="7"/>
      <c r="E69" s="7">
        <v>7182491</v>
      </c>
      <c r="F69" s="7"/>
      <c r="G69" s="7">
        <v>13600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97681877600</v>
      </c>
      <c r="P69" s="7"/>
      <c r="Q69" s="7">
        <v>0</v>
      </c>
      <c r="R69" s="7"/>
      <c r="S69" s="7">
        <f t="shared" si="0"/>
        <v>97681877600</v>
      </c>
    </row>
    <row r="70" spans="1:19" ht="24.75" thickBot="1">
      <c r="C70" s="7"/>
      <c r="D70" s="7"/>
      <c r="E70" s="7"/>
      <c r="F70" s="7"/>
      <c r="G70" s="7"/>
      <c r="H70" s="7"/>
      <c r="I70" s="12">
        <f>SUM(I8:I69)</f>
        <v>557608570760</v>
      </c>
      <c r="J70" s="7"/>
      <c r="K70" s="12">
        <f>SUM(K8:K69)</f>
        <v>79547066053</v>
      </c>
      <c r="L70" s="7"/>
      <c r="M70" s="12">
        <f>SUM(M8:M69)</f>
        <v>478061504707</v>
      </c>
      <c r="N70" s="7"/>
      <c r="O70" s="12">
        <f>SUM(O8:O69)</f>
        <v>4167476554004</v>
      </c>
      <c r="P70" s="7"/>
      <c r="Q70" s="12">
        <f>SUM(Q8:Q69)</f>
        <v>87010208849</v>
      </c>
      <c r="R70" s="7"/>
      <c r="S70" s="12">
        <f>SUM(S8:S69)</f>
        <v>4080466345155</v>
      </c>
    </row>
    <row r="71" spans="1:19" ht="24.75" thickTop="1">
      <c r="O71" s="3"/>
    </row>
    <row r="72" spans="1:19">
      <c r="O72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R107"/>
  <sheetViews>
    <sheetView rightToLeft="1" workbookViewId="0">
      <selection activeCell="I101" sqref="I101"/>
    </sheetView>
  </sheetViews>
  <sheetFormatPr defaultRowHeight="24"/>
  <cols>
    <col min="1" max="1" width="32.42578125" style="1" customWidth="1"/>
    <col min="2" max="2" width="1" style="1" customWidth="1"/>
    <col min="3" max="3" width="14.1406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167</v>
      </c>
      <c r="D6" s="17" t="s">
        <v>167</v>
      </c>
      <c r="E6" s="17" t="s">
        <v>167</v>
      </c>
      <c r="F6" s="17" t="s">
        <v>167</v>
      </c>
      <c r="G6" s="17" t="s">
        <v>167</v>
      </c>
      <c r="H6" s="17" t="s">
        <v>167</v>
      </c>
      <c r="I6" s="17" t="s">
        <v>167</v>
      </c>
      <c r="K6" s="17" t="s">
        <v>168</v>
      </c>
      <c r="L6" s="17" t="s">
        <v>168</v>
      </c>
      <c r="M6" s="17" t="s">
        <v>168</v>
      </c>
      <c r="N6" s="17" t="s">
        <v>168</v>
      </c>
      <c r="O6" s="17" t="s">
        <v>168</v>
      </c>
      <c r="P6" s="17" t="s">
        <v>168</v>
      </c>
      <c r="Q6" s="17" t="s">
        <v>168</v>
      </c>
    </row>
    <row r="7" spans="1:17" ht="24.75">
      <c r="A7" s="17" t="s">
        <v>3</v>
      </c>
      <c r="C7" s="17" t="s">
        <v>7</v>
      </c>
      <c r="E7" s="17" t="s">
        <v>244</v>
      </c>
      <c r="G7" s="17" t="s">
        <v>245</v>
      </c>
      <c r="I7" s="17" t="s">
        <v>246</v>
      </c>
      <c r="K7" s="17" t="s">
        <v>7</v>
      </c>
      <c r="M7" s="17" t="s">
        <v>244</v>
      </c>
      <c r="O7" s="17" t="s">
        <v>245</v>
      </c>
      <c r="Q7" s="17" t="s">
        <v>246</v>
      </c>
    </row>
    <row r="8" spans="1:17">
      <c r="A8" s="1" t="s">
        <v>87</v>
      </c>
      <c r="C8" s="7">
        <v>35643667</v>
      </c>
      <c r="D8" s="7"/>
      <c r="E8" s="7">
        <v>1122118366033</v>
      </c>
      <c r="F8" s="7"/>
      <c r="G8" s="7">
        <v>887915574764</v>
      </c>
      <c r="H8" s="7"/>
      <c r="I8" s="7">
        <f>E8-G8</f>
        <v>234202791269</v>
      </c>
      <c r="J8" s="7"/>
      <c r="K8" s="7">
        <v>35643667</v>
      </c>
      <c r="L8" s="7"/>
      <c r="M8" s="7">
        <v>1122118366033</v>
      </c>
      <c r="N8" s="7"/>
      <c r="O8" s="7">
        <v>502676706923</v>
      </c>
      <c r="P8" s="7"/>
      <c r="Q8" s="7">
        <f>M8-O8</f>
        <v>619441659110</v>
      </c>
    </row>
    <row r="9" spans="1:17">
      <c r="A9" s="1" t="s">
        <v>81</v>
      </c>
      <c r="C9" s="7">
        <v>47761929</v>
      </c>
      <c r="D9" s="7"/>
      <c r="E9" s="7">
        <v>261602377828</v>
      </c>
      <c r="F9" s="7"/>
      <c r="G9" s="7">
        <v>202445107555</v>
      </c>
      <c r="H9" s="7"/>
      <c r="I9" s="7">
        <f t="shared" ref="I9:I72" si="0">E9-G9</f>
        <v>59157270273</v>
      </c>
      <c r="J9" s="7"/>
      <c r="K9" s="7">
        <v>47761929</v>
      </c>
      <c r="L9" s="7"/>
      <c r="M9" s="7">
        <v>261602377828</v>
      </c>
      <c r="N9" s="7"/>
      <c r="O9" s="7">
        <v>171506525985</v>
      </c>
      <c r="P9" s="7"/>
      <c r="Q9" s="7">
        <f t="shared" ref="Q9:Q72" si="1">M9-O9</f>
        <v>90095851843</v>
      </c>
    </row>
    <row r="10" spans="1:17">
      <c r="A10" s="1" t="s">
        <v>49</v>
      </c>
      <c r="C10" s="7">
        <v>38806083</v>
      </c>
      <c r="D10" s="7"/>
      <c r="E10" s="7">
        <v>261539766545</v>
      </c>
      <c r="F10" s="7"/>
      <c r="G10" s="7">
        <v>227593602156</v>
      </c>
      <c r="H10" s="7"/>
      <c r="I10" s="7">
        <f t="shared" si="0"/>
        <v>33946164389</v>
      </c>
      <c r="J10" s="7"/>
      <c r="K10" s="7">
        <v>38806083</v>
      </c>
      <c r="L10" s="7"/>
      <c r="M10" s="7">
        <v>261539766545</v>
      </c>
      <c r="N10" s="7"/>
      <c r="O10" s="7">
        <v>189311174147</v>
      </c>
      <c r="P10" s="7"/>
      <c r="Q10" s="7">
        <f t="shared" si="1"/>
        <v>72228592398</v>
      </c>
    </row>
    <row r="11" spans="1:17">
      <c r="A11" s="1" t="s">
        <v>48</v>
      </c>
      <c r="C11" s="7">
        <v>16194121</v>
      </c>
      <c r="D11" s="7"/>
      <c r="E11" s="7">
        <v>121216177829</v>
      </c>
      <c r="F11" s="7"/>
      <c r="G11" s="7">
        <v>92079221405</v>
      </c>
      <c r="H11" s="7"/>
      <c r="I11" s="7">
        <f t="shared" si="0"/>
        <v>29136956424</v>
      </c>
      <c r="J11" s="7"/>
      <c r="K11" s="7">
        <v>16194121</v>
      </c>
      <c r="L11" s="7"/>
      <c r="M11" s="7">
        <v>121216177829</v>
      </c>
      <c r="N11" s="7"/>
      <c r="O11" s="7">
        <v>88344541051</v>
      </c>
      <c r="P11" s="7"/>
      <c r="Q11" s="7">
        <f t="shared" si="1"/>
        <v>32871636778</v>
      </c>
    </row>
    <row r="12" spans="1:17">
      <c r="A12" s="1" t="s">
        <v>50</v>
      </c>
      <c r="C12" s="7">
        <v>121996621</v>
      </c>
      <c r="D12" s="7"/>
      <c r="E12" s="7">
        <v>2586704907770</v>
      </c>
      <c r="F12" s="7"/>
      <c r="G12" s="7">
        <v>2239870588210</v>
      </c>
      <c r="H12" s="7"/>
      <c r="I12" s="7">
        <f t="shared" si="0"/>
        <v>346834319560</v>
      </c>
      <c r="J12" s="7"/>
      <c r="K12" s="7">
        <v>121996621</v>
      </c>
      <c r="L12" s="7"/>
      <c r="M12" s="7">
        <v>2586704907770</v>
      </c>
      <c r="N12" s="7"/>
      <c r="O12" s="7">
        <v>1813821668164</v>
      </c>
      <c r="P12" s="7"/>
      <c r="Q12" s="7">
        <f t="shared" si="1"/>
        <v>772883239606</v>
      </c>
    </row>
    <row r="13" spans="1:17">
      <c r="A13" s="1" t="s">
        <v>51</v>
      </c>
      <c r="C13" s="7">
        <v>207139224</v>
      </c>
      <c r="D13" s="7"/>
      <c r="E13" s="7">
        <v>5608899750612</v>
      </c>
      <c r="F13" s="7"/>
      <c r="G13" s="7">
        <v>5262154013990</v>
      </c>
      <c r="H13" s="7"/>
      <c r="I13" s="7">
        <f t="shared" si="0"/>
        <v>346745736622</v>
      </c>
      <c r="J13" s="7"/>
      <c r="K13" s="7">
        <v>207139224</v>
      </c>
      <c r="L13" s="7"/>
      <c r="M13" s="7">
        <v>5608899750612</v>
      </c>
      <c r="N13" s="7"/>
      <c r="O13" s="7">
        <v>3012075993300</v>
      </c>
      <c r="P13" s="7"/>
      <c r="Q13" s="7">
        <f t="shared" si="1"/>
        <v>2596823757312</v>
      </c>
    </row>
    <row r="14" spans="1:17">
      <c r="A14" s="1" t="s">
        <v>78</v>
      </c>
      <c r="C14" s="7">
        <v>29330643</v>
      </c>
      <c r="D14" s="7"/>
      <c r="E14" s="7">
        <v>256282344675</v>
      </c>
      <c r="F14" s="7"/>
      <c r="G14" s="7">
        <v>233177659362</v>
      </c>
      <c r="H14" s="7"/>
      <c r="I14" s="7">
        <f t="shared" si="0"/>
        <v>23104685313</v>
      </c>
      <c r="J14" s="7"/>
      <c r="K14" s="7">
        <v>29330643</v>
      </c>
      <c r="L14" s="7"/>
      <c r="M14" s="7">
        <v>256282344675</v>
      </c>
      <c r="N14" s="7"/>
      <c r="O14" s="7">
        <v>152489868030</v>
      </c>
      <c r="P14" s="7"/>
      <c r="Q14" s="7">
        <f t="shared" si="1"/>
        <v>103792476645</v>
      </c>
    </row>
    <row r="15" spans="1:17">
      <c r="A15" s="1" t="s">
        <v>72</v>
      </c>
      <c r="C15" s="7">
        <v>46577959</v>
      </c>
      <c r="D15" s="7"/>
      <c r="E15" s="7">
        <v>439857791367</v>
      </c>
      <c r="F15" s="7"/>
      <c r="G15" s="7">
        <v>344941110072</v>
      </c>
      <c r="H15" s="7"/>
      <c r="I15" s="7">
        <f t="shared" si="0"/>
        <v>94916681295</v>
      </c>
      <c r="J15" s="7"/>
      <c r="K15" s="7">
        <v>46577959</v>
      </c>
      <c r="L15" s="7"/>
      <c r="M15" s="7">
        <v>439857791367</v>
      </c>
      <c r="N15" s="7"/>
      <c r="O15" s="7">
        <v>323769035299</v>
      </c>
      <c r="P15" s="7"/>
      <c r="Q15" s="7">
        <f t="shared" si="1"/>
        <v>116088756068</v>
      </c>
    </row>
    <row r="16" spans="1:17">
      <c r="A16" s="1" t="s">
        <v>84</v>
      </c>
      <c r="C16" s="7">
        <v>66325146</v>
      </c>
      <c r="D16" s="7"/>
      <c r="E16" s="7">
        <v>525466175708</v>
      </c>
      <c r="F16" s="7"/>
      <c r="G16" s="7">
        <v>493819530245</v>
      </c>
      <c r="H16" s="7"/>
      <c r="I16" s="7">
        <f t="shared" si="0"/>
        <v>31646645463</v>
      </c>
      <c r="J16" s="7"/>
      <c r="K16" s="7">
        <v>66325146</v>
      </c>
      <c r="L16" s="7"/>
      <c r="M16" s="7">
        <v>525466175708</v>
      </c>
      <c r="N16" s="7"/>
      <c r="O16" s="7">
        <v>330127634676</v>
      </c>
      <c r="P16" s="7"/>
      <c r="Q16" s="7">
        <f t="shared" si="1"/>
        <v>195338541032</v>
      </c>
    </row>
    <row r="17" spans="1:17">
      <c r="A17" s="1" t="s">
        <v>29</v>
      </c>
      <c r="C17" s="7">
        <v>16000000</v>
      </c>
      <c r="D17" s="7"/>
      <c r="E17" s="7">
        <v>705218832000</v>
      </c>
      <c r="F17" s="7"/>
      <c r="G17" s="7">
        <v>596270952000</v>
      </c>
      <c r="H17" s="7"/>
      <c r="I17" s="7">
        <f t="shared" si="0"/>
        <v>108947880000</v>
      </c>
      <c r="J17" s="7"/>
      <c r="K17" s="7">
        <v>16000000</v>
      </c>
      <c r="L17" s="7"/>
      <c r="M17" s="7">
        <v>705218832000</v>
      </c>
      <c r="N17" s="7"/>
      <c r="O17" s="7">
        <v>292115776730</v>
      </c>
      <c r="P17" s="7"/>
      <c r="Q17" s="7">
        <f t="shared" si="1"/>
        <v>413103055270</v>
      </c>
    </row>
    <row r="18" spans="1:17">
      <c r="A18" s="1" t="s">
        <v>33</v>
      </c>
      <c r="C18" s="7">
        <v>59962132</v>
      </c>
      <c r="D18" s="7"/>
      <c r="E18" s="7">
        <v>421409876214</v>
      </c>
      <c r="F18" s="7"/>
      <c r="G18" s="7">
        <v>385841805415</v>
      </c>
      <c r="H18" s="7"/>
      <c r="I18" s="7">
        <f t="shared" si="0"/>
        <v>35568070799</v>
      </c>
      <c r="J18" s="7"/>
      <c r="K18" s="7">
        <v>59962132</v>
      </c>
      <c r="L18" s="7"/>
      <c r="M18" s="7">
        <v>421409876214</v>
      </c>
      <c r="N18" s="7"/>
      <c r="O18" s="7">
        <v>345501667835</v>
      </c>
      <c r="P18" s="7"/>
      <c r="Q18" s="7">
        <f t="shared" si="1"/>
        <v>75908208379</v>
      </c>
    </row>
    <row r="19" spans="1:17">
      <c r="A19" s="1" t="s">
        <v>25</v>
      </c>
      <c r="C19" s="7">
        <v>28408272</v>
      </c>
      <c r="D19" s="7"/>
      <c r="E19" s="7">
        <v>1044004805635</v>
      </c>
      <c r="F19" s="7"/>
      <c r="G19" s="7">
        <v>910150794850</v>
      </c>
      <c r="H19" s="7"/>
      <c r="I19" s="7">
        <f t="shared" si="0"/>
        <v>133854010785</v>
      </c>
      <c r="J19" s="7"/>
      <c r="K19" s="7">
        <v>28408272</v>
      </c>
      <c r="L19" s="7"/>
      <c r="M19" s="7">
        <v>1044004805635</v>
      </c>
      <c r="N19" s="7"/>
      <c r="O19" s="7">
        <v>740417665977</v>
      </c>
      <c r="P19" s="7"/>
      <c r="Q19" s="7">
        <f t="shared" si="1"/>
        <v>303587139658</v>
      </c>
    </row>
    <row r="20" spans="1:17">
      <c r="A20" s="1" t="s">
        <v>71</v>
      </c>
      <c r="C20" s="7">
        <v>13195553</v>
      </c>
      <c r="D20" s="7"/>
      <c r="E20" s="7">
        <v>453456054120</v>
      </c>
      <c r="F20" s="7"/>
      <c r="G20" s="7">
        <v>401922965380</v>
      </c>
      <c r="H20" s="7"/>
      <c r="I20" s="7">
        <f t="shared" si="0"/>
        <v>51533088740</v>
      </c>
      <c r="J20" s="7"/>
      <c r="K20" s="7">
        <v>13195553</v>
      </c>
      <c r="L20" s="7"/>
      <c r="M20" s="7">
        <v>453456054120</v>
      </c>
      <c r="N20" s="7"/>
      <c r="O20" s="7">
        <v>250877907834</v>
      </c>
      <c r="P20" s="7"/>
      <c r="Q20" s="7">
        <f t="shared" si="1"/>
        <v>202578146286</v>
      </c>
    </row>
    <row r="21" spans="1:17">
      <c r="A21" s="1" t="s">
        <v>41</v>
      </c>
      <c r="C21" s="7">
        <v>2151000</v>
      </c>
      <c r="D21" s="7"/>
      <c r="E21" s="7">
        <v>67524404949</v>
      </c>
      <c r="F21" s="7"/>
      <c r="G21" s="7">
        <v>49905624177</v>
      </c>
      <c r="H21" s="7"/>
      <c r="I21" s="7">
        <f t="shared" si="0"/>
        <v>17618780772</v>
      </c>
      <c r="J21" s="7"/>
      <c r="K21" s="7">
        <v>2151000</v>
      </c>
      <c r="L21" s="7"/>
      <c r="M21" s="7">
        <v>67524404949</v>
      </c>
      <c r="N21" s="7"/>
      <c r="O21" s="7">
        <v>50819074783</v>
      </c>
      <c r="P21" s="7"/>
      <c r="Q21" s="7">
        <f t="shared" si="1"/>
        <v>16705330166</v>
      </c>
    </row>
    <row r="22" spans="1:17">
      <c r="A22" s="1" t="s">
        <v>37</v>
      </c>
      <c r="C22" s="7">
        <v>10888686</v>
      </c>
      <c r="D22" s="7"/>
      <c r="E22" s="7">
        <v>580377427827</v>
      </c>
      <c r="F22" s="7"/>
      <c r="G22" s="7">
        <v>464383303312</v>
      </c>
      <c r="H22" s="7"/>
      <c r="I22" s="7">
        <f t="shared" si="0"/>
        <v>115994124515</v>
      </c>
      <c r="J22" s="7"/>
      <c r="K22" s="7">
        <v>10888686</v>
      </c>
      <c r="L22" s="7"/>
      <c r="M22" s="7">
        <v>580377427827</v>
      </c>
      <c r="N22" s="7"/>
      <c r="O22" s="7">
        <v>437738591709</v>
      </c>
      <c r="P22" s="7"/>
      <c r="Q22" s="7">
        <f t="shared" si="1"/>
        <v>142638836118</v>
      </c>
    </row>
    <row r="23" spans="1:17">
      <c r="A23" s="1" t="s">
        <v>89</v>
      </c>
      <c r="C23" s="7">
        <v>3008044</v>
      </c>
      <c r="D23" s="7"/>
      <c r="E23" s="7">
        <v>89106354918</v>
      </c>
      <c r="F23" s="7"/>
      <c r="G23" s="7">
        <v>73886511074</v>
      </c>
      <c r="H23" s="7"/>
      <c r="I23" s="7">
        <f t="shared" si="0"/>
        <v>15219843844</v>
      </c>
      <c r="J23" s="7"/>
      <c r="K23" s="7">
        <v>3008044</v>
      </c>
      <c r="L23" s="7"/>
      <c r="M23" s="7">
        <v>89106354918</v>
      </c>
      <c r="N23" s="7"/>
      <c r="O23" s="7">
        <v>64250874655</v>
      </c>
      <c r="P23" s="7"/>
      <c r="Q23" s="7">
        <f t="shared" si="1"/>
        <v>24855480263</v>
      </c>
    </row>
    <row r="24" spans="1:17">
      <c r="A24" s="1" t="s">
        <v>56</v>
      </c>
      <c r="C24" s="7">
        <v>10613234</v>
      </c>
      <c r="D24" s="7"/>
      <c r="E24" s="7">
        <v>156141261813</v>
      </c>
      <c r="F24" s="7"/>
      <c r="G24" s="7">
        <v>119004961706</v>
      </c>
      <c r="H24" s="7"/>
      <c r="I24" s="7">
        <f t="shared" si="0"/>
        <v>37136300107</v>
      </c>
      <c r="J24" s="7"/>
      <c r="K24" s="7">
        <v>10613234</v>
      </c>
      <c r="L24" s="7"/>
      <c r="M24" s="7">
        <v>156141261813</v>
      </c>
      <c r="N24" s="7"/>
      <c r="O24" s="7">
        <v>96322278402</v>
      </c>
      <c r="P24" s="7"/>
      <c r="Q24" s="7">
        <f t="shared" si="1"/>
        <v>59818983411</v>
      </c>
    </row>
    <row r="25" spans="1:17">
      <c r="A25" s="1" t="s">
        <v>61</v>
      </c>
      <c r="C25" s="7">
        <v>11744972</v>
      </c>
      <c r="D25" s="7"/>
      <c r="E25" s="7">
        <v>757479801349</v>
      </c>
      <c r="F25" s="7"/>
      <c r="G25" s="7">
        <v>619139666110</v>
      </c>
      <c r="H25" s="7"/>
      <c r="I25" s="7">
        <f t="shared" si="0"/>
        <v>138340135239</v>
      </c>
      <c r="J25" s="7"/>
      <c r="K25" s="7">
        <v>11744972</v>
      </c>
      <c r="L25" s="7"/>
      <c r="M25" s="7">
        <v>757479801349</v>
      </c>
      <c r="N25" s="7"/>
      <c r="O25" s="7">
        <v>314505899951</v>
      </c>
      <c r="P25" s="7"/>
      <c r="Q25" s="7">
        <f t="shared" si="1"/>
        <v>442973901398</v>
      </c>
    </row>
    <row r="26" spans="1:17">
      <c r="A26" s="1" t="s">
        <v>60</v>
      </c>
      <c r="C26" s="7">
        <v>18879035</v>
      </c>
      <c r="D26" s="7"/>
      <c r="E26" s="7">
        <v>448524243327</v>
      </c>
      <c r="F26" s="7"/>
      <c r="G26" s="7">
        <v>391285793865</v>
      </c>
      <c r="H26" s="7"/>
      <c r="I26" s="7">
        <f t="shared" si="0"/>
        <v>57238449462</v>
      </c>
      <c r="J26" s="7"/>
      <c r="K26" s="7">
        <v>18879035</v>
      </c>
      <c r="L26" s="7"/>
      <c r="M26" s="7">
        <v>448524243327</v>
      </c>
      <c r="N26" s="7"/>
      <c r="O26" s="7">
        <v>214527151317</v>
      </c>
      <c r="P26" s="7"/>
      <c r="Q26" s="7">
        <f t="shared" si="1"/>
        <v>233997092010</v>
      </c>
    </row>
    <row r="27" spans="1:17">
      <c r="A27" s="1" t="s">
        <v>59</v>
      </c>
      <c r="C27" s="7">
        <v>12293626</v>
      </c>
      <c r="D27" s="7"/>
      <c r="E27" s="7">
        <v>578273062745</v>
      </c>
      <c r="F27" s="7"/>
      <c r="G27" s="7">
        <v>472688124830</v>
      </c>
      <c r="H27" s="7"/>
      <c r="I27" s="7">
        <f t="shared" si="0"/>
        <v>105584937915</v>
      </c>
      <c r="J27" s="7"/>
      <c r="K27" s="7">
        <v>12293626</v>
      </c>
      <c r="L27" s="7"/>
      <c r="M27" s="7">
        <v>578273062745</v>
      </c>
      <c r="N27" s="7"/>
      <c r="O27" s="7">
        <v>334244103199</v>
      </c>
      <c r="P27" s="7"/>
      <c r="Q27" s="7">
        <f t="shared" si="1"/>
        <v>244028959546</v>
      </c>
    </row>
    <row r="28" spans="1:17">
      <c r="A28" s="1" t="s">
        <v>55</v>
      </c>
      <c r="C28" s="7">
        <v>2726321</v>
      </c>
      <c r="D28" s="7"/>
      <c r="E28" s="7">
        <v>150085304220</v>
      </c>
      <c r="F28" s="7"/>
      <c r="G28" s="7">
        <v>123119815289</v>
      </c>
      <c r="H28" s="7"/>
      <c r="I28" s="7">
        <f t="shared" si="0"/>
        <v>26965488931</v>
      </c>
      <c r="J28" s="7"/>
      <c r="K28" s="7">
        <v>2726321</v>
      </c>
      <c r="L28" s="7"/>
      <c r="M28" s="7">
        <v>150085304220</v>
      </c>
      <c r="N28" s="7"/>
      <c r="O28" s="7">
        <v>115206325464</v>
      </c>
      <c r="P28" s="7"/>
      <c r="Q28" s="7">
        <f t="shared" si="1"/>
        <v>34878978756</v>
      </c>
    </row>
    <row r="29" spans="1:17">
      <c r="A29" s="1" t="s">
        <v>58</v>
      </c>
      <c r="C29" s="7">
        <v>2564346</v>
      </c>
      <c r="D29" s="7"/>
      <c r="E29" s="7">
        <v>70813668565</v>
      </c>
      <c r="F29" s="7"/>
      <c r="G29" s="7">
        <v>56908202384</v>
      </c>
      <c r="H29" s="7"/>
      <c r="I29" s="7">
        <f t="shared" si="0"/>
        <v>13905466181</v>
      </c>
      <c r="J29" s="7"/>
      <c r="K29" s="7">
        <v>2564346</v>
      </c>
      <c r="L29" s="7"/>
      <c r="M29" s="7">
        <v>70813668565</v>
      </c>
      <c r="N29" s="7"/>
      <c r="O29" s="7">
        <v>49035186074</v>
      </c>
      <c r="P29" s="7"/>
      <c r="Q29" s="7">
        <f t="shared" si="1"/>
        <v>21778482491</v>
      </c>
    </row>
    <row r="30" spans="1:17">
      <c r="A30" s="1" t="s">
        <v>90</v>
      </c>
      <c r="C30" s="7">
        <v>14166201</v>
      </c>
      <c r="D30" s="7"/>
      <c r="E30" s="7">
        <v>121526901457</v>
      </c>
      <c r="F30" s="7"/>
      <c r="G30" s="7">
        <v>118206237088</v>
      </c>
      <c r="H30" s="7"/>
      <c r="I30" s="7">
        <f t="shared" si="0"/>
        <v>3320664369</v>
      </c>
      <c r="J30" s="7"/>
      <c r="K30" s="7">
        <v>14166201</v>
      </c>
      <c r="L30" s="7"/>
      <c r="M30" s="7">
        <v>121526901457</v>
      </c>
      <c r="N30" s="7"/>
      <c r="O30" s="7">
        <v>71859997467</v>
      </c>
      <c r="P30" s="7"/>
      <c r="Q30" s="7">
        <f t="shared" si="1"/>
        <v>49666903990</v>
      </c>
    </row>
    <row r="31" spans="1:17">
      <c r="A31" s="1" t="s">
        <v>18</v>
      </c>
      <c r="C31" s="7">
        <v>5200000</v>
      </c>
      <c r="D31" s="7"/>
      <c r="E31" s="7">
        <v>99607786200</v>
      </c>
      <c r="F31" s="7"/>
      <c r="G31" s="7">
        <v>84824274600</v>
      </c>
      <c r="H31" s="7"/>
      <c r="I31" s="7">
        <f t="shared" si="0"/>
        <v>14783511600</v>
      </c>
      <c r="J31" s="7"/>
      <c r="K31" s="7">
        <v>5200000</v>
      </c>
      <c r="L31" s="7"/>
      <c r="M31" s="7">
        <v>99607786200</v>
      </c>
      <c r="N31" s="7"/>
      <c r="O31" s="7">
        <v>104929824964</v>
      </c>
      <c r="P31" s="7"/>
      <c r="Q31" s="7">
        <f t="shared" si="1"/>
        <v>-5322038764</v>
      </c>
    </row>
    <row r="32" spans="1:17">
      <c r="A32" s="1" t="s">
        <v>17</v>
      </c>
      <c r="C32" s="7">
        <v>177949002</v>
      </c>
      <c r="D32" s="7"/>
      <c r="E32" s="7">
        <v>1639772204411</v>
      </c>
      <c r="F32" s="7"/>
      <c r="G32" s="7">
        <v>1454037488701</v>
      </c>
      <c r="H32" s="7"/>
      <c r="I32" s="7">
        <f t="shared" si="0"/>
        <v>185734715710</v>
      </c>
      <c r="J32" s="7"/>
      <c r="K32" s="7">
        <v>177949002</v>
      </c>
      <c r="L32" s="7"/>
      <c r="M32" s="7">
        <v>1639772204411</v>
      </c>
      <c r="N32" s="7"/>
      <c r="O32" s="7">
        <v>971154579718</v>
      </c>
      <c r="P32" s="7"/>
      <c r="Q32" s="7">
        <f t="shared" si="1"/>
        <v>668617624693</v>
      </c>
    </row>
    <row r="33" spans="1:17">
      <c r="A33" s="1" t="s">
        <v>75</v>
      </c>
      <c r="C33" s="7">
        <v>533634210</v>
      </c>
      <c r="D33" s="7"/>
      <c r="E33" s="7">
        <v>3347196835502</v>
      </c>
      <c r="F33" s="7"/>
      <c r="G33" s="7">
        <v>3124404020503</v>
      </c>
      <c r="H33" s="7"/>
      <c r="I33" s="7">
        <f t="shared" si="0"/>
        <v>222792814999</v>
      </c>
      <c r="J33" s="7"/>
      <c r="K33" s="7">
        <v>533634210</v>
      </c>
      <c r="L33" s="7"/>
      <c r="M33" s="7">
        <v>3347196835502</v>
      </c>
      <c r="N33" s="7"/>
      <c r="O33" s="7">
        <v>2425329207082</v>
      </c>
      <c r="P33" s="7"/>
      <c r="Q33" s="7">
        <f t="shared" si="1"/>
        <v>921867628420</v>
      </c>
    </row>
    <row r="34" spans="1:17">
      <c r="A34" s="1" t="s">
        <v>73</v>
      </c>
      <c r="C34" s="7">
        <v>312788674</v>
      </c>
      <c r="D34" s="7"/>
      <c r="E34" s="7">
        <v>1341030658533</v>
      </c>
      <c r="F34" s="7"/>
      <c r="G34" s="7">
        <v>1262987835604</v>
      </c>
      <c r="H34" s="7"/>
      <c r="I34" s="7">
        <f t="shared" si="0"/>
        <v>78042822929</v>
      </c>
      <c r="J34" s="7"/>
      <c r="K34" s="7">
        <v>312788674</v>
      </c>
      <c r="L34" s="7"/>
      <c r="M34" s="7">
        <v>1341030658533</v>
      </c>
      <c r="N34" s="7"/>
      <c r="O34" s="7">
        <v>1211635690202</v>
      </c>
      <c r="P34" s="7"/>
      <c r="Q34" s="7">
        <f t="shared" si="1"/>
        <v>129394968331</v>
      </c>
    </row>
    <row r="35" spans="1:17">
      <c r="A35" s="1" t="s">
        <v>69</v>
      </c>
      <c r="C35" s="7">
        <v>3406574</v>
      </c>
      <c r="D35" s="7"/>
      <c r="E35" s="7">
        <v>239310166201</v>
      </c>
      <c r="F35" s="7"/>
      <c r="G35" s="7">
        <v>217908719330</v>
      </c>
      <c r="H35" s="7"/>
      <c r="I35" s="7">
        <f t="shared" si="0"/>
        <v>21401446871</v>
      </c>
      <c r="J35" s="7"/>
      <c r="K35" s="7">
        <v>3406574</v>
      </c>
      <c r="L35" s="7"/>
      <c r="M35" s="7">
        <v>239310166201</v>
      </c>
      <c r="N35" s="7"/>
      <c r="O35" s="7">
        <v>169103528161</v>
      </c>
      <c r="P35" s="7"/>
      <c r="Q35" s="7">
        <f t="shared" si="1"/>
        <v>70206638040</v>
      </c>
    </row>
    <row r="36" spans="1:17">
      <c r="A36" s="1" t="s">
        <v>57</v>
      </c>
      <c r="C36" s="7">
        <v>18634950</v>
      </c>
      <c r="D36" s="7"/>
      <c r="E36" s="7">
        <v>684834943596</v>
      </c>
      <c r="F36" s="7"/>
      <c r="G36" s="7">
        <v>589065491110</v>
      </c>
      <c r="H36" s="7"/>
      <c r="I36" s="7">
        <f t="shared" si="0"/>
        <v>95769452486</v>
      </c>
      <c r="J36" s="7"/>
      <c r="K36" s="7">
        <v>18634950</v>
      </c>
      <c r="L36" s="7"/>
      <c r="M36" s="7">
        <v>684834943596</v>
      </c>
      <c r="N36" s="7"/>
      <c r="O36" s="7">
        <v>344203648717</v>
      </c>
      <c r="P36" s="7"/>
      <c r="Q36" s="7">
        <f t="shared" si="1"/>
        <v>340631294879</v>
      </c>
    </row>
    <row r="37" spans="1:17">
      <c r="A37" s="1" t="s">
        <v>77</v>
      </c>
      <c r="C37" s="7">
        <v>3304578</v>
      </c>
      <c r="D37" s="7"/>
      <c r="E37" s="7">
        <v>39451838288</v>
      </c>
      <c r="F37" s="7"/>
      <c r="G37" s="7">
        <v>26837761766</v>
      </c>
      <c r="H37" s="7"/>
      <c r="I37" s="7">
        <f t="shared" si="0"/>
        <v>12614076522</v>
      </c>
      <c r="J37" s="7"/>
      <c r="K37" s="7">
        <v>3304578</v>
      </c>
      <c r="L37" s="7"/>
      <c r="M37" s="7">
        <v>39451838288</v>
      </c>
      <c r="N37" s="7"/>
      <c r="O37" s="7">
        <v>23641501621</v>
      </c>
      <c r="P37" s="7"/>
      <c r="Q37" s="7">
        <f t="shared" si="1"/>
        <v>15810336667</v>
      </c>
    </row>
    <row r="38" spans="1:17">
      <c r="A38" s="1" t="s">
        <v>63</v>
      </c>
      <c r="C38" s="7">
        <v>3520036</v>
      </c>
      <c r="D38" s="7"/>
      <c r="E38" s="7">
        <v>69841872044</v>
      </c>
      <c r="F38" s="7"/>
      <c r="G38" s="7">
        <v>56930223354</v>
      </c>
      <c r="H38" s="7"/>
      <c r="I38" s="7">
        <f t="shared" si="0"/>
        <v>12911648690</v>
      </c>
      <c r="J38" s="7"/>
      <c r="K38" s="7">
        <v>3520036</v>
      </c>
      <c r="L38" s="7"/>
      <c r="M38" s="7">
        <v>69841872044</v>
      </c>
      <c r="N38" s="7"/>
      <c r="O38" s="7">
        <v>54725795532</v>
      </c>
      <c r="P38" s="7"/>
      <c r="Q38" s="7">
        <f t="shared" si="1"/>
        <v>15116076512</v>
      </c>
    </row>
    <row r="39" spans="1:17">
      <c r="A39" s="1" t="s">
        <v>53</v>
      </c>
      <c r="C39" s="7">
        <v>9947382</v>
      </c>
      <c r="D39" s="7"/>
      <c r="E39" s="7">
        <v>222978798988</v>
      </c>
      <c r="F39" s="7"/>
      <c r="G39" s="7">
        <v>178304644292</v>
      </c>
      <c r="H39" s="7"/>
      <c r="I39" s="7">
        <f t="shared" si="0"/>
        <v>44674154696</v>
      </c>
      <c r="J39" s="7"/>
      <c r="K39" s="7">
        <v>9947382</v>
      </c>
      <c r="L39" s="7"/>
      <c r="M39" s="7">
        <v>222978798988</v>
      </c>
      <c r="N39" s="7"/>
      <c r="O39" s="7">
        <v>142855778328</v>
      </c>
      <c r="P39" s="7"/>
      <c r="Q39" s="7">
        <f t="shared" si="1"/>
        <v>80123020660</v>
      </c>
    </row>
    <row r="40" spans="1:17">
      <c r="A40" s="1" t="s">
        <v>82</v>
      </c>
      <c r="C40" s="7">
        <v>12921707</v>
      </c>
      <c r="D40" s="7"/>
      <c r="E40" s="7">
        <v>215407679082</v>
      </c>
      <c r="F40" s="7"/>
      <c r="G40" s="7">
        <v>180341312720</v>
      </c>
      <c r="H40" s="7"/>
      <c r="I40" s="7">
        <f t="shared" si="0"/>
        <v>35066366362</v>
      </c>
      <c r="J40" s="7"/>
      <c r="K40" s="7">
        <v>12921707</v>
      </c>
      <c r="L40" s="7"/>
      <c r="M40" s="7">
        <v>215407679082</v>
      </c>
      <c r="N40" s="7"/>
      <c r="O40" s="7">
        <v>157865485141</v>
      </c>
      <c r="P40" s="7"/>
      <c r="Q40" s="7">
        <f t="shared" si="1"/>
        <v>57542193941</v>
      </c>
    </row>
    <row r="41" spans="1:17">
      <c r="A41" s="1" t="s">
        <v>40</v>
      </c>
      <c r="C41" s="7">
        <v>609512</v>
      </c>
      <c r="D41" s="7"/>
      <c r="E41" s="7">
        <v>15704549661</v>
      </c>
      <c r="F41" s="7"/>
      <c r="G41" s="7">
        <v>12563939671</v>
      </c>
      <c r="H41" s="7"/>
      <c r="I41" s="7">
        <f t="shared" si="0"/>
        <v>3140609990</v>
      </c>
      <c r="J41" s="7"/>
      <c r="K41" s="7">
        <v>609512</v>
      </c>
      <c r="L41" s="7"/>
      <c r="M41" s="7">
        <v>15704549661</v>
      </c>
      <c r="N41" s="7"/>
      <c r="O41" s="7">
        <v>7814322138</v>
      </c>
      <c r="P41" s="7"/>
      <c r="Q41" s="7">
        <f t="shared" si="1"/>
        <v>7890227523</v>
      </c>
    </row>
    <row r="42" spans="1:17">
      <c r="A42" s="1" t="s">
        <v>36</v>
      </c>
      <c r="C42" s="7">
        <v>23455000</v>
      </c>
      <c r="D42" s="7"/>
      <c r="E42" s="7">
        <v>152016686730</v>
      </c>
      <c r="F42" s="7"/>
      <c r="G42" s="7">
        <v>123058906834</v>
      </c>
      <c r="H42" s="7"/>
      <c r="I42" s="7">
        <f t="shared" si="0"/>
        <v>28957779896</v>
      </c>
      <c r="J42" s="7"/>
      <c r="K42" s="7">
        <v>23455000</v>
      </c>
      <c r="L42" s="7"/>
      <c r="M42" s="7">
        <v>152016686730</v>
      </c>
      <c r="N42" s="7"/>
      <c r="O42" s="7">
        <v>116880314505</v>
      </c>
      <c r="P42" s="7"/>
      <c r="Q42" s="7">
        <f t="shared" si="1"/>
        <v>35136372225</v>
      </c>
    </row>
    <row r="43" spans="1:17">
      <c r="A43" s="1" t="s">
        <v>74</v>
      </c>
      <c r="C43" s="7">
        <v>15516973</v>
      </c>
      <c r="D43" s="7"/>
      <c r="E43" s="7">
        <v>262064752710</v>
      </c>
      <c r="F43" s="7"/>
      <c r="G43" s="7">
        <v>262218999181</v>
      </c>
      <c r="H43" s="7"/>
      <c r="I43" s="7">
        <f t="shared" si="0"/>
        <v>-154246471</v>
      </c>
      <c r="J43" s="7"/>
      <c r="K43" s="7">
        <v>15516973</v>
      </c>
      <c r="L43" s="7"/>
      <c r="M43" s="7">
        <v>262064752710</v>
      </c>
      <c r="N43" s="7"/>
      <c r="O43" s="7">
        <v>177249273535</v>
      </c>
      <c r="P43" s="7"/>
      <c r="Q43" s="7">
        <f t="shared" si="1"/>
        <v>84815479175</v>
      </c>
    </row>
    <row r="44" spans="1:17">
      <c r="A44" s="1" t="s">
        <v>66</v>
      </c>
      <c r="C44" s="7">
        <v>14533132</v>
      </c>
      <c r="D44" s="7"/>
      <c r="E44" s="7">
        <v>1206440565292</v>
      </c>
      <c r="F44" s="7"/>
      <c r="G44" s="7">
        <v>1050127705557</v>
      </c>
      <c r="H44" s="7"/>
      <c r="I44" s="7">
        <f t="shared" si="0"/>
        <v>156312859735</v>
      </c>
      <c r="J44" s="7"/>
      <c r="K44" s="7">
        <v>14533132</v>
      </c>
      <c r="L44" s="7"/>
      <c r="M44" s="7">
        <v>1206440565292</v>
      </c>
      <c r="N44" s="7"/>
      <c r="O44" s="7">
        <v>966626011720</v>
      </c>
      <c r="P44" s="7"/>
      <c r="Q44" s="7">
        <f t="shared" si="1"/>
        <v>239814553572</v>
      </c>
    </row>
    <row r="45" spans="1:17">
      <c r="A45" s="1" t="s">
        <v>21</v>
      </c>
      <c r="C45" s="7">
        <v>19605817</v>
      </c>
      <c r="D45" s="7"/>
      <c r="E45" s="7">
        <v>3662793179360</v>
      </c>
      <c r="F45" s="7"/>
      <c r="G45" s="7">
        <v>3305167049525</v>
      </c>
      <c r="H45" s="7"/>
      <c r="I45" s="7">
        <f t="shared" si="0"/>
        <v>357626129835</v>
      </c>
      <c r="J45" s="7"/>
      <c r="K45" s="7">
        <v>19605817</v>
      </c>
      <c r="L45" s="7"/>
      <c r="M45" s="7">
        <v>3662793179360</v>
      </c>
      <c r="N45" s="7"/>
      <c r="O45" s="7">
        <v>3411967659458</v>
      </c>
      <c r="P45" s="7"/>
      <c r="Q45" s="7">
        <f t="shared" si="1"/>
        <v>250825519902</v>
      </c>
    </row>
    <row r="46" spans="1:17">
      <c r="A46" s="1" t="s">
        <v>79</v>
      </c>
      <c r="C46" s="7">
        <v>64825343</v>
      </c>
      <c r="D46" s="7"/>
      <c r="E46" s="7">
        <v>2830833042947</v>
      </c>
      <c r="F46" s="7"/>
      <c r="G46" s="7">
        <v>2426863004522</v>
      </c>
      <c r="H46" s="7"/>
      <c r="I46" s="7">
        <f t="shared" si="0"/>
        <v>403970038425</v>
      </c>
      <c r="J46" s="7"/>
      <c r="K46" s="7">
        <v>64825343</v>
      </c>
      <c r="L46" s="7"/>
      <c r="M46" s="7">
        <v>2830833042947</v>
      </c>
      <c r="N46" s="7"/>
      <c r="O46" s="7">
        <v>2051743205803</v>
      </c>
      <c r="P46" s="7"/>
      <c r="Q46" s="7">
        <f t="shared" si="1"/>
        <v>779089837144</v>
      </c>
    </row>
    <row r="47" spans="1:17">
      <c r="A47" s="1" t="s">
        <v>19</v>
      </c>
      <c r="C47" s="7">
        <v>54431692</v>
      </c>
      <c r="D47" s="7"/>
      <c r="E47" s="7">
        <v>1070793825731</v>
      </c>
      <c r="F47" s="7"/>
      <c r="G47" s="7">
        <v>853479119115</v>
      </c>
      <c r="H47" s="7"/>
      <c r="I47" s="7">
        <f t="shared" si="0"/>
        <v>217314706616</v>
      </c>
      <c r="J47" s="7"/>
      <c r="K47" s="7">
        <v>54431692</v>
      </c>
      <c r="L47" s="7"/>
      <c r="M47" s="7">
        <v>1070793825731</v>
      </c>
      <c r="N47" s="7"/>
      <c r="O47" s="7">
        <v>718506786485</v>
      </c>
      <c r="P47" s="7"/>
      <c r="Q47" s="7">
        <f t="shared" si="1"/>
        <v>352287039246</v>
      </c>
    </row>
    <row r="48" spans="1:17">
      <c r="A48" s="1" t="s">
        <v>85</v>
      </c>
      <c r="C48" s="7">
        <v>4000000</v>
      </c>
      <c r="D48" s="7"/>
      <c r="E48" s="7">
        <v>387679500000</v>
      </c>
      <c r="F48" s="7"/>
      <c r="G48" s="7">
        <v>320680530000</v>
      </c>
      <c r="H48" s="7"/>
      <c r="I48" s="7">
        <f t="shared" si="0"/>
        <v>66998970000</v>
      </c>
      <c r="J48" s="7"/>
      <c r="K48" s="7">
        <v>4000000</v>
      </c>
      <c r="L48" s="7"/>
      <c r="M48" s="7">
        <v>387679500000</v>
      </c>
      <c r="N48" s="7"/>
      <c r="O48" s="7">
        <v>214118370000</v>
      </c>
      <c r="P48" s="7"/>
      <c r="Q48" s="7">
        <f t="shared" si="1"/>
        <v>173561130000</v>
      </c>
    </row>
    <row r="49" spans="1:17">
      <c r="A49" s="1" t="s">
        <v>31</v>
      </c>
      <c r="C49" s="7">
        <v>27489473</v>
      </c>
      <c r="D49" s="7"/>
      <c r="E49" s="7">
        <v>544878658074</v>
      </c>
      <c r="F49" s="7"/>
      <c r="G49" s="7">
        <v>394091163078</v>
      </c>
      <c r="H49" s="7"/>
      <c r="I49" s="7">
        <f t="shared" si="0"/>
        <v>150787494996</v>
      </c>
      <c r="J49" s="7"/>
      <c r="K49" s="7">
        <v>27489473</v>
      </c>
      <c r="L49" s="7"/>
      <c r="M49" s="7">
        <v>544878658074</v>
      </c>
      <c r="N49" s="7"/>
      <c r="O49" s="7">
        <v>246940287419</v>
      </c>
      <c r="P49" s="7"/>
      <c r="Q49" s="7">
        <f t="shared" si="1"/>
        <v>297938370655</v>
      </c>
    </row>
    <row r="50" spans="1:17">
      <c r="A50" s="1" t="s">
        <v>45</v>
      </c>
      <c r="C50" s="7">
        <v>37540229</v>
      </c>
      <c r="D50" s="7"/>
      <c r="E50" s="7">
        <v>1260190518806</v>
      </c>
      <c r="F50" s="7"/>
      <c r="G50" s="7">
        <v>1026960114822</v>
      </c>
      <c r="H50" s="7"/>
      <c r="I50" s="7">
        <f t="shared" si="0"/>
        <v>233230403984</v>
      </c>
      <c r="J50" s="7"/>
      <c r="K50" s="7">
        <v>37540229</v>
      </c>
      <c r="L50" s="7"/>
      <c r="M50" s="7">
        <v>1260190518806</v>
      </c>
      <c r="N50" s="7"/>
      <c r="O50" s="7">
        <v>843528703744</v>
      </c>
      <c r="P50" s="7"/>
      <c r="Q50" s="7">
        <f t="shared" si="1"/>
        <v>416661815062</v>
      </c>
    </row>
    <row r="51" spans="1:17">
      <c r="A51" s="1" t="s">
        <v>65</v>
      </c>
      <c r="C51" s="7">
        <v>17540882</v>
      </c>
      <c r="D51" s="7"/>
      <c r="E51" s="7">
        <v>463811265805</v>
      </c>
      <c r="F51" s="7"/>
      <c r="G51" s="7">
        <v>414117201612</v>
      </c>
      <c r="H51" s="7"/>
      <c r="I51" s="7">
        <f t="shared" si="0"/>
        <v>49694064193</v>
      </c>
      <c r="J51" s="7"/>
      <c r="K51" s="7">
        <v>17540882</v>
      </c>
      <c r="L51" s="7"/>
      <c r="M51" s="7">
        <v>463811265805</v>
      </c>
      <c r="N51" s="7"/>
      <c r="O51" s="7">
        <v>248687774603</v>
      </c>
      <c r="P51" s="7"/>
      <c r="Q51" s="7">
        <f t="shared" si="1"/>
        <v>215123491202</v>
      </c>
    </row>
    <row r="52" spans="1:17">
      <c r="A52" s="1" t="s">
        <v>86</v>
      </c>
      <c r="C52" s="7">
        <v>108015190</v>
      </c>
      <c r="D52" s="7"/>
      <c r="E52" s="7">
        <v>695773797534</v>
      </c>
      <c r="F52" s="7"/>
      <c r="G52" s="7">
        <v>579704125445</v>
      </c>
      <c r="H52" s="7"/>
      <c r="I52" s="7">
        <f t="shared" si="0"/>
        <v>116069672089</v>
      </c>
      <c r="J52" s="7"/>
      <c r="K52" s="7">
        <v>108015190</v>
      </c>
      <c r="L52" s="7"/>
      <c r="M52" s="7">
        <v>695773797534</v>
      </c>
      <c r="N52" s="7"/>
      <c r="O52" s="7">
        <v>323135529504</v>
      </c>
      <c r="P52" s="7"/>
      <c r="Q52" s="7">
        <f t="shared" si="1"/>
        <v>372638268030</v>
      </c>
    </row>
    <row r="53" spans="1:17">
      <c r="A53" s="1" t="s">
        <v>62</v>
      </c>
      <c r="C53" s="7">
        <v>17835706</v>
      </c>
      <c r="D53" s="7"/>
      <c r="E53" s="7">
        <v>445012547087</v>
      </c>
      <c r="F53" s="7"/>
      <c r="G53" s="7">
        <v>439693672022</v>
      </c>
      <c r="H53" s="7"/>
      <c r="I53" s="7">
        <f t="shared" si="0"/>
        <v>5318875065</v>
      </c>
      <c r="J53" s="7"/>
      <c r="K53" s="7">
        <v>17835706</v>
      </c>
      <c r="L53" s="7"/>
      <c r="M53" s="7">
        <v>445012547087</v>
      </c>
      <c r="N53" s="7"/>
      <c r="O53" s="7">
        <v>279503264406</v>
      </c>
      <c r="P53" s="7"/>
      <c r="Q53" s="7">
        <f t="shared" si="1"/>
        <v>165509282681</v>
      </c>
    </row>
    <row r="54" spans="1:17">
      <c r="A54" s="1" t="s">
        <v>54</v>
      </c>
      <c r="C54" s="7">
        <v>8475043</v>
      </c>
      <c r="D54" s="7"/>
      <c r="E54" s="7">
        <v>440944427303</v>
      </c>
      <c r="F54" s="7"/>
      <c r="G54" s="7">
        <v>421146578542</v>
      </c>
      <c r="H54" s="7"/>
      <c r="I54" s="7">
        <f t="shared" si="0"/>
        <v>19797848761</v>
      </c>
      <c r="J54" s="7"/>
      <c r="K54" s="7">
        <v>8475043</v>
      </c>
      <c r="L54" s="7"/>
      <c r="M54" s="7">
        <v>440944427303</v>
      </c>
      <c r="N54" s="7"/>
      <c r="O54" s="7">
        <v>214712304221</v>
      </c>
      <c r="P54" s="7"/>
      <c r="Q54" s="7">
        <f t="shared" si="1"/>
        <v>226232123082</v>
      </c>
    </row>
    <row r="55" spans="1:17">
      <c r="A55" s="1" t="s">
        <v>32</v>
      </c>
      <c r="C55" s="7">
        <v>80333145</v>
      </c>
      <c r="D55" s="7"/>
      <c r="E55" s="7">
        <v>1948465972008</v>
      </c>
      <c r="F55" s="7"/>
      <c r="G55" s="7">
        <v>1703310622252</v>
      </c>
      <c r="H55" s="7"/>
      <c r="I55" s="7">
        <f t="shared" si="0"/>
        <v>245155349756</v>
      </c>
      <c r="J55" s="7"/>
      <c r="K55" s="7">
        <v>80333145</v>
      </c>
      <c r="L55" s="7"/>
      <c r="M55" s="7">
        <v>1948465972008</v>
      </c>
      <c r="N55" s="7"/>
      <c r="O55" s="7">
        <v>1599987154636</v>
      </c>
      <c r="P55" s="7"/>
      <c r="Q55" s="7">
        <f t="shared" si="1"/>
        <v>348478817372</v>
      </c>
    </row>
    <row r="56" spans="1:17">
      <c r="A56" s="1" t="s">
        <v>76</v>
      </c>
      <c r="C56" s="7">
        <v>118551114</v>
      </c>
      <c r="D56" s="7"/>
      <c r="E56" s="7">
        <v>1411791903762</v>
      </c>
      <c r="F56" s="7"/>
      <c r="G56" s="7">
        <v>1383252789195</v>
      </c>
      <c r="H56" s="7"/>
      <c r="I56" s="7">
        <f t="shared" si="0"/>
        <v>28539114567</v>
      </c>
      <c r="J56" s="7"/>
      <c r="K56" s="7">
        <v>118551114</v>
      </c>
      <c r="L56" s="7"/>
      <c r="M56" s="7">
        <v>1411791903762</v>
      </c>
      <c r="N56" s="7"/>
      <c r="O56" s="7">
        <v>810577999326</v>
      </c>
      <c r="P56" s="7"/>
      <c r="Q56" s="7">
        <f t="shared" si="1"/>
        <v>601213904436</v>
      </c>
    </row>
    <row r="57" spans="1:17">
      <c r="A57" s="1" t="s">
        <v>80</v>
      </c>
      <c r="C57" s="7">
        <v>91528137</v>
      </c>
      <c r="D57" s="7"/>
      <c r="E57" s="7">
        <v>3980530075587</v>
      </c>
      <c r="F57" s="7"/>
      <c r="G57" s="7">
        <v>2989719275058</v>
      </c>
      <c r="H57" s="7"/>
      <c r="I57" s="7">
        <f t="shared" si="0"/>
        <v>990810800529</v>
      </c>
      <c r="J57" s="7"/>
      <c r="K57" s="7">
        <v>91528137</v>
      </c>
      <c r="L57" s="7"/>
      <c r="M57" s="7">
        <v>3980530075587</v>
      </c>
      <c r="N57" s="7"/>
      <c r="O57" s="7">
        <v>2444604094418</v>
      </c>
      <c r="P57" s="7"/>
      <c r="Q57" s="7">
        <f t="shared" si="1"/>
        <v>1535925981169</v>
      </c>
    </row>
    <row r="58" spans="1:17">
      <c r="A58" s="1" t="s">
        <v>91</v>
      </c>
      <c r="C58" s="7">
        <v>10536839</v>
      </c>
      <c r="D58" s="7"/>
      <c r="E58" s="7">
        <v>66929785322</v>
      </c>
      <c r="F58" s="7"/>
      <c r="G58" s="7">
        <v>36984205316</v>
      </c>
      <c r="H58" s="7"/>
      <c r="I58" s="7">
        <f t="shared" si="0"/>
        <v>29945580006</v>
      </c>
      <c r="J58" s="7"/>
      <c r="K58" s="7">
        <v>10536839</v>
      </c>
      <c r="L58" s="7"/>
      <c r="M58" s="7">
        <v>66929785322</v>
      </c>
      <c r="N58" s="7"/>
      <c r="O58" s="7">
        <v>36070726754</v>
      </c>
      <c r="P58" s="7"/>
      <c r="Q58" s="7">
        <f t="shared" si="1"/>
        <v>30859058568</v>
      </c>
    </row>
    <row r="59" spans="1:17">
      <c r="A59" s="1" t="s">
        <v>16</v>
      </c>
      <c r="C59" s="7">
        <v>67340061</v>
      </c>
      <c r="D59" s="7"/>
      <c r="E59" s="7">
        <v>355113451414</v>
      </c>
      <c r="F59" s="7"/>
      <c r="G59" s="7">
        <v>307897453413</v>
      </c>
      <c r="H59" s="7"/>
      <c r="I59" s="7">
        <f t="shared" si="0"/>
        <v>47215998001</v>
      </c>
      <c r="J59" s="7"/>
      <c r="K59" s="7">
        <v>67340061</v>
      </c>
      <c r="L59" s="7"/>
      <c r="M59" s="7">
        <v>355113451414</v>
      </c>
      <c r="N59" s="7"/>
      <c r="O59" s="7">
        <v>289658757621</v>
      </c>
      <c r="P59" s="7"/>
      <c r="Q59" s="7">
        <f t="shared" si="1"/>
        <v>65454693793</v>
      </c>
    </row>
    <row r="60" spans="1:17">
      <c r="A60" s="1" t="s">
        <v>23</v>
      </c>
      <c r="C60" s="7">
        <v>48015414</v>
      </c>
      <c r="D60" s="7"/>
      <c r="E60" s="7">
        <v>2822258478812</v>
      </c>
      <c r="F60" s="7"/>
      <c r="G60" s="7">
        <v>2450056779033</v>
      </c>
      <c r="H60" s="7"/>
      <c r="I60" s="7">
        <f t="shared" si="0"/>
        <v>372201699779</v>
      </c>
      <c r="J60" s="7"/>
      <c r="K60" s="7">
        <v>48015414</v>
      </c>
      <c r="L60" s="7"/>
      <c r="M60" s="7">
        <v>2822258478812</v>
      </c>
      <c r="N60" s="7"/>
      <c r="O60" s="7">
        <v>2241135812635</v>
      </c>
      <c r="P60" s="7"/>
      <c r="Q60" s="7">
        <f t="shared" si="1"/>
        <v>581122666177</v>
      </c>
    </row>
    <row r="61" spans="1:17">
      <c r="A61" s="1" t="s">
        <v>35</v>
      </c>
      <c r="C61" s="7">
        <v>5268419</v>
      </c>
      <c r="D61" s="7"/>
      <c r="E61" s="7">
        <v>26389605339</v>
      </c>
      <c r="F61" s="7"/>
      <c r="G61" s="7">
        <v>13255028996</v>
      </c>
      <c r="H61" s="7"/>
      <c r="I61" s="7">
        <f t="shared" si="0"/>
        <v>13134576343</v>
      </c>
      <c r="J61" s="7"/>
      <c r="K61" s="7">
        <v>5268419</v>
      </c>
      <c r="L61" s="7"/>
      <c r="M61" s="7">
        <v>26389605339</v>
      </c>
      <c r="N61" s="7"/>
      <c r="O61" s="7">
        <v>12760110818</v>
      </c>
      <c r="P61" s="7"/>
      <c r="Q61" s="7">
        <f t="shared" si="1"/>
        <v>13629494521</v>
      </c>
    </row>
    <row r="62" spans="1:17">
      <c r="A62" s="1" t="s">
        <v>70</v>
      </c>
      <c r="C62" s="7">
        <v>39247628</v>
      </c>
      <c r="D62" s="7"/>
      <c r="E62" s="7">
        <v>1122435789727</v>
      </c>
      <c r="F62" s="7"/>
      <c r="G62" s="7">
        <v>888305570968</v>
      </c>
      <c r="H62" s="7"/>
      <c r="I62" s="7">
        <f t="shared" si="0"/>
        <v>234130218759</v>
      </c>
      <c r="J62" s="7"/>
      <c r="K62" s="7">
        <v>39247628</v>
      </c>
      <c r="L62" s="7"/>
      <c r="M62" s="7">
        <v>1122435789727</v>
      </c>
      <c r="N62" s="7"/>
      <c r="O62" s="7">
        <v>594455000568</v>
      </c>
      <c r="P62" s="7"/>
      <c r="Q62" s="7">
        <f t="shared" si="1"/>
        <v>527980789159</v>
      </c>
    </row>
    <row r="63" spans="1:17">
      <c r="A63" s="1" t="s">
        <v>30</v>
      </c>
      <c r="C63" s="7">
        <v>5773136</v>
      </c>
      <c r="D63" s="7"/>
      <c r="E63" s="7">
        <v>401428069563</v>
      </c>
      <c r="F63" s="7"/>
      <c r="G63" s="7">
        <v>323093642837</v>
      </c>
      <c r="H63" s="7"/>
      <c r="I63" s="7">
        <f t="shared" si="0"/>
        <v>78334426726</v>
      </c>
      <c r="J63" s="7"/>
      <c r="K63" s="7">
        <v>5773136</v>
      </c>
      <c r="L63" s="7"/>
      <c r="M63" s="7">
        <v>401428069563</v>
      </c>
      <c r="N63" s="7"/>
      <c r="O63" s="7">
        <v>261424216370</v>
      </c>
      <c r="P63" s="7"/>
      <c r="Q63" s="7">
        <f t="shared" si="1"/>
        <v>140003853193</v>
      </c>
    </row>
    <row r="64" spans="1:17">
      <c r="A64" s="1" t="s">
        <v>39</v>
      </c>
      <c r="C64" s="7">
        <v>13045281</v>
      </c>
      <c r="D64" s="7"/>
      <c r="E64" s="7">
        <v>307333579399</v>
      </c>
      <c r="F64" s="7"/>
      <c r="G64" s="7">
        <v>253220089083</v>
      </c>
      <c r="H64" s="7"/>
      <c r="I64" s="7">
        <f t="shared" si="0"/>
        <v>54113490316</v>
      </c>
      <c r="J64" s="7"/>
      <c r="K64" s="7">
        <v>13045281</v>
      </c>
      <c r="L64" s="7"/>
      <c r="M64" s="7">
        <v>307333579399</v>
      </c>
      <c r="N64" s="7"/>
      <c r="O64" s="7">
        <v>206912911172</v>
      </c>
      <c r="P64" s="7"/>
      <c r="Q64" s="7">
        <f t="shared" si="1"/>
        <v>100420668227</v>
      </c>
    </row>
    <row r="65" spans="1:17">
      <c r="A65" s="1" t="s">
        <v>88</v>
      </c>
      <c r="C65" s="7">
        <v>9813229</v>
      </c>
      <c r="D65" s="7"/>
      <c r="E65" s="7">
        <v>128373698182</v>
      </c>
      <c r="F65" s="7"/>
      <c r="G65" s="7">
        <v>97841048083</v>
      </c>
      <c r="H65" s="7"/>
      <c r="I65" s="7">
        <f t="shared" si="0"/>
        <v>30532650099</v>
      </c>
      <c r="J65" s="7"/>
      <c r="K65" s="7">
        <v>9813229</v>
      </c>
      <c r="L65" s="7"/>
      <c r="M65" s="7">
        <v>128373698182</v>
      </c>
      <c r="N65" s="7"/>
      <c r="O65" s="7">
        <v>63458402675</v>
      </c>
      <c r="P65" s="7"/>
      <c r="Q65" s="7">
        <f t="shared" si="1"/>
        <v>64915295507</v>
      </c>
    </row>
    <row r="66" spans="1:17">
      <c r="A66" s="1" t="s">
        <v>64</v>
      </c>
      <c r="C66" s="7">
        <v>9000000</v>
      </c>
      <c r="D66" s="7"/>
      <c r="E66" s="7">
        <v>101184349500</v>
      </c>
      <c r="F66" s="7"/>
      <c r="G66" s="7">
        <v>80070727500</v>
      </c>
      <c r="H66" s="7"/>
      <c r="I66" s="7">
        <f t="shared" si="0"/>
        <v>21113622000</v>
      </c>
      <c r="J66" s="7"/>
      <c r="K66" s="7">
        <v>9000000</v>
      </c>
      <c r="L66" s="7"/>
      <c r="M66" s="7">
        <v>101184349500</v>
      </c>
      <c r="N66" s="7"/>
      <c r="O66" s="7">
        <v>89285570995</v>
      </c>
      <c r="P66" s="7"/>
      <c r="Q66" s="7">
        <f t="shared" si="1"/>
        <v>11898778505</v>
      </c>
    </row>
    <row r="67" spans="1:17">
      <c r="A67" s="1" t="s">
        <v>52</v>
      </c>
      <c r="C67" s="7">
        <v>5710637</v>
      </c>
      <c r="D67" s="7"/>
      <c r="E67" s="7">
        <v>305120405654</v>
      </c>
      <c r="F67" s="7"/>
      <c r="G67" s="7">
        <v>345316942088</v>
      </c>
      <c r="H67" s="7"/>
      <c r="I67" s="7">
        <f t="shared" si="0"/>
        <v>-40196536434</v>
      </c>
      <c r="J67" s="7"/>
      <c r="K67" s="7">
        <v>5710637</v>
      </c>
      <c r="L67" s="7"/>
      <c r="M67" s="7">
        <v>305120405654</v>
      </c>
      <c r="N67" s="7"/>
      <c r="O67" s="7">
        <v>283832935492</v>
      </c>
      <c r="P67" s="7"/>
      <c r="Q67" s="7">
        <f t="shared" si="1"/>
        <v>21287470162</v>
      </c>
    </row>
    <row r="68" spans="1:17">
      <c r="A68" s="1" t="s">
        <v>28</v>
      </c>
      <c r="C68" s="7">
        <v>29334685</v>
      </c>
      <c r="D68" s="7"/>
      <c r="E68" s="7">
        <v>147433686164</v>
      </c>
      <c r="F68" s="7"/>
      <c r="G68" s="7">
        <v>121131236615</v>
      </c>
      <c r="H68" s="7"/>
      <c r="I68" s="7">
        <f t="shared" si="0"/>
        <v>26302449549</v>
      </c>
      <c r="J68" s="7"/>
      <c r="K68" s="7">
        <v>29334685</v>
      </c>
      <c r="L68" s="7"/>
      <c r="M68" s="7">
        <v>147433686164</v>
      </c>
      <c r="N68" s="7"/>
      <c r="O68" s="7">
        <v>107922978426</v>
      </c>
      <c r="P68" s="7"/>
      <c r="Q68" s="7">
        <f t="shared" si="1"/>
        <v>39510707738</v>
      </c>
    </row>
    <row r="69" spans="1:17">
      <c r="A69" s="1" t="s">
        <v>26</v>
      </c>
      <c r="C69" s="7">
        <v>3593753</v>
      </c>
      <c r="D69" s="7"/>
      <c r="E69" s="7">
        <v>700899027285</v>
      </c>
      <c r="F69" s="7"/>
      <c r="G69" s="7">
        <v>620556422169</v>
      </c>
      <c r="H69" s="7"/>
      <c r="I69" s="7">
        <f t="shared" si="0"/>
        <v>80342605116</v>
      </c>
      <c r="J69" s="7"/>
      <c r="K69" s="7">
        <v>3593753</v>
      </c>
      <c r="L69" s="7"/>
      <c r="M69" s="7">
        <v>700899027285</v>
      </c>
      <c r="N69" s="7"/>
      <c r="O69" s="7">
        <v>506955050775</v>
      </c>
      <c r="P69" s="7"/>
      <c r="Q69" s="7">
        <f t="shared" si="1"/>
        <v>193943976510</v>
      </c>
    </row>
    <row r="70" spans="1:17">
      <c r="A70" s="1" t="s">
        <v>47</v>
      </c>
      <c r="C70" s="7">
        <v>37075462</v>
      </c>
      <c r="D70" s="7"/>
      <c r="E70" s="7">
        <v>664861728539</v>
      </c>
      <c r="F70" s="7"/>
      <c r="G70" s="7">
        <v>620635892938</v>
      </c>
      <c r="H70" s="7"/>
      <c r="I70" s="7">
        <f t="shared" si="0"/>
        <v>44225835601</v>
      </c>
      <c r="J70" s="7"/>
      <c r="K70" s="7">
        <v>37075462</v>
      </c>
      <c r="L70" s="7"/>
      <c r="M70" s="7">
        <v>664861728539</v>
      </c>
      <c r="N70" s="7"/>
      <c r="O70" s="7">
        <v>408489532776</v>
      </c>
      <c r="P70" s="7"/>
      <c r="Q70" s="7">
        <f t="shared" si="1"/>
        <v>256372195763</v>
      </c>
    </row>
    <row r="71" spans="1:17">
      <c r="A71" s="1" t="s">
        <v>34</v>
      </c>
      <c r="C71" s="7">
        <v>4173794</v>
      </c>
      <c r="D71" s="7"/>
      <c r="E71" s="7">
        <v>343118985855</v>
      </c>
      <c r="F71" s="7"/>
      <c r="G71" s="7">
        <v>288975058825</v>
      </c>
      <c r="H71" s="7"/>
      <c r="I71" s="7">
        <f t="shared" si="0"/>
        <v>54143927030</v>
      </c>
      <c r="J71" s="7"/>
      <c r="K71" s="7">
        <v>4173794</v>
      </c>
      <c r="L71" s="7"/>
      <c r="M71" s="7">
        <v>343118985855</v>
      </c>
      <c r="N71" s="7"/>
      <c r="O71" s="7">
        <v>171586496437</v>
      </c>
      <c r="P71" s="7"/>
      <c r="Q71" s="7">
        <f t="shared" si="1"/>
        <v>171532489418</v>
      </c>
    </row>
    <row r="72" spans="1:17">
      <c r="A72" s="1" t="s">
        <v>22</v>
      </c>
      <c r="C72" s="7">
        <v>85784663</v>
      </c>
      <c r="D72" s="7"/>
      <c r="E72" s="7">
        <v>1520439775069</v>
      </c>
      <c r="F72" s="7"/>
      <c r="G72" s="7">
        <v>1282627260724</v>
      </c>
      <c r="H72" s="7"/>
      <c r="I72" s="7">
        <f t="shared" si="0"/>
        <v>237812514345</v>
      </c>
      <c r="J72" s="7"/>
      <c r="K72" s="7">
        <v>85784663</v>
      </c>
      <c r="L72" s="7"/>
      <c r="M72" s="7">
        <v>1520439775069</v>
      </c>
      <c r="N72" s="7"/>
      <c r="O72" s="7">
        <v>1087780606044</v>
      </c>
      <c r="P72" s="7"/>
      <c r="Q72" s="7">
        <f t="shared" si="1"/>
        <v>432659169025</v>
      </c>
    </row>
    <row r="73" spans="1:17">
      <c r="A73" s="1" t="s">
        <v>27</v>
      </c>
      <c r="C73" s="7">
        <v>6347731</v>
      </c>
      <c r="D73" s="7"/>
      <c r="E73" s="7">
        <v>658129036657</v>
      </c>
      <c r="F73" s="7"/>
      <c r="G73" s="7">
        <v>654556689187</v>
      </c>
      <c r="H73" s="7"/>
      <c r="I73" s="7">
        <f t="shared" ref="I73:I98" si="2">E73-G73</f>
        <v>3572347470</v>
      </c>
      <c r="J73" s="7"/>
      <c r="K73" s="7">
        <v>6347731</v>
      </c>
      <c r="L73" s="7"/>
      <c r="M73" s="7">
        <v>658129036657</v>
      </c>
      <c r="N73" s="7"/>
      <c r="O73" s="7">
        <v>503537996832</v>
      </c>
      <c r="P73" s="7"/>
      <c r="Q73" s="7">
        <f t="shared" ref="Q73:Q98" si="3">M73-O73</f>
        <v>154591039825</v>
      </c>
    </row>
    <row r="74" spans="1:17">
      <c r="A74" s="1" t="s">
        <v>46</v>
      </c>
      <c r="C74" s="7">
        <v>9920000</v>
      </c>
      <c r="D74" s="7"/>
      <c r="E74" s="7">
        <v>44325087120</v>
      </c>
      <c r="F74" s="7"/>
      <c r="G74" s="7">
        <v>38536694208</v>
      </c>
      <c r="H74" s="7"/>
      <c r="I74" s="7">
        <f t="shared" si="2"/>
        <v>5788392912</v>
      </c>
      <c r="J74" s="7"/>
      <c r="K74" s="7">
        <v>9920000</v>
      </c>
      <c r="L74" s="7"/>
      <c r="M74" s="7">
        <v>44325087120</v>
      </c>
      <c r="N74" s="7"/>
      <c r="O74" s="7">
        <v>39629423871</v>
      </c>
      <c r="P74" s="7"/>
      <c r="Q74" s="7">
        <f t="shared" si="3"/>
        <v>4695663249</v>
      </c>
    </row>
    <row r="75" spans="1:17">
      <c r="A75" s="1" t="s">
        <v>43</v>
      </c>
      <c r="C75" s="7">
        <v>15524532</v>
      </c>
      <c r="D75" s="7"/>
      <c r="E75" s="7">
        <v>441514127199</v>
      </c>
      <c r="F75" s="7"/>
      <c r="G75" s="7">
        <v>320063019857</v>
      </c>
      <c r="H75" s="7"/>
      <c r="I75" s="7">
        <f t="shared" si="2"/>
        <v>121451107342</v>
      </c>
      <c r="J75" s="7"/>
      <c r="K75" s="7">
        <v>15524532</v>
      </c>
      <c r="L75" s="7"/>
      <c r="M75" s="7">
        <v>441514127199</v>
      </c>
      <c r="N75" s="7"/>
      <c r="O75" s="7">
        <v>350749615789</v>
      </c>
      <c r="P75" s="7"/>
      <c r="Q75" s="7">
        <f t="shared" si="3"/>
        <v>90764511410</v>
      </c>
    </row>
    <row r="76" spans="1:17">
      <c r="A76" s="1" t="s">
        <v>44</v>
      </c>
      <c r="C76" s="7">
        <v>15280357</v>
      </c>
      <c r="D76" s="7"/>
      <c r="E76" s="7">
        <v>720738874659</v>
      </c>
      <c r="F76" s="7"/>
      <c r="G76" s="7">
        <v>568844485900</v>
      </c>
      <c r="H76" s="7"/>
      <c r="I76" s="7">
        <f t="shared" si="2"/>
        <v>151894388759</v>
      </c>
      <c r="J76" s="7"/>
      <c r="K76" s="7">
        <v>15280357</v>
      </c>
      <c r="L76" s="7"/>
      <c r="M76" s="7">
        <v>720738874659</v>
      </c>
      <c r="N76" s="7"/>
      <c r="O76" s="7">
        <v>351783930456</v>
      </c>
      <c r="P76" s="7"/>
      <c r="Q76" s="7">
        <f t="shared" si="3"/>
        <v>368954944203</v>
      </c>
    </row>
    <row r="77" spans="1:17">
      <c r="A77" s="1" t="s">
        <v>42</v>
      </c>
      <c r="C77" s="7">
        <v>13563088</v>
      </c>
      <c r="D77" s="7"/>
      <c r="E77" s="7">
        <v>420650493943</v>
      </c>
      <c r="F77" s="7"/>
      <c r="G77" s="7">
        <v>385577445154</v>
      </c>
      <c r="H77" s="7"/>
      <c r="I77" s="7">
        <f t="shared" si="2"/>
        <v>35073048789</v>
      </c>
      <c r="J77" s="7"/>
      <c r="K77" s="7">
        <v>13563088</v>
      </c>
      <c r="L77" s="7"/>
      <c r="M77" s="7">
        <v>420650493943</v>
      </c>
      <c r="N77" s="7"/>
      <c r="O77" s="7">
        <v>260752056618</v>
      </c>
      <c r="P77" s="7"/>
      <c r="Q77" s="7">
        <f t="shared" si="3"/>
        <v>159898437325</v>
      </c>
    </row>
    <row r="78" spans="1:17">
      <c r="A78" s="1" t="s">
        <v>15</v>
      </c>
      <c r="C78" s="7">
        <v>40301183</v>
      </c>
      <c r="D78" s="7"/>
      <c r="E78" s="7">
        <v>641382869288</v>
      </c>
      <c r="F78" s="7"/>
      <c r="G78" s="7">
        <v>565266226461</v>
      </c>
      <c r="H78" s="7"/>
      <c r="I78" s="7">
        <f t="shared" si="2"/>
        <v>76116642827</v>
      </c>
      <c r="J78" s="7"/>
      <c r="K78" s="7">
        <v>40301183</v>
      </c>
      <c r="L78" s="7"/>
      <c r="M78" s="7">
        <v>641382869288</v>
      </c>
      <c r="N78" s="7"/>
      <c r="O78" s="7">
        <v>406097713606</v>
      </c>
      <c r="P78" s="7"/>
      <c r="Q78" s="7">
        <f t="shared" si="3"/>
        <v>235285155682</v>
      </c>
    </row>
    <row r="79" spans="1:17">
      <c r="A79" s="1" t="s">
        <v>38</v>
      </c>
      <c r="C79" s="7">
        <v>4687239</v>
      </c>
      <c r="D79" s="7"/>
      <c r="E79" s="7">
        <v>218290544124</v>
      </c>
      <c r="F79" s="7"/>
      <c r="G79" s="7">
        <v>167969564902</v>
      </c>
      <c r="H79" s="7"/>
      <c r="I79" s="7">
        <f t="shared" si="2"/>
        <v>50320979222</v>
      </c>
      <c r="J79" s="7"/>
      <c r="K79" s="7">
        <v>4687239</v>
      </c>
      <c r="L79" s="7"/>
      <c r="M79" s="7">
        <v>218290544124</v>
      </c>
      <c r="N79" s="7"/>
      <c r="O79" s="7">
        <v>162603935391</v>
      </c>
      <c r="P79" s="7"/>
      <c r="Q79" s="7">
        <f t="shared" si="3"/>
        <v>55686608733</v>
      </c>
    </row>
    <row r="80" spans="1:17">
      <c r="A80" s="1" t="s">
        <v>24</v>
      </c>
      <c r="C80" s="7">
        <v>8554386</v>
      </c>
      <c r="D80" s="7"/>
      <c r="E80" s="7">
        <v>789378735648</v>
      </c>
      <c r="F80" s="7"/>
      <c r="G80" s="7">
        <v>762281937377</v>
      </c>
      <c r="H80" s="7"/>
      <c r="I80" s="7">
        <f t="shared" si="2"/>
        <v>27096798271</v>
      </c>
      <c r="J80" s="7"/>
      <c r="K80" s="7">
        <v>8554386</v>
      </c>
      <c r="L80" s="7"/>
      <c r="M80" s="7">
        <v>789378735648</v>
      </c>
      <c r="N80" s="7"/>
      <c r="O80" s="7">
        <v>797189463159</v>
      </c>
      <c r="P80" s="7"/>
      <c r="Q80" s="7">
        <f t="shared" si="3"/>
        <v>-7810727511</v>
      </c>
    </row>
    <row r="81" spans="1:17">
      <c r="A81" s="1" t="s">
        <v>68</v>
      </c>
      <c r="C81" s="7">
        <v>14097167</v>
      </c>
      <c r="D81" s="7"/>
      <c r="E81" s="7">
        <v>89965314457</v>
      </c>
      <c r="F81" s="7"/>
      <c r="G81" s="7">
        <v>71103427657</v>
      </c>
      <c r="H81" s="7"/>
      <c r="I81" s="7">
        <f t="shared" si="2"/>
        <v>18861886800</v>
      </c>
      <c r="J81" s="7"/>
      <c r="K81" s="7">
        <v>14097167</v>
      </c>
      <c r="L81" s="7"/>
      <c r="M81" s="7">
        <v>89965314457</v>
      </c>
      <c r="N81" s="7"/>
      <c r="O81" s="7">
        <v>45641404991</v>
      </c>
      <c r="P81" s="7"/>
      <c r="Q81" s="7">
        <f t="shared" si="3"/>
        <v>44323909466</v>
      </c>
    </row>
    <row r="82" spans="1:17">
      <c r="A82" s="1" t="s">
        <v>67</v>
      </c>
      <c r="C82" s="7">
        <v>16329106</v>
      </c>
      <c r="D82" s="7"/>
      <c r="E82" s="7">
        <v>1089975296065</v>
      </c>
      <c r="F82" s="7"/>
      <c r="G82" s="7">
        <v>992697039478</v>
      </c>
      <c r="H82" s="7"/>
      <c r="I82" s="7">
        <f t="shared" si="2"/>
        <v>97278256587</v>
      </c>
      <c r="J82" s="7"/>
      <c r="K82" s="7">
        <v>16329106</v>
      </c>
      <c r="L82" s="7"/>
      <c r="M82" s="7">
        <v>1089975296065</v>
      </c>
      <c r="N82" s="7"/>
      <c r="O82" s="7">
        <v>838875584306</v>
      </c>
      <c r="P82" s="7"/>
      <c r="Q82" s="7">
        <f t="shared" si="3"/>
        <v>251099711759</v>
      </c>
    </row>
    <row r="83" spans="1:17">
      <c r="A83" s="1" t="s">
        <v>83</v>
      </c>
      <c r="C83" s="7">
        <v>2000000</v>
      </c>
      <c r="D83" s="7"/>
      <c r="E83" s="7">
        <v>17634447000</v>
      </c>
      <c r="F83" s="7"/>
      <c r="G83" s="7">
        <v>8461726553</v>
      </c>
      <c r="H83" s="7"/>
      <c r="I83" s="7">
        <f t="shared" si="2"/>
        <v>9172720447</v>
      </c>
      <c r="J83" s="7"/>
      <c r="K83" s="7">
        <v>2000000</v>
      </c>
      <c r="L83" s="7"/>
      <c r="M83" s="7">
        <v>17634447000</v>
      </c>
      <c r="N83" s="7"/>
      <c r="O83" s="7">
        <v>7695552638</v>
      </c>
      <c r="P83" s="7"/>
      <c r="Q83" s="7">
        <f t="shared" si="3"/>
        <v>9938894362</v>
      </c>
    </row>
    <row r="84" spans="1:17">
      <c r="A84" s="1" t="s">
        <v>92</v>
      </c>
      <c r="C84" s="7">
        <v>35200000</v>
      </c>
      <c r="D84" s="7"/>
      <c r="E84" s="7">
        <v>1016125862400</v>
      </c>
      <c r="F84" s="7"/>
      <c r="G84" s="7">
        <v>741126142310</v>
      </c>
      <c r="H84" s="7"/>
      <c r="I84" s="7">
        <f t="shared" si="2"/>
        <v>274999720090</v>
      </c>
      <c r="J84" s="7"/>
      <c r="K84" s="7">
        <v>35200000</v>
      </c>
      <c r="L84" s="7"/>
      <c r="M84" s="7">
        <v>1016125862400</v>
      </c>
      <c r="N84" s="7"/>
      <c r="O84" s="7">
        <v>741126142310</v>
      </c>
      <c r="P84" s="7"/>
      <c r="Q84" s="7">
        <f t="shared" si="3"/>
        <v>274999720090</v>
      </c>
    </row>
    <row r="85" spans="1:17">
      <c r="A85" s="1" t="s">
        <v>106</v>
      </c>
      <c r="C85" s="7">
        <v>25200</v>
      </c>
      <c r="D85" s="7"/>
      <c r="E85" s="7">
        <v>22342805632</v>
      </c>
      <c r="F85" s="7"/>
      <c r="G85" s="7">
        <v>21829322718</v>
      </c>
      <c r="H85" s="7"/>
      <c r="I85" s="7">
        <f t="shared" si="2"/>
        <v>513482914</v>
      </c>
      <c r="J85" s="7"/>
      <c r="K85" s="7">
        <v>25200</v>
      </c>
      <c r="L85" s="7"/>
      <c r="M85" s="7">
        <v>22342805632</v>
      </c>
      <c r="N85" s="7"/>
      <c r="O85" s="7">
        <v>20374112118</v>
      </c>
      <c r="P85" s="7"/>
      <c r="Q85" s="7">
        <f t="shared" si="3"/>
        <v>1968693514</v>
      </c>
    </row>
    <row r="86" spans="1:17">
      <c r="A86" s="1" t="s">
        <v>109</v>
      </c>
      <c r="C86" s="7">
        <v>100</v>
      </c>
      <c r="D86" s="7"/>
      <c r="E86" s="7">
        <v>86734276</v>
      </c>
      <c r="F86" s="7"/>
      <c r="G86" s="7">
        <v>84954599</v>
      </c>
      <c r="H86" s="7"/>
      <c r="I86" s="7">
        <f t="shared" si="2"/>
        <v>1779677</v>
      </c>
      <c r="J86" s="7"/>
      <c r="K86" s="7">
        <v>100</v>
      </c>
      <c r="L86" s="7"/>
      <c r="M86" s="7">
        <v>86734276</v>
      </c>
      <c r="N86" s="7"/>
      <c r="O86" s="7">
        <v>79380383</v>
      </c>
      <c r="P86" s="7"/>
      <c r="Q86" s="7">
        <f t="shared" si="3"/>
        <v>7353893</v>
      </c>
    </row>
    <row r="87" spans="1:17">
      <c r="A87" s="1" t="s">
        <v>134</v>
      </c>
      <c r="C87" s="7">
        <v>200000</v>
      </c>
      <c r="D87" s="7"/>
      <c r="E87" s="7">
        <v>187681976475</v>
      </c>
      <c r="F87" s="7"/>
      <c r="G87" s="7">
        <v>187734366125</v>
      </c>
      <c r="H87" s="7"/>
      <c r="I87" s="7">
        <f t="shared" si="2"/>
        <v>-52389650</v>
      </c>
      <c r="J87" s="7"/>
      <c r="K87" s="7">
        <v>200000</v>
      </c>
      <c r="L87" s="7"/>
      <c r="M87" s="7">
        <v>187681976475</v>
      </c>
      <c r="N87" s="7"/>
      <c r="O87" s="7">
        <v>187734366125</v>
      </c>
      <c r="P87" s="7"/>
      <c r="Q87" s="7">
        <f t="shared" si="3"/>
        <v>-52389650</v>
      </c>
    </row>
    <row r="88" spans="1:17">
      <c r="A88" s="1" t="s">
        <v>115</v>
      </c>
      <c r="C88" s="7">
        <v>97</v>
      </c>
      <c r="D88" s="7"/>
      <c r="E88" s="7">
        <v>93505599</v>
      </c>
      <c r="F88" s="7"/>
      <c r="G88" s="7">
        <v>91744398</v>
      </c>
      <c r="H88" s="7"/>
      <c r="I88" s="7">
        <f t="shared" si="2"/>
        <v>1761201</v>
      </c>
      <c r="J88" s="7"/>
      <c r="K88" s="7">
        <v>97</v>
      </c>
      <c r="L88" s="7"/>
      <c r="M88" s="7">
        <v>93505599</v>
      </c>
      <c r="N88" s="7"/>
      <c r="O88" s="7">
        <v>78856236</v>
      </c>
      <c r="P88" s="7"/>
      <c r="Q88" s="7">
        <f t="shared" si="3"/>
        <v>14649363</v>
      </c>
    </row>
    <row r="89" spans="1:17">
      <c r="A89" s="1" t="s">
        <v>118</v>
      </c>
      <c r="C89" s="7">
        <v>168486</v>
      </c>
      <c r="D89" s="7"/>
      <c r="E89" s="7">
        <v>152423555602</v>
      </c>
      <c r="F89" s="7"/>
      <c r="G89" s="7">
        <v>147787661290</v>
      </c>
      <c r="H89" s="7"/>
      <c r="I89" s="7">
        <f t="shared" si="2"/>
        <v>4635894312</v>
      </c>
      <c r="J89" s="7"/>
      <c r="K89" s="7">
        <v>168486</v>
      </c>
      <c r="L89" s="7"/>
      <c r="M89" s="7">
        <v>152423555602</v>
      </c>
      <c r="N89" s="7"/>
      <c r="O89" s="7">
        <v>138715607204</v>
      </c>
      <c r="P89" s="7"/>
      <c r="Q89" s="7">
        <f t="shared" si="3"/>
        <v>13707948398</v>
      </c>
    </row>
    <row r="90" spans="1:17">
      <c r="A90" s="1" t="s">
        <v>121</v>
      </c>
      <c r="C90" s="7">
        <v>352546</v>
      </c>
      <c r="D90" s="7"/>
      <c r="E90" s="7">
        <v>323867604075</v>
      </c>
      <c r="F90" s="7"/>
      <c r="G90" s="7">
        <v>318280762773</v>
      </c>
      <c r="H90" s="7"/>
      <c r="I90" s="7">
        <f t="shared" si="2"/>
        <v>5586841302</v>
      </c>
      <c r="J90" s="7"/>
      <c r="K90" s="7">
        <v>352546</v>
      </c>
      <c r="L90" s="7"/>
      <c r="M90" s="7">
        <v>323867604075</v>
      </c>
      <c r="N90" s="7"/>
      <c r="O90" s="7">
        <v>290990917836</v>
      </c>
      <c r="P90" s="7"/>
      <c r="Q90" s="7">
        <f t="shared" si="3"/>
        <v>32876686239</v>
      </c>
    </row>
    <row r="91" spans="1:17">
      <c r="A91" s="1" t="s">
        <v>112</v>
      </c>
      <c r="C91" s="7">
        <v>110885</v>
      </c>
      <c r="D91" s="7"/>
      <c r="E91" s="7">
        <v>109695277376</v>
      </c>
      <c r="F91" s="7"/>
      <c r="G91" s="7">
        <v>107225207358</v>
      </c>
      <c r="H91" s="7"/>
      <c r="I91" s="7">
        <f t="shared" si="2"/>
        <v>2470070018</v>
      </c>
      <c r="J91" s="7"/>
      <c r="K91" s="7">
        <v>110885</v>
      </c>
      <c r="L91" s="7"/>
      <c r="M91" s="7">
        <v>109695277376</v>
      </c>
      <c r="N91" s="7"/>
      <c r="O91" s="7">
        <v>100016153415</v>
      </c>
      <c r="P91" s="7"/>
      <c r="Q91" s="7">
        <f t="shared" si="3"/>
        <v>9679123961</v>
      </c>
    </row>
    <row r="92" spans="1:17">
      <c r="A92" s="1" t="s">
        <v>132</v>
      </c>
      <c r="C92" s="7">
        <v>85577</v>
      </c>
      <c r="D92" s="7"/>
      <c r="E92" s="7">
        <v>81985018921</v>
      </c>
      <c r="F92" s="7"/>
      <c r="G92" s="7">
        <v>82014743877</v>
      </c>
      <c r="H92" s="7"/>
      <c r="I92" s="7">
        <f t="shared" si="2"/>
        <v>-29724956</v>
      </c>
      <c r="J92" s="7"/>
      <c r="K92" s="7">
        <v>85577</v>
      </c>
      <c r="L92" s="7"/>
      <c r="M92" s="7">
        <v>81985018921</v>
      </c>
      <c r="N92" s="7"/>
      <c r="O92" s="7">
        <v>82014743877</v>
      </c>
      <c r="P92" s="7"/>
      <c r="Q92" s="7">
        <f t="shared" si="3"/>
        <v>-29724956</v>
      </c>
    </row>
    <row r="93" spans="1:17">
      <c r="A93" s="1" t="s">
        <v>123</v>
      </c>
      <c r="C93" s="7">
        <v>169811</v>
      </c>
      <c r="D93" s="7"/>
      <c r="E93" s="7">
        <v>164374419495</v>
      </c>
      <c r="F93" s="7"/>
      <c r="G93" s="7">
        <v>160571342528</v>
      </c>
      <c r="H93" s="7"/>
      <c r="I93" s="7">
        <f t="shared" si="2"/>
        <v>3803076967</v>
      </c>
      <c r="J93" s="7"/>
      <c r="K93" s="7">
        <v>169811</v>
      </c>
      <c r="L93" s="7"/>
      <c r="M93" s="7">
        <v>164374419495</v>
      </c>
      <c r="N93" s="7"/>
      <c r="O93" s="7">
        <v>145458349099</v>
      </c>
      <c r="P93" s="7"/>
      <c r="Q93" s="7">
        <f t="shared" si="3"/>
        <v>18916070396</v>
      </c>
    </row>
    <row r="94" spans="1:17">
      <c r="A94" s="1" t="s">
        <v>102</v>
      </c>
      <c r="C94" s="7">
        <v>137100</v>
      </c>
      <c r="D94" s="7"/>
      <c r="E94" s="7">
        <v>121288205527</v>
      </c>
      <c r="F94" s="7"/>
      <c r="G94" s="7">
        <v>119393826945</v>
      </c>
      <c r="H94" s="7"/>
      <c r="I94" s="7">
        <f t="shared" si="2"/>
        <v>1894378582</v>
      </c>
      <c r="J94" s="7"/>
      <c r="K94" s="7">
        <v>137100</v>
      </c>
      <c r="L94" s="7"/>
      <c r="M94" s="7">
        <v>121288205527</v>
      </c>
      <c r="N94" s="7"/>
      <c r="O94" s="7">
        <v>110839302959</v>
      </c>
      <c r="P94" s="7"/>
      <c r="Q94" s="7">
        <f t="shared" si="3"/>
        <v>10448902568</v>
      </c>
    </row>
    <row r="95" spans="1:17">
      <c r="A95" s="1" t="s">
        <v>129</v>
      </c>
      <c r="C95" s="7">
        <v>383000</v>
      </c>
      <c r="D95" s="7"/>
      <c r="E95" s="7">
        <v>375271969625</v>
      </c>
      <c r="F95" s="7"/>
      <c r="G95" s="7">
        <v>374069567599</v>
      </c>
      <c r="H95" s="7"/>
      <c r="I95" s="7">
        <f t="shared" si="2"/>
        <v>1202402026</v>
      </c>
      <c r="J95" s="7"/>
      <c r="K95" s="7">
        <v>383000</v>
      </c>
      <c r="L95" s="7"/>
      <c r="M95" s="7">
        <v>375271969625</v>
      </c>
      <c r="N95" s="7"/>
      <c r="O95" s="7">
        <v>375271969626</v>
      </c>
      <c r="P95" s="7"/>
      <c r="Q95" s="7">
        <f t="shared" si="3"/>
        <v>-1</v>
      </c>
    </row>
    <row r="96" spans="1:17">
      <c r="A96" s="1" t="s">
        <v>126</v>
      </c>
      <c r="C96" s="7">
        <v>71153</v>
      </c>
      <c r="D96" s="7"/>
      <c r="E96" s="7">
        <v>70191094537</v>
      </c>
      <c r="F96" s="7"/>
      <c r="G96" s="7">
        <v>70191094537</v>
      </c>
      <c r="H96" s="7"/>
      <c r="I96" s="7">
        <f t="shared" si="2"/>
        <v>0</v>
      </c>
      <c r="J96" s="7"/>
      <c r="K96" s="7">
        <v>71153</v>
      </c>
      <c r="L96" s="7"/>
      <c r="M96" s="7">
        <v>70191094537</v>
      </c>
      <c r="N96" s="7"/>
      <c r="O96" s="7">
        <v>69670402433</v>
      </c>
      <c r="P96" s="7"/>
      <c r="Q96" s="7">
        <f t="shared" si="3"/>
        <v>520692104</v>
      </c>
    </row>
    <row r="97" spans="1:18">
      <c r="A97" s="1" t="s">
        <v>140</v>
      </c>
      <c r="C97" s="7">
        <v>140000</v>
      </c>
      <c r="D97" s="7"/>
      <c r="E97" s="7">
        <v>119669905897</v>
      </c>
      <c r="F97" s="7"/>
      <c r="G97" s="7">
        <v>117430943016</v>
      </c>
      <c r="H97" s="7"/>
      <c r="I97" s="7">
        <f t="shared" si="2"/>
        <v>2238962881</v>
      </c>
      <c r="J97" s="7"/>
      <c r="K97" s="7">
        <v>140000</v>
      </c>
      <c r="L97" s="7"/>
      <c r="M97" s="7">
        <v>119669905897</v>
      </c>
      <c r="N97" s="7"/>
      <c r="O97" s="7">
        <v>117430943016</v>
      </c>
      <c r="P97" s="7"/>
      <c r="Q97" s="7">
        <f t="shared" si="3"/>
        <v>2238962881</v>
      </c>
    </row>
    <row r="98" spans="1:18">
      <c r="A98" s="1" t="s">
        <v>137</v>
      </c>
      <c r="C98" s="7">
        <v>100000</v>
      </c>
      <c r="D98" s="7"/>
      <c r="E98" s="7">
        <v>84017769018</v>
      </c>
      <c r="F98" s="7"/>
      <c r="G98" s="7">
        <v>82445940618</v>
      </c>
      <c r="H98" s="7"/>
      <c r="I98" s="7">
        <f t="shared" si="2"/>
        <v>1571828400</v>
      </c>
      <c r="J98" s="7"/>
      <c r="K98" s="7">
        <v>100000</v>
      </c>
      <c r="L98" s="7"/>
      <c r="M98" s="7">
        <v>84017769018</v>
      </c>
      <c r="N98" s="7"/>
      <c r="O98" s="7">
        <v>82445940618</v>
      </c>
      <c r="P98" s="7"/>
      <c r="Q98" s="7">
        <f t="shared" si="3"/>
        <v>1571828400</v>
      </c>
    </row>
    <row r="99" spans="1:18" ht="24.75" thickBot="1">
      <c r="C99" s="7"/>
      <c r="D99" s="7"/>
      <c r="E99" s="12">
        <f>SUM(E8:E98)</f>
        <v>62481208655187</v>
      </c>
      <c r="F99" s="7"/>
      <c r="G99" s="12">
        <f>SUM(G8:G98)</f>
        <v>54444110969663</v>
      </c>
      <c r="H99" s="7"/>
      <c r="I99" s="12">
        <f>SUM(I8:I98)</f>
        <v>8037097685524</v>
      </c>
      <c r="J99" s="7"/>
      <c r="K99" s="7"/>
      <c r="L99" s="7"/>
      <c r="M99" s="12">
        <f>SUM(M8:M98)</f>
        <v>62481208655187</v>
      </c>
      <c r="N99" s="7"/>
      <c r="O99" s="12">
        <f>SUM(O8:O98)</f>
        <v>42832106718829</v>
      </c>
      <c r="P99" s="7"/>
      <c r="Q99" s="12">
        <f>SUM(Q8:Q98)</f>
        <v>19649101936358</v>
      </c>
    </row>
    <row r="100" spans="1:18" ht="24.75" thickTop="1">
      <c r="I100" s="7"/>
      <c r="J100" s="7"/>
      <c r="K100" s="7"/>
      <c r="L100" s="7"/>
      <c r="M100" s="7"/>
      <c r="N100" s="7"/>
      <c r="O100" s="7"/>
      <c r="P100" s="7"/>
      <c r="Q100" s="7"/>
    </row>
    <row r="101" spans="1:18">
      <c r="I101" s="4"/>
      <c r="J101" s="4"/>
      <c r="K101" s="4"/>
      <c r="L101" s="4"/>
      <c r="M101" s="4"/>
      <c r="N101" s="4"/>
      <c r="O101" s="4"/>
      <c r="P101" s="4"/>
      <c r="Q101" s="4"/>
    </row>
    <row r="102" spans="1:18">
      <c r="I102" s="4"/>
      <c r="J102" s="4"/>
      <c r="K102" s="4"/>
      <c r="L102" s="4"/>
      <c r="M102" s="4"/>
      <c r="N102" s="4"/>
      <c r="O102" s="4"/>
      <c r="P102" s="4"/>
      <c r="Q102" s="4"/>
    </row>
    <row r="103" spans="1:18">
      <c r="I103" s="4"/>
      <c r="J103" s="4"/>
      <c r="K103" s="4"/>
      <c r="L103" s="4"/>
      <c r="M103" s="4"/>
      <c r="N103" s="4"/>
      <c r="O103" s="4"/>
      <c r="P103" s="4"/>
      <c r="Q103" s="4"/>
    </row>
    <row r="104" spans="1:18">
      <c r="I104" s="7"/>
      <c r="J104" s="7"/>
      <c r="K104" s="7"/>
      <c r="L104" s="7"/>
      <c r="M104" s="7"/>
      <c r="N104" s="7"/>
      <c r="O104" s="7"/>
      <c r="P104" s="7"/>
      <c r="Q104" s="7"/>
      <c r="R104" s="13">
        <f t="shared" ref="R104" si="4">SUM(R84:R98)</f>
        <v>0</v>
      </c>
    </row>
    <row r="105" spans="1:18">
      <c r="I105" s="4"/>
      <c r="J105" s="4"/>
      <c r="K105" s="4"/>
      <c r="L105" s="4"/>
      <c r="M105" s="4"/>
      <c r="N105" s="4"/>
      <c r="O105" s="4"/>
      <c r="P105" s="4"/>
      <c r="Q105" s="4"/>
    </row>
    <row r="106" spans="1:18">
      <c r="I106" s="4"/>
      <c r="J106" s="4"/>
      <c r="K106" s="4"/>
      <c r="L106" s="4"/>
      <c r="M106" s="4"/>
      <c r="N106" s="4"/>
      <c r="O106" s="4"/>
      <c r="P106" s="4"/>
      <c r="Q106" s="4"/>
    </row>
    <row r="107" spans="1:18">
      <c r="I107" s="4"/>
      <c r="J107" s="4"/>
      <c r="K107" s="4"/>
      <c r="L107" s="4"/>
      <c r="M107" s="4"/>
      <c r="N107" s="4"/>
      <c r="O107" s="4"/>
      <c r="P107" s="4"/>
      <c r="Q107" s="4"/>
    </row>
  </sheetData>
  <mergeCells count="14">
    <mergeCell ref="A2:Q2"/>
    <mergeCell ref="A3:Q3"/>
    <mergeCell ref="A4:Q4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114"/>
  <sheetViews>
    <sheetView rightToLeft="1" topLeftCell="A100" workbookViewId="0">
      <selection activeCell="K120" sqref="K120"/>
    </sheetView>
  </sheetViews>
  <sheetFormatPr defaultRowHeight="24"/>
  <cols>
    <col min="1" max="1" width="34.8554687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8.710937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4.1406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1" style="1" customWidth="1"/>
    <col min="19" max="19" width="9.140625" style="1" customWidth="1"/>
    <col min="20" max="20" width="16.5703125" style="1" bestFit="1" customWidth="1"/>
    <col min="21" max="16384" width="9.140625" style="1"/>
  </cols>
  <sheetData>
    <row r="2" spans="1:17" ht="24.7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24.75">
      <c r="A3" s="16" t="s">
        <v>165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24.75">
      <c r="A4" s="16" t="s">
        <v>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6" spans="1:17" ht="24.75">
      <c r="A6" s="16" t="s">
        <v>3</v>
      </c>
      <c r="C6" s="17" t="s">
        <v>167</v>
      </c>
      <c r="D6" s="17" t="s">
        <v>167</v>
      </c>
      <c r="E6" s="17" t="s">
        <v>167</v>
      </c>
      <c r="F6" s="17" t="s">
        <v>167</v>
      </c>
      <c r="G6" s="17" t="s">
        <v>167</v>
      </c>
      <c r="H6" s="17" t="s">
        <v>167</v>
      </c>
      <c r="I6" s="17" t="s">
        <v>167</v>
      </c>
      <c r="K6" s="17" t="s">
        <v>168</v>
      </c>
      <c r="L6" s="17" t="s">
        <v>168</v>
      </c>
      <c r="M6" s="17" t="s">
        <v>168</v>
      </c>
      <c r="N6" s="17" t="s">
        <v>168</v>
      </c>
      <c r="O6" s="17" t="s">
        <v>168</v>
      </c>
      <c r="P6" s="17" t="s">
        <v>168</v>
      </c>
      <c r="Q6" s="17" t="s">
        <v>168</v>
      </c>
    </row>
    <row r="7" spans="1:17" ht="24.75">
      <c r="A7" s="17" t="s">
        <v>3</v>
      </c>
      <c r="C7" s="17" t="s">
        <v>7</v>
      </c>
      <c r="E7" s="17" t="s">
        <v>244</v>
      </c>
      <c r="G7" s="17" t="s">
        <v>245</v>
      </c>
      <c r="I7" s="17" t="s">
        <v>247</v>
      </c>
      <c r="K7" s="17" t="s">
        <v>7</v>
      </c>
      <c r="M7" s="17" t="s">
        <v>244</v>
      </c>
      <c r="O7" s="17" t="s">
        <v>245</v>
      </c>
      <c r="Q7" s="17" t="s">
        <v>247</v>
      </c>
    </row>
    <row r="8" spans="1:17">
      <c r="A8" s="1" t="s">
        <v>52</v>
      </c>
      <c r="C8" s="7">
        <v>2168602</v>
      </c>
      <c r="D8" s="7"/>
      <c r="E8" s="7">
        <v>125106962226</v>
      </c>
      <c r="F8" s="7"/>
      <c r="G8" s="7">
        <v>107784940903</v>
      </c>
      <c r="H8" s="7"/>
      <c r="I8" s="7">
        <f>E8-G8</f>
        <v>17322021323</v>
      </c>
      <c r="J8" s="7"/>
      <c r="K8" s="7">
        <v>7923193</v>
      </c>
      <c r="L8" s="7"/>
      <c r="M8" s="7">
        <v>438936525466</v>
      </c>
      <c r="N8" s="7"/>
      <c r="O8" s="7">
        <v>393802500083</v>
      </c>
      <c r="P8" s="7"/>
      <c r="Q8" s="7">
        <f>M8-O8</f>
        <v>45134025383</v>
      </c>
    </row>
    <row r="9" spans="1:17">
      <c r="A9" s="1" t="s">
        <v>33</v>
      </c>
      <c r="C9" s="7">
        <v>29520598</v>
      </c>
      <c r="D9" s="7"/>
      <c r="E9" s="7">
        <v>201977536460</v>
      </c>
      <c r="F9" s="7"/>
      <c r="G9" s="7">
        <v>170097618063</v>
      </c>
      <c r="H9" s="7"/>
      <c r="I9" s="7">
        <f t="shared" ref="I9:I72" si="0">E9-G9</f>
        <v>31879918397</v>
      </c>
      <c r="J9" s="7"/>
      <c r="K9" s="7">
        <v>103102853</v>
      </c>
      <c r="L9" s="7"/>
      <c r="M9" s="7">
        <v>554020353927</v>
      </c>
      <c r="N9" s="7"/>
      <c r="O9" s="7">
        <v>602070161374</v>
      </c>
      <c r="P9" s="7"/>
      <c r="Q9" s="7">
        <f t="shared" ref="Q9:Q72" si="1">M9-O9</f>
        <v>-48049807447</v>
      </c>
    </row>
    <row r="10" spans="1:17">
      <c r="A10" s="1" t="s">
        <v>19</v>
      </c>
      <c r="C10" s="7">
        <v>300000</v>
      </c>
      <c r="D10" s="7"/>
      <c r="E10" s="7">
        <v>4953351155</v>
      </c>
      <c r="F10" s="7"/>
      <c r="G10" s="7">
        <v>3960046582</v>
      </c>
      <c r="H10" s="7"/>
      <c r="I10" s="7">
        <f t="shared" si="0"/>
        <v>993304573</v>
      </c>
      <c r="J10" s="7"/>
      <c r="K10" s="7">
        <v>2568308</v>
      </c>
      <c r="L10" s="7"/>
      <c r="M10" s="7">
        <v>36974691182</v>
      </c>
      <c r="N10" s="7"/>
      <c r="O10" s="7">
        <v>33902064327</v>
      </c>
      <c r="P10" s="7"/>
      <c r="Q10" s="7">
        <f t="shared" si="1"/>
        <v>3072626855</v>
      </c>
    </row>
    <row r="11" spans="1:17">
      <c r="A11" s="1" t="s">
        <v>90</v>
      </c>
      <c r="C11" s="7">
        <v>4283997</v>
      </c>
      <c r="D11" s="7"/>
      <c r="E11" s="7">
        <v>33743133970</v>
      </c>
      <c r="F11" s="7"/>
      <c r="G11" s="7">
        <v>21731162338</v>
      </c>
      <c r="H11" s="7"/>
      <c r="I11" s="7">
        <f t="shared" si="0"/>
        <v>12011971632</v>
      </c>
      <c r="J11" s="7"/>
      <c r="K11" s="7">
        <v>4833799</v>
      </c>
      <c r="L11" s="7"/>
      <c r="M11" s="7">
        <v>37251747581</v>
      </c>
      <c r="N11" s="7"/>
      <c r="O11" s="7">
        <v>24520108383</v>
      </c>
      <c r="P11" s="7"/>
      <c r="Q11" s="7">
        <f t="shared" si="1"/>
        <v>12731639198</v>
      </c>
    </row>
    <row r="12" spans="1:17">
      <c r="A12" s="1" t="s">
        <v>27</v>
      </c>
      <c r="C12" s="7">
        <v>2615510</v>
      </c>
      <c r="D12" s="7"/>
      <c r="E12" s="7">
        <v>285005928215</v>
      </c>
      <c r="F12" s="7"/>
      <c r="G12" s="7">
        <v>207477075840</v>
      </c>
      <c r="H12" s="7"/>
      <c r="I12" s="7">
        <f t="shared" si="0"/>
        <v>77528852375</v>
      </c>
      <c r="J12" s="7"/>
      <c r="K12" s="7">
        <v>4152900</v>
      </c>
      <c r="L12" s="7"/>
      <c r="M12" s="7">
        <v>406864360626</v>
      </c>
      <c r="N12" s="7"/>
      <c r="O12" s="7">
        <v>329431129211</v>
      </c>
      <c r="P12" s="7"/>
      <c r="Q12" s="7">
        <f t="shared" si="1"/>
        <v>77433231415</v>
      </c>
    </row>
    <row r="13" spans="1:17">
      <c r="A13" s="1" t="s">
        <v>51</v>
      </c>
      <c r="C13" s="7">
        <v>3000000</v>
      </c>
      <c r="D13" s="7"/>
      <c r="E13" s="7">
        <v>88825692769</v>
      </c>
      <c r="F13" s="7"/>
      <c r="G13" s="7">
        <v>43623934686</v>
      </c>
      <c r="H13" s="7"/>
      <c r="I13" s="7">
        <f t="shared" si="0"/>
        <v>45201758083</v>
      </c>
      <c r="J13" s="7"/>
      <c r="K13" s="7">
        <v>3000000</v>
      </c>
      <c r="L13" s="7"/>
      <c r="M13" s="7">
        <v>88825692769</v>
      </c>
      <c r="N13" s="7"/>
      <c r="O13" s="7">
        <v>43623934686</v>
      </c>
      <c r="P13" s="7"/>
      <c r="Q13" s="7">
        <f t="shared" si="1"/>
        <v>45201758083</v>
      </c>
    </row>
    <row r="14" spans="1:17">
      <c r="A14" s="1" t="s">
        <v>61</v>
      </c>
      <c r="C14" s="7">
        <v>9383</v>
      </c>
      <c r="D14" s="7"/>
      <c r="E14" s="7">
        <v>547151840</v>
      </c>
      <c r="F14" s="7"/>
      <c r="G14" s="7">
        <v>251257206</v>
      </c>
      <c r="H14" s="7"/>
      <c r="I14" s="7">
        <f t="shared" si="0"/>
        <v>295894634</v>
      </c>
      <c r="J14" s="7"/>
      <c r="K14" s="7">
        <v>9383</v>
      </c>
      <c r="L14" s="7"/>
      <c r="M14" s="7">
        <v>547151840</v>
      </c>
      <c r="N14" s="7"/>
      <c r="O14" s="7">
        <v>251257206</v>
      </c>
      <c r="P14" s="7"/>
      <c r="Q14" s="7">
        <f t="shared" si="1"/>
        <v>295894634</v>
      </c>
    </row>
    <row r="15" spans="1:17">
      <c r="A15" s="1" t="s">
        <v>20</v>
      </c>
      <c r="C15" s="7">
        <v>53493022</v>
      </c>
      <c r="D15" s="7"/>
      <c r="E15" s="7">
        <v>194940517467</v>
      </c>
      <c r="F15" s="7"/>
      <c r="G15" s="7">
        <v>143379795857</v>
      </c>
      <c r="H15" s="7"/>
      <c r="I15" s="7">
        <f t="shared" si="0"/>
        <v>51560721610</v>
      </c>
      <c r="J15" s="7"/>
      <c r="K15" s="7">
        <v>53493023</v>
      </c>
      <c r="L15" s="7"/>
      <c r="M15" s="7">
        <v>194940517468</v>
      </c>
      <c r="N15" s="7"/>
      <c r="O15" s="7">
        <v>143379798537</v>
      </c>
      <c r="P15" s="7"/>
      <c r="Q15" s="7">
        <f t="shared" si="1"/>
        <v>51560718931</v>
      </c>
    </row>
    <row r="16" spans="1:17">
      <c r="A16" s="1" t="s">
        <v>81</v>
      </c>
      <c r="C16" s="7">
        <v>1</v>
      </c>
      <c r="D16" s="7"/>
      <c r="E16" s="7">
        <v>1</v>
      </c>
      <c r="F16" s="7"/>
      <c r="G16" s="7">
        <v>3591</v>
      </c>
      <c r="H16" s="7"/>
      <c r="I16" s="7">
        <f t="shared" si="0"/>
        <v>-3590</v>
      </c>
      <c r="J16" s="7"/>
      <c r="K16" s="7">
        <v>1200001</v>
      </c>
      <c r="L16" s="7"/>
      <c r="M16" s="7">
        <v>27170911995</v>
      </c>
      <c r="N16" s="7"/>
      <c r="O16" s="7">
        <v>40354457351</v>
      </c>
      <c r="P16" s="7"/>
      <c r="Q16" s="7">
        <f t="shared" si="1"/>
        <v>-13183545356</v>
      </c>
    </row>
    <row r="17" spans="1:17">
      <c r="A17" s="1" t="s">
        <v>37</v>
      </c>
      <c r="C17" s="7">
        <v>1000000</v>
      </c>
      <c r="D17" s="7"/>
      <c r="E17" s="7">
        <v>59811988560</v>
      </c>
      <c r="F17" s="7"/>
      <c r="G17" s="7">
        <v>40201231970</v>
      </c>
      <c r="H17" s="7"/>
      <c r="I17" s="7">
        <f t="shared" si="0"/>
        <v>19610756590</v>
      </c>
      <c r="J17" s="7"/>
      <c r="K17" s="7">
        <v>1010000</v>
      </c>
      <c r="L17" s="7"/>
      <c r="M17" s="7">
        <v>60144796501</v>
      </c>
      <c r="N17" s="7"/>
      <c r="O17" s="7">
        <v>40540055308</v>
      </c>
      <c r="P17" s="7"/>
      <c r="Q17" s="7">
        <f t="shared" si="1"/>
        <v>19604741193</v>
      </c>
    </row>
    <row r="18" spans="1:17">
      <c r="A18" s="1" t="s">
        <v>40</v>
      </c>
      <c r="C18" s="7">
        <v>258807</v>
      </c>
      <c r="D18" s="7"/>
      <c r="E18" s="7">
        <v>6371069952</v>
      </c>
      <c r="F18" s="7"/>
      <c r="G18" s="7">
        <v>3318066364</v>
      </c>
      <c r="H18" s="7"/>
      <c r="I18" s="7">
        <f t="shared" si="0"/>
        <v>3053003588</v>
      </c>
      <c r="J18" s="7"/>
      <c r="K18" s="7">
        <v>614304</v>
      </c>
      <c r="L18" s="7"/>
      <c r="M18" s="7">
        <v>13339150434</v>
      </c>
      <c r="N18" s="7"/>
      <c r="O18" s="7">
        <v>7875758537</v>
      </c>
      <c r="P18" s="7"/>
      <c r="Q18" s="7">
        <f t="shared" si="1"/>
        <v>5463391897</v>
      </c>
    </row>
    <row r="19" spans="1:17">
      <c r="A19" s="1" t="s">
        <v>83</v>
      </c>
      <c r="C19" s="7">
        <v>3250000</v>
      </c>
      <c r="D19" s="7"/>
      <c r="E19" s="7">
        <v>25909913250</v>
      </c>
      <c r="F19" s="7"/>
      <c r="G19" s="7">
        <v>12505273072</v>
      </c>
      <c r="H19" s="7"/>
      <c r="I19" s="7">
        <f t="shared" si="0"/>
        <v>13404640178</v>
      </c>
      <c r="J19" s="7"/>
      <c r="K19" s="7">
        <v>3250000</v>
      </c>
      <c r="L19" s="7"/>
      <c r="M19" s="7">
        <v>25909913250</v>
      </c>
      <c r="N19" s="7"/>
      <c r="O19" s="7">
        <v>12505273072</v>
      </c>
      <c r="P19" s="7"/>
      <c r="Q19" s="7">
        <f t="shared" si="1"/>
        <v>13404640178</v>
      </c>
    </row>
    <row r="20" spans="1:17">
      <c r="A20" s="1" t="s">
        <v>75</v>
      </c>
      <c r="C20" s="7">
        <v>1</v>
      </c>
      <c r="D20" s="7"/>
      <c r="E20" s="7">
        <v>1</v>
      </c>
      <c r="F20" s="7"/>
      <c r="G20" s="7">
        <v>4545</v>
      </c>
      <c r="H20" s="7"/>
      <c r="I20" s="7">
        <f t="shared" si="0"/>
        <v>-4544</v>
      </c>
      <c r="J20" s="7"/>
      <c r="K20" s="7">
        <v>2</v>
      </c>
      <c r="L20" s="7"/>
      <c r="M20" s="7">
        <v>2</v>
      </c>
      <c r="N20" s="7"/>
      <c r="O20" s="7">
        <v>11441</v>
      </c>
      <c r="P20" s="7"/>
      <c r="Q20" s="7">
        <f t="shared" si="1"/>
        <v>-11439</v>
      </c>
    </row>
    <row r="21" spans="1:17">
      <c r="A21" s="1" t="s">
        <v>248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54596788</v>
      </c>
      <c r="L21" s="7"/>
      <c r="M21" s="7">
        <v>186065853504</v>
      </c>
      <c r="N21" s="7"/>
      <c r="O21" s="7">
        <v>186065853504</v>
      </c>
      <c r="P21" s="7"/>
      <c r="Q21" s="7">
        <f t="shared" si="1"/>
        <v>0</v>
      </c>
    </row>
    <row r="22" spans="1:17">
      <c r="A22" s="1" t="s">
        <v>57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231197</v>
      </c>
      <c r="L22" s="7"/>
      <c r="M22" s="7">
        <v>6078641793</v>
      </c>
      <c r="N22" s="7"/>
      <c r="O22" s="7">
        <v>4270408617</v>
      </c>
      <c r="P22" s="7"/>
      <c r="Q22" s="7">
        <f t="shared" si="1"/>
        <v>1808233176</v>
      </c>
    </row>
    <row r="23" spans="1:17">
      <c r="A23" s="1" t="s">
        <v>76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</v>
      </c>
      <c r="L23" s="7"/>
      <c r="M23" s="7">
        <v>1</v>
      </c>
      <c r="N23" s="7"/>
      <c r="O23" s="7">
        <v>6165</v>
      </c>
      <c r="P23" s="7"/>
      <c r="Q23" s="7">
        <f t="shared" si="1"/>
        <v>-6164</v>
      </c>
    </row>
    <row r="24" spans="1:17">
      <c r="A24" s="1" t="s">
        <v>249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49866</v>
      </c>
      <c r="L24" s="7"/>
      <c r="M24" s="7">
        <v>2503249517</v>
      </c>
      <c r="N24" s="7"/>
      <c r="O24" s="7">
        <v>2488077222</v>
      </c>
      <c r="P24" s="7"/>
      <c r="Q24" s="7">
        <f t="shared" si="1"/>
        <v>15172295</v>
      </c>
    </row>
    <row r="25" spans="1:17">
      <c r="A25" s="1" t="s">
        <v>250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7999999</v>
      </c>
      <c r="L25" s="7"/>
      <c r="M25" s="7">
        <v>31191996101</v>
      </c>
      <c r="N25" s="7"/>
      <c r="O25" s="7">
        <v>19236853195</v>
      </c>
      <c r="P25" s="7"/>
      <c r="Q25" s="7">
        <f t="shared" si="1"/>
        <v>11955142906</v>
      </c>
    </row>
    <row r="26" spans="1:17">
      <c r="A26" s="1" t="s">
        <v>251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9127600</v>
      </c>
      <c r="L26" s="7"/>
      <c r="M26" s="7">
        <v>20747034800</v>
      </c>
      <c r="N26" s="7"/>
      <c r="O26" s="7">
        <v>20747034800</v>
      </c>
      <c r="P26" s="7"/>
      <c r="Q26" s="7">
        <f t="shared" si="1"/>
        <v>0</v>
      </c>
    </row>
    <row r="27" spans="1:17">
      <c r="A27" s="1" t="s">
        <v>25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18094</v>
      </c>
      <c r="L27" s="7"/>
      <c r="M27" s="7">
        <v>1592264641</v>
      </c>
      <c r="N27" s="7"/>
      <c r="O27" s="7">
        <v>1414776363</v>
      </c>
      <c r="P27" s="7"/>
      <c r="Q27" s="7">
        <f t="shared" si="1"/>
        <v>177488278</v>
      </c>
    </row>
    <row r="28" spans="1:17">
      <c r="A28" s="1" t="s">
        <v>60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11200</v>
      </c>
      <c r="L28" s="7"/>
      <c r="M28" s="7">
        <v>140272388</v>
      </c>
      <c r="N28" s="7"/>
      <c r="O28" s="7">
        <v>127056097</v>
      </c>
      <c r="P28" s="7"/>
      <c r="Q28" s="7">
        <f t="shared" si="1"/>
        <v>13216291</v>
      </c>
    </row>
    <row r="29" spans="1:17">
      <c r="A29" s="1" t="s">
        <v>207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6922535</v>
      </c>
      <c r="L29" s="7"/>
      <c r="M29" s="7">
        <v>101685265685</v>
      </c>
      <c r="N29" s="7"/>
      <c r="O29" s="7">
        <v>113886274922</v>
      </c>
      <c r="P29" s="7"/>
      <c r="Q29" s="7">
        <f t="shared" si="1"/>
        <v>-12201009237</v>
      </c>
    </row>
    <row r="30" spans="1:17">
      <c r="A30" s="1" t="s">
        <v>66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466868</v>
      </c>
      <c r="L30" s="7"/>
      <c r="M30" s="7">
        <v>29396452718</v>
      </c>
      <c r="N30" s="7"/>
      <c r="O30" s="7">
        <v>31052270780</v>
      </c>
      <c r="P30" s="7"/>
      <c r="Q30" s="7">
        <f t="shared" si="1"/>
        <v>-1655818062</v>
      </c>
    </row>
    <row r="31" spans="1:17">
      <c r="A31" s="1" t="s">
        <v>223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5881958</v>
      </c>
      <c r="L31" s="7"/>
      <c r="M31" s="7">
        <v>50743410927</v>
      </c>
      <c r="N31" s="7"/>
      <c r="O31" s="7">
        <v>49406814956</v>
      </c>
      <c r="P31" s="7"/>
      <c r="Q31" s="7">
        <f t="shared" si="1"/>
        <v>1336595971</v>
      </c>
    </row>
    <row r="32" spans="1:17">
      <c r="A32" s="1" t="s">
        <v>64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529900</v>
      </c>
      <c r="L32" s="7"/>
      <c r="M32" s="7">
        <v>4941194959</v>
      </c>
      <c r="N32" s="7"/>
      <c r="O32" s="7">
        <v>5256936013</v>
      </c>
      <c r="P32" s="7"/>
      <c r="Q32" s="7">
        <f t="shared" si="1"/>
        <v>-315741054</v>
      </c>
    </row>
    <row r="33" spans="1:17">
      <c r="A33" s="1" t="s">
        <v>252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5270664</v>
      </c>
      <c r="L33" s="7"/>
      <c r="M33" s="7">
        <v>67940976146</v>
      </c>
      <c r="N33" s="7"/>
      <c r="O33" s="7">
        <v>67940976146</v>
      </c>
      <c r="P33" s="7"/>
      <c r="Q33" s="7">
        <f t="shared" si="1"/>
        <v>0</v>
      </c>
    </row>
    <row r="34" spans="1:17">
      <c r="A34" s="1" t="s">
        <v>55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674239</v>
      </c>
      <c r="L34" s="7"/>
      <c r="M34" s="7">
        <v>23627149205</v>
      </c>
      <c r="N34" s="7"/>
      <c r="O34" s="7">
        <v>28491361192</v>
      </c>
      <c r="P34" s="7"/>
      <c r="Q34" s="7">
        <f t="shared" si="1"/>
        <v>-4864211987</v>
      </c>
    </row>
    <row r="35" spans="1:17">
      <c r="A35" s="1" t="s">
        <v>82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4442946</v>
      </c>
      <c r="L35" s="7"/>
      <c r="M35" s="7">
        <v>50269784566</v>
      </c>
      <c r="N35" s="7"/>
      <c r="O35" s="7">
        <v>63728078273</v>
      </c>
      <c r="P35" s="7"/>
      <c r="Q35" s="7">
        <f t="shared" si="1"/>
        <v>-13458293707</v>
      </c>
    </row>
    <row r="36" spans="1:17">
      <c r="A36" s="1" t="s">
        <v>253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1300000</v>
      </c>
      <c r="L36" s="7"/>
      <c r="M36" s="7">
        <v>10129600000</v>
      </c>
      <c r="N36" s="7"/>
      <c r="O36" s="7">
        <v>19978416900</v>
      </c>
      <c r="P36" s="7"/>
      <c r="Q36" s="7">
        <f t="shared" si="1"/>
        <v>-9848816900</v>
      </c>
    </row>
    <row r="37" spans="1:17">
      <c r="A37" s="1" t="s">
        <v>254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1473106</v>
      </c>
      <c r="L37" s="7"/>
      <c r="M37" s="7">
        <v>22375024891</v>
      </c>
      <c r="N37" s="7"/>
      <c r="O37" s="7">
        <v>19936540890</v>
      </c>
      <c r="P37" s="7"/>
      <c r="Q37" s="7">
        <f t="shared" si="1"/>
        <v>2438484001</v>
      </c>
    </row>
    <row r="38" spans="1:17">
      <c r="A38" s="1" t="s">
        <v>194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2016418</v>
      </c>
      <c r="L38" s="7"/>
      <c r="M38" s="7">
        <v>35865823756</v>
      </c>
      <c r="N38" s="7"/>
      <c r="O38" s="7">
        <v>40596607337</v>
      </c>
      <c r="P38" s="7"/>
      <c r="Q38" s="7">
        <f t="shared" si="1"/>
        <v>-4730783581</v>
      </c>
    </row>
    <row r="39" spans="1:17">
      <c r="A39" s="1" t="s">
        <v>255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94225696</v>
      </c>
      <c r="L39" s="7"/>
      <c r="M39" s="7">
        <v>1179319314088</v>
      </c>
      <c r="N39" s="7"/>
      <c r="O39" s="7">
        <v>1382496183885</v>
      </c>
      <c r="P39" s="7"/>
      <c r="Q39" s="7">
        <f t="shared" si="1"/>
        <v>-203176869797</v>
      </c>
    </row>
    <row r="40" spans="1:17">
      <c r="A40" s="1" t="s">
        <v>24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1945452</v>
      </c>
      <c r="L40" s="7"/>
      <c r="M40" s="7">
        <v>147951272528</v>
      </c>
      <c r="N40" s="7"/>
      <c r="O40" s="7">
        <v>183041416439</v>
      </c>
      <c r="P40" s="7"/>
      <c r="Q40" s="7">
        <f t="shared" si="1"/>
        <v>-35090143911</v>
      </c>
    </row>
    <row r="41" spans="1:17">
      <c r="A41" s="1" t="s">
        <v>73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1</v>
      </c>
      <c r="L41" s="7"/>
      <c r="M41" s="7">
        <v>1</v>
      </c>
      <c r="N41" s="7"/>
      <c r="O41" s="7">
        <v>3873</v>
      </c>
      <c r="P41" s="7"/>
      <c r="Q41" s="7">
        <f t="shared" si="1"/>
        <v>-3872</v>
      </c>
    </row>
    <row r="42" spans="1:17">
      <c r="A42" s="1" t="s">
        <v>77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1800000</v>
      </c>
      <c r="L42" s="7"/>
      <c r="M42" s="7">
        <v>15349455587</v>
      </c>
      <c r="N42" s="7"/>
      <c r="O42" s="7">
        <v>12733171942</v>
      </c>
      <c r="P42" s="7"/>
      <c r="Q42" s="7">
        <f t="shared" si="1"/>
        <v>2616283645</v>
      </c>
    </row>
    <row r="43" spans="1:17">
      <c r="A43" s="1" t="s">
        <v>240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3900000</v>
      </c>
      <c r="L43" s="7"/>
      <c r="M43" s="7">
        <v>443373073578</v>
      </c>
      <c r="N43" s="7"/>
      <c r="O43" s="7">
        <v>505534068000</v>
      </c>
      <c r="P43" s="7"/>
      <c r="Q43" s="7">
        <f t="shared" si="1"/>
        <v>-62160994422</v>
      </c>
    </row>
    <row r="44" spans="1:17">
      <c r="A44" s="1" t="s">
        <v>256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5400000</v>
      </c>
      <c r="L44" s="7"/>
      <c r="M44" s="7">
        <v>113616975896</v>
      </c>
      <c r="N44" s="7"/>
      <c r="O44" s="7">
        <v>83775999600</v>
      </c>
      <c r="P44" s="7"/>
      <c r="Q44" s="7">
        <f t="shared" si="1"/>
        <v>29840976296</v>
      </c>
    </row>
    <row r="45" spans="1:17">
      <c r="A45" s="1" t="s">
        <v>48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2044703</v>
      </c>
      <c r="L45" s="7"/>
      <c r="M45" s="7">
        <v>11236083101</v>
      </c>
      <c r="N45" s="7"/>
      <c r="O45" s="7">
        <v>13943203949</v>
      </c>
      <c r="P45" s="7"/>
      <c r="Q45" s="7">
        <f t="shared" si="1"/>
        <v>-2707120848</v>
      </c>
    </row>
    <row r="46" spans="1:17">
      <c r="A46" s="1" t="s">
        <v>29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1270364</v>
      </c>
      <c r="L46" s="7"/>
      <c r="M46" s="7">
        <v>30155791499</v>
      </c>
      <c r="N46" s="7"/>
      <c r="O46" s="7">
        <v>23193335413</v>
      </c>
      <c r="P46" s="7"/>
      <c r="Q46" s="7">
        <f t="shared" si="1"/>
        <v>6962456086</v>
      </c>
    </row>
    <row r="47" spans="1:17">
      <c r="A47" s="1" t="s">
        <v>59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1946641</v>
      </c>
      <c r="L47" s="7"/>
      <c r="M47" s="7">
        <v>53695045886</v>
      </c>
      <c r="N47" s="7"/>
      <c r="O47" s="7">
        <v>53162362132</v>
      </c>
      <c r="P47" s="7"/>
      <c r="Q47" s="7">
        <f t="shared" si="1"/>
        <v>532683754</v>
      </c>
    </row>
    <row r="48" spans="1:17">
      <c r="A48" s="1" t="s">
        <v>257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13361564</v>
      </c>
      <c r="L48" s="7"/>
      <c r="M48" s="7">
        <v>39884268540</v>
      </c>
      <c r="N48" s="7"/>
      <c r="O48" s="7">
        <v>39884268540</v>
      </c>
      <c r="P48" s="7"/>
      <c r="Q48" s="7">
        <f t="shared" si="1"/>
        <v>0</v>
      </c>
    </row>
    <row r="49" spans="1:17">
      <c r="A49" s="1" t="s">
        <v>63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500000</v>
      </c>
      <c r="L49" s="7"/>
      <c r="M49" s="7">
        <v>8666927214</v>
      </c>
      <c r="N49" s="7"/>
      <c r="O49" s="7">
        <v>7773470997</v>
      </c>
      <c r="P49" s="7"/>
      <c r="Q49" s="7">
        <f t="shared" si="1"/>
        <v>893456217</v>
      </c>
    </row>
    <row r="50" spans="1:17">
      <c r="A50" s="1" t="s">
        <v>21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500000</v>
      </c>
      <c r="L50" s="7"/>
      <c r="M50" s="7">
        <v>98381506223</v>
      </c>
      <c r="N50" s="7"/>
      <c r="O50" s="7">
        <v>87014166707</v>
      </c>
      <c r="P50" s="7"/>
      <c r="Q50" s="7">
        <f t="shared" si="1"/>
        <v>11367339516</v>
      </c>
    </row>
    <row r="51" spans="1:17">
      <c r="A51" s="1" t="s">
        <v>32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2500000</v>
      </c>
      <c r="L51" s="7"/>
      <c r="M51" s="7">
        <v>41874356250</v>
      </c>
      <c r="N51" s="7"/>
      <c r="O51" s="7">
        <v>49777053748</v>
      </c>
      <c r="P51" s="7"/>
      <c r="Q51" s="7">
        <f t="shared" si="1"/>
        <v>-7902697498</v>
      </c>
    </row>
    <row r="52" spans="1:17">
      <c r="A52" s="1" t="s">
        <v>46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12000000</v>
      </c>
      <c r="L52" s="7"/>
      <c r="M52" s="7">
        <v>58732208654</v>
      </c>
      <c r="N52" s="7"/>
      <c r="O52" s="7">
        <v>59444143231</v>
      </c>
      <c r="P52" s="7"/>
      <c r="Q52" s="7">
        <f t="shared" si="1"/>
        <v>-711934577</v>
      </c>
    </row>
    <row r="53" spans="1:17">
      <c r="A53" s="1" t="s">
        <v>15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500001</v>
      </c>
      <c r="L53" s="7"/>
      <c r="M53" s="7">
        <v>5217465236</v>
      </c>
      <c r="N53" s="7"/>
      <c r="O53" s="7">
        <v>5038295346</v>
      </c>
      <c r="P53" s="7"/>
      <c r="Q53" s="7">
        <f t="shared" si="1"/>
        <v>179169890</v>
      </c>
    </row>
    <row r="54" spans="1:17">
      <c r="A54" s="1" t="s">
        <v>258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3920000</v>
      </c>
      <c r="L54" s="7"/>
      <c r="M54" s="7">
        <v>50679475218</v>
      </c>
      <c r="N54" s="7"/>
      <c r="O54" s="7">
        <v>50679475218</v>
      </c>
      <c r="P54" s="7"/>
      <c r="Q54" s="7">
        <f t="shared" si="1"/>
        <v>0</v>
      </c>
    </row>
    <row r="55" spans="1:17">
      <c r="A55" s="1" t="s">
        <v>259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5177324</v>
      </c>
      <c r="L55" s="7"/>
      <c r="M55" s="7">
        <v>122679318659</v>
      </c>
      <c r="N55" s="7"/>
      <c r="O55" s="7">
        <v>131011406613</v>
      </c>
      <c r="P55" s="7"/>
      <c r="Q55" s="7">
        <f t="shared" si="1"/>
        <v>-8332087954</v>
      </c>
    </row>
    <row r="56" spans="1:17">
      <c r="A56" s="1" t="s">
        <v>260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3400000</v>
      </c>
      <c r="L56" s="7"/>
      <c r="M56" s="7">
        <v>27752230122</v>
      </c>
      <c r="N56" s="7"/>
      <c r="O56" s="7">
        <v>27752230122</v>
      </c>
      <c r="P56" s="7"/>
      <c r="Q56" s="7">
        <f t="shared" si="1"/>
        <v>0</v>
      </c>
    </row>
    <row r="57" spans="1:17">
      <c r="A57" s="1" t="s">
        <v>261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609408</v>
      </c>
      <c r="L57" s="7"/>
      <c r="M57" s="7">
        <v>6188538240</v>
      </c>
      <c r="N57" s="7"/>
      <c r="O57" s="7">
        <v>6188538240</v>
      </c>
      <c r="P57" s="7"/>
      <c r="Q57" s="7">
        <f t="shared" si="1"/>
        <v>0</v>
      </c>
    </row>
    <row r="58" spans="1:17">
      <c r="A58" s="1" t="s">
        <v>262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45718</v>
      </c>
      <c r="L58" s="7"/>
      <c r="M58" s="7">
        <v>537338967</v>
      </c>
      <c r="N58" s="7"/>
      <c r="O58" s="7">
        <v>721227669</v>
      </c>
      <c r="P58" s="7"/>
      <c r="Q58" s="7">
        <f t="shared" si="1"/>
        <v>-183888702</v>
      </c>
    </row>
    <row r="59" spans="1:17">
      <c r="A59" s="1" t="s">
        <v>22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3078964</v>
      </c>
      <c r="L59" s="7"/>
      <c r="M59" s="7">
        <v>32867823908</v>
      </c>
      <c r="N59" s="7"/>
      <c r="O59" s="7">
        <v>38411083792</v>
      </c>
      <c r="P59" s="7"/>
      <c r="Q59" s="7">
        <f t="shared" si="1"/>
        <v>-5543259884</v>
      </c>
    </row>
    <row r="60" spans="1:17">
      <c r="A60" s="1" t="s">
        <v>209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120000</v>
      </c>
      <c r="L60" s="7"/>
      <c r="M60" s="7">
        <v>59247347613</v>
      </c>
      <c r="N60" s="7"/>
      <c r="O60" s="7">
        <v>84747931560</v>
      </c>
      <c r="P60" s="7"/>
      <c r="Q60" s="7">
        <f t="shared" si="1"/>
        <v>-25500583947</v>
      </c>
    </row>
    <row r="61" spans="1:17">
      <c r="A61" s="1" t="s">
        <v>18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2642732</v>
      </c>
      <c r="L61" s="7"/>
      <c r="M61" s="7">
        <v>42927298477</v>
      </c>
      <c r="N61" s="7"/>
      <c r="O61" s="7">
        <v>53347901266</v>
      </c>
      <c r="P61" s="7"/>
      <c r="Q61" s="7">
        <f t="shared" si="1"/>
        <v>-10420602789</v>
      </c>
    </row>
    <row r="62" spans="1:17">
      <c r="A62" s="1" t="s">
        <v>213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11975120</v>
      </c>
      <c r="L62" s="7"/>
      <c r="M62" s="7">
        <v>71950375254</v>
      </c>
      <c r="N62" s="7"/>
      <c r="O62" s="7">
        <v>61304605131</v>
      </c>
      <c r="P62" s="7"/>
      <c r="Q62" s="7">
        <f t="shared" si="1"/>
        <v>10645770123</v>
      </c>
    </row>
    <row r="63" spans="1:17">
      <c r="A63" s="1" t="s">
        <v>217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4279011</v>
      </c>
      <c r="L63" s="7"/>
      <c r="M63" s="7">
        <v>322590662315</v>
      </c>
      <c r="N63" s="7"/>
      <c r="O63" s="7">
        <v>416149432295</v>
      </c>
      <c r="P63" s="7"/>
      <c r="Q63" s="7">
        <f t="shared" si="1"/>
        <v>-93558769980</v>
      </c>
    </row>
    <row r="64" spans="1:17">
      <c r="A64" s="1" t="s">
        <v>237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20961128</v>
      </c>
      <c r="L64" s="7"/>
      <c r="M64" s="7">
        <v>31074628956</v>
      </c>
      <c r="N64" s="7"/>
      <c r="O64" s="7">
        <v>45485881476</v>
      </c>
      <c r="P64" s="7"/>
      <c r="Q64" s="7">
        <f t="shared" si="1"/>
        <v>-14411252520</v>
      </c>
    </row>
    <row r="65" spans="1:17">
      <c r="A65" s="1" t="s">
        <v>263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87100</v>
      </c>
      <c r="L65" s="7"/>
      <c r="M65" s="7">
        <v>57035280488</v>
      </c>
      <c r="N65" s="7"/>
      <c r="O65" s="7">
        <v>55651233897</v>
      </c>
      <c r="P65" s="7"/>
      <c r="Q65" s="7">
        <f t="shared" si="1"/>
        <v>1384046591</v>
      </c>
    </row>
    <row r="66" spans="1:17">
      <c r="A66" s="1" t="s">
        <v>264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60976</v>
      </c>
      <c r="L66" s="7"/>
      <c r="M66" s="7">
        <v>37367098195</v>
      </c>
      <c r="N66" s="7"/>
      <c r="O66" s="7">
        <v>36046466775</v>
      </c>
      <c r="P66" s="7"/>
      <c r="Q66" s="7">
        <f t="shared" si="1"/>
        <v>1320631420</v>
      </c>
    </row>
    <row r="67" spans="1:17">
      <c r="A67" s="1" t="s">
        <v>265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50000</v>
      </c>
      <c r="L67" s="7"/>
      <c r="M67" s="7">
        <v>40847595032</v>
      </c>
      <c r="N67" s="7"/>
      <c r="O67" s="7">
        <v>40407322500</v>
      </c>
      <c r="P67" s="7"/>
      <c r="Q67" s="7">
        <f t="shared" si="1"/>
        <v>440272532</v>
      </c>
    </row>
    <row r="68" spans="1:17">
      <c r="A68" s="1" t="s">
        <v>266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199891</v>
      </c>
      <c r="L68" s="7"/>
      <c r="M68" s="7">
        <v>199891000000</v>
      </c>
      <c r="N68" s="7"/>
      <c r="O68" s="7">
        <v>195899643862</v>
      </c>
      <c r="P68" s="7"/>
      <c r="Q68" s="7">
        <f t="shared" si="1"/>
        <v>3991356138</v>
      </c>
    </row>
    <row r="69" spans="1:17">
      <c r="A69" s="1" t="s">
        <v>267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199633</v>
      </c>
      <c r="L69" s="7"/>
      <c r="M69" s="7">
        <v>199633000000</v>
      </c>
      <c r="N69" s="7"/>
      <c r="O69" s="7">
        <v>187092075963</v>
      </c>
      <c r="P69" s="7"/>
      <c r="Q69" s="7">
        <f t="shared" si="1"/>
        <v>12540924037</v>
      </c>
    </row>
    <row r="70" spans="1:17">
      <c r="A70" s="1" t="s">
        <v>268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126562</v>
      </c>
      <c r="L70" s="7"/>
      <c r="M70" s="7">
        <v>99016354419</v>
      </c>
      <c r="N70" s="7"/>
      <c r="O70" s="7">
        <v>95749018105</v>
      </c>
      <c r="P70" s="7"/>
      <c r="Q70" s="7">
        <f t="shared" si="1"/>
        <v>3267336314</v>
      </c>
    </row>
    <row r="71" spans="1:17">
      <c r="A71" s="1" t="s">
        <v>269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13100</v>
      </c>
      <c r="L71" s="7"/>
      <c r="M71" s="7">
        <v>8238406520</v>
      </c>
      <c r="N71" s="7"/>
      <c r="O71" s="7">
        <v>7933547691</v>
      </c>
      <c r="P71" s="7"/>
      <c r="Q71" s="7">
        <f t="shared" si="1"/>
        <v>304858829</v>
      </c>
    </row>
    <row r="72" spans="1:17">
      <c r="A72" s="1" t="s">
        <v>270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124590</v>
      </c>
      <c r="L72" s="7"/>
      <c r="M72" s="7">
        <v>124590000000</v>
      </c>
      <c r="N72" s="7"/>
      <c r="O72" s="7">
        <v>123209633205</v>
      </c>
      <c r="P72" s="7"/>
      <c r="Q72" s="7">
        <f t="shared" si="1"/>
        <v>1380366795</v>
      </c>
    </row>
    <row r="73" spans="1:17">
      <c r="A73" s="1" t="s">
        <v>106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06" si="2">E73-G73</f>
        <v>0</v>
      </c>
      <c r="J73" s="7"/>
      <c r="K73" s="7">
        <v>26984</v>
      </c>
      <c r="L73" s="7"/>
      <c r="M73" s="7">
        <v>20772829848</v>
      </c>
      <c r="N73" s="7"/>
      <c r="O73" s="7">
        <v>20218414188</v>
      </c>
      <c r="P73" s="7"/>
      <c r="Q73" s="7">
        <f t="shared" ref="Q73:Q106" si="3">M73-O73</f>
        <v>554415660</v>
      </c>
    </row>
    <row r="74" spans="1:17">
      <c r="A74" s="1" t="s">
        <v>115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3483</v>
      </c>
      <c r="L74" s="7"/>
      <c r="M74" s="7">
        <v>3217708687</v>
      </c>
      <c r="N74" s="7"/>
      <c r="O74" s="7">
        <v>2831507882</v>
      </c>
      <c r="P74" s="7"/>
      <c r="Q74" s="7">
        <f t="shared" si="3"/>
        <v>386200805</v>
      </c>
    </row>
    <row r="75" spans="1:17">
      <c r="A75" s="1" t="s">
        <v>118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231600</v>
      </c>
      <c r="L75" s="7"/>
      <c r="M75" s="7">
        <v>199984061983</v>
      </c>
      <c r="N75" s="7"/>
      <c r="O75" s="7">
        <v>190677769242</v>
      </c>
      <c r="P75" s="7"/>
      <c r="Q75" s="7">
        <f t="shared" si="3"/>
        <v>9306292741</v>
      </c>
    </row>
    <row r="76" spans="1:17">
      <c r="A76" s="1" t="s">
        <v>123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700</v>
      </c>
      <c r="L76" s="7"/>
      <c r="M76" s="7">
        <v>604977329</v>
      </c>
      <c r="N76" s="7"/>
      <c r="O76" s="7">
        <v>566708266</v>
      </c>
      <c r="P76" s="7"/>
      <c r="Q76" s="7">
        <f t="shared" si="3"/>
        <v>38269063</v>
      </c>
    </row>
    <row r="77" spans="1:17">
      <c r="A77" s="1" t="s">
        <v>129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617000</v>
      </c>
      <c r="L77" s="7"/>
      <c r="M77" s="7">
        <v>598866768626</v>
      </c>
      <c r="N77" s="7"/>
      <c r="O77" s="7">
        <v>604550405374</v>
      </c>
      <c r="P77" s="7"/>
      <c r="Q77" s="7">
        <f t="shared" si="3"/>
        <v>-5683636748</v>
      </c>
    </row>
    <row r="78" spans="1:17">
      <c r="A78" s="1" t="s">
        <v>271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16300</v>
      </c>
      <c r="L78" s="7"/>
      <c r="M78" s="7">
        <v>9860001554</v>
      </c>
      <c r="N78" s="7"/>
      <c r="O78" s="7">
        <v>9718209094</v>
      </c>
      <c r="P78" s="7"/>
      <c r="Q78" s="7">
        <f t="shared" si="3"/>
        <v>141792460</v>
      </c>
    </row>
    <row r="79" spans="1:17">
      <c r="A79" s="1" t="s">
        <v>174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100000</v>
      </c>
      <c r="L79" s="7"/>
      <c r="M79" s="7">
        <v>93483053126</v>
      </c>
      <c r="N79" s="7"/>
      <c r="O79" s="7">
        <v>95252000000</v>
      </c>
      <c r="P79" s="7"/>
      <c r="Q79" s="7">
        <f t="shared" si="3"/>
        <v>-1768946874</v>
      </c>
    </row>
    <row r="80" spans="1:17">
      <c r="A80" s="1" t="s">
        <v>109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20433</v>
      </c>
      <c r="L80" s="7"/>
      <c r="M80" s="7">
        <v>15487631222</v>
      </c>
      <c r="N80" s="7"/>
      <c r="O80" s="7">
        <v>15075390780</v>
      </c>
      <c r="P80" s="7"/>
      <c r="Q80" s="7">
        <f t="shared" si="3"/>
        <v>412240442</v>
      </c>
    </row>
    <row r="81" spans="1:17">
      <c r="A81" s="1" t="s">
        <v>134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109200</v>
      </c>
      <c r="L81" s="7"/>
      <c r="M81" s="7">
        <v>102850402825</v>
      </c>
      <c r="N81" s="7"/>
      <c r="O81" s="7">
        <v>102532663654</v>
      </c>
      <c r="P81" s="7"/>
      <c r="Q81" s="7">
        <f t="shared" si="3"/>
        <v>317739171</v>
      </c>
    </row>
    <row r="82" spans="1:17">
      <c r="A82" s="1" t="s">
        <v>112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634767</v>
      </c>
      <c r="L82" s="7"/>
      <c r="M82" s="7">
        <v>556205097840</v>
      </c>
      <c r="N82" s="7"/>
      <c r="O82" s="7">
        <v>523799877339</v>
      </c>
      <c r="P82" s="7"/>
      <c r="Q82" s="7">
        <f t="shared" si="3"/>
        <v>32405220501</v>
      </c>
    </row>
    <row r="83" spans="1:17">
      <c r="A83" s="1" t="s">
        <v>102</v>
      </c>
      <c r="C83" s="7">
        <v>0</v>
      </c>
      <c r="D83" s="7"/>
      <c r="E83" s="7">
        <v>0</v>
      </c>
      <c r="F83" s="7"/>
      <c r="G83" s="7">
        <v>0</v>
      </c>
      <c r="H83" s="7"/>
      <c r="I83" s="7">
        <f t="shared" si="2"/>
        <v>0</v>
      </c>
      <c r="J83" s="7"/>
      <c r="K83" s="7">
        <v>203220</v>
      </c>
      <c r="L83" s="7"/>
      <c r="M83" s="7">
        <v>161345403193</v>
      </c>
      <c r="N83" s="7"/>
      <c r="O83" s="7">
        <v>153667674216</v>
      </c>
      <c r="P83" s="7"/>
      <c r="Q83" s="7">
        <f t="shared" si="3"/>
        <v>7677728977</v>
      </c>
    </row>
    <row r="84" spans="1:17">
      <c r="A84" s="1" t="s">
        <v>182</v>
      </c>
      <c r="C84" s="7">
        <v>0</v>
      </c>
      <c r="D84" s="7"/>
      <c r="E84" s="7">
        <v>0</v>
      </c>
      <c r="F84" s="7"/>
      <c r="G84" s="7">
        <v>0</v>
      </c>
      <c r="H84" s="7"/>
      <c r="I84" s="7">
        <f t="shared" si="2"/>
        <v>0</v>
      </c>
      <c r="J84" s="7"/>
      <c r="K84" s="7">
        <v>135000</v>
      </c>
      <c r="L84" s="7"/>
      <c r="M84" s="7">
        <v>135000000000</v>
      </c>
      <c r="N84" s="7"/>
      <c r="O84" s="7">
        <v>134975396274</v>
      </c>
      <c r="P84" s="7"/>
      <c r="Q84" s="7">
        <f t="shared" si="3"/>
        <v>24603726</v>
      </c>
    </row>
    <row r="85" spans="1:17">
      <c r="A85" s="1" t="s">
        <v>272</v>
      </c>
      <c r="C85" s="7">
        <v>0</v>
      </c>
      <c r="D85" s="7"/>
      <c r="E85" s="7">
        <v>0</v>
      </c>
      <c r="F85" s="7"/>
      <c r="G85" s="7">
        <v>0</v>
      </c>
      <c r="H85" s="7"/>
      <c r="I85" s="7">
        <f t="shared" si="2"/>
        <v>0</v>
      </c>
      <c r="J85" s="7"/>
      <c r="K85" s="7">
        <v>604234</v>
      </c>
      <c r="L85" s="7"/>
      <c r="M85" s="7">
        <v>604234000000</v>
      </c>
      <c r="N85" s="7"/>
      <c r="O85" s="7">
        <v>569085262597</v>
      </c>
      <c r="P85" s="7"/>
      <c r="Q85" s="7">
        <f t="shared" si="3"/>
        <v>35148737403</v>
      </c>
    </row>
    <row r="86" spans="1:17">
      <c r="A86" s="1" t="s">
        <v>273</v>
      </c>
      <c r="C86" s="7">
        <v>0</v>
      </c>
      <c r="D86" s="7"/>
      <c r="E86" s="7">
        <v>0</v>
      </c>
      <c r="F86" s="7"/>
      <c r="G86" s="7">
        <v>0</v>
      </c>
      <c r="H86" s="7"/>
      <c r="I86" s="7">
        <f t="shared" si="2"/>
        <v>0</v>
      </c>
      <c r="J86" s="7"/>
      <c r="K86" s="7">
        <v>760693</v>
      </c>
      <c r="L86" s="7"/>
      <c r="M86" s="7">
        <v>713578110384</v>
      </c>
      <c r="N86" s="7"/>
      <c r="O86" s="7">
        <v>673962213664</v>
      </c>
      <c r="P86" s="7"/>
      <c r="Q86" s="7">
        <f t="shared" si="3"/>
        <v>39615896720</v>
      </c>
    </row>
    <row r="87" spans="1:17">
      <c r="A87" s="1" t="s">
        <v>177</v>
      </c>
      <c r="C87" s="7">
        <v>0</v>
      </c>
      <c r="D87" s="7"/>
      <c r="E87" s="7">
        <v>0</v>
      </c>
      <c r="F87" s="7"/>
      <c r="G87" s="7">
        <v>0</v>
      </c>
      <c r="H87" s="7"/>
      <c r="I87" s="7">
        <f t="shared" si="2"/>
        <v>0</v>
      </c>
      <c r="J87" s="7"/>
      <c r="K87" s="7">
        <v>100000</v>
      </c>
      <c r="L87" s="7"/>
      <c r="M87" s="7">
        <v>97789443595</v>
      </c>
      <c r="N87" s="7"/>
      <c r="O87" s="7">
        <v>94357894531</v>
      </c>
      <c r="P87" s="7"/>
      <c r="Q87" s="7">
        <f t="shared" si="3"/>
        <v>3431549064</v>
      </c>
    </row>
    <row r="88" spans="1:17">
      <c r="A88" s="1" t="s">
        <v>274</v>
      </c>
      <c r="C88" s="7">
        <v>0</v>
      </c>
      <c r="D88" s="7"/>
      <c r="E88" s="7">
        <v>0</v>
      </c>
      <c r="F88" s="7"/>
      <c r="G88" s="7">
        <v>0</v>
      </c>
      <c r="H88" s="7"/>
      <c r="I88" s="7">
        <f t="shared" si="2"/>
        <v>0</v>
      </c>
      <c r="J88" s="7"/>
      <c r="K88" s="7">
        <v>136</v>
      </c>
      <c r="L88" s="7"/>
      <c r="M88" s="7">
        <v>136000000</v>
      </c>
      <c r="N88" s="7"/>
      <c r="O88" s="7">
        <v>134200871</v>
      </c>
      <c r="P88" s="7"/>
      <c r="Q88" s="7">
        <f t="shared" si="3"/>
        <v>1799129</v>
      </c>
    </row>
    <row r="89" spans="1:17">
      <c r="A89" s="1" t="s">
        <v>275</v>
      </c>
      <c r="C89" s="7">
        <v>0</v>
      </c>
      <c r="D89" s="7"/>
      <c r="E89" s="7">
        <v>0</v>
      </c>
      <c r="F89" s="7"/>
      <c r="G89" s="7">
        <v>0</v>
      </c>
      <c r="H89" s="7"/>
      <c r="I89" s="7">
        <f t="shared" si="2"/>
        <v>0</v>
      </c>
      <c r="J89" s="7"/>
      <c r="K89" s="7">
        <v>339630</v>
      </c>
      <c r="L89" s="7"/>
      <c r="M89" s="7">
        <v>240480836700</v>
      </c>
      <c r="N89" s="7"/>
      <c r="O89" s="7">
        <v>234718774510</v>
      </c>
      <c r="P89" s="7"/>
      <c r="Q89" s="7">
        <f t="shared" si="3"/>
        <v>5762062190</v>
      </c>
    </row>
    <row r="90" spans="1:17">
      <c r="A90" s="1" t="s">
        <v>276</v>
      </c>
      <c r="C90" s="7">
        <v>0</v>
      </c>
      <c r="D90" s="7"/>
      <c r="E90" s="7">
        <v>0</v>
      </c>
      <c r="F90" s="7"/>
      <c r="G90" s="7">
        <v>0</v>
      </c>
      <c r="H90" s="7"/>
      <c r="I90" s="7">
        <f t="shared" si="2"/>
        <v>0</v>
      </c>
      <c r="J90" s="7"/>
      <c r="K90" s="7">
        <v>22215</v>
      </c>
      <c r="L90" s="7"/>
      <c r="M90" s="7">
        <v>14155262348</v>
      </c>
      <c r="N90" s="7"/>
      <c r="O90" s="7">
        <v>13545422509</v>
      </c>
      <c r="P90" s="7"/>
      <c r="Q90" s="7">
        <f t="shared" si="3"/>
        <v>609839839</v>
      </c>
    </row>
    <row r="91" spans="1:17">
      <c r="A91" s="1" t="s">
        <v>184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850000</v>
      </c>
      <c r="L91" s="7"/>
      <c r="M91" s="7">
        <v>846360022625</v>
      </c>
      <c r="N91" s="7"/>
      <c r="O91" s="7">
        <v>848653555464</v>
      </c>
      <c r="P91" s="7"/>
      <c r="Q91" s="7">
        <f t="shared" si="3"/>
        <v>-2293532839</v>
      </c>
    </row>
    <row r="92" spans="1:17">
      <c r="A92" s="1" t="s">
        <v>277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25432</v>
      </c>
      <c r="L92" s="7"/>
      <c r="M92" s="7">
        <v>16745129198</v>
      </c>
      <c r="N92" s="7"/>
      <c r="O92" s="7">
        <v>16096722470</v>
      </c>
      <c r="P92" s="7"/>
      <c r="Q92" s="7">
        <f t="shared" si="3"/>
        <v>648406728</v>
      </c>
    </row>
    <row r="93" spans="1:17">
      <c r="A93" s="1" t="s">
        <v>278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40504</v>
      </c>
      <c r="L93" s="7"/>
      <c r="M93" s="7">
        <v>35576314627</v>
      </c>
      <c r="N93" s="7"/>
      <c r="O93" s="7">
        <v>34357668592</v>
      </c>
      <c r="P93" s="7"/>
      <c r="Q93" s="7">
        <f t="shared" si="3"/>
        <v>1218646035</v>
      </c>
    </row>
    <row r="94" spans="1:17">
      <c r="A94" s="1" t="s">
        <v>279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321119</v>
      </c>
      <c r="L94" s="7"/>
      <c r="M94" s="7">
        <v>321119000000</v>
      </c>
      <c r="N94" s="7"/>
      <c r="O94" s="7">
        <v>307900515104</v>
      </c>
      <c r="P94" s="7"/>
      <c r="Q94" s="7">
        <f t="shared" si="3"/>
        <v>13218484896</v>
      </c>
    </row>
    <row r="95" spans="1:17">
      <c r="A95" s="1" t="s">
        <v>280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927983</v>
      </c>
      <c r="L95" s="7"/>
      <c r="M95" s="7">
        <v>879212553328</v>
      </c>
      <c r="N95" s="7"/>
      <c r="O95" s="7">
        <v>821994848188</v>
      </c>
      <c r="P95" s="7"/>
      <c r="Q95" s="7">
        <f t="shared" si="3"/>
        <v>57217705140</v>
      </c>
    </row>
    <row r="96" spans="1:17">
      <c r="A96" s="1" t="s">
        <v>121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825030</v>
      </c>
      <c r="L96" s="7"/>
      <c r="M96" s="7">
        <v>714086827528</v>
      </c>
      <c r="N96" s="7"/>
      <c r="O96" s="7">
        <v>679962193357</v>
      </c>
      <c r="P96" s="7"/>
      <c r="Q96" s="7">
        <f t="shared" si="3"/>
        <v>34124634171</v>
      </c>
    </row>
    <row r="97" spans="1:20">
      <c r="A97" s="1" t="s">
        <v>281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542233</v>
      </c>
      <c r="L97" s="7"/>
      <c r="M97" s="7">
        <v>432704454963</v>
      </c>
      <c r="N97" s="7"/>
      <c r="O97" s="7">
        <v>418531551056</v>
      </c>
      <c r="P97" s="7"/>
      <c r="Q97" s="7">
        <f t="shared" si="3"/>
        <v>14172903907</v>
      </c>
    </row>
    <row r="98" spans="1:20">
      <c r="A98" s="1" t="s">
        <v>282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196807</v>
      </c>
      <c r="L98" s="7"/>
      <c r="M98" s="7">
        <v>195908820870</v>
      </c>
      <c r="N98" s="7"/>
      <c r="O98" s="7">
        <v>189475047861</v>
      </c>
      <c r="P98" s="7"/>
      <c r="Q98" s="7">
        <f t="shared" si="3"/>
        <v>6433773009</v>
      </c>
    </row>
    <row r="99" spans="1:20">
      <c r="A99" s="1" t="s">
        <v>181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734000</v>
      </c>
      <c r="L99" s="7"/>
      <c r="M99" s="7">
        <v>734000000000</v>
      </c>
      <c r="N99" s="7"/>
      <c r="O99" s="7">
        <v>733199143564</v>
      </c>
      <c r="P99" s="7"/>
      <c r="Q99" s="7">
        <f t="shared" si="3"/>
        <v>800856436</v>
      </c>
    </row>
    <row r="100" spans="1:20">
      <c r="A100" s="1" t="s">
        <v>283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790116</v>
      </c>
      <c r="L100" s="7"/>
      <c r="M100" s="7">
        <v>755790758095</v>
      </c>
      <c r="N100" s="7"/>
      <c r="O100" s="7">
        <v>702936842036</v>
      </c>
      <c r="P100" s="7"/>
      <c r="Q100" s="7">
        <f t="shared" si="3"/>
        <v>52853916059</v>
      </c>
    </row>
    <row r="101" spans="1:20">
      <c r="A101" s="1" t="s">
        <v>179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140000</v>
      </c>
      <c r="L101" s="7"/>
      <c r="M101" s="7">
        <v>137603199375</v>
      </c>
      <c r="N101" s="7"/>
      <c r="O101" s="7">
        <v>134025703437</v>
      </c>
      <c r="P101" s="7"/>
      <c r="Q101" s="7">
        <f t="shared" si="3"/>
        <v>3577495938</v>
      </c>
    </row>
    <row r="102" spans="1:20">
      <c r="A102" s="1" t="s">
        <v>284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2"/>
        <v>0</v>
      </c>
      <c r="J102" s="7"/>
      <c r="K102" s="7">
        <v>10348</v>
      </c>
      <c r="L102" s="7"/>
      <c r="M102" s="7">
        <v>7154749374</v>
      </c>
      <c r="N102" s="7"/>
      <c r="O102" s="7">
        <v>6922413485</v>
      </c>
      <c r="P102" s="7"/>
      <c r="Q102" s="7">
        <f t="shared" si="3"/>
        <v>232335889</v>
      </c>
    </row>
    <row r="103" spans="1:20">
      <c r="A103" s="1" t="s">
        <v>285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2"/>
        <v>0</v>
      </c>
      <c r="J103" s="7"/>
      <c r="K103" s="7">
        <v>24616</v>
      </c>
      <c r="L103" s="7"/>
      <c r="M103" s="7">
        <v>16833268660</v>
      </c>
      <c r="N103" s="7"/>
      <c r="O103" s="7">
        <v>16127289055</v>
      </c>
      <c r="P103" s="7"/>
      <c r="Q103" s="7">
        <f t="shared" si="3"/>
        <v>705979605</v>
      </c>
    </row>
    <row r="104" spans="1:20">
      <c r="A104" s="1" t="s">
        <v>286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f t="shared" si="2"/>
        <v>0</v>
      </c>
      <c r="J104" s="7"/>
      <c r="K104" s="7">
        <v>12100</v>
      </c>
      <c r="L104" s="7"/>
      <c r="M104" s="7">
        <v>7809535269</v>
      </c>
      <c r="N104" s="7"/>
      <c r="O104" s="7">
        <v>7563808688</v>
      </c>
      <c r="P104" s="7"/>
      <c r="Q104" s="7">
        <f t="shared" si="3"/>
        <v>245726581</v>
      </c>
    </row>
    <row r="105" spans="1:20">
      <c r="A105" s="1" t="s">
        <v>126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2"/>
        <v>0</v>
      </c>
      <c r="J105" s="7"/>
      <c r="K105" s="7">
        <v>679147</v>
      </c>
      <c r="L105" s="7"/>
      <c r="M105" s="7">
        <v>668740149506</v>
      </c>
      <c r="N105" s="7"/>
      <c r="O105" s="7">
        <v>664995780935</v>
      </c>
      <c r="P105" s="7"/>
      <c r="Q105" s="7">
        <f t="shared" si="3"/>
        <v>3744368571</v>
      </c>
    </row>
    <row r="106" spans="1:20">
      <c r="A106" s="1" t="s">
        <v>287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f t="shared" si="2"/>
        <v>0</v>
      </c>
      <c r="J106" s="7"/>
      <c r="K106" s="7">
        <v>815960</v>
      </c>
      <c r="L106" s="7"/>
      <c r="M106" s="7">
        <v>670887449294</v>
      </c>
      <c r="N106" s="7"/>
      <c r="O106" s="7">
        <v>646805258245</v>
      </c>
      <c r="P106" s="7"/>
      <c r="Q106" s="7">
        <f t="shared" si="3"/>
        <v>24082191049</v>
      </c>
    </row>
    <row r="107" spans="1:20" ht="24.75" thickBot="1">
      <c r="C107" s="4"/>
      <c r="D107" s="4"/>
      <c r="E107" s="11">
        <f>SUM(E8:E106)</f>
        <v>1027193245866</v>
      </c>
      <c r="F107" s="4"/>
      <c r="G107" s="11">
        <f>SUM(G8:G106)</f>
        <v>754330411017</v>
      </c>
      <c r="H107" s="4"/>
      <c r="I107" s="11">
        <f>SUM(I8:I106)</f>
        <v>272862834849</v>
      </c>
      <c r="J107" s="4"/>
      <c r="K107" s="4"/>
      <c r="L107" s="4"/>
      <c r="M107" s="11">
        <f>SUM(M8:M106)</f>
        <v>16321371147275</v>
      </c>
      <c r="N107" s="4"/>
      <c r="O107" s="11">
        <f>SUM(O8:O106)</f>
        <v>16180698778598</v>
      </c>
      <c r="P107" s="4"/>
      <c r="Q107" s="11">
        <f>SUM(Q8:Q106)</f>
        <v>140672368677</v>
      </c>
    </row>
    <row r="108" spans="1:20" ht="24.75" thickTop="1">
      <c r="I108" s="7"/>
      <c r="J108" s="7"/>
      <c r="K108" s="7"/>
      <c r="L108" s="7"/>
      <c r="M108" s="7"/>
      <c r="N108" s="7"/>
      <c r="O108" s="7"/>
      <c r="P108" s="7"/>
      <c r="Q108" s="7"/>
      <c r="T108" s="3"/>
    </row>
    <row r="109" spans="1:20">
      <c r="G109" s="3"/>
      <c r="I109" s="4"/>
      <c r="J109" s="4"/>
      <c r="K109" s="4"/>
      <c r="L109" s="4"/>
      <c r="M109" s="4"/>
      <c r="N109" s="4"/>
      <c r="O109" s="4"/>
      <c r="P109" s="4"/>
      <c r="Q109" s="4"/>
      <c r="T109" s="3"/>
    </row>
    <row r="110" spans="1:20">
      <c r="G110" s="3"/>
      <c r="I110" s="4"/>
      <c r="J110" s="4"/>
      <c r="K110" s="4"/>
      <c r="L110" s="4"/>
      <c r="M110" s="4"/>
      <c r="N110" s="4"/>
      <c r="O110" s="4"/>
      <c r="P110" s="4"/>
      <c r="Q110" s="4"/>
      <c r="T110" s="3"/>
    </row>
    <row r="111" spans="1:20">
      <c r="G111" s="3"/>
      <c r="I111" s="4"/>
      <c r="J111" s="4"/>
      <c r="K111" s="4"/>
      <c r="L111" s="4"/>
      <c r="M111" s="4"/>
      <c r="N111" s="4"/>
      <c r="O111" s="4"/>
      <c r="P111" s="4"/>
      <c r="Q111" s="4"/>
      <c r="T111" s="3"/>
    </row>
    <row r="112" spans="1:20">
      <c r="G112" s="3"/>
      <c r="I112" s="7"/>
      <c r="J112" s="7"/>
      <c r="K112" s="7"/>
      <c r="L112" s="7"/>
      <c r="M112" s="7"/>
      <c r="N112" s="7"/>
      <c r="O112" s="7"/>
      <c r="P112" s="7"/>
      <c r="Q112" s="7"/>
    </row>
    <row r="113" spans="9:17">
      <c r="I113" s="4"/>
      <c r="J113" s="4"/>
      <c r="K113" s="4"/>
      <c r="L113" s="4"/>
      <c r="M113" s="4"/>
      <c r="N113" s="4"/>
      <c r="O113" s="4"/>
      <c r="P113" s="4"/>
      <c r="Q113" s="4"/>
    </row>
    <row r="114" spans="9:17">
      <c r="I114" s="4"/>
      <c r="J114" s="4"/>
      <c r="K114" s="4"/>
      <c r="L114" s="4"/>
      <c r="M114" s="4"/>
      <c r="N114" s="4"/>
      <c r="O114" s="4"/>
      <c r="P114" s="4"/>
      <c r="Q114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جمع درآمدها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2023-04-25T06:39:28Z</dcterms:created>
  <dcterms:modified xsi:type="dcterms:W3CDTF">2023-04-30T10:26:01Z</dcterms:modified>
</cp:coreProperties>
</file>