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EFFA3D47-F131-4D78-9D12-8474ACDDE8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5" i="3" l="1"/>
  <c r="G10" i="15"/>
  <c r="E10" i="15"/>
  <c r="E8" i="15"/>
  <c r="E9" i="15"/>
  <c r="E7" i="15"/>
  <c r="C10" i="15"/>
  <c r="C9" i="15"/>
  <c r="C8" i="15"/>
  <c r="C7" i="15"/>
  <c r="K12" i="13"/>
  <c r="K9" i="13"/>
  <c r="K10" i="13"/>
  <c r="K11" i="13"/>
  <c r="K8" i="13"/>
  <c r="G12" i="13"/>
  <c r="G9" i="13"/>
  <c r="G10" i="13"/>
  <c r="G11" i="13"/>
  <c r="G8" i="13"/>
  <c r="I12" i="13"/>
  <c r="E12" i="13"/>
  <c r="I50" i="12"/>
  <c r="I49" i="12"/>
  <c r="Q8" i="12"/>
  <c r="I8" i="12"/>
  <c r="Q50" i="12"/>
  <c r="O50" i="12"/>
  <c r="M50" i="12"/>
  <c r="K50" i="12"/>
  <c r="G50" i="12"/>
  <c r="E50" i="12"/>
  <c r="C5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S100" i="11"/>
  <c r="Q101" i="11"/>
  <c r="O101" i="11"/>
  <c r="M101" i="11"/>
  <c r="G101" i="11"/>
  <c r="I101" i="11"/>
  <c r="K100" i="11" s="1"/>
  <c r="E101" i="11"/>
  <c r="C101" i="11"/>
  <c r="S97" i="11"/>
  <c r="I9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101" i="11" s="1"/>
  <c r="S96" i="11"/>
  <c r="S98" i="11"/>
  <c r="S9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9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8" i="10"/>
  <c r="Q100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8" i="10"/>
  <c r="I100" i="10" s="1"/>
  <c r="O100" i="10"/>
  <c r="M100" i="10"/>
  <c r="G100" i="10"/>
  <c r="E100" i="10"/>
  <c r="E99" i="9"/>
  <c r="G99" i="9"/>
  <c r="I99" i="9"/>
  <c r="M99" i="9"/>
  <c r="O99" i="9"/>
  <c r="Q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8" i="9"/>
  <c r="S65" i="8"/>
  <c r="Q65" i="8"/>
  <c r="O65" i="8"/>
  <c r="M65" i="8"/>
  <c r="K65" i="8"/>
  <c r="I65" i="8"/>
  <c r="S21" i="7"/>
  <c r="O21" i="7"/>
  <c r="Q21" i="7"/>
  <c r="K21" i="7"/>
  <c r="M21" i="7"/>
  <c r="I21" i="7"/>
  <c r="S12" i="6"/>
  <c r="K12" i="6"/>
  <c r="M12" i="6"/>
  <c r="O12" i="6"/>
  <c r="Q12" i="6"/>
  <c r="AI35" i="3"/>
  <c r="AG35" i="3"/>
  <c r="AA35" i="3"/>
  <c r="W35" i="3"/>
  <c r="S35" i="3"/>
  <c r="Q35" i="3"/>
  <c r="Y91" i="1"/>
  <c r="E91" i="1"/>
  <c r="G91" i="1"/>
  <c r="K91" i="1"/>
  <c r="O91" i="1"/>
  <c r="U91" i="1"/>
  <c r="W91" i="1"/>
  <c r="U96" i="11" l="1"/>
  <c r="U92" i="11"/>
  <c r="U100" i="11"/>
  <c r="U11" i="11"/>
  <c r="U78" i="11"/>
  <c r="U62" i="11"/>
  <c r="U8" i="11"/>
  <c r="U94" i="11"/>
  <c r="U90" i="11"/>
  <c r="U86" i="11"/>
  <c r="U82" i="11"/>
  <c r="U74" i="11"/>
  <c r="U70" i="11"/>
  <c r="U66" i="11"/>
  <c r="U58" i="11"/>
  <c r="U9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4" i="11"/>
  <c r="U76" i="11"/>
  <c r="U68" i="11"/>
  <c r="U60" i="11"/>
  <c r="U52" i="11"/>
  <c r="U44" i="11"/>
  <c r="U36" i="11"/>
  <c r="U28" i="11"/>
  <c r="U12" i="11"/>
  <c r="U88" i="11"/>
  <c r="U80" i="11"/>
  <c r="U72" i="11"/>
  <c r="U64" i="11"/>
  <c r="U56" i="11"/>
  <c r="U48" i="11"/>
  <c r="U40" i="11"/>
  <c r="U32" i="11"/>
  <c r="U24" i="11"/>
  <c r="U20" i="11"/>
  <c r="U16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01" i="11" l="1"/>
  <c r="K10" i="11"/>
  <c r="K78" i="11"/>
  <c r="K94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5" i="11"/>
  <c r="K99" i="11"/>
  <c r="K12" i="11"/>
  <c r="K16" i="11"/>
  <c r="K20" i="11"/>
  <c r="K24" i="11"/>
  <c r="K28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8" i="11"/>
  <c r="K32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82" i="11"/>
  <c r="K86" i="11"/>
  <c r="K90" i="11"/>
  <c r="K98" i="11"/>
  <c r="K91" i="11"/>
  <c r="K101" i="11" l="1"/>
</calcChain>
</file>

<file path=xl/sharedStrings.xml><?xml version="1.0" encoding="utf-8"?>
<sst xmlns="http://schemas.openxmlformats.org/spreadsheetml/2006/main" count="1079" uniqueCount="317">
  <si>
    <t>صندوق سرمایه‌گذاری مشترک پیشتاز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</si>
  <si>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</si>
  <si>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</si>
  <si>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</si>
  <si>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</si>
  <si>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</si>
  <si>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</si>
  <si>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</si>
  <si>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</si>
  <si>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</si>
  <si>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</si>
  <si>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</si>
  <si>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</si>
  <si>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</si>
  <si>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</si>
  <si>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</si>
  <si>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</si>
  <si>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</si>
  <si>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</si>
  <si>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</si>
  <si>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</si>
  <si>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</si>
  <si>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</si>
  <si>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</si>
  <si>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</si>
  <si>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</si>
  <si>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</si>
  <si>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</si>
  <si>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</si>
  <si>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</si>
  <si>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</si>
  <si>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</si>
  <si>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</si>
  <si>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</si>
  <si>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</si>
  <si>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</si>
  <si>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</si>
  <si>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</si>
  <si>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</si>
  <si>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</si>
  <si>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</si>
  <si>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</si>
  <si>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</si>
  <si>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</si>
  <si>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</si>
  <si>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</si>
  <si>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</si>
  <si>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</si>
  <si>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</si>
  <si>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</si>
  <si>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</si>
  <si>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</si>
  <si>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</si>
  <si>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</si>
  <si>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</si>
  <si>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</si>
  <si>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</si>
  <si>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</si>
  <si>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</si>
  <si>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</si>
  <si>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</si>
  <si>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</si>
  <si>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</si>
  <si>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</si>
  <si>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</si>
  <si>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</si>
  <si>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شیشه‌ و گاز</t>
  </si>
  <si>
    <t>صنایع پتروشیمی کرمانشاه</t>
  </si>
  <si>
    <t>صنایع فروآلیاژ ایران</t>
  </si>
  <si>
    <t>صنایع گلدیران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</si>
  <si>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</si>
  <si>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</si>
  <si>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</si>
  <si>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</si>
  <si>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</si>
  <si>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</si>
  <si>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</si>
  <si>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</si>
  <si>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</si>
  <si>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</si>
  <si>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</si>
  <si>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</si>
  <si>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</si>
  <si>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</si>
  <si>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</si>
  <si>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</si>
  <si>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</si>
  <si>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 قند قزوین‌</t>
  </si>
  <si>
    <t>کاشی‌ وسرامیک‌ حافظ‌</t>
  </si>
  <si>
    <t>کویر تایر</t>
  </si>
  <si>
    <t>فولاد آلیاژی ایران</t>
  </si>
  <si>
    <t>صنایع‌ کاشی‌ و سرامیک‌ سینا</t>
  </si>
  <si>
    <t>کارخانجات‌داروپخش‌</t>
  </si>
  <si>
    <t>داروسازی دانا</t>
  </si>
  <si>
    <t>ح . صنایع گلدیران</t>
  </si>
  <si>
    <t>ح. کویر تایر</t>
  </si>
  <si>
    <t>پنبه و دانه های روغنی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</si>
  <si>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</si>
  <si>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</si>
  <si>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</si>
  <si>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</si>
  <si>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</si>
  <si>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</si>
  <si>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</si>
  <si>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</si>
  <si>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</si>
  <si>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</si>
  <si>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</si>
  <si>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</si>
  <si>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</si>
  <si>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</si>
  <si>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</si>
  <si>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</si>
  <si>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</si>
  <si>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</si>
  <si>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</si>
  <si>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</si>
  <si>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</si>
  <si>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</si>
  <si>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</si>
  <si>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</si>
  <si>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</si>
  <si>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</si>
  <si>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</si>
  <si>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</si>
  <si>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</si>
  <si>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</si>
  <si>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</si>
  <si>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</si>
  <si>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</si>
  <si>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</si>
  <si>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</si>
  <si>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</si>
  <si>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</si>
  <si>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</si>
  <si>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</si>
  <si>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</si>
  <si>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</si>
  <si>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</si>
  <si>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</si>
  <si>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</si>
  <si>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</si>
  <si>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</si>
  <si>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</si>
  <si>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</si>
  <si>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</si>
  <si>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</si>
  <si>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</si>
  <si>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</si>
  <si>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</si>
  <si>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</si>
  <si>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</si>
  <si>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</si>
  <si>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</si>
  <si>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</si>
  <si>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</si>
  <si>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</si>
  <si>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</si>
  <si>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</si>
  <si>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</si>
  <si>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</si>
  <si>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</si>
  <si>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</si>
  <si>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</si>
  <si>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</si>
  <si>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گواهی اعتبار مولد سامان0207</t>
  </si>
  <si>
    <t>1401/08/01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</si>
  <si>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</si>
  <si>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</si>
  <si>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</si>
  <si>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</si>
  <si>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</si>
  <si>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</si>
  <si>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اسنادخزانه-م4بودجه99-011215</t>
  </si>
  <si>
    <t>1399/07/23</t>
  </si>
  <si>
    <t>1401/12/15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</si>
  <si>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</si>
  <si>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</si>
  <si>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</si>
  <si>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</si>
  <si>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</si>
  <si>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</si>
  <si>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</si>
  <si>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</si>
  <si>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</si>
  <si>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</si>
  <si>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</si>
  <si>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</si>
  <si>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</si>
  <si>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</si>
  <si>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</si>
  <si>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</si>
  <si>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</si>
  <si>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</si>
  <si>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</si>
  <si>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</si>
  <si>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</si>
  <si>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</si>
  <si>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</si>
  <si>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</si>
  <si>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</si>
  <si>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</si>
  <si>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</si>
  <si>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</si>
  <si>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</si>
  <si>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</si>
  <si>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</si>
  <si>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</si>
  <si>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</si>
  <si>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</si>
  <si>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دولت3-ش.خ0211</t>
  </si>
  <si>
    <t>1402/11/13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</si>
  <si>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</si>
  <si>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</si>
  <si>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</si>
  <si>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</si>
  <si>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</si>
  <si>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</si>
  <si>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</si>
  <si>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</si>
  <si>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</si>
  <si>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</si>
  <si>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</si>
  <si>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</si>
  <si>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</si>
  <si>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</si>
  <si>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</si>
  <si>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</si>
  <si>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</si>
  <si>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</si>
  <si>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</si>
  <si>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1401/11/23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</si>
  <si>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</si>
  <si>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</si>
  <si>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</si>
  <si>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</si>
  <si>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</si>
  <si>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</si>
  <si>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</si>
  <si>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</si>
  <si>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</si>
  <si>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1401/05/30</t>
  </si>
  <si>
    <t>سپنتا</t>
  </si>
  <si>
    <t>1401/04/28</t>
  </si>
  <si>
    <t>1401/05/11</t>
  </si>
  <si>
    <t>1401/10/26</t>
  </si>
  <si>
    <t>1401/03/01</t>
  </si>
  <si>
    <t>1401/05/25</t>
  </si>
  <si>
    <t>1401/04/20</t>
  </si>
  <si>
    <t>1401/04/15</t>
  </si>
  <si>
    <t>1401/10/13</t>
  </si>
  <si>
    <t>1401/10/28</t>
  </si>
  <si>
    <t>1401/05/13</t>
  </si>
  <si>
    <t>صنایع پتروشیمی خلیج فارس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</si>
  <si>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</si>
  <si>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</si>
  <si>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</si>
  <si>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</si>
  <si>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</si>
  <si>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</si>
  <si>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</si>
  <si>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1401/08/14</t>
  </si>
  <si>
    <t>1401/03/07</t>
  </si>
  <si>
    <t>1401/03/23</t>
  </si>
  <si>
    <t>1401/06/05</t>
  </si>
  <si>
    <t>1401/03/31</t>
  </si>
  <si>
    <t>بیمه نوین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</si>
  <si>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</si>
  <si>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</si>
  <si>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</si>
  <si>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</si>
  <si>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</si>
  <si>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</si>
  <si>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</si>
  <si>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</si>
  <si>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داروسازی شهید قاضی</t>
  </si>
  <si>
    <t>ح. پالایش نفت تبریز</t>
  </si>
  <si>
    <t>ح . سرمایه‌گذاری‌ سپه‌</t>
  </si>
  <si>
    <t>ح.زغال سنگ پروده طبس</t>
  </si>
  <si>
    <t>ح . سیمان‌ارومیه‌</t>
  </si>
  <si>
    <t>ح . معدنی‌ املاح‌  ایران‌</t>
  </si>
  <si>
    <t>ح . داروسازی‌ ابوریحان‌</t>
  </si>
  <si>
    <t>شیرپاستوریزه پگاه گیلان</t>
  </si>
  <si>
    <t>ح . داروسازی‌ اکسیر</t>
  </si>
  <si>
    <t>گروه مدیریت سرمایه گذاری امید</t>
  </si>
  <si>
    <t>ح . توسعه‌معادن‌وفلزات‌</t>
  </si>
  <si>
    <t>سیمان ساوه</t>
  </si>
  <si>
    <t>ح . سرمایه گذاری صبا تامین</t>
  </si>
  <si>
    <t>اسنادخزانه-م15بودجه98-010406</t>
  </si>
  <si>
    <t>اسنادخزانه-م1بودجه99-010621</t>
  </si>
  <si>
    <t>اسنادخزانه-م14بودجه99-021025</t>
  </si>
  <si>
    <t>اسنادخزانه-م14بودجه98-010318</t>
  </si>
  <si>
    <t>اسنادخزانه-م18بودجه98-010614</t>
  </si>
  <si>
    <t>اسنادخزانه-م18بودجه99-010323</t>
  </si>
  <si>
    <t>اسنادخزانه-م17بودجه98-010512</t>
  </si>
  <si>
    <t>اسنادخزانه-م16بودجه98-010503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</si>
  <si>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</si>
  <si>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</si>
  <si>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</si>
  <si>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</si>
  <si>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</si>
  <si>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</si>
  <si>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</si>
  <si>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</si>
  <si>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</si>
  <si>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</si>
  <si>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</si>
  <si>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</si>
  <si>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</si>
  <si>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</si>
  <si>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</si>
  <si>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</si>
  <si>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</si>
  <si>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>سایر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</si>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</sst>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66675</xdr:rowOff>
        </xdr:from>
        <xdr:to>
          <xdr:col>10</xdr:col>
          <xdr:colOff>219075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E21F-CCC0-42E6-810F-4C152E24C201}">
  <dimension ref="A1"/>
  <sheetViews>
    <sheetView rightToLeft="1" view="pageBreakPreview" zoomScale="60" zoomScaleNormal="100" workbookViewId="0">
      <selection activeCell="D12" sqref="D1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304800</xdr:colOff>
                <xdr:row>0</xdr:row>
                <xdr:rowOff>66675</xdr:rowOff>
              </from>
              <to>
                <xdr:col>10</xdr:col>
                <xdr:colOff>219075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2"/>
  <sheetViews>
    <sheetView rightToLeft="1" workbookViewId="0">
      <selection activeCell="U16" sqref="U16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200</v>
      </c>
      <c r="D6" s="17" t="s">
        <v>200</v>
      </c>
      <c r="E6" s="17" t="s">
        <v>200</v>
      </c>
      <c r="F6" s="17" t="s">
        <v>200</v>
      </c>
      <c r="G6" s="17" t="s">
        <v>200</v>
      </c>
      <c r="H6" s="17" t="s">
        <v>200</v>
      </c>
      <c r="I6" s="17" t="s">
        <v>200</v>
      </c>
      <c r="J6" s="17" t="s">
        <v>200</v>
      </c>
      <c r="K6" s="17" t="s">
        <v>200</v>
      </c>
      <c r="M6" s="17" t="s">
        <v>201</v>
      </c>
      <c r="N6" s="17" t="s">
        <v>201</v>
      </c>
      <c r="O6" s="17" t="s">
        <v>201</v>
      </c>
      <c r="P6" s="17" t="s">
        <v>201</v>
      </c>
      <c r="Q6" s="17" t="s">
        <v>201</v>
      </c>
      <c r="R6" s="17" t="s">
        <v>201</v>
      </c>
      <c r="S6" s="17" t="s">
        <v>201</v>
      </c>
      <c r="T6" s="17" t="s">
        <v>201</v>
      </c>
      <c r="U6" s="17" t="s">
        <v>201</v>
      </c>
    </row>
    <row r="7" spans="1:21" ht="24.75">
      <c r="A7" s="17" t="s">
        <v>3</v>
      </c>
      <c r="C7" s="17" t="s">
        <v>297</v>
      </c>
      <c r="E7" s="17" t="s">
        <v>298</v>
      </c>
      <c r="G7" s="17" t="s">
        <v>299</v>
      </c>
      <c r="I7" s="17" t="s">
        <v>182</v>
      </c>
      <c r="K7" s="17" t="s">
        <v>300</v>
      </c>
      <c r="M7" s="17" t="s">
        <v>297</v>
      </c>
      <c r="O7" s="17" t="s">
        <v>298</v>
      </c>
      <c r="Q7" s="17" t="s">
        <v>299</v>
      </c>
      <c r="S7" s="17" t="s">
        <v>182</v>
      </c>
      <c r="U7" s="17" t="s">
        <v>300</v>
      </c>
    </row>
    <row r="8" spans="1:21">
      <c r="A8" s="1" t="s">
        <v>87</v>
      </c>
      <c r="C8" s="7">
        <v>0</v>
      </c>
      <c r="D8" s="7"/>
      <c r="E8" s="7">
        <v>0</v>
      </c>
      <c r="F8" s="7"/>
      <c r="G8" s="7">
        <v>4993466794</v>
      </c>
      <c r="H8" s="7"/>
      <c r="I8" s="7">
        <f>C8+E8+G8</f>
        <v>4993466794</v>
      </c>
      <c r="J8" s="7"/>
      <c r="K8" s="9">
        <f>I8/$I$101</f>
        <v>-1.6401761130701241E-3</v>
      </c>
      <c r="L8" s="7"/>
      <c r="M8" s="7">
        <v>5040000000</v>
      </c>
      <c r="N8" s="7"/>
      <c r="O8" s="7">
        <v>0</v>
      </c>
      <c r="P8" s="7"/>
      <c r="Q8" s="7">
        <v>10645770123</v>
      </c>
      <c r="R8" s="7"/>
      <c r="S8" s="7">
        <f>M8+O8+Q8</f>
        <v>15685770123</v>
      </c>
      <c r="T8" s="7"/>
      <c r="U8" s="9">
        <f>S8/$S$101</f>
        <v>6.1514853457317296E-3</v>
      </c>
    </row>
    <row r="9" spans="1:21">
      <c r="A9" s="1" t="s">
        <v>27</v>
      </c>
      <c r="C9" s="7">
        <v>0</v>
      </c>
      <c r="D9" s="7"/>
      <c r="E9" s="7">
        <v>45720022944</v>
      </c>
      <c r="F9" s="7"/>
      <c r="G9" s="7">
        <v>177488278</v>
      </c>
      <c r="H9" s="7"/>
      <c r="I9" s="7">
        <f t="shared" ref="I9:I65" si="0">C9+E9+G9</f>
        <v>45897511222</v>
      </c>
      <c r="J9" s="7"/>
      <c r="K9" s="9">
        <f t="shared" ref="K9:K72" si="1">I9/$I$101</f>
        <v>-1.5075698840362082E-2</v>
      </c>
      <c r="L9" s="7"/>
      <c r="M9" s="7">
        <v>34500000000</v>
      </c>
      <c r="N9" s="7"/>
      <c r="O9" s="7">
        <v>15744537985</v>
      </c>
      <c r="P9" s="7"/>
      <c r="Q9" s="7">
        <v>177488278</v>
      </c>
      <c r="R9" s="7"/>
      <c r="S9" s="7">
        <f t="shared" ref="S9:S65" si="2">M9+O9+Q9</f>
        <v>50422026263</v>
      </c>
      <c r="T9" s="7"/>
      <c r="U9" s="9">
        <f t="shared" ref="U9:U72" si="3">S9/$S$101</f>
        <v>1.9773995999351219E-2</v>
      </c>
    </row>
    <row r="10" spans="1:21">
      <c r="A10" s="1" t="s">
        <v>66</v>
      </c>
      <c r="C10" s="7">
        <v>0</v>
      </c>
      <c r="D10" s="7"/>
      <c r="E10" s="7">
        <v>0</v>
      </c>
      <c r="F10" s="7"/>
      <c r="G10" s="7">
        <v>-3523757824</v>
      </c>
      <c r="H10" s="7"/>
      <c r="I10" s="7">
        <f t="shared" si="0"/>
        <v>-3523757824</v>
      </c>
      <c r="J10" s="7"/>
      <c r="K10" s="9">
        <f t="shared" si="1"/>
        <v>1.1574290266860956E-3</v>
      </c>
      <c r="L10" s="7"/>
      <c r="M10" s="7">
        <v>654286745</v>
      </c>
      <c r="N10" s="7"/>
      <c r="O10" s="7">
        <v>0</v>
      </c>
      <c r="P10" s="7"/>
      <c r="Q10" s="7">
        <v>-12201009237</v>
      </c>
      <c r="R10" s="7"/>
      <c r="S10" s="7">
        <f t="shared" si="2"/>
        <v>-11546722492</v>
      </c>
      <c r="T10" s="7"/>
      <c r="U10" s="9">
        <f t="shared" si="3"/>
        <v>-4.5282758604640403E-3</v>
      </c>
    </row>
    <row r="11" spans="1:21">
      <c r="A11" s="1" t="s">
        <v>19</v>
      </c>
      <c r="C11" s="7">
        <v>0</v>
      </c>
      <c r="D11" s="7"/>
      <c r="E11" s="7">
        <v>-141244934691</v>
      </c>
      <c r="F11" s="7"/>
      <c r="G11" s="7">
        <v>589688129</v>
      </c>
      <c r="H11" s="7"/>
      <c r="I11" s="7">
        <f t="shared" si="0"/>
        <v>-140655246562</v>
      </c>
      <c r="J11" s="7"/>
      <c r="K11" s="9">
        <f t="shared" si="1"/>
        <v>4.6200242257780216E-2</v>
      </c>
      <c r="L11" s="7"/>
      <c r="M11" s="7">
        <v>105302771450</v>
      </c>
      <c r="N11" s="7"/>
      <c r="O11" s="7">
        <v>-23269546341</v>
      </c>
      <c r="P11" s="7"/>
      <c r="Q11" s="7">
        <v>366718404</v>
      </c>
      <c r="R11" s="7"/>
      <c r="S11" s="7">
        <f t="shared" si="2"/>
        <v>82399943513</v>
      </c>
      <c r="T11" s="7"/>
      <c r="U11" s="9">
        <f t="shared" si="3"/>
        <v>3.2314769439729461E-2</v>
      </c>
    </row>
    <row r="12" spans="1:21">
      <c r="A12" s="1" t="s">
        <v>40</v>
      </c>
      <c r="C12" s="7">
        <v>0</v>
      </c>
      <c r="D12" s="7"/>
      <c r="E12" s="7">
        <v>-6516776258</v>
      </c>
      <c r="F12" s="7"/>
      <c r="G12" s="7">
        <v>2410388309</v>
      </c>
      <c r="H12" s="7"/>
      <c r="I12" s="7">
        <f t="shared" si="0"/>
        <v>-4106387949</v>
      </c>
      <c r="J12" s="7"/>
      <c r="K12" s="9">
        <f t="shared" si="1"/>
        <v>1.3488022856268181E-3</v>
      </c>
      <c r="L12" s="7"/>
      <c r="M12" s="7">
        <v>0</v>
      </c>
      <c r="N12" s="7"/>
      <c r="O12" s="7">
        <v>3170048455</v>
      </c>
      <c r="P12" s="7"/>
      <c r="Q12" s="7">
        <v>2410388309</v>
      </c>
      <c r="R12" s="7"/>
      <c r="S12" s="7">
        <f t="shared" si="2"/>
        <v>5580436764</v>
      </c>
      <c r="T12" s="7"/>
      <c r="U12" s="9">
        <f t="shared" si="3"/>
        <v>2.1884787745418749E-3</v>
      </c>
    </row>
    <row r="13" spans="1:21">
      <c r="A13" s="1" t="s">
        <v>76</v>
      </c>
      <c r="C13" s="7">
        <v>0</v>
      </c>
      <c r="D13" s="7"/>
      <c r="E13" s="7">
        <v>-7326885861</v>
      </c>
      <c r="F13" s="7"/>
      <c r="G13" s="7">
        <v>2559183041</v>
      </c>
      <c r="H13" s="7"/>
      <c r="I13" s="7">
        <f t="shared" si="0"/>
        <v>-4767702820</v>
      </c>
      <c r="J13" s="7"/>
      <c r="K13" s="9">
        <f t="shared" si="1"/>
        <v>1.5660206830607534E-3</v>
      </c>
      <c r="L13" s="7"/>
      <c r="M13" s="7">
        <v>1282067600</v>
      </c>
      <c r="N13" s="7"/>
      <c r="O13" s="7">
        <v>-958822586</v>
      </c>
      <c r="P13" s="7"/>
      <c r="Q13" s="7">
        <v>2616283645</v>
      </c>
      <c r="R13" s="7"/>
      <c r="S13" s="7">
        <f t="shared" si="2"/>
        <v>2939528659</v>
      </c>
      <c r="T13" s="7"/>
      <c r="U13" s="9">
        <f t="shared" si="3"/>
        <v>1.1527943688708451E-3</v>
      </c>
    </row>
    <row r="14" spans="1:21">
      <c r="A14" s="1" t="s">
        <v>25</v>
      </c>
      <c r="C14" s="7">
        <v>0</v>
      </c>
      <c r="D14" s="7"/>
      <c r="E14" s="7">
        <v>0</v>
      </c>
      <c r="F14" s="7"/>
      <c r="G14" s="7">
        <v>-62160994422</v>
      </c>
      <c r="H14" s="7"/>
      <c r="I14" s="7">
        <f t="shared" si="0"/>
        <v>-62160994422</v>
      </c>
      <c r="J14" s="7"/>
      <c r="K14" s="9">
        <f t="shared" si="1"/>
        <v>2.0417674217470649E-2</v>
      </c>
      <c r="L14" s="7"/>
      <c r="M14" s="7">
        <v>55965000000</v>
      </c>
      <c r="N14" s="7"/>
      <c r="O14" s="7">
        <v>0</v>
      </c>
      <c r="P14" s="7"/>
      <c r="Q14" s="7">
        <v>-62160994422</v>
      </c>
      <c r="R14" s="7"/>
      <c r="S14" s="7">
        <f t="shared" si="2"/>
        <v>-6195994422</v>
      </c>
      <c r="T14" s="7"/>
      <c r="U14" s="9">
        <f t="shared" si="3"/>
        <v>-2.4298818987077502E-3</v>
      </c>
    </row>
    <row r="15" spans="1:21">
      <c r="A15" s="1" t="s">
        <v>96</v>
      </c>
      <c r="C15" s="7">
        <v>0</v>
      </c>
      <c r="D15" s="7"/>
      <c r="E15" s="7">
        <v>0</v>
      </c>
      <c r="F15" s="7"/>
      <c r="G15" s="7">
        <v>29840976296</v>
      </c>
      <c r="H15" s="7"/>
      <c r="I15" s="7">
        <f t="shared" si="0"/>
        <v>29840976296</v>
      </c>
      <c r="J15" s="7"/>
      <c r="K15" s="9">
        <f t="shared" si="1"/>
        <v>-9.8016986055061341E-3</v>
      </c>
      <c r="L15" s="7"/>
      <c r="M15" s="7">
        <v>0</v>
      </c>
      <c r="N15" s="7"/>
      <c r="O15" s="7">
        <v>0</v>
      </c>
      <c r="P15" s="7"/>
      <c r="Q15" s="7">
        <v>29840976296</v>
      </c>
      <c r="R15" s="7"/>
      <c r="S15" s="7">
        <f t="shared" si="2"/>
        <v>29840976296</v>
      </c>
      <c r="T15" s="7"/>
      <c r="U15" s="9">
        <f t="shared" si="3"/>
        <v>1.1702729731963183E-2</v>
      </c>
    </row>
    <row r="16" spans="1:21">
      <c r="A16" s="1" t="s">
        <v>29</v>
      </c>
      <c r="C16" s="7">
        <v>0</v>
      </c>
      <c r="D16" s="7"/>
      <c r="E16" s="7">
        <v>-27792951359</v>
      </c>
      <c r="F16" s="7"/>
      <c r="G16" s="7">
        <v>-1064523698</v>
      </c>
      <c r="H16" s="7"/>
      <c r="I16" s="7">
        <f t="shared" si="0"/>
        <v>-28857475057</v>
      </c>
      <c r="J16" s="7"/>
      <c r="K16" s="9">
        <f t="shared" si="1"/>
        <v>9.4786534535245617E-3</v>
      </c>
      <c r="L16" s="7"/>
      <c r="M16" s="7">
        <v>0</v>
      </c>
      <c r="N16" s="7"/>
      <c r="O16" s="7">
        <v>-29301673051</v>
      </c>
      <c r="P16" s="7"/>
      <c r="Q16" s="7">
        <v>-5591965888</v>
      </c>
      <c r="R16" s="7"/>
      <c r="S16" s="7">
        <f t="shared" si="2"/>
        <v>-34893638939</v>
      </c>
      <c r="T16" s="7"/>
      <c r="U16" s="9">
        <f t="shared" si="3"/>
        <v>-1.368423143456471E-2</v>
      </c>
    </row>
    <row r="17" spans="1:21">
      <c r="A17" s="1" t="s">
        <v>242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9">
        <f t="shared" si="1"/>
        <v>0</v>
      </c>
      <c r="L17" s="7"/>
      <c r="M17" s="7">
        <v>5366475000</v>
      </c>
      <c r="N17" s="7"/>
      <c r="O17" s="7">
        <v>0</v>
      </c>
      <c r="P17" s="7"/>
      <c r="Q17" s="7">
        <v>-25500583947</v>
      </c>
      <c r="R17" s="7"/>
      <c r="S17" s="7">
        <f t="shared" si="2"/>
        <v>-20134108947</v>
      </c>
      <c r="T17" s="7"/>
      <c r="U17" s="9">
        <f t="shared" si="3"/>
        <v>-7.8959894965710889E-3</v>
      </c>
    </row>
    <row r="18" spans="1:21">
      <c r="A18" s="1" t="s">
        <v>18</v>
      </c>
      <c r="C18" s="7">
        <v>0</v>
      </c>
      <c r="D18" s="7"/>
      <c r="E18" s="7">
        <v>-15765633000</v>
      </c>
      <c r="F18" s="7"/>
      <c r="G18" s="7">
        <v>0</v>
      </c>
      <c r="H18" s="7"/>
      <c r="I18" s="7">
        <f t="shared" si="0"/>
        <v>-15765633000</v>
      </c>
      <c r="J18" s="7"/>
      <c r="K18" s="9">
        <f t="shared" si="1"/>
        <v>5.1784493060213748E-3</v>
      </c>
      <c r="L18" s="7"/>
      <c r="M18" s="7">
        <v>15210000000</v>
      </c>
      <c r="N18" s="7"/>
      <c r="O18" s="7">
        <v>-32769747364</v>
      </c>
      <c r="P18" s="7"/>
      <c r="Q18" s="7">
        <v>-10420602789</v>
      </c>
      <c r="R18" s="7"/>
      <c r="S18" s="7">
        <f t="shared" si="2"/>
        <v>-27980350153</v>
      </c>
      <c r="T18" s="7"/>
      <c r="U18" s="9">
        <f t="shared" si="3"/>
        <v>-1.0973048347957232E-2</v>
      </c>
    </row>
    <row r="19" spans="1:21">
      <c r="A19" s="1" t="s">
        <v>74</v>
      </c>
      <c r="C19" s="7">
        <v>0</v>
      </c>
      <c r="D19" s="7"/>
      <c r="E19" s="7">
        <v>17199707913</v>
      </c>
      <c r="F19" s="7"/>
      <c r="G19" s="7">
        <v>0</v>
      </c>
      <c r="H19" s="7"/>
      <c r="I19" s="7">
        <f t="shared" si="0"/>
        <v>17199707913</v>
      </c>
      <c r="J19" s="7"/>
      <c r="K19" s="9">
        <f t="shared" si="1"/>
        <v>-5.6494918729774572E-3</v>
      </c>
      <c r="L19" s="7"/>
      <c r="M19" s="7">
        <v>271166265600</v>
      </c>
      <c r="N19" s="7"/>
      <c r="O19" s="7">
        <v>-137112653257</v>
      </c>
      <c r="P19" s="7"/>
      <c r="Q19" s="7">
        <v>-6895</v>
      </c>
      <c r="R19" s="7"/>
      <c r="S19" s="7">
        <f t="shared" si="2"/>
        <v>134053605448</v>
      </c>
      <c r="T19" s="7"/>
      <c r="U19" s="9">
        <f t="shared" si="3"/>
        <v>5.2571775755321334E-2</v>
      </c>
    </row>
    <row r="20" spans="1:21">
      <c r="A20" s="1" t="s">
        <v>266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251533536</v>
      </c>
      <c r="N20" s="7"/>
      <c r="O20" s="7">
        <v>0</v>
      </c>
      <c r="P20" s="7"/>
      <c r="Q20" s="7">
        <v>-14411252520</v>
      </c>
      <c r="R20" s="7"/>
      <c r="S20" s="7">
        <f t="shared" si="2"/>
        <v>-14159718984</v>
      </c>
      <c r="T20" s="7"/>
      <c r="U20" s="9">
        <f t="shared" si="3"/>
        <v>-5.5530141744227178E-3</v>
      </c>
    </row>
    <row r="21" spans="1:21">
      <c r="A21" s="1" t="s">
        <v>60</v>
      </c>
      <c r="C21" s="7">
        <v>0</v>
      </c>
      <c r="D21" s="7"/>
      <c r="E21" s="7">
        <v>-43351087952</v>
      </c>
      <c r="F21" s="7"/>
      <c r="G21" s="7">
        <v>0</v>
      </c>
      <c r="H21" s="7"/>
      <c r="I21" s="7">
        <f t="shared" si="0"/>
        <v>-43351087952</v>
      </c>
      <c r="J21" s="7"/>
      <c r="K21" s="9">
        <f t="shared" si="1"/>
        <v>1.4239289429121303E-2</v>
      </c>
      <c r="L21" s="7"/>
      <c r="M21" s="7">
        <v>0</v>
      </c>
      <c r="N21" s="7"/>
      <c r="O21" s="7">
        <v>56651732201</v>
      </c>
      <c r="P21" s="7"/>
      <c r="Q21" s="7">
        <v>13216291</v>
      </c>
      <c r="R21" s="7"/>
      <c r="S21" s="7">
        <f t="shared" si="2"/>
        <v>56664948492</v>
      </c>
      <c r="T21" s="7"/>
      <c r="U21" s="9">
        <f t="shared" si="3"/>
        <v>2.2222281566785733E-2</v>
      </c>
    </row>
    <row r="22" spans="1:21">
      <c r="A22" s="1" t="s">
        <v>67</v>
      </c>
      <c r="C22" s="7">
        <v>0</v>
      </c>
      <c r="D22" s="7"/>
      <c r="E22" s="7">
        <v>-130742271773</v>
      </c>
      <c r="F22" s="7"/>
      <c r="G22" s="7">
        <v>0</v>
      </c>
      <c r="H22" s="7"/>
      <c r="I22" s="7">
        <f t="shared" si="0"/>
        <v>-130742271773</v>
      </c>
      <c r="J22" s="7"/>
      <c r="K22" s="9">
        <f t="shared" si="1"/>
        <v>4.294418286475081E-2</v>
      </c>
      <c r="L22" s="7"/>
      <c r="M22" s="7">
        <v>85500000000</v>
      </c>
      <c r="N22" s="7"/>
      <c r="O22" s="7">
        <v>-195463308147</v>
      </c>
      <c r="P22" s="7"/>
      <c r="Q22" s="7">
        <v>-1655818062</v>
      </c>
      <c r="R22" s="7"/>
      <c r="S22" s="7">
        <f t="shared" si="2"/>
        <v>-111619126209</v>
      </c>
      <c r="T22" s="7"/>
      <c r="U22" s="9">
        <f t="shared" si="3"/>
        <v>-4.377365049939435E-2</v>
      </c>
    </row>
    <row r="23" spans="1:21">
      <c r="A23" s="1" t="s">
        <v>253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2940979000</v>
      </c>
      <c r="N23" s="7"/>
      <c r="O23" s="7">
        <v>0</v>
      </c>
      <c r="P23" s="7"/>
      <c r="Q23" s="7">
        <v>1336595971</v>
      </c>
      <c r="R23" s="7"/>
      <c r="S23" s="7">
        <f t="shared" si="2"/>
        <v>4277574971</v>
      </c>
      <c r="T23" s="7"/>
      <c r="U23" s="9">
        <f t="shared" si="3"/>
        <v>1.6775357246114429E-3</v>
      </c>
    </row>
    <row r="24" spans="1:21">
      <c r="A24" s="1" t="s">
        <v>64</v>
      </c>
      <c r="C24" s="7">
        <v>0</v>
      </c>
      <c r="D24" s="7"/>
      <c r="E24" s="7">
        <v>-8588592000</v>
      </c>
      <c r="F24" s="7"/>
      <c r="G24" s="7">
        <v>0</v>
      </c>
      <c r="H24" s="7"/>
      <c r="I24" s="7">
        <f t="shared" si="0"/>
        <v>-8588592000</v>
      </c>
      <c r="J24" s="7"/>
      <c r="K24" s="9">
        <f t="shared" si="1"/>
        <v>2.8210467846169407E-3</v>
      </c>
      <c r="L24" s="7"/>
      <c r="M24" s="7">
        <v>4002558000</v>
      </c>
      <c r="N24" s="7"/>
      <c r="O24" s="7">
        <v>-6799301995</v>
      </c>
      <c r="P24" s="7"/>
      <c r="Q24" s="7">
        <v>-315741054</v>
      </c>
      <c r="R24" s="7"/>
      <c r="S24" s="7">
        <f t="shared" si="2"/>
        <v>-3112485049</v>
      </c>
      <c r="T24" s="7"/>
      <c r="U24" s="9">
        <f t="shared" si="3"/>
        <v>-1.2206226418974662E-3</v>
      </c>
    </row>
    <row r="25" spans="1:21">
      <c r="A25" s="1" t="s">
        <v>35</v>
      </c>
      <c r="C25" s="7">
        <v>0</v>
      </c>
      <c r="D25" s="7"/>
      <c r="E25" s="7">
        <v>-61377810651</v>
      </c>
      <c r="F25" s="7"/>
      <c r="G25" s="7">
        <v>0</v>
      </c>
      <c r="H25" s="7"/>
      <c r="I25" s="7">
        <f t="shared" si="0"/>
        <v>-61377810651</v>
      </c>
      <c r="J25" s="7"/>
      <c r="K25" s="9">
        <f t="shared" si="1"/>
        <v>2.0160426223976055E-2</v>
      </c>
      <c r="L25" s="7"/>
      <c r="M25" s="7">
        <v>27232901600</v>
      </c>
      <c r="N25" s="7"/>
      <c r="O25" s="7">
        <v>-101244782282</v>
      </c>
      <c r="P25" s="7"/>
      <c r="Q25" s="7">
        <v>-79946059897</v>
      </c>
      <c r="R25" s="7"/>
      <c r="S25" s="7">
        <f t="shared" si="2"/>
        <v>-153957940579</v>
      </c>
      <c r="T25" s="7"/>
      <c r="U25" s="9">
        <f t="shared" si="3"/>
        <v>-6.0377654900225064E-2</v>
      </c>
    </row>
    <row r="26" spans="1:21">
      <c r="A26" s="1" t="s">
        <v>55</v>
      </c>
      <c r="C26" s="7">
        <v>0</v>
      </c>
      <c r="D26" s="7"/>
      <c r="E26" s="7">
        <v>-9431145876</v>
      </c>
      <c r="F26" s="7"/>
      <c r="G26" s="7">
        <v>0</v>
      </c>
      <c r="H26" s="7"/>
      <c r="I26" s="7">
        <f t="shared" si="0"/>
        <v>-9431145876</v>
      </c>
      <c r="J26" s="7"/>
      <c r="K26" s="9">
        <f t="shared" si="1"/>
        <v>3.0977957444879348E-3</v>
      </c>
      <c r="L26" s="7"/>
      <c r="M26" s="7">
        <v>0</v>
      </c>
      <c r="N26" s="7"/>
      <c r="O26" s="7">
        <v>-12276750629</v>
      </c>
      <c r="P26" s="7"/>
      <c r="Q26" s="7">
        <v>-4864211987</v>
      </c>
      <c r="R26" s="7"/>
      <c r="S26" s="7">
        <f t="shared" si="2"/>
        <v>-17140962616</v>
      </c>
      <c r="T26" s="7"/>
      <c r="U26" s="9">
        <f t="shared" si="3"/>
        <v>-6.7221678959485422E-3</v>
      </c>
    </row>
    <row r="27" spans="1:21">
      <c r="A27" s="1" t="s">
        <v>81</v>
      </c>
      <c r="C27" s="7">
        <v>0</v>
      </c>
      <c r="D27" s="7"/>
      <c r="E27" s="7">
        <v>-12092935073</v>
      </c>
      <c r="F27" s="7"/>
      <c r="G27" s="7">
        <v>0</v>
      </c>
      <c r="H27" s="7"/>
      <c r="I27" s="7">
        <f t="shared" si="0"/>
        <v>-12092935073</v>
      </c>
      <c r="J27" s="7"/>
      <c r="K27" s="9">
        <f t="shared" si="1"/>
        <v>3.9720987566143643E-3</v>
      </c>
      <c r="L27" s="7"/>
      <c r="M27" s="7">
        <v>34289314080</v>
      </c>
      <c r="N27" s="7"/>
      <c r="O27" s="7">
        <v>-9803432143</v>
      </c>
      <c r="P27" s="7"/>
      <c r="Q27" s="7">
        <v>-13458293707</v>
      </c>
      <c r="R27" s="7"/>
      <c r="S27" s="7">
        <f t="shared" si="2"/>
        <v>11027588230</v>
      </c>
      <c r="T27" s="7"/>
      <c r="U27" s="9">
        <f t="shared" si="3"/>
        <v>4.3246870803073222E-3</v>
      </c>
    </row>
    <row r="28" spans="1:21">
      <c r="A28" s="1" t="s">
        <v>276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-9848816900</v>
      </c>
      <c r="R28" s="7"/>
      <c r="S28" s="7">
        <f t="shared" si="2"/>
        <v>-9848816900</v>
      </c>
      <c r="T28" s="7"/>
      <c r="U28" s="9">
        <f t="shared" si="3"/>
        <v>-3.8624085625422752E-3</v>
      </c>
    </row>
    <row r="29" spans="1:21">
      <c r="A29" s="1" t="s">
        <v>48</v>
      </c>
      <c r="C29" s="7">
        <v>0</v>
      </c>
      <c r="D29" s="7"/>
      <c r="E29" s="7">
        <v>-13683101082</v>
      </c>
      <c r="F29" s="7"/>
      <c r="G29" s="7">
        <v>0</v>
      </c>
      <c r="H29" s="7"/>
      <c r="I29" s="7">
        <f t="shared" si="0"/>
        <v>-13683101082</v>
      </c>
      <c r="J29" s="7"/>
      <c r="K29" s="9">
        <f t="shared" si="1"/>
        <v>4.4944116929718728E-3</v>
      </c>
      <c r="L29" s="7"/>
      <c r="M29" s="7">
        <v>2206178643</v>
      </c>
      <c r="N29" s="7"/>
      <c r="O29" s="7">
        <v>-5763001573</v>
      </c>
      <c r="P29" s="7"/>
      <c r="Q29" s="7">
        <v>-2707120848</v>
      </c>
      <c r="R29" s="7"/>
      <c r="S29" s="7">
        <f t="shared" si="2"/>
        <v>-6263943778</v>
      </c>
      <c r="T29" s="7"/>
      <c r="U29" s="9">
        <f t="shared" si="3"/>
        <v>-2.4565295841199575E-3</v>
      </c>
    </row>
    <row r="30" spans="1:21">
      <c r="A30" s="1" t="s">
        <v>31</v>
      </c>
      <c r="C30" s="7">
        <v>0</v>
      </c>
      <c r="D30" s="7"/>
      <c r="E30" s="7">
        <v>-24811488000</v>
      </c>
      <c r="F30" s="7"/>
      <c r="G30" s="7">
        <v>0</v>
      </c>
      <c r="H30" s="7"/>
      <c r="I30" s="7">
        <f t="shared" si="0"/>
        <v>-24811488000</v>
      </c>
      <c r="J30" s="7"/>
      <c r="K30" s="9">
        <f t="shared" si="1"/>
        <v>8.1496907111156067E-3</v>
      </c>
      <c r="L30" s="7"/>
      <c r="M30" s="7">
        <v>10779820800</v>
      </c>
      <c r="N30" s="7"/>
      <c r="O30" s="7">
        <v>135564295270</v>
      </c>
      <c r="P30" s="7"/>
      <c r="Q30" s="7">
        <v>6962456086</v>
      </c>
      <c r="R30" s="7"/>
      <c r="S30" s="7">
        <f t="shared" si="2"/>
        <v>153306572156</v>
      </c>
      <c r="T30" s="7"/>
      <c r="U30" s="9">
        <f t="shared" si="3"/>
        <v>6.0122207875479908E-2</v>
      </c>
    </row>
    <row r="31" spans="1:21">
      <c r="A31" s="1" t="s">
        <v>59</v>
      </c>
      <c r="C31" s="7">
        <v>0</v>
      </c>
      <c r="D31" s="7"/>
      <c r="E31" s="7">
        <v>-18086308809</v>
      </c>
      <c r="F31" s="7"/>
      <c r="G31" s="7">
        <v>0</v>
      </c>
      <c r="H31" s="7"/>
      <c r="I31" s="7">
        <f t="shared" si="0"/>
        <v>-18086308809</v>
      </c>
      <c r="J31" s="7"/>
      <c r="K31" s="9">
        <f t="shared" si="1"/>
        <v>5.9407087111855474E-3</v>
      </c>
      <c r="L31" s="7"/>
      <c r="M31" s="7">
        <v>0</v>
      </c>
      <c r="N31" s="7"/>
      <c r="O31" s="7">
        <v>15383798853</v>
      </c>
      <c r="P31" s="7"/>
      <c r="Q31" s="7">
        <v>532683754</v>
      </c>
      <c r="R31" s="7"/>
      <c r="S31" s="7">
        <f t="shared" si="2"/>
        <v>15916482607</v>
      </c>
      <c r="T31" s="7"/>
      <c r="U31" s="9">
        <f t="shared" si="3"/>
        <v>6.2419638146417357E-3</v>
      </c>
    </row>
    <row r="32" spans="1:21">
      <c r="A32" s="1" t="s">
        <v>63</v>
      </c>
      <c r="C32" s="7">
        <v>0</v>
      </c>
      <c r="D32" s="7"/>
      <c r="E32" s="7">
        <v>-6158401542</v>
      </c>
      <c r="F32" s="7"/>
      <c r="G32" s="7">
        <v>0</v>
      </c>
      <c r="H32" s="7"/>
      <c r="I32" s="7">
        <f t="shared" si="0"/>
        <v>-6158401542</v>
      </c>
      <c r="J32" s="7"/>
      <c r="K32" s="9">
        <f t="shared" si="1"/>
        <v>2.02281571512992E-3</v>
      </c>
      <c r="L32" s="7"/>
      <c r="M32" s="7">
        <v>2660392616</v>
      </c>
      <c r="N32" s="7"/>
      <c r="O32" s="7">
        <v>-4688782995</v>
      </c>
      <c r="P32" s="7"/>
      <c r="Q32" s="7">
        <v>893456217</v>
      </c>
      <c r="R32" s="7"/>
      <c r="S32" s="7">
        <f t="shared" si="2"/>
        <v>-1134934162</v>
      </c>
      <c r="T32" s="7"/>
      <c r="U32" s="9">
        <f t="shared" si="3"/>
        <v>-4.450869043194967E-4</v>
      </c>
    </row>
    <row r="33" spans="1:21">
      <c r="A33" s="1" t="s">
        <v>22</v>
      </c>
      <c r="C33" s="7">
        <v>0</v>
      </c>
      <c r="D33" s="7"/>
      <c r="E33" s="7">
        <v>-311241923349</v>
      </c>
      <c r="F33" s="7"/>
      <c r="G33" s="7">
        <v>0</v>
      </c>
      <c r="H33" s="7"/>
      <c r="I33" s="7">
        <f t="shared" si="0"/>
        <v>-311241923349</v>
      </c>
      <c r="J33" s="7"/>
      <c r="K33" s="9">
        <f t="shared" si="1"/>
        <v>0.10223189401728348</v>
      </c>
      <c r="L33" s="7"/>
      <c r="M33" s="7">
        <v>460736699500</v>
      </c>
      <c r="N33" s="7"/>
      <c r="O33" s="7">
        <v>-675494368439</v>
      </c>
      <c r="P33" s="7"/>
      <c r="Q33" s="7">
        <v>11367339516</v>
      </c>
      <c r="R33" s="7"/>
      <c r="S33" s="7">
        <f t="shared" si="2"/>
        <v>-203390329423</v>
      </c>
      <c r="T33" s="7"/>
      <c r="U33" s="9">
        <f t="shared" si="3"/>
        <v>-7.9763544990027108E-2</v>
      </c>
    </row>
    <row r="34" spans="1:21">
      <c r="A34" s="1" t="s">
        <v>34</v>
      </c>
      <c r="C34" s="7">
        <v>0</v>
      </c>
      <c r="D34" s="7"/>
      <c r="E34" s="7">
        <v>-101814806229</v>
      </c>
      <c r="F34" s="7"/>
      <c r="G34" s="7">
        <v>0</v>
      </c>
      <c r="H34" s="7"/>
      <c r="I34" s="7">
        <f t="shared" si="0"/>
        <v>-101814806229</v>
      </c>
      <c r="J34" s="7"/>
      <c r="K34" s="9">
        <f t="shared" si="1"/>
        <v>3.344254002736622E-2</v>
      </c>
      <c r="L34" s="7"/>
      <c r="M34" s="7">
        <v>148534074000</v>
      </c>
      <c r="N34" s="7"/>
      <c r="O34" s="7">
        <v>-311012415904</v>
      </c>
      <c r="P34" s="7"/>
      <c r="Q34" s="7">
        <v>-7902697498</v>
      </c>
      <c r="R34" s="7"/>
      <c r="S34" s="7">
        <f t="shared" si="2"/>
        <v>-170381039402</v>
      </c>
      <c r="T34" s="7"/>
      <c r="U34" s="9">
        <f t="shared" si="3"/>
        <v>-6.6818298295416342E-2</v>
      </c>
    </row>
    <row r="35" spans="1:21">
      <c r="A35" s="1" t="s">
        <v>46</v>
      </c>
      <c r="C35" s="7">
        <v>0</v>
      </c>
      <c r="D35" s="7"/>
      <c r="E35" s="7">
        <v>-3218813424</v>
      </c>
      <c r="F35" s="7"/>
      <c r="G35" s="7">
        <v>0</v>
      </c>
      <c r="H35" s="7"/>
      <c r="I35" s="7">
        <f t="shared" si="0"/>
        <v>-3218813424</v>
      </c>
      <c r="J35" s="7"/>
      <c r="K35" s="9">
        <f t="shared" si="1"/>
        <v>1.0572656449458824E-3</v>
      </c>
      <c r="L35" s="7"/>
      <c r="M35" s="7">
        <v>0</v>
      </c>
      <c r="N35" s="7"/>
      <c r="O35" s="7">
        <v>-11022732495</v>
      </c>
      <c r="P35" s="7"/>
      <c r="Q35" s="7">
        <v>-711934577</v>
      </c>
      <c r="R35" s="7"/>
      <c r="S35" s="7">
        <f t="shared" si="2"/>
        <v>-11734667072</v>
      </c>
      <c r="T35" s="7"/>
      <c r="U35" s="9">
        <f t="shared" si="3"/>
        <v>-4.6019820489784603E-3</v>
      </c>
    </row>
    <row r="36" spans="1:21">
      <c r="A36" s="1" t="s">
        <v>15</v>
      </c>
      <c r="C36" s="7">
        <v>0</v>
      </c>
      <c r="D36" s="7"/>
      <c r="E36" s="7">
        <v>-72911731548</v>
      </c>
      <c r="F36" s="7"/>
      <c r="G36" s="7">
        <v>0</v>
      </c>
      <c r="H36" s="7"/>
      <c r="I36" s="7">
        <f t="shared" si="0"/>
        <v>-72911731548</v>
      </c>
      <c r="J36" s="7"/>
      <c r="K36" s="9">
        <f t="shared" si="1"/>
        <v>2.3948908720351249E-2</v>
      </c>
      <c r="L36" s="7"/>
      <c r="M36" s="7">
        <v>15010000000</v>
      </c>
      <c r="N36" s="7"/>
      <c r="O36" s="7">
        <v>26565308774</v>
      </c>
      <c r="P36" s="7"/>
      <c r="Q36" s="7">
        <v>179169890</v>
      </c>
      <c r="R36" s="7"/>
      <c r="S36" s="7">
        <f t="shared" si="2"/>
        <v>41754478664</v>
      </c>
      <c r="T36" s="7"/>
      <c r="U36" s="9">
        <f t="shared" si="3"/>
        <v>1.6374845583363658E-2</v>
      </c>
    </row>
    <row r="37" spans="1:21">
      <c r="A37" s="1" t="s">
        <v>80</v>
      </c>
      <c r="C37" s="7">
        <v>0</v>
      </c>
      <c r="D37" s="7"/>
      <c r="E37" s="7">
        <v>1166021336</v>
      </c>
      <c r="F37" s="7"/>
      <c r="G37" s="7">
        <v>0</v>
      </c>
      <c r="H37" s="7"/>
      <c r="I37" s="7">
        <f t="shared" si="0"/>
        <v>1166021336</v>
      </c>
      <c r="J37" s="7"/>
      <c r="K37" s="9">
        <f t="shared" si="1"/>
        <v>-3.829965075436753E-4</v>
      </c>
      <c r="L37" s="7"/>
      <c r="M37" s="7">
        <v>28350013500</v>
      </c>
      <c r="N37" s="7"/>
      <c r="O37" s="7">
        <v>-5424534080</v>
      </c>
      <c r="P37" s="7"/>
      <c r="Q37" s="7">
        <v>-13183541766</v>
      </c>
      <c r="R37" s="7"/>
      <c r="S37" s="7">
        <f t="shared" si="2"/>
        <v>9741937654</v>
      </c>
      <c r="T37" s="7"/>
      <c r="U37" s="9">
        <f t="shared" si="3"/>
        <v>3.8204937499206233E-3</v>
      </c>
    </row>
    <row r="38" spans="1:21">
      <c r="A38" s="1" t="s">
        <v>38</v>
      </c>
      <c r="C38" s="7">
        <v>0</v>
      </c>
      <c r="D38" s="7"/>
      <c r="E38" s="7">
        <v>-730784147</v>
      </c>
      <c r="F38" s="7"/>
      <c r="G38" s="7">
        <v>0</v>
      </c>
      <c r="H38" s="7"/>
      <c r="I38" s="7">
        <f t="shared" si="0"/>
        <v>-730784147</v>
      </c>
      <c r="J38" s="7"/>
      <c r="K38" s="9">
        <f t="shared" si="1"/>
        <v>2.4003658203153482E-4</v>
      </c>
      <c r="L38" s="7"/>
      <c r="M38" s="7">
        <v>16570758880</v>
      </c>
      <c r="N38" s="7"/>
      <c r="O38" s="7">
        <v>21035654886</v>
      </c>
      <c r="P38" s="7"/>
      <c r="Q38" s="7">
        <v>-6015397</v>
      </c>
      <c r="R38" s="7"/>
      <c r="S38" s="7">
        <f t="shared" si="2"/>
        <v>37600398369</v>
      </c>
      <c r="T38" s="7"/>
      <c r="U38" s="9">
        <f t="shared" si="3"/>
        <v>1.4745740741248445E-2</v>
      </c>
    </row>
    <row r="39" spans="1:21">
      <c r="A39" s="1" t="s">
        <v>279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-8332087954</v>
      </c>
      <c r="R39" s="7"/>
      <c r="S39" s="7">
        <f t="shared" si="2"/>
        <v>-8332087954</v>
      </c>
      <c r="T39" s="7"/>
      <c r="U39" s="9">
        <f t="shared" si="3"/>
        <v>-3.2675932738058058E-3</v>
      </c>
    </row>
    <row r="40" spans="1:21">
      <c r="A40" s="1" t="s">
        <v>282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0</v>
      </c>
      <c r="N40" s="7"/>
      <c r="O40" s="7">
        <v>0</v>
      </c>
      <c r="P40" s="7"/>
      <c r="Q40" s="7">
        <v>-183888702</v>
      </c>
      <c r="R40" s="7"/>
      <c r="S40" s="7">
        <f t="shared" si="2"/>
        <v>-183888702</v>
      </c>
      <c r="T40" s="7"/>
      <c r="U40" s="9">
        <f t="shared" si="3"/>
        <v>-7.2115595646781176E-5</v>
      </c>
    </row>
    <row r="41" spans="1:21">
      <c r="A41" s="1" t="s">
        <v>23</v>
      </c>
      <c r="C41" s="7">
        <v>0</v>
      </c>
      <c r="D41" s="7"/>
      <c r="E41" s="7">
        <v>-115323816203</v>
      </c>
      <c r="F41" s="7"/>
      <c r="G41" s="7">
        <v>0</v>
      </c>
      <c r="H41" s="7"/>
      <c r="I41" s="7">
        <f t="shared" si="0"/>
        <v>-115323816203</v>
      </c>
      <c r="J41" s="7"/>
      <c r="K41" s="9">
        <f t="shared" si="1"/>
        <v>3.7879768987655743E-2</v>
      </c>
      <c r="L41" s="7"/>
      <c r="M41" s="7">
        <v>51133280000</v>
      </c>
      <c r="N41" s="7"/>
      <c r="O41" s="7">
        <v>-63584926537</v>
      </c>
      <c r="P41" s="7"/>
      <c r="Q41" s="7">
        <v>-5543259884</v>
      </c>
      <c r="R41" s="7"/>
      <c r="S41" s="7">
        <f t="shared" si="2"/>
        <v>-17994906421</v>
      </c>
      <c r="T41" s="7"/>
      <c r="U41" s="9">
        <f t="shared" si="3"/>
        <v>-7.0570588679151267E-3</v>
      </c>
    </row>
    <row r="42" spans="1:21">
      <c r="A42" s="1" t="s">
        <v>73</v>
      </c>
      <c r="C42" s="7">
        <v>0</v>
      </c>
      <c r="D42" s="7"/>
      <c r="E42" s="7">
        <v>-45084499300</v>
      </c>
      <c r="F42" s="7"/>
      <c r="G42" s="7">
        <v>0</v>
      </c>
      <c r="H42" s="7"/>
      <c r="I42" s="7">
        <f t="shared" si="0"/>
        <v>-45084499300</v>
      </c>
      <c r="J42" s="7"/>
      <c r="K42" s="9">
        <f t="shared" si="1"/>
        <v>1.4808653360915237E-2</v>
      </c>
      <c r="L42" s="7"/>
      <c r="M42" s="7">
        <v>65191744860</v>
      </c>
      <c r="N42" s="7"/>
      <c r="O42" s="7">
        <v>-223507836545</v>
      </c>
      <c r="P42" s="7"/>
      <c r="Q42" s="7">
        <v>-3872</v>
      </c>
      <c r="R42" s="7"/>
      <c r="S42" s="7">
        <f t="shared" si="2"/>
        <v>-158316095557</v>
      </c>
      <c r="T42" s="7"/>
      <c r="U42" s="9">
        <f t="shared" si="3"/>
        <v>-6.2086791670136324E-2</v>
      </c>
    </row>
    <row r="43" spans="1:21">
      <c r="A43" s="1" t="s">
        <v>21</v>
      </c>
      <c r="C43" s="7">
        <v>0</v>
      </c>
      <c r="D43" s="7"/>
      <c r="E43" s="7">
        <v>-8773831855</v>
      </c>
      <c r="F43" s="7"/>
      <c r="G43" s="7">
        <v>0</v>
      </c>
      <c r="H43" s="7"/>
      <c r="I43" s="7">
        <f t="shared" si="0"/>
        <v>-8773831855</v>
      </c>
      <c r="J43" s="7"/>
      <c r="K43" s="9">
        <f t="shared" si="1"/>
        <v>2.8818914838797138E-3</v>
      </c>
      <c r="L43" s="7"/>
      <c r="M43" s="7">
        <v>14443116210</v>
      </c>
      <c r="N43" s="7"/>
      <c r="O43" s="7">
        <v>-20971547786</v>
      </c>
      <c r="P43" s="7"/>
      <c r="Q43" s="7">
        <v>-2679</v>
      </c>
      <c r="R43" s="7"/>
      <c r="S43" s="7">
        <f t="shared" si="2"/>
        <v>-6528434255</v>
      </c>
      <c r="T43" s="7"/>
      <c r="U43" s="9">
        <f t="shared" si="3"/>
        <v>-2.5602547618187826E-3</v>
      </c>
    </row>
    <row r="44" spans="1:21">
      <c r="A44" s="1" t="s">
        <v>283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2438484001</v>
      </c>
      <c r="R44" s="7"/>
      <c r="S44" s="7">
        <f t="shared" si="2"/>
        <v>2438484001</v>
      </c>
      <c r="T44" s="7"/>
      <c r="U44" s="9">
        <f t="shared" si="3"/>
        <v>9.5629978511274248E-4</v>
      </c>
    </row>
    <row r="45" spans="1:21">
      <c r="A45" s="1" t="s">
        <v>229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1971343400</v>
      </c>
      <c r="N45" s="7"/>
      <c r="O45" s="7">
        <v>0</v>
      </c>
      <c r="P45" s="7"/>
      <c r="Q45" s="7">
        <v>-4730783581</v>
      </c>
      <c r="R45" s="7"/>
      <c r="S45" s="7">
        <f t="shared" si="2"/>
        <v>-2759440181</v>
      </c>
      <c r="T45" s="7"/>
      <c r="U45" s="9">
        <f t="shared" si="3"/>
        <v>-1.0821691063134301E-3</v>
      </c>
    </row>
    <row r="46" spans="1:21">
      <c r="A46" s="1" t="s">
        <v>284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-203176869797</v>
      </c>
      <c r="R46" s="7"/>
      <c r="S46" s="7">
        <f t="shared" si="2"/>
        <v>-203176869797</v>
      </c>
      <c r="T46" s="7"/>
      <c r="U46" s="9">
        <f t="shared" si="3"/>
        <v>-7.9679832571003514E-2</v>
      </c>
    </row>
    <row r="47" spans="1:21">
      <c r="A47" s="1" t="s">
        <v>88</v>
      </c>
      <c r="C47" s="7">
        <v>0</v>
      </c>
      <c r="D47" s="7"/>
      <c r="E47" s="7">
        <v>-7971868607</v>
      </c>
      <c r="F47" s="7"/>
      <c r="G47" s="7">
        <v>0</v>
      </c>
      <c r="H47" s="7"/>
      <c r="I47" s="7">
        <f t="shared" si="0"/>
        <v>-7971868607</v>
      </c>
      <c r="J47" s="7"/>
      <c r="K47" s="9">
        <f t="shared" si="1"/>
        <v>2.6184751005946119E-3</v>
      </c>
      <c r="L47" s="7"/>
      <c r="M47" s="7">
        <v>682128000</v>
      </c>
      <c r="N47" s="7"/>
      <c r="O47" s="7">
        <v>15888119528</v>
      </c>
      <c r="P47" s="7"/>
      <c r="Q47" s="7">
        <v>358066428</v>
      </c>
      <c r="R47" s="7"/>
      <c r="S47" s="7">
        <f t="shared" si="2"/>
        <v>16928313956</v>
      </c>
      <c r="T47" s="7"/>
      <c r="U47" s="9">
        <f t="shared" si="3"/>
        <v>6.6387735132996837E-3</v>
      </c>
    </row>
    <row r="48" spans="1:21">
      <c r="A48" s="1" t="s">
        <v>26</v>
      </c>
      <c r="C48" s="7">
        <v>0</v>
      </c>
      <c r="D48" s="7"/>
      <c r="E48" s="7">
        <v>-12232058613</v>
      </c>
      <c r="F48" s="7"/>
      <c r="G48" s="7">
        <v>0</v>
      </c>
      <c r="H48" s="7"/>
      <c r="I48" s="7">
        <f t="shared" si="0"/>
        <v>-12232058613</v>
      </c>
      <c r="J48" s="7"/>
      <c r="K48" s="9">
        <f t="shared" si="1"/>
        <v>4.0177958877834234E-3</v>
      </c>
      <c r="L48" s="7"/>
      <c r="M48" s="7">
        <v>97681877600</v>
      </c>
      <c r="N48" s="7"/>
      <c r="O48" s="7">
        <v>-162247871822</v>
      </c>
      <c r="P48" s="7"/>
      <c r="Q48" s="7">
        <v>-35090143911</v>
      </c>
      <c r="R48" s="7"/>
      <c r="S48" s="7">
        <f t="shared" si="2"/>
        <v>-99656138133</v>
      </c>
      <c r="T48" s="7"/>
      <c r="U48" s="9">
        <f t="shared" si="3"/>
        <v>-3.9082127847741281E-2</v>
      </c>
    </row>
    <row r="49" spans="1:21">
      <c r="A49" s="1" t="s">
        <v>75</v>
      </c>
      <c r="C49" s="7">
        <v>0</v>
      </c>
      <c r="D49" s="7"/>
      <c r="E49" s="7">
        <v>87733411095</v>
      </c>
      <c r="F49" s="7"/>
      <c r="G49" s="7">
        <v>0</v>
      </c>
      <c r="H49" s="7"/>
      <c r="I49" s="7">
        <f t="shared" si="0"/>
        <v>87733411095</v>
      </c>
      <c r="J49" s="7"/>
      <c r="K49" s="9">
        <f t="shared" si="1"/>
        <v>-2.8817302914497044E-2</v>
      </c>
      <c r="L49" s="7"/>
      <c r="M49" s="7">
        <v>61344713600</v>
      </c>
      <c r="N49" s="7"/>
      <c r="O49" s="7">
        <v>245686120260</v>
      </c>
      <c r="P49" s="7"/>
      <c r="Q49" s="7">
        <v>-6164</v>
      </c>
      <c r="R49" s="7"/>
      <c r="S49" s="7">
        <f t="shared" si="2"/>
        <v>307030827696</v>
      </c>
      <c r="T49" s="7"/>
      <c r="U49" s="9">
        <f t="shared" si="3"/>
        <v>0.12040821856049252</v>
      </c>
    </row>
    <row r="50" spans="1:21">
      <c r="A50" s="1" t="s">
        <v>286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15172295</v>
      </c>
      <c r="R50" s="7"/>
      <c r="S50" s="7">
        <f t="shared" si="2"/>
        <v>15172295</v>
      </c>
      <c r="T50" s="7"/>
      <c r="U50" s="9">
        <f t="shared" si="3"/>
        <v>5.9501159089897746E-6</v>
      </c>
    </row>
    <row r="51" spans="1:21">
      <c r="A51" s="1" t="s">
        <v>287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11955142906</v>
      </c>
      <c r="R51" s="7"/>
      <c r="S51" s="7">
        <f t="shared" si="2"/>
        <v>11955142906</v>
      </c>
      <c r="T51" s="7"/>
      <c r="U51" s="9">
        <f t="shared" si="3"/>
        <v>4.6884460128963244E-3</v>
      </c>
    </row>
    <row r="52" spans="1:21">
      <c r="A52" s="1" t="s">
        <v>85</v>
      </c>
      <c r="C52" s="7">
        <v>0</v>
      </c>
      <c r="D52" s="7"/>
      <c r="E52" s="7">
        <v>-50312853796</v>
      </c>
      <c r="F52" s="7"/>
      <c r="G52" s="7">
        <v>0</v>
      </c>
      <c r="H52" s="7"/>
      <c r="I52" s="7">
        <f t="shared" si="0"/>
        <v>-50312853796</v>
      </c>
      <c r="J52" s="7"/>
      <c r="K52" s="9">
        <f t="shared" si="1"/>
        <v>1.652598172390865E-2</v>
      </c>
      <c r="L52" s="7"/>
      <c r="M52" s="7">
        <v>44440000000</v>
      </c>
      <c r="N52" s="7"/>
      <c r="O52" s="7">
        <v>163437132086</v>
      </c>
      <c r="P52" s="7"/>
      <c r="Q52" s="7">
        <v>0</v>
      </c>
      <c r="R52" s="7"/>
      <c r="S52" s="7">
        <f t="shared" si="2"/>
        <v>207877132086</v>
      </c>
      <c r="T52" s="7"/>
      <c r="U52" s="9">
        <f t="shared" si="3"/>
        <v>8.1523133496948036E-2</v>
      </c>
    </row>
    <row r="53" spans="1:21">
      <c r="A53" s="1" t="s">
        <v>49</v>
      </c>
      <c r="C53" s="7">
        <v>29506467469</v>
      </c>
      <c r="D53" s="7"/>
      <c r="E53" s="7">
        <v>-27002630763</v>
      </c>
      <c r="F53" s="7"/>
      <c r="G53" s="7">
        <v>0</v>
      </c>
      <c r="H53" s="7"/>
      <c r="I53" s="7">
        <f t="shared" si="0"/>
        <v>2503836706</v>
      </c>
      <c r="J53" s="7"/>
      <c r="K53" s="9">
        <f t="shared" si="1"/>
        <v>-8.2242124071875487E-4</v>
      </c>
      <c r="L53" s="7"/>
      <c r="M53" s="7">
        <v>29506467469</v>
      </c>
      <c r="N53" s="7"/>
      <c r="O53" s="7">
        <v>-24440825737</v>
      </c>
      <c r="P53" s="7"/>
      <c r="Q53" s="7">
        <v>0</v>
      </c>
      <c r="R53" s="7"/>
      <c r="S53" s="7">
        <f t="shared" si="2"/>
        <v>5065641732</v>
      </c>
      <c r="T53" s="7"/>
      <c r="U53" s="9">
        <f t="shared" si="3"/>
        <v>1.9865917093502146E-3</v>
      </c>
    </row>
    <row r="54" spans="1:21">
      <c r="A54" s="1" t="s">
        <v>50</v>
      </c>
      <c r="C54" s="7">
        <v>0</v>
      </c>
      <c r="D54" s="7"/>
      <c r="E54" s="7">
        <v>-137035937447</v>
      </c>
      <c r="F54" s="7"/>
      <c r="G54" s="7">
        <v>0</v>
      </c>
      <c r="H54" s="7"/>
      <c r="I54" s="7">
        <f t="shared" si="0"/>
        <v>-137035937447</v>
      </c>
      <c r="J54" s="7"/>
      <c r="K54" s="9">
        <f t="shared" si="1"/>
        <v>4.5011428032886831E-2</v>
      </c>
      <c r="L54" s="7"/>
      <c r="M54" s="7">
        <v>292551264000</v>
      </c>
      <c r="N54" s="7"/>
      <c r="O54" s="7">
        <v>-151199807613</v>
      </c>
      <c r="P54" s="7"/>
      <c r="Q54" s="7">
        <v>0</v>
      </c>
      <c r="R54" s="7"/>
      <c r="S54" s="7">
        <f t="shared" si="2"/>
        <v>141351456387</v>
      </c>
      <c r="T54" s="7"/>
      <c r="U54" s="9">
        <f t="shared" si="3"/>
        <v>5.5433772504895465E-2</v>
      </c>
    </row>
    <row r="55" spans="1:21">
      <c r="A55" s="1" t="s">
        <v>72</v>
      </c>
      <c r="C55" s="7">
        <v>0</v>
      </c>
      <c r="D55" s="7"/>
      <c r="E55" s="7">
        <v>-35651631510</v>
      </c>
      <c r="F55" s="7"/>
      <c r="G55" s="7">
        <v>0</v>
      </c>
      <c r="H55" s="7"/>
      <c r="I55" s="7">
        <f t="shared" si="0"/>
        <v>-35651631510</v>
      </c>
      <c r="J55" s="7"/>
      <c r="K55" s="9">
        <f t="shared" si="1"/>
        <v>1.1710292028965109E-2</v>
      </c>
      <c r="L55" s="7"/>
      <c r="M55" s="7">
        <v>27455869700</v>
      </c>
      <c r="N55" s="7"/>
      <c r="O55" s="7">
        <v>-36240942205</v>
      </c>
      <c r="P55" s="7"/>
      <c r="Q55" s="7">
        <v>0</v>
      </c>
      <c r="R55" s="7"/>
      <c r="S55" s="7">
        <f t="shared" si="2"/>
        <v>-8785072505</v>
      </c>
      <c r="T55" s="7"/>
      <c r="U55" s="9">
        <f t="shared" si="3"/>
        <v>-3.4452401349716142E-3</v>
      </c>
    </row>
    <row r="56" spans="1:21">
      <c r="A56" s="1" t="s">
        <v>82</v>
      </c>
      <c r="C56" s="7">
        <v>0</v>
      </c>
      <c r="D56" s="7"/>
      <c r="E56" s="7">
        <v>4903565942</v>
      </c>
      <c r="F56" s="7"/>
      <c r="G56" s="7">
        <v>0</v>
      </c>
      <c r="H56" s="7"/>
      <c r="I56" s="7">
        <f t="shared" si="0"/>
        <v>4903565942</v>
      </c>
      <c r="J56" s="7"/>
      <c r="K56" s="9">
        <f t="shared" si="1"/>
        <v>-1.6106468829624506E-3</v>
      </c>
      <c r="L56" s="7"/>
      <c r="M56" s="7">
        <v>23951734800</v>
      </c>
      <c r="N56" s="7"/>
      <c r="O56" s="7">
        <v>15787781704</v>
      </c>
      <c r="P56" s="7"/>
      <c r="Q56" s="7">
        <v>0</v>
      </c>
      <c r="R56" s="7"/>
      <c r="S56" s="7">
        <f t="shared" si="2"/>
        <v>39739516504</v>
      </c>
      <c r="T56" s="7"/>
      <c r="U56" s="9">
        <f t="shared" si="3"/>
        <v>1.5584638274302742E-2</v>
      </c>
    </row>
    <row r="57" spans="1:21">
      <c r="A57" s="1" t="s">
        <v>71</v>
      </c>
      <c r="C57" s="7">
        <v>0</v>
      </c>
      <c r="D57" s="7"/>
      <c r="E57" s="7">
        <v>-22338847632</v>
      </c>
      <c r="F57" s="7"/>
      <c r="G57" s="7">
        <v>0</v>
      </c>
      <c r="H57" s="7"/>
      <c r="I57" s="7">
        <f t="shared" si="0"/>
        <v>-22338847632</v>
      </c>
      <c r="J57" s="7"/>
      <c r="K57" s="9">
        <f t="shared" si="1"/>
        <v>7.337516357081738E-3</v>
      </c>
      <c r="L57" s="7"/>
      <c r="M57" s="7">
        <v>18361255500</v>
      </c>
      <c r="N57" s="7"/>
      <c r="O57" s="7">
        <v>85347313207</v>
      </c>
      <c r="P57" s="7"/>
      <c r="Q57" s="7">
        <v>0</v>
      </c>
      <c r="R57" s="7"/>
      <c r="S57" s="7">
        <f t="shared" si="2"/>
        <v>103708568707</v>
      </c>
      <c r="T57" s="7"/>
      <c r="U57" s="9">
        <f t="shared" si="3"/>
        <v>4.0671368739012774E-2</v>
      </c>
    </row>
    <row r="58" spans="1:21">
      <c r="A58" s="1" t="s">
        <v>41</v>
      </c>
      <c r="C58" s="7">
        <v>0</v>
      </c>
      <c r="D58" s="7"/>
      <c r="E58" s="7">
        <v>-5559324029</v>
      </c>
      <c r="F58" s="7"/>
      <c r="G58" s="7">
        <v>0</v>
      </c>
      <c r="H58" s="7"/>
      <c r="I58" s="7">
        <f t="shared" si="0"/>
        <v>-5559324029</v>
      </c>
      <c r="J58" s="7"/>
      <c r="K58" s="9">
        <f t="shared" si="1"/>
        <v>1.8260400746308763E-3</v>
      </c>
      <c r="L58" s="7"/>
      <c r="M58" s="7">
        <v>7403000000</v>
      </c>
      <c r="N58" s="7"/>
      <c r="O58" s="7">
        <v>-3800022698</v>
      </c>
      <c r="P58" s="7"/>
      <c r="Q58" s="7">
        <v>0</v>
      </c>
      <c r="R58" s="7"/>
      <c r="S58" s="7">
        <f t="shared" si="2"/>
        <v>3602977302</v>
      </c>
      <c r="T58" s="7"/>
      <c r="U58" s="9">
        <f t="shared" si="3"/>
        <v>1.4129788910879505E-3</v>
      </c>
    </row>
    <row r="59" spans="1:21">
      <c r="A59" s="1" t="s">
        <v>56</v>
      </c>
      <c r="C59" s="7">
        <v>0</v>
      </c>
      <c r="D59" s="7"/>
      <c r="E59" s="7">
        <v>-18673650906</v>
      </c>
      <c r="F59" s="7"/>
      <c r="G59" s="7">
        <v>0</v>
      </c>
      <c r="H59" s="7"/>
      <c r="I59" s="7">
        <f t="shared" si="0"/>
        <v>-18673650906</v>
      </c>
      <c r="J59" s="7"/>
      <c r="K59" s="9">
        <f t="shared" si="1"/>
        <v>6.1336296852185458E-3</v>
      </c>
      <c r="L59" s="7"/>
      <c r="M59" s="7">
        <v>13306498981</v>
      </c>
      <c r="N59" s="7"/>
      <c r="O59" s="7">
        <v>-5275042628</v>
      </c>
      <c r="P59" s="7"/>
      <c r="Q59" s="7">
        <v>0</v>
      </c>
      <c r="R59" s="7"/>
      <c r="S59" s="7">
        <f t="shared" si="2"/>
        <v>8031456353</v>
      </c>
      <c r="T59" s="7"/>
      <c r="U59" s="9">
        <f t="shared" si="3"/>
        <v>3.1496946387044476E-3</v>
      </c>
    </row>
    <row r="60" spans="1:21">
      <c r="A60" s="1" t="s">
        <v>17</v>
      </c>
      <c r="C60" s="7">
        <v>0</v>
      </c>
      <c r="D60" s="7"/>
      <c r="E60" s="7">
        <v>-163768846409</v>
      </c>
      <c r="F60" s="7"/>
      <c r="G60" s="7">
        <v>0</v>
      </c>
      <c r="H60" s="7"/>
      <c r="I60" s="7">
        <f t="shared" si="0"/>
        <v>-163768846409</v>
      </c>
      <c r="J60" s="7"/>
      <c r="K60" s="9">
        <f t="shared" si="1"/>
        <v>5.3792237142308665E-2</v>
      </c>
      <c r="L60" s="7"/>
      <c r="M60" s="7">
        <v>92133664350</v>
      </c>
      <c r="N60" s="7"/>
      <c r="O60" s="7">
        <v>31197278788</v>
      </c>
      <c r="P60" s="7"/>
      <c r="Q60" s="7">
        <v>0</v>
      </c>
      <c r="R60" s="7"/>
      <c r="S60" s="7">
        <f t="shared" si="2"/>
        <v>123330943138</v>
      </c>
      <c r="T60" s="7"/>
      <c r="U60" s="9">
        <f t="shared" si="3"/>
        <v>4.83666714123425E-2</v>
      </c>
    </row>
    <row r="61" spans="1:21">
      <c r="A61" s="1" t="s">
        <v>37</v>
      </c>
      <c r="C61" s="7">
        <v>0</v>
      </c>
      <c r="D61" s="7"/>
      <c r="E61" s="7">
        <v>-17999521802</v>
      </c>
      <c r="F61" s="7"/>
      <c r="G61" s="7">
        <v>0</v>
      </c>
      <c r="H61" s="7"/>
      <c r="I61" s="7">
        <f t="shared" si="0"/>
        <v>-17999521802</v>
      </c>
      <c r="J61" s="7"/>
      <c r="K61" s="9">
        <f t="shared" si="1"/>
        <v>5.9122022683315992E-3</v>
      </c>
      <c r="L61" s="7"/>
      <c r="M61" s="7">
        <v>4456450000</v>
      </c>
      <c r="N61" s="7"/>
      <c r="O61" s="7">
        <v>-26556289291</v>
      </c>
      <c r="P61" s="7"/>
      <c r="Q61" s="7">
        <v>0</v>
      </c>
      <c r="R61" s="7"/>
      <c r="S61" s="7">
        <f t="shared" si="2"/>
        <v>-22099839291</v>
      </c>
      <c r="T61" s="7"/>
      <c r="U61" s="9">
        <f t="shared" si="3"/>
        <v>-8.6668895741544971E-3</v>
      </c>
    </row>
    <row r="62" spans="1:21">
      <c r="A62" s="1" t="s">
        <v>20</v>
      </c>
      <c r="C62" s="7">
        <v>0</v>
      </c>
      <c r="D62" s="7"/>
      <c r="E62" s="7">
        <v>-40196055858</v>
      </c>
      <c r="F62" s="7"/>
      <c r="G62" s="7">
        <v>0</v>
      </c>
      <c r="H62" s="7"/>
      <c r="I62" s="7">
        <f t="shared" si="0"/>
        <v>-40196055858</v>
      </c>
      <c r="J62" s="7"/>
      <c r="K62" s="9">
        <f t="shared" si="1"/>
        <v>1.3202973680958864E-2</v>
      </c>
      <c r="L62" s="7"/>
      <c r="M62" s="7">
        <v>47069121000</v>
      </c>
      <c r="N62" s="7"/>
      <c r="O62" s="7">
        <v>-96707760865</v>
      </c>
      <c r="P62" s="7"/>
      <c r="Q62" s="7">
        <v>0</v>
      </c>
      <c r="R62" s="7"/>
      <c r="S62" s="7">
        <f t="shared" si="2"/>
        <v>-49638639865</v>
      </c>
      <c r="T62" s="7"/>
      <c r="U62" s="9">
        <f t="shared" si="3"/>
        <v>-1.9466775511638189E-2</v>
      </c>
    </row>
    <row r="63" spans="1:21">
      <c r="A63" s="1" t="s">
        <v>78</v>
      </c>
      <c r="C63" s="7">
        <v>0</v>
      </c>
      <c r="D63" s="7"/>
      <c r="E63" s="7">
        <v>-288006670105</v>
      </c>
      <c r="F63" s="7"/>
      <c r="G63" s="7">
        <v>0</v>
      </c>
      <c r="H63" s="7"/>
      <c r="I63" s="7">
        <f t="shared" si="0"/>
        <v>-288006670105</v>
      </c>
      <c r="J63" s="7"/>
      <c r="K63" s="9">
        <f t="shared" si="1"/>
        <v>9.459994032175964E-2</v>
      </c>
      <c r="L63" s="7"/>
      <c r="M63" s="7">
        <v>265487944963</v>
      </c>
      <c r="N63" s="7"/>
      <c r="O63" s="7">
        <v>-164744556150</v>
      </c>
      <c r="P63" s="7"/>
      <c r="Q63" s="7">
        <v>0</v>
      </c>
      <c r="R63" s="7"/>
      <c r="S63" s="7">
        <f t="shared" si="2"/>
        <v>100743388813</v>
      </c>
      <c r="T63" s="7"/>
      <c r="U63" s="9">
        <f t="shared" si="3"/>
        <v>3.950851473041974E-2</v>
      </c>
    </row>
    <row r="64" spans="1:21">
      <c r="A64" s="1" t="s">
        <v>83</v>
      </c>
      <c r="C64" s="7">
        <v>0</v>
      </c>
      <c r="D64" s="7"/>
      <c r="E64" s="7">
        <v>7753590000</v>
      </c>
      <c r="F64" s="7"/>
      <c r="G64" s="7">
        <v>0</v>
      </c>
      <c r="H64" s="7"/>
      <c r="I64" s="7">
        <f t="shared" si="0"/>
        <v>7753590000</v>
      </c>
      <c r="J64" s="7"/>
      <c r="K64" s="9">
        <f t="shared" si="1"/>
        <v>-2.546778347223627E-3</v>
      </c>
      <c r="L64" s="7"/>
      <c r="M64" s="7">
        <v>30600000000</v>
      </c>
      <c r="N64" s="7"/>
      <c r="O64" s="7">
        <v>36978660000</v>
      </c>
      <c r="P64" s="7"/>
      <c r="Q64" s="7">
        <v>0</v>
      </c>
      <c r="R64" s="7"/>
      <c r="S64" s="7">
        <f t="shared" si="2"/>
        <v>67578660000</v>
      </c>
      <c r="T64" s="7"/>
      <c r="U64" s="9">
        <f t="shared" si="3"/>
        <v>2.6502309635701844E-2</v>
      </c>
    </row>
    <row r="65" spans="1:21">
      <c r="A65" s="1" t="s">
        <v>45</v>
      </c>
      <c r="C65" s="7">
        <v>0</v>
      </c>
      <c r="D65" s="7"/>
      <c r="E65" s="7">
        <v>-100382365874</v>
      </c>
      <c r="F65" s="7"/>
      <c r="G65" s="7">
        <v>0</v>
      </c>
      <c r="H65" s="7"/>
      <c r="I65" s="7">
        <f t="shared" si="0"/>
        <v>-100382365874</v>
      </c>
      <c r="J65" s="7"/>
      <c r="K65" s="9">
        <f t="shared" si="1"/>
        <v>3.297203435453553E-2</v>
      </c>
      <c r="L65" s="7"/>
      <c r="M65" s="7">
        <v>85360629750</v>
      </c>
      <c r="N65" s="7"/>
      <c r="O65" s="7">
        <v>20356712612</v>
      </c>
      <c r="P65" s="7"/>
      <c r="Q65" s="7">
        <v>0</v>
      </c>
      <c r="R65" s="7"/>
      <c r="S65" s="7">
        <f t="shared" si="2"/>
        <v>105717342362</v>
      </c>
      <c r="T65" s="7"/>
      <c r="U65" s="9">
        <f t="shared" si="3"/>
        <v>4.1459149103300112E-2</v>
      </c>
    </row>
    <row r="66" spans="1:21">
      <c r="A66" s="1" t="s">
        <v>65</v>
      </c>
      <c r="C66" s="7">
        <v>0</v>
      </c>
      <c r="D66" s="7"/>
      <c r="E66" s="7">
        <v>13600480726</v>
      </c>
      <c r="F66" s="7"/>
      <c r="G66" s="7">
        <v>0</v>
      </c>
      <c r="H66" s="7"/>
      <c r="I66" s="7">
        <f t="shared" ref="I66:I99" si="4">C66+E66+G66</f>
        <v>13600480726</v>
      </c>
      <c r="J66" s="7"/>
      <c r="K66" s="9">
        <f t="shared" si="1"/>
        <v>-4.4672738466709069E-3</v>
      </c>
      <c r="L66" s="7"/>
      <c r="M66" s="7">
        <v>4266500000</v>
      </c>
      <c r="N66" s="7"/>
      <c r="O66" s="7">
        <v>85221463749</v>
      </c>
      <c r="P66" s="7"/>
      <c r="Q66" s="7">
        <v>0</v>
      </c>
      <c r="R66" s="7"/>
      <c r="S66" s="7">
        <f t="shared" ref="S66:S99" si="5">M66+O66+Q66</f>
        <v>89487963749</v>
      </c>
      <c r="T66" s="7"/>
      <c r="U66" s="9">
        <f t="shared" si="3"/>
        <v>3.5094476924290303E-2</v>
      </c>
    </row>
    <row r="67" spans="1:21">
      <c r="A67" s="1" t="s">
        <v>54</v>
      </c>
      <c r="C67" s="7">
        <v>0</v>
      </c>
      <c r="D67" s="7"/>
      <c r="E67" s="7">
        <v>-4549292906</v>
      </c>
      <c r="F67" s="7"/>
      <c r="G67" s="7">
        <v>0</v>
      </c>
      <c r="H67" s="7"/>
      <c r="I67" s="7">
        <f t="shared" si="4"/>
        <v>-4549292906</v>
      </c>
      <c r="J67" s="7"/>
      <c r="K67" s="9">
        <f t="shared" si="1"/>
        <v>1.4942808000137809E-3</v>
      </c>
      <c r="L67" s="7"/>
      <c r="M67" s="7">
        <v>14169600000</v>
      </c>
      <c r="N67" s="7"/>
      <c r="O67" s="7">
        <v>51926807818</v>
      </c>
      <c r="P67" s="7"/>
      <c r="Q67" s="7">
        <v>0</v>
      </c>
      <c r="R67" s="7"/>
      <c r="S67" s="7">
        <f t="shared" si="5"/>
        <v>66096407818</v>
      </c>
      <c r="T67" s="7"/>
      <c r="U67" s="9">
        <f t="shared" si="3"/>
        <v>2.5921015092638122E-2</v>
      </c>
    </row>
    <row r="68" spans="1:21">
      <c r="A68" s="1" t="s">
        <v>79</v>
      </c>
      <c r="C68" s="7">
        <v>0</v>
      </c>
      <c r="D68" s="7"/>
      <c r="E68" s="7">
        <v>-395778418943</v>
      </c>
      <c r="F68" s="7"/>
      <c r="G68" s="7">
        <v>0</v>
      </c>
      <c r="H68" s="7"/>
      <c r="I68" s="7">
        <f t="shared" si="4"/>
        <v>-395778418943</v>
      </c>
      <c r="J68" s="7"/>
      <c r="K68" s="9">
        <f t="shared" si="1"/>
        <v>0.12999912397514363</v>
      </c>
      <c r="L68" s="7"/>
      <c r="M68" s="7">
        <v>552682890500</v>
      </c>
      <c r="N68" s="7"/>
      <c r="O68" s="7">
        <v>158435116154</v>
      </c>
      <c r="P68" s="7"/>
      <c r="Q68" s="7">
        <v>0</v>
      </c>
      <c r="R68" s="7"/>
      <c r="S68" s="7">
        <f t="shared" si="5"/>
        <v>711118006654</v>
      </c>
      <c r="T68" s="7"/>
      <c r="U68" s="9">
        <f t="shared" si="3"/>
        <v>0.27887900706920488</v>
      </c>
    </row>
    <row r="69" spans="1:21">
      <c r="A69" s="1" t="s">
        <v>16</v>
      </c>
      <c r="C69" s="7">
        <v>0</v>
      </c>
      <c r="D69" s="7"/>
      <c r="E69" s="7">
        <v>-22565657571</v>
      </c>
      <c r="F69" s="7"/>
      <c r="G69" s="7">
        <v>0</v>
      </c>
      <c r="H69" s="7"/>
      <c r="I69" s="7">
        <f t="shared" si="4"/>
        <v>-22565657571</v>
      </c>
      <c r="J69" s="7"/>
      <c r="K69" s="9">
        <f t="shared" si="1"/>
        <v>7.4120153493653527E-3</v>
      </c>
      <c r="L69" s="7"/>
      <c r="M69" s="7">
        <v>2676339000</v>
      </c>
      <c r="N69" s="7"/>
      <c r="O69" s="7">
        <v>-14647584672</v>
      </c>
      <c r="P69" s="7"/>
      <c r="Q69" s="7">
        <v>0</v>
      </c>
      <c r="R69" s="7"/>
      <c r="S69" s="7">
        <f t="shared" si="5"/>
        <v>-11971245672</v>
      </c>
      <c r="T69" s="7"/>
      <c r="U69" s="9">
        <f t="shared" si="3"/>
        <v>-4.6947610314321056E-3</v>
      </c>
    </row>
    <row r="70" spans="1:21">
      <c r="A70" s="1" t="s">
        <v>24</v>
      </c>
      <c r="C70" s="7">
        <v>0</v>
      </c>
      <c r="D70" s="7"/>
      <c r="E70" s="7">
        <v>-54631194892</v>
      </c>
      <c r="F70" s="7"/>
      <c r="G70" s="7">
        <v>0</v>
      </c>
      <c r="H70" s="7"/>
      <c r="I70" s="7">
        <f t="shared" si="4"/>
        <v>-54631194892</v>
      </c>
      <c r="J70" s="7"/>
      <c r="K70" s="9">
        <f t="shared" si="1"/>
        <v>1.794440307443386E-2</v>
      </c>
      <c r="L70" s="7"/>
      <c r="M70" s="7">
        <v>201692484000</v>
      </c>
      <c r="N70" s="7"/>
      <c r="O70" s="7">
        <v>-342378054962</v>
      </c>
      <c r="P70" s="7"/>
      <c r="Q70" s="7">
        <v>0</v>
      </c>
      <c r="R70" s="7"/>
      <c r="S70" s="7">
        <f t="shared" si="5"/>
        <v>-140685570962</v>
      </c>
      <c r="T70" s="7"/>
      <c r="U70" s="9">
        <f t="shared" si="3"/>
        <v>-5.5172632350366645E-2</v>
      </c>
    </row>
    <row r="71" spans="1:21">
      <c r="A71" s="1" t="s">
        <v>70</v>
      </c>
      <c r="C71" s="7">
        <v>0</v>
      </c>
      <c r="D71" s="7"/>
      <c r="E71" s="7">
        <v>-109681609377</v>
      </c>
      <c r="F71" s="7"/>
      <c r="G71" s="7">
        <v>0</v>
      </c>
      <c r="H71" s="7"/>
      <c r="I71" s="7">
        <f t="shared" si="4"/>
        <v>-109681609377</v>
      </c>
      <c r="J71" s="7"/>
      <c r="K71" s="9">
        <f t="shared" si="1"/>
        <v>3.6026504864196264E-2</v>
      </c>
      <c r="L71" s="7"/>
      <c r="M71" s="7">
        <v>34821750000</v>
      </c>
      <c r="N71" s="7"/>
      <c r="O71" s="7">
        <v>143322016839</v>
      </c>
      <c r="P71" s="7"/>
      <c r="Q71" s="7">
        <v>0</v>
      </c>
      <c r="R71" s="7"/>
      <c r="S71" s="7">
        <f t="shared" si="5"/>
        <v>178143766839</v>
      </c>
      <c r="T71" s="7"/>
      <c r="U71" s="9">
        <f t="shared" si="3"/>
        <v>6.9862605568643307E-2</v>
      </c>
    </row>
    <row r="72" spans="1:21">
      <c r="A72" s="1" t="s">
        <v>39</v>
      </c>
      <c r="C72" s="7">
        <v>0</v>
      </c>
      <c r="D72" s="7"/>
      <c r="E72" s="7">
        <v>1207688531</v>
      </c>
      <c r="F72" s="7"/>
      <c r="G72" s="7">
        <v>0</v>
      </c>
      <c r="H72" s="7"/>
      <c r="I72" s="7">
        <f t="shared" si="4"/>
        <v>1207688531</v>
      </c>
      <c r="J72" s="7"/>
      <c r="K72" s="9">
        <f t="shared" si="1"/>
        <v>-3.9668269807161715E-4</v>
      </c>
      <c r="L72" s="7"/>
      <c r="M72" s="7">
        <v>10511038220</v>
      </c>
      <c r="N72" s="7"/>
      <c r="O72" s="7">
        <v>36237425437</v>
      </c>
      <c r="P72" s="7"/>
      <c r="Q72" s="7">
        <v>0</v>
      </c>
      <c r="R72" s="7"/>
      <c r="S72" s="7">
        <f t="shared" si="5"/>
        <v>46748463657</v>
      </c>
      <c r="T72" s="7"/>
      <c r="U72" s="9">
        <f t="shared" si="3"/>
        <v>1.8333335683648783E-2</v>
      </c>
    </row>
    <row r="73" spans="1:21">
      <c r="A73" s="1" t="s">
        <v>86</v>
      </c>
      <c r="C73" s="7">
        <v>0</v>
      </c>
      <c r="D73" s="7"/>
      <c r="E73" s="7">
        <v>1073032432</v>
      </c>
      <c r="F73" s="7"/>
      <c r="G73" s="7">
        <v>0</v>
      </c>
      <c r="H73" s="7"/>
      <c r="I73" s="7">
        <f t="shared" si="4"/>
        <v>1073032432</v>
      </c>
      <c r="J73" s="7"/>
      <c r="K73" s="9">
        <f t="shared" ref="K73:K100" si="6">I73/$I$101</f>
        <v>-3.5245296226474559E-4</v>
      </c>
      <c r="L73" s="7"/>
      <c r="M73" s="7">
        <v>3603285000</v>
      </c>
      <c r="N73" s="7"/>
      <c r="O73" s="7">
        <v>12239157955</v>
      </c>
      <c r="P73" s="7"/>
      <c r="Q73" s="7">
        <v>0</v>
      </c>
      <c r="R73" s="7"/>
      <c r="S73" s="7">
        <f t="shared" si="5"/>
        <v>15842442955</v>
      </c>
      <c r="T73" s="7"/>
      <c r="U73" s="9">
        <f t="shared" ref="U73:U100" si="7">S73/$S$101</f>
        <v>6.2129276990599298E-3</v>
      </c>
    </row>
    <row r="74" spans="1:21">
      <c r="A74" s="1" t="s">
        <v>47</v>
      </c>
      <c r="C74" s="7">
        <v>0</v>
      </c>
      <c r="D74" s="7"/>
      <c r="E74" s="7">
        <v>-20743841008</v>
      </c>
      <c r="F74" s="7"/>
      <c r="G74" s="7">
        <v>0</v>
      </c>
      <c r="H74" s="7"/>
      <c r="I74" s="7">
        <f t="shared" si="4"/>
        <v>-20743841008</v>
      </c>
      <c r="J74" s="7"/>
      <c r="K74" s="9">
        <f t="shared" si="6"/>
        <v>6.8136134509851481E-3</v>
      </c>
      <c r="L74" s="7"/>
      <c r="M74" s="7">
        <v>34988543200</v>
      </c>
      <c r="N74" s="7"/>
      <c r="O74" s="7">
        <v>25292204746</v>
      </c>
      <c r="P74" s="7"/>
      <c r="Q74" s="7">
        <v>0</v>
      </c>
      <c r="R74" s="7"/>
      <c r="S74" s="7">
        <f t="shared" si="5"/>
        <v>60280747946</v>
      </c>
      <c r="T74" s="7"/>
      <c r="U74" s="9">
        <f t="shared" si="7"/>
        <v>2.364028891867033E-2</v>
      </c>
    </row>
    <row r="75" spans="1:21">
      <c r="A75" s="1" t="s">
        <v>43</v>
      </c>
      <c r="C75" s="7">
        <v>0</v>
      </c>
      <c r="D75" s="7"/>
      <c r="E75" s="7">
        <v>-45987839882</v>
      </c>
      <c r="F75" s="7"/>
      <c r="G75" s="7">
        <v>0</v>
      </c>
      <c r="H75" s="7"/>
      <c r="I75" s="7">
        <f t="shared" si="4"/>
        <v>-45987839882</v>
      </c>
      <c r="J75" s="7"/>
      <c r="K75" s="9">
        <f t="shared" si="6"/>
        <v>1.5105368590171102E-2</v>
      </c>
      <c r="L75" s="7"/>
      <c r="M75" s="7">
        <v>9415760800</v>
      </c>
      <c r="N75" s="7"/>
      <c r="O75" s="7">
        <v>-59390415455</v>
      </c>
      <c r="P75" s="7"/>
      <c r="Q75" s="7">
        <v>0</v>
      </c>
      <c r="R75" s="7"/>
      <c r="S75" s="7">
        <f t="shared" si="5"/>
        <v>-49974654655</v>
      </c>
      <c r="T75" s="7"/>
      <c r="U75" s="9">
        <f t="shared" si="7"/>
        <v>-1.9598550364924052E-2</v>
      </c>
    </row>
    <row r="76" spans="1:21">
      <c r="A76" s="1" t="s">
        <v>44</v>
      </c>
      <c r="C76" s="7">
        <v>0</v>
      </c>
      <c r="D76" s="7"/>
      <c r="E76" s="7">
        <v>-11160076890</v>
      </c>
      <c r="F76" s="7"/>
      <c r="G76" s="7">
        <v>0</v>
      </c>
      <c r="H76" s="7"/>
      <c r="I76" s="7">
        <f t="shared" si="4"/>
        <v>-11160076890</v>
      </c>
      <c r="J76" s="7"/>
      <c r="K76" s="9">
        <f t="shared" si="6"/>
        <v>3.6656880460280718E-3</v>
      </c>
      <c r="L76" s="7"/>
      <c r="M76" s="7">
        <v>18154499550</v>
      </c>
      <c r="N76" s="7"/>
      <c r="O76" s="7">
        <v>38584648653</v>
      </c>
      <c r="P76" s="7"/>
      <c r="Q76" s="7">
        <v>0</v>
      </c>
      <c r="R76" s="7"/>
      <c r="S76" s="7">
        <f t="shared" si="5"/>
        <v>56739148203</v>
      </c>
      <c r="T76" s="7"/>
      <c r="U76" s="9">
        <f t="shared" si="7"/>
        <v>2.2251380452673698E-2</v>
      </c>
    </row>
    <row r="77" spans="1:21">
      <c r="A77" s="1" t="s">
        <v>42</v>
      </c>
      <c r="C77" s="7">
        <v>0</v>
      </c>
      <c r="D77" s="7"/>
      <c r="E77" s="7">
        <v>1432721947</v>
      </c>
      <c r="F77" s="7"/>
      <c r="G77" s="7">
        <v>0</v>
      </c>
      <c r="H77" s="7"/>
      <c r="I77" s="7">
        <f t="shared" si="4"/>
        <v>1432721947</v>
      </c>
      <c r="J77" s="7"/>
      <c r="K77" s="9">
        <f t="shared" si="6"/>
        <v>-4.7059816578019694E-4</v>
      </c>
      <c r="L77" s="7"/>
      <c r="M77" s="7">
        <v>12800192000</v>
      </c>
      <c r="N77" s="7"/>
      <c r="O77" s="7">
        <v>27193246840</v>
      </c>
      <c r="P77" s="7"/>
      <c r="Q77" s="7">
        <v>0</v>
      </c>
      <c r="R77" s="7"/>
      <c r="S77" s="7">
        <f t="shared" si="5"/>
        <v>39993438840</v>
      </c>
      <c r="T77" s="7"/>
      <c r="U77" s="9">
        <f t="shared" si="7"/>
        <v>1.568421894624996E-2</v>
      </c>
    </row>
    <row r="78" spans="1:21">
      <c r="A78" s="1" t="s">
        <v>30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4"/>
        <v>0</v>
      </c>
      <c r="J78" s="7"/>
      <c r="K78" s="9">
        <f t="shared" si="6"/>
        <v>0</v>
      </c>
      <c r="L78" s="7"/>
      <c r="M78" s="7">
        <v>0</v>
      </c>
      <c r="N78" s="7"/>
      <c r="O78" s="7">
        <v>-9799095130</v>
      </c>
      <c r="P78" s="7"/>
      <c r="Q78" s="7">
        <v>0</v>
      </c>
      <c r="R78" s="7"/>
      <c r="S78" s="7">
        <f t="shared" si="5"/>
        <v>-9799095130</v>
      </c>
      <c r="T78" s="7"/>
      <c r="U78" s="9">
        <f t="shared" si="7"/>
        <v>-3.8429091859021472E-3</v>
      </c>
    </row>
    <row r="79" spans="1:21">
      <c r="A79" s="1" t="s">
        <v>52</v>
      </c>
      <c r="C79" s="7">
        <v>0</v>
      </c>
      <c r="D79" s="7"/>
      <c r="E79" s="7">
        <v>-19651427631</v>
      </c>
      <c r="F79" s="7"/>
      <c r="G79" s="7">
        <v>0</v>
      </c>
      <c r="H79" s="7"/>
      <c r="I79" s="7">
        <f t="shared" si="4"/>
        <v>-19651427631</v>
      </c>
      <c r="J79" s="7"/>
      <c r="K79" s="9">
        <f t="shared" si="6"/>
        <v>6.4547945380994997E-3</v>
      </c>
      <c r="L79" s="7"/>
      <c r="M79" s="7">
        <v>0</v>
      </c>
      <c r="N79" s="7"/>
      <c r="O79" s="7">
        <v>-84026794011</v>
      </c>
      <c r="P79" s="7"/>
      <c r="Q79" s="7">
        <v>0</v>
      </c>
      <c r="R79" s="7"/>
      <c r="S79" s="7">
        <f t="shared" si="5"/>
        <v>-84026794011</v>
      </c>
      <c r="T79" s="7"/>
      <c r="U79" s="9">
        <f t="shared" si="7"/>
        <v>-3.2952771075585981E-2</v>
      </c>
    </row>
    <row r="80" spans="1:21">
      <c r="A80" s="1" t="s">
        <v>77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4"/>
        <v>0</v>
      </c>
      <c r="J80" s="7"/>
      <c r="K80" s="9">
        <f t="shared" si="6"/>
        <v>0</v>
      </c>
      <c r="L80" s="7"/>
      <c r="M80" s="7">
        <v>0</v>
      </c>
      <c r="N80" s="7"/>
      <c r="O80" s="7">
        <v>1541583092</v>
      </c>
      <c r="P80" s="7"/>
      <c r="Q80" s="7">
        <v>0</v>
      </c>
      <c r="R80" s="7"/>
      <c r="S80" s="7">
        <f t="shared" si="5"/>
        <v>1541583092</v>
      </c>
      <c r="T80" s="7"/>
      <c r="U80" s="9">
        <f t="shared" si="7"/>
        <v>6.045623342242454E-4</v>
      </c>
    </row>
    <row r="81" spans="1:21">
      <c r="A81" s="1" t="s">
        <v>28</v>
      </c>
      <c r="C81" s="7">
        <v>0</v>
      </c>
      <c r="D81" s="7"/>
      <c r="E81" s="7">
        <v>678750332</v>
      </c>
      <c r="F81" s="7"/>
      <c r="G81" s="7">
        <v>0</v>
      </c>
      <c r="H81" s="7"/>
      <c r="I81" s="7">
        <f t="shared" si="4"/>
        <v>678750332</v>
      </c>
      <c r="J81" s="7"/>
      <c r="K81" s="9">
        <f t="shared" si="6"/>
        <v>-2.2294532580500751E-4</v>
      </c>
      <c r="L81" s="7"/>
      <c r="M81" s="7">
        <v>0</v>
      </c>
      <c r="N81" s="7"/>
      <c r="O81" s="7">
        <v>5072765640</v>
      </c>
      <c r="P81" s="7"/>
      <c r="Q81" s="7">
        <v>0</v>
      </c>
      <c r="R81" s="7"/>
      <c r="S81" s="7">
        <f t="shared" si="5"/>
        <v>5072765640</v>
      </c>
      <c r="T81" s="7"/>
      <c r="U81" s="9">
        <f t="shared" si="7"/>
        <v>1.9893854909320374E-3</v>
      </c>
    </row>
    <row r="82" spans="1:21">
      <c r="A82" s="1" t="s">
        <v>33</v>
      </c>
      <c r="C82" s="7">
        <v>0</v>
      </c>
      <c r="D82" s="7"/>
      <c r="E82" s="7">
        <v>-21378788962</v>
      </c>
      <c r="F82" s="7"/>
      <c r="G82" s="7">
        <v>0</v>
      </c>
      <c r="H82" s="7"/>
      <c r="I82" s="7">
        <f t="shared" si="4"/>
        <v>-21378788962</v>
      </c>
      <c r="J82" s="7"/>
      <c r="K82" s="9">
        <f t="shared" si="6"/>
        <v>7.0221712546426982E-3</v>
      </c>
      <c r="L82" s="7"/>
      <c r="M82" s="7">
        <v>0</v>
      </c>
      <c r="N82" s="7"/>
      <c r="O82" s="7">
        <v>45256721672</v>
      </c>
      <c r="P82" s="7"/>
      <c r="Q82" s="7">
        <v>0</v>
      </c>
      <c r="R82" s="7"/>
      <c r="S82" s="7">
        <f t="shared" si="5"/>
        <v>45256721672</v>
      </c>
      <c r="T82" s="7"/>
      <c r="U82" s="9">
        <f t="shared" si="7"/>
        <v>1.7748319526432191E-2</v>
      </c>
    </row>
    <row r="83" spans="1:21">
      <c r="A83" s="1" t="s">
        <v>53</v>
      </c>
      <c r="C83" s="7">
        <v>0</v>
      </c>
      <c r="D83" s="7"/>
      <c r="E83" s="7">
        <v>-7328908794</v>
      </c>
      <c r="F83" s="7"/>
      <c r="G83" s="7">
        <v>0</v>
      </c>
      <c r="H83" s="7"/>
      <c r="I83" s="7">
        <f t="shared" si="4"/>
        <v>-7328908794</v>
      </c>
      <c r="J83" s="7"/>
      <c r="K83" s="9">
        <f t="shared" si="6"/>
        <v>2.4072856864157154E-3</v>
      </c>
      <c r="L83" s="7"/>
      <c r="M83" s="7">
        <v>0</v>
      </c>
      <c r="N83" s="7"/>
      <c r="O83" s="7">
        <v>-9613236050</v>
      </c>
      <c r="P83" s="7"/>
      <c r="Q83" s="7">
        <v>0</v>
      </c>
      <c r="R83" s="7"/>
      <c r="S83" s="7">
        <f t="shared" si="5"/>
        <v>-9613236050</v>
      </c>
      <c r="T83" s="7"/>
      <c r="U83" s="9">
        <f t="shared" si="7"/>
        <v>-3.7700208675074546E-3</v>
      </c>
    </row>
    <row r="84" spans="1:21">
      <c r="A84" s="1" t="s">
        <v>91</v>
      </c>
      <c r="C84" s="7">
        <v>0</v>
      </c>
      <c r="D84" s="7"/>
      <c r="E84" s="7">
        <v>685798757</v>
      </c>
      <c r="F84" s="7"/>
      <c r="G84" s="7">
        <v>0</v>
      </c>
      <c r="H84" s="7"/>
      <c r="I84" s="7">
        <f t="shared" si="4"/>
        <v>685798757</v>
      </c>
      <c r="J84" s="7"/>
      <c r="K84" s="9">
        <f t="shared" si="6"/>
        <v>-2.252604825481458E-4</v>
      </c>
      <c r="L84" s="7"/>
      <c r="M84" s="7">
        <v>0</v>
      </c>
      <c r="N84" s="7"/>
      <c r="O84" s="7">
        <v>685798757</v>
      </c>
      <c r="P84" s="7"/>
      <c r="Q84" s="7">
        <v>0</v>
      </c>
      <c r="R84" s="7"/>
      <c r="S84" s="7">
        <f t="shared" si="5"/>
        <v>685798757</v>
      </c>
      <c r="T84" s="7"/>
      <c r="U84" s="9">
        <f t="shared" si="7"/>
        <v>2.6894956197405284E-4</v>
      </c>
    </row>
    <row r="85" spans="1:21">
      <c r="A85" s="1" t="s">
        <v>57</v>
      </c>
      <c r="C85" s="7">
        <v>0</v>
      </c>
      <c r="D85" s="7"/>
      <c r="E85" s="7">
        <v>-34882241770</v>
      </c>
      <c r="F85" s="7"/>
      <c r="G85" s="7">
        <v>0</v>
      </c>
      <c r="H85" s="7"/>
      <c r="I85" s="7">
        <f t="shared" si="4"/>
        <v>-34882241770</v>
      </c>
      <c r="J85" s="7"/>
      <c r="K85" s="9">
        <f t="shared" si="6"/>
        <v>1.1457574883693304E-2</v>
      </c>
      <c r="L85" s="7"/>
      <c r="M85" s="7">
        <v>0</v>
      </c>
      <c r="N85" s="7"/>
      <c r="O85" s="7">
        <v>77239323421</v>
      </c>
      <c r="P85" s="7"/>
      <c r="Q85" s="7">
        <v>0</v>
      </c>
      <c r="R85" s="7"/>
      <c r="S85" s="7">
        <f t="shared" si="5"/>
        <v>77239323421</v>
      </c>
      <c r="T85" s="7"/>
      <c r="U85" s="9">
        <f t="shared" si="7"/>
        <v>3.0290930085850466E-2</v>
      </c>
    </row>
    <row r="86" spans="1:21">
      <c r="A86" s="1" t="s">
        <v>93</v>
      </c>
      <c r="C86" s="7">
        <v>0</v>
      </c>
      <c r="D86" s="7"/>
      <c r="E86" s="7">
        <v>-795842792</v>
      </c>
      <c r="F86" s="7"/>
      <c r="G86" s="7">
        <v>0</v>
      </c>
      <c r="H86" s="7"/>
      <c r="I86" s="7">
        <f t="shared" si="4"/>
        <v>-795842792</v>
      </c>
      <c r="J86" s="7"/>
      <c r="K86" s="9">
        <f t="shared" si="6"/>
        <v>2.6140603132995127E-4</v>
      </c>
      <c r="L86" s="7"/>
      <c r="M86" s="7">
        <v>0</v>
      </c>
      <c r="N86" s="7"/>
      <c r="O86" s="7">
        <v>-795842792</v>
      </c>
      <c r="P86" s="7"/>
      <c r="Q86" s="7">
        <v>0</v>
      </c>
      <c r="R86" s="7"/>
      <c r="S86" s="7">
        <f t="shared" si="5"/>
        <v>-795842792</v>
      </c>
      <c r="T86" s="7"/>
      <c r="U86" s="9">
        <f t="shared" si="7"/>
        <v>-3.1210550926765135E-4</v>
      </c>
    </row>
    <row r="87" spans="1:21">
      <c r="A87" s="1" t="s">
        <v>61</v>
      </c>
      <c r="C87" s="7">
        <v>0</v>
      </c>
      <c r="D87" s="7"/>
      <c r="E87" s="7">
        <v>-584220828</v>
      </c>
      <c r="F87" s="7"/>
      <c r="G87" s="7">
        <v>0</v>
      </c>
      <c r="H87" s="7"/>
      <c r="I87" s="7">
        <f t="shared" si="4"/>
        <v>-584220828</v>
      </c>
      <c r="J87" s="7"/>
      <c r="K87" s="9">
        <f t="shared" si="6"/>
        <v>1.9189574825951062E-4</v>
      </c>
      <c r="L87" s="7"/>
      <c r="M87" s="7">
        <v>0</v>
      </c>
      <c r="N87" s="7"/>
      <c r="O87" s="7">
        <v>145608856400</v>
      </c>
      <c r="P87" s="7"/>
      <c r="Q87" s="7">
        <v>0</v>
      </c>
      <c r="R87" s="7"/>
      <c r="S87" s="7">
        <f t="shared" si="5"/>
        <v>145608856400</v>
      </c>
      <c r="T87" s="7"/>
      <c r="U87" s="9">
        <f t="shared" si="7"/>
        <v>5.7103396220245357E-2</v>
      </c>
    </row>
    <row r="88" spans="1:21">
      <c r="A88" s="1" t="s">
        <v>84</v>
      </c>
      <c r="C88" s="7">
        <v>0</v>
      </c>
      <c r="D88" s="7"/>
      <c r="E88" s="7">
        <v>-34724336007</v>
      </c>
      <c r="F88" s="7"/>
      <c r="G88" s="7">
        <v>0</v>
      </c>
      <c r="H88" s="7"/>
      <c r="I88" s="7">
        <f t="shared" si="4"/>
        <v>-34724336007</v>
      </c>
      <c r="J88" s="7"/>
      <c r="K88" s="9">
        <f t="shared" si="6"/>
        <v>1.1405708460770474E-2</v>
      </c>
      <c r="L88" s="7"/>
      <c r="M88" s="7">
        <v>0</v>
      </c>
      <c r="N88" s="7"/>
      <c r="O88" s="7">
        <v>92073926524</v>
      </c>
      <c r="P88" s="7"/>
      <c r="Q88" s="7">
        <v>0</v>
      </c>
      <c r="R88" s="7"/>
      <c r="S88" s="7">
        <f t="shared" si="5"/>
        <v>92073926524</v>
      </c>
      <c r="T88" s="7"/>
      <c r="U88" s="9">
        <f t="shared" si="7"/>
        <v>3.6108613430836135E-2</v>
      </c>
    </row>
    <row r="89" spans="1:21">
      <c r="A89" s="1" t="s">
        <v>36</v>
      </c>
      <c r="C89" s="7">
        <v>0</v>
      </c>
      <c r="D89" s="7"/>
      <c r="E89" s="7">
        <v>-44967438017</v>
      </c>
      <c r="F89" s="7"/>
      <c r="G89" s="7">
        <v>0</v>
      </c>
      <c r="H89" s="7"/>
      <c r="I89" s="7">
        <f t="shared" si="4"/>
        <v>-44967438017</v>
      </c>
      <c r="J89" s="7"/>
      <c r="K89" s="9">
        <f t="shared" si="6"/>
        <v>1.4770202895925134E-2</v>
      </c>
      <c r="L89" s="7"/>
      <c r="M89" s="7">
        <v>0</v>
      </c>
      <c r="N89" s="7"/>
      <c r="O89" s="7">
        <v>72994691183</v>
      </c>
      <c r="P89" s="7"/>
      <c r="Q89" s="7">
        <v>0</v>
      </c>
      <c r="R89" s="7"/>
      <c r="S89" s="7">
        <f t="shared" si="5"/>
        <v>72994691183</v>
      </c>
      <c r="T89" s="7"/>
      <c r="U89" s="9">
        <f t="shared" si="7"/>
        <v>2.8626313506279959E-2</v>
      </c>
    </row>
    <row r="90" spans="1:21">
      <c r="A90" s="1" t="s">
        <v>92</v>
      </c>
      <c r="C90" s="7">
        <v>0</v>
      </c>
      <c r="D90" s="7"/>
      <c r="E90" s="7">
        <v>828545910</v>
      </c>
      <c r="F90" s="7"/>
      <c r="G90" s="7">
        <v>0</v>
      </c>
      <c r="H90" s="7"/>
      <c r="I90" s="7">
        <f t="shared" si="4"/>
        <v>828545910</v>
      </c>
      <c r="J90" s="7"/>
      <c r="K90" s="9">
        <f t="shared" si="6"/>
        <v>-2.721478416151352E-4</v>
      </c>
      <c r="L90" s="7"/>
      <c r="M90" s="7">
        <v>0</v>
      </c>
      <c r="N90" s="7"/>
      <c r="O90" s="7">
        <v>828545965</v>
      </c>
      <c r="P90" s="7"/>
      <c r="Q90" s="7">
        <v>0</v>
      </c>
      <c r="R90" s="7"/>
      <c r="S90" s="7">
        <f t="shared" si="5"/>
        <v>828545965</v>
      </c>
      <c r="T90" s="7"/>
      <c r="U90" s="9">
        <f t="shared" si="7"/>
        <v>3.249307061110916E-4</v>
      </c>
    </row>
    <row r="91" spans="1:21">
      <c r="A91" s="1" t="s">
        <v>90</v>
      </c>
      <c r="C91" s="7">
        <v>0</v>
      </c>
      <c r="D91" s="7"/>
      <c r="E91" s="7">
        <v>6609742802</v>
      </c>
      <c r="F91" s="7"/>
      <c r="G91" s="7">
        <v>0</v>
      </c>
      <c r="H91" s="7"/>
      <c r="I91" s="7">
        <f t="shared" si="4"/>
        <v>6609742802</v>
      </c>
      <c r="J91" s="7"/>
      <c r="K91" s="9">
        <f t="shared" si="6"/>
        <v>-2.1710652547853094E-3</v>
      </c>
      <c r="L91" s="7"/>
      <c r="M91" s="7">
        <v>0</v>
      </c>
      <c r="N91" s="7"/>
      <c r="O91" s="7">
        <v>6609742802</v>
      </c>
      <c r="P91" s="7"/>
      <c r="Q91" s="7">
        <v>0</v>
      </c>
      <c r="R91" s="7"/>
      <c r="S91" s="7">
        <f t="shared" si="5"/>
        <v>6609742802</v>
      </c>
      <c r="T91" s="7"/>
      <c r="U91" s="9">
        <f t="shared" si="7"/>
        <v>2.5921415185053316E-3</v>
      </c>
    </row>
    <row r="92" spans="1:21">
      <c r="A92" s="1" t="s">
        <v>89</v>
      </c>
      <c r="C92" s="7">
        <v>0</v>
      </c>
      <c r="D92" s="7"/>
      <c r="E92" s="7">
        <v>-13016759553</v>
      </c>
      <c r="F92" s="7"/>
      <c r="G92" s="7">
        <v>0</v>
      </c>
      <c r="H92" s="7"/>
      <c r="I92" s="7">
        <f t="shared" si="4"/>
        <v>-13016759553</v>
      </c>
      <c r="J92" s="7"/>
      <c r="K92" s="9">
        <f t="shared" si="6"/>
        <v>4.2755422172950468E-3</v>
      </c>
      <c r="L92" s="7"/>
      <c r="M92" s="7">
        <v>0</v>
      </c>
      <c r="N92" s="7"/>
      <c r="O92" s="7">
        <v>997271721</v>
      </c>
      <c r="P92" s="7"/>
      <c r="Q92" s="7">
        <v>0</v>
      </c>
      <c r="R92" s="7"/>
      <c r="S92" s="7">
        <f t="shared" si="5"/>
        <v>997271721</v>
      </c>
      <c r="T92" s="7"/>
      <c r="U92" s="9">
        <f t="shared" si="7"/>
        <v>3.9109985224435143E-4</v>
      </c>
    </row>
    <row r="93" spans="1:21">
      <c r="A93" s="1" t="s">
        <v>69</v>
      </c>
      <c r="C93" s="7">
        <v>0</v>
      </c>
      <c r="D93" s="7"/>
      <c r="E93" s="7">
        <v>3548060</v>
      </c>
      <c r="F93" s="7"/>
      <c r="G93" s="7">
        <v>0</v>
      </c>
      <c r="H93" s="7"/>
      <c r="I93" s="7">
        <f t="shared" si="4"/>
        <v>3548060</v>
      </c>
      <c r="J93" s="7"/>
      <c r="K93" s="9">
        <f t="shared" si="6"/>
        <v>-1.1654114265327755E-6</v>
      </c>
      <c r="L93" s="7"/>
      <c r="M93" s="7">
        <v>0</v>
      </c>
      <c r="N93" s="7"/>
      <c r="O93" s="7">
        <v>2984707340</v>
      </c>
      <c r="P93" s="7"/>
      <c r="Q93" s="7">
        <v>0</v>
      </c>
      <c r="R93" s="7"/>
      <c r="S93" s="7">
        <f t="shared" si="5"/>
        <v>2984707340</v>
      </c>
      <c r="T93" s="7"/>
      <c r="U93" s="9">
        <f t="shared" si="7"/>
        <v>1.1705120832024786E-3</v>
      </c>
    </row>
    <row r="94" spans="1:21">
      <c r="A94" s="1" t="s">
        <v>95</v>
      </c>
      <c r="C94" s="7">
        <v>0</v>
      </c>
      <c r="D94" s="7"/>
      <c r="E94" s="7">
        <v>-1971742689</v>
      </c>
      <c r="F94" s="7"/>
      <c r="G94" s="7">
        <v>0</v>
      </c>
      <c r="H94" s="7"/>
      <c r="I94" s="7">
        <f t="shared" si="4"/>
        <v>-1971742689</v>
      </c>
      <c r="J94" s="7"/>
      <c r="K94" s="9">
        <f t="shared" si="6"/>
        <v>6.4764729456183391E-4</v>
      </c>
      <c r="L94" s="7"/>
      <c r="M94" s="7">
        <v>0</v>
      </c>
      <c r="N94" s="7"/>
      <c r="O94" s="7">
        <v>-1971742689</v>
      </c>
      <c r="P94" s="7"/>
      <c r="Q94" s="7">
        <v>0</v>
      </c>
      <c r="R94" s="7"/>
      <c r="S94" s="7">
        <f t="shared" si="5"/>
        <v>-1971742689</v>
      </c>
      <c r="T94" s="7"/>
      <c r="U94" s="9">
        <f t="shared" si="7"/>
        <v>-7.7325793772485823E-4</v>
      </c>
    </row>
    <row r="95" spans="1:21">
      <c r="A95" s="1" t="s">
        <v>51</v>
      </c>
      <c r="C95" s="7">
        <v>0</v>
      </c>
      <c r="D95" s="7"/>
      <c r="E95" s="7">
        <v>-282000009082</v>
      </c>
      <c r="F95" s="7"/>
      <c r="G95" s="7">
        <v>0</v>
      </c>
      <c r="H95" s="7"/>
      <c r="I95" s="7">
        <f t="shared" si="4"/>
        <v>-282000009082</v>
      </c>
      <c r="J95" s="7"/>
      <c r="K95" s="9">
        <f t="shared" si="6"/>
        <v>9.2626965966333505E-2</v>
      </c>
      <c r="L95" s="7"/>
      <c r="M95" s="7">
        <v>0</v>
      </c>
      <c r="N95" s="7"/>
      <c r="O95" s="7">
        <v>591500189454</v>
      </c>
      <c r="P95" s="7"/>
      <c r="Q95" s="7">
        <v>0</v>
      </c>
      <c r="R95" s="7"/>
      <c r="S95" s="7">
        <f t="shared" si="5"/>
        <v>591500189454</v>
      </c>
      <c r="T95" s="7"/>
      <c r="U95" s="9">
        <f t="shared" si="7"/>
        <v>0.23196851151659725</v>
      </c>
    </row>
    <row r="96" spans="1:21">
      <c r="A96" s="1" t="s">
        <v>58</v>
      </c>
      <c r="C96" s="7">
        <v>0</v>
      </c>
      <c r="D96" s="7"/>
      <c r="E96" s="7">
        <v>-599945128</v>
      </c>
      <c r="F96" s="7"/>
      <c r="G96" s="7">
        <v>0</v>
      </c>
      <c r="H96" s="7"/>
      <c r="I96" s="7">
        <f t="shared" si="4"/>
        <v>-599945128</v>
      </c>
      <c r="J96" s="7"/>
      <c r="K96" s="9">
        <f t="shared" si="6"/>
        <v>1.970606211461668E-4</v>
      </c>
      <c r="L96" s="7"/>
      <c r="M96" s="7">
        <v>0</v>
      </c>
      <c r="N96" s="7"/>
      <c r="O96" s="7">
        <v>-565329562</v>
      </c>
      <c r="P96" s="7"/>
      <c r="Q96" s="7">
        <v>0</v>
      </c>
      <c r="R96" s="7"/>
      <c r="S96" s="7">
        <f t="shared" si="5"/>
        <v>-565329562</v>
      </c>
      <c r="T96" s="7"/>
      <c r="U96" s="9">
        <f t="shared" si="7"/>
        <v>-2.2170518175914858E-4</v>
      </c>
    </row>
    <row r="97" spans="1:21">
      <c r="A97" s="1" t="s">
        <v>32</v>
      </c>
      <c r="C97" s="7">
        <v>0</v>
      </c>
      <c r="D97" s="7"/>
      <c r="E97" s="7">
        <v>-785794097</v>
      </c>
      <c r="F97" s="7"/>
      <c r="G97" s="7">
        <v>0</v>
      </c>
      <c r="H97" s="7"/>
      <c r="I97" s="7">
        <f t="shared" si="4"/>
        <v>-785794097</v>
      </c>
      <c r="J97" s="7"/>
      <c r="K97" s="9">
        <f t="shared" si="6"/>
        <v>2.5810539267819715E-4</v>
      </c>
      <c r="L97" s="7"/>
      <c r="M97" s="7">
        <v>0</v>
      </c>
      <c r="N97" s="7"/>
      <c r="O97" s="7">
        <v>-1071927700</v>
      </c>
      <c r="P97" s="7"/>
      <c r="Q97" s="7">
        <v>0</v>
      </c>
      <c r="R97" s="7"/>
      <c r="S97" s="7">
        <f>M97+O97+Q97</f>
        <v>-1071927700</v>
      </c>
      <c r="T97" s="7"/>
      <c r="U97" s="9">
        <f t="shared" si="7"/>
        <v>-4.2037767266302282E-4</v>
      </c>
    </row>
    <row r="98" spans="1:21">
      <c r="A98" s="1" t="s">
        <v>62</v>
      </c>
      <c r="C98" s="7">
        <v>0</v>
      </c>
      <c r="D98" s="7"/>
      <c r="E98" s="7">
        <v>6555209683</v>
      </c>
      <c r="F98" s="7"/>
      <c r="G98" s="7">
        <v>0</v>
      </c>
      <c r="H98" s="7"/>
      <c r="I98" s="7">
        <f>C98+E98+G98</f>
        <v>6555209683</v>
      </c>
      <c r="J98" s="7"/>
      <c r="K98" s="9">
        <f t="shared" si="6"/>
        <v>-2.1531530661506549E-3</v>
      </c>
      <c r="L98" s="7"/>
      <c r="M98" s="7">
        <v>0</v>
      </c>
      <c r="N98" s="7"/>
      <c r="O98" s="7">
        <v>44940339563</v>
      </c>
      <c r="P98" s="7"/>
      <c r="Q98" s="7">
        <v>0</v>
      </c>
      <c r="R98" s="7"/>
      <c r="S98" s="7">
        <f t="shared" si="5"/>
        <v>44940339563</v>
      </c>
      <c r="T98" s="7"/>
      <c r="U98" s="9">
        <f t="shared" si="7"/>
        <v>1.7624244017744768E-2</v>
      </c>
    </row>
    <row r="99" spans="1:21">
      <c r="A99" s="1" t="s">
        <v>68</v>
      </c>
      <c r="C99" s="7">
        <v>0</v>
      </c>
      <c r="D99" s="7"/>
      <c r="E99" s="7">
        <v>-3961932740</v>
      </c>
      <c r="F99" s="7"/>
      <c r="G99" s="7">
        <v>0</v>
      </c>
      <c r="H99" s="7"/>
      <c r="I99" s="7">
        <f t="shared" si="4"/>
        <v>-3961932740</v>
      </c>
      <c r="J99" s="7"/>
      <c r="K99" s="9">
        <f t="shared" si="6"/>
        <v>1.3013538909573987E-3</v>
      </c>
      <c r="L99" s="7"/>
      <c r="M99" s="7">
        <v>0</v>
      </c>
      <c r="N99" s="7"/>
      <c r="O99" s="7">
        <v>-7754839055</v>
      </c>
      <c r="P99" s="7"/>
      <c r="Q99" s="7">
        <v>0</v>
      </c>
      <c r="R99" s="7"/>
      <c r="S99" s="7">
        <f t="shared" si="5"/>
        <v>-7754839055</v>
      </c>
      <c r="T99" s="7"/>
      <c r="U99" s="9">
        <f t="shared" si="7"/>
        <v>-3.0412136880287872E-3</v>
      </c>
    </row>
    <row r="100" spans="1:21">
      <c r="A100" s="1" t="s">
        <v>313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0</v>
      </c>
      <c r="J100" s="7"/>
      <c r="K100" s="9">
        <f t="shared" si="6"/>
        <v>0</v>
      </c>
      <c r="L100" s="7"/>
      <c r="M100" s="7">
        <v>200000</v>
      </c>
      <c r="N100" s="7"/>
      <c r="O100" s="7">
        <v>0</v>
      </c>
      <c r="P100" s="7"/>
      <c r="Q100" s="7">
        <v>0</v>
      </c>
      <c r="R100" s="7"/>
      <c r="S100" s="7">
        <f>M100+O100+Q100</f>
        <v>200000</v>
      </c>
      <c r="T100" s="7"/>
      <c r="U100" s="9">
        <f t="shared" si="7"/>
        <v>7.8433960175303395E-8</v>
      </c>
    </row>
    <row r="101" spans="1:21" ht="24.75" thickBot="1">
      <c r="C101" s="8">
        <f>SUM(C8:C100)</f>
        <v>29506467469</v>
      </c>
      <c r="D101" s="7"/>
      <c r="E101" s="8">
        <f>SUM(E8:E100)</f>
        <v>-3047798274482</v>
      </c>
      <c r="F101" s="7"/>
      <c r="G101" s="8">
        <f>SUM(G8:G100)</f>
        <v>-26178085097</v>
      </c>
      <c r="H101" s="7"/>
      <c r="I101" s="8">
        <f>SUM(I8:I100)</f>
        <v>-3044469892110</v>
      </c>
      <c r="J101" s="7"/>
      <c r="K101" s="12">
        <f>SUM(K8:K100)</f>
        <v>1.0000000000000002</v>
      </c>
      <c r="L101" s="7"/>
      <c r="M101" s="8">
        <f>SUM(M8:M100)</f>
        <v>3507867277003</v>
      </c>
      <c r="N101" s="7"/>
      <c r="O101" s="8">
        <f>SUM(O8:O100)</f>
        <v>-518117098902</v>
      </c>
      <c r="P101" s="7"/>
      <c r="Q101" s="8">
        <f>SUM(Q8:Q100)</f>
        <v>-439834305525</v>
      </c>
      <c r="R101" s="7"/>
      <c r="S101" s="8">
        <f>SUM(S8:S100)</f>
        <v>2549915872576</v>
      </c>
      <c r="T101" s="7"/>
      <c r="U101" s="12">
        <f>SUM(U8:U100)</f>
        <v>1.0000000000000002</v>
      </c>
    </row>
    <row r="102" spans="1:21" ht="24.75" thickTop="1">
      <c r="C102" s="13"/>
      <c r="E102" s="13"/>
      <c r="G102" s="13"/>
      <c r="M102" s="13"/>
      <c r="O102" s="13"/>
      <c r="Q102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1"/>
  <sheetViews>
    <sheetView rightToLeft="1" workbookViewId="0">
      <selection activeCell="A51" sqref="A51:XFD51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202</v>
      </c>
      <c r="C6" s="17" t="s">
        <v>200</v>
      </c>
      <c r="D6" s="17" t="s">
        <v>200</v>
      </c>
      <c r="E6" s="17" t="s">
        <v>200</v>
      </c>
      <c r="F6" s="17" t="s">
        <v>200</v>
      </c>
      <c r="G6" s="17" t="s">
        <v>200</v>
      </c>
      <c r="H6" s="17" t="s">
        <v>200</v>
      </c>
      <c r="I6" s="17" t="s">
        <v>200</v>
      </c>
      <c r="K6" s="17" t="s">
        <v>201</v>
      </c>
      <c r="L6" s="17" t="s">
        <v>201</v>
      </c>
      <c r="M6" s="17" t="s">
        <v>201</v>
      </c>
      <c r="N6" s="17" t="s">
        <v>201</v>
      </c>
      <c r="O6" s="17" t="s">
        <v>201</v>
      </c>
      <c r="P6" s="17" t="s">
        <v>201</v>
      </c>
      <c r="Q6" s="17" t="s">
        <v>201</v>
      </c>
    </row>
    <row r="7" spans="1:17" ht="24.75">
      <c r="A7" s="17" t="s">
        <v>202</v>
      </c>
      <c r="C7" s="17" t="s">
        <v>301</v>
      </c>
      <c r="E7" s="17" t="s">
        <v>298</v>
      </c>
      <c r="G7" s="17" t="s">
        <v>299</v>
      </c>
      <c r="I7" s="17" t="s">
        <v>302</v>
      </c>
      <c r="K7" s="17" t="s">
        <v>301</v>
      </c>
      <c r="M7" s="17" t="s">
        <v>298</v>
      </c>
      <c r="O7" s="17" t="s">
        <v>299</v>
      </c>
      <c r="Q7" s="17" t="s">
        <v>302</v>
      </c>
    </row>
    <row r="8" spans="1:17">
      <c r="A8" s="1" t="s">
        <v>110</v>
      </c>
      <c r="C8" s="7">
        <v>0</v>
      </c>
      <c r="D8" s="7"/>
      <c r="E8" s="7">
        <v>0</v>
      </c>
      <c r="F8" s="7"/>
      <c r="G8" s="7">
        <v>304858829</v>
      </c>
      <c r="H8" s="7"/>
      <c r="I8" s="7">
        <f>C8+E8+G8</f>
        <v>304858829</v>
      </c>
      <c r="J8" s="7"/>
      <c r="K8" s="7">
        <v>0</v>
      </c>
      <c r="L8" s="7"/>
      <c r="M8" s="7">
        <v>0</v>
      </c>
      <c r="N8" s="7"/>
      <c r="O8" s="7">
        <v>304858829</v>
      </c>
      <c r="P8" s="7"/>
      <c r="Q8" s="7">
        <f>K8+M8+O8</f>
        <v>304858829</v>
      </c>
    </row>
    <row r="9" spans="1:17">
      <c r="A9" s="1" t="s">
        <v>141</v>
      </c>
      <c r="C9" s="7">
        <v>0</v>
      </c>
      <c r="D9" s="7"/>
      <c r="E9" s="7">
        <v>0</v>
      </c>
      <c r="F9" s="7"/>
      <c r="G9" s="7">
        <v>964046760</v>
      </c>
      <c r="H9" s="7"/>
      <c r="I9" s="7">
        <f t="shared" ref="I9:I48" si="0">C9+E9+G9</f>
        <v>964046760</v>
      </c>
      <c r="J9" s="7"/>
      <c r="K9" s="7">
        <v>0</v>
      </c>
      <c r="L9" s="7"/>
      <c r="M9" s="7">
        <v>0</v>
      </c>
      <c r="N9" s="7"/>
      <c r="O9" s="7">
        <v>1384046591</v>
      </c>
      <c r="P9" s="7"/>
      <c r="Q9" s="7">
        <f t="shared" ref="Q9:Q49" si="1">K9+M9+O9</f>
        <v>1384046591</v>
      </c>
    </row>
    <row r="10" spans="1:17">
      <c r="A10" s="1" t="s">
        <v>127</v>
      </c>
      <c r="C10" s="7">
        <v>0</v>
      </c>
      <c r="D10" s="7"/>
      <c r="E10" s="7">
        <v>0</v>
      </c>
      <c r="F10" s="7"/>
      <c r="G10" s="7">
        <v>593860843</v>
      </c>
      <c r="H10" s="7"/>
      <c r="I10" s="7">
        <f t="shared" si="0"/>
        <v>593860843</v>
      </c>
      <c r="J10" s="7"/>
      <c r="K10" s="7">
        <v>0</v>
      </c>
      <c r="L10" s="7"/>
      <c r="M10" s="7">
        <v>0</v>
      </c>
      <c r="N10" s="7"/>
      <c r="O10" s="7">
        <v>1320631420</v>
      </c>
      <c r="P10" s="7"/>
      <c r="Q10" s="7">
        <f t="shared" si="1"/>
        <v>1320631420</v>
      </c>
    </row>
    <row r="11" spans="1:17">
      <c r="A11" s="1" t="s">
        <v>165</v>
      </c>
      <c r="C11" s="7">
        <v>0</v>
      </c>
      <c r="D11" s="7"/>
      <c r="E11" s="7">
        <v>0</v>
      </c>
      <c r="F11" s="7"/>
      <c r="G11" s="7">
        <v>440272532</v>
      </c>
      <c r="H11" s="7"/>
      <c r="I11" s="7">
        <f t="shared" si="0"/>
        <v>440272532</v>
      </c>
      <c r="J11" s="7"/>
      <c r="K11" s="7">
        <v>0</v>
      </c>
      <c r="L11" s="7"/>
      <c r="M11" s="7">
        <v>0</v>
      </c>
      <c r="N11" s="7"/>
      <c r="O11" s="7">
        <v>440272532</v>
      </c>
      <c r="P11" s="7"/>
      <c r="Q11" s="7">
        <f t="shared" si="1"/>
        <v>440272532</v>
      </c>
    </row>
    <row r="12" spans="1:17">
      <c r="A12" s="1" t="s">
        <v>143</v>
      </c>
      <c r="C12" s="7">
        <v>0</v>
      </c>
      <c r="D12" s="7"/>
      <c r="E12" s="7">
        <v>-340326088</v>
      </c>
      <c r="F12" s="7"/>
      <c r="G12" s="7">
        <v>386200805</v>
      </c>
      <c r="H12" s="7"/>
      <c r="I12" s="7">
        <f t="shared" si="0"/>
        <v>45874717</v>
      </c>
      <c r="J12" s="7"/>
      <c r="K12" s="7">
        <v>0</v>
      </c>
      <c r="L12" s="7"/>
      <c r="M12" s="7">
        <v>11530408</v>
      </c>
      <c r="N12" s="7"/>
      <c r="O12" s="7">
        <v>386200805</v>
      </c>
      <c r="P12" s="7"/>
      <c r="Q12" s="7">
        <f t="shared" si="1"/>
        <v>397731213</v>
      </c>
    </row>
    <row r="13" spans="1:17">
      <c r="A13" s="1" t="s">
        <v>149</v>
      </c>
      <c r="C13" s="7">
        <v>0</v>
      </c>
      <c r="D13" s="7"/>
      <c r="E13" s="7">
        <v>-1983690097</v>
      </c>
      <c r="F13" s="7"/>
      <c r="G13" s="7">
        <v>9306292741</v>
      </c>
      <c r="H13" s="7"/>
      <c r="I13" s="7">
        <f t="shared" si="0"/>
        <v>7322602644</v>
      </c>
      <c r="J13" s="7"/>
      <c r="K13" s="7">
        <v>0</v>
      </c>
      <c r="L13" s="7"/>
      <c r="M13" s="7">
        <v>6838334661</v>
      </c>
      <c r="N13" s="7"/>
      <c r="O13" s="7">
        <v>9306292741</v>
      </c>
      <c r="P13" s="7"/>
      <c r="Q13" s="7">
        <f t="shared" si="1"/>
        <v>16144627402</v>
      </c>
    </row>
    <row r="14" spans="1:17">
      <c r="A14" s="1" t="s">
        <v>106</v>
      </c>
      <c r="C14" s="7">
        <v>0</v>
      </c>
      <c r="D14" s="7"/>
      <c r="E14" s="7">
        <v>0</v>
      </c>
      <c r="F14" s="7"/>
      <c r="G14" s="7">
        <v>11959256</v>
      </c>
      <c r="H14" s="7"/>
      <c r="I14" s="7">
        <f t="shared" si="0"/>
        <v>11959256</v>
      </c>
      <c r="J14" s="7"/>
      <c r="K14" s="7">
        <v>0</v>
      </c>
      <c r="L14" s="7"/>
      <c r="M14" s="7">
        <v>0</v>
      </c>
      <c r="N14" s="7"/>
      <c r="O14" s="7">
        <v>141792460</v>
      </c>
      <c r="P14" s="7"/>
      <c r="Q14" s="7">
        <f t="shared" si="1"/>
        <v>141792460</v>
      </c>
    </row>
    <row r="15" spans="1:17">
      <c r="A15" s="1" t="s">
        <v>119</v>
      </c>
      <c r="C15" s="7">
        <v>0</v>
      </c>
      <c r="D15" s="7"/>
      <c r="E15" s="7">
        <v>0</v>
      </c>
      <c r="F15" s="7"/>
      <c r="G15" s="7">
        <v>647855465</v>
      </c>
      <c r="H15" s="7"/>
      <c r="I15" s="7">
        <f t="shared" si="0"/>
        <v>647855465</v>
      </c>
      <c r="J15" s="7"/>
      <c r="K15" s="7">
        <v>0</v>
      </c>
      <c r="L15" s="7"/>
      <c r="M15" s="7">
        <v>0</v>
      </c>
      <c r="N15" s="7"/>
      <c r="O15" s="7">
        <v>648406728</v>
      </c>
      <c r="P15" s="7"/>
      <c r="Q15" s="7">
        <f t="shared" si="1"/>
        <v>648406728</v>
      </c>
    </row>
    <row r="16" spans="1:17">
      <c r="A16" s="1" t="s">
        <v>129</v>
      </c>
      <c r="C16" s="7">
        <v>0</v>
      </c>
      <c r="D16" s="7"/>
      <c r="E16" s="7">
        <v>0</v>
      </c>
      <c r="F16" s="7"/>
      <c r="G16" s="7">
        <v>5730071485</v>
      </c>
      <c r="H16" s="7"/>
      <c r="I16" s="7">
        <f t="shared" si="0"/>
        <v>5730071485</v>
      </c>
      <c r="J16" s="7"/>
      <c r="K16" s="7">
        <v>0</v>
      </c>
      <c r="L16" s="7"/>
      <c r="M16" s="7">
        <v>0</v>
      </c>
      <c r="N16" s="7"/>
      <c r="O16" s="7">
        <v>5762062190</v>
      </c>
      <c r="P16" s="7"/>
      <c r="Q16" s="7">
        <f t="shared" si="1"/>
        <v>5762062190</v>
      </c>
    </row>
    <row r="17" spans="1:17">
      <c r="A17" s="1" t="s">
        <v>152</v>
      </c>
      <c r="C17" s="7">
        <v>0</v>
      </c>
      <c r="D17" s="7"/>
      <c r="E17" s="7">
        <v>0</v>
      </c>
      <c r="F17" s="7"/>
      <c r="G17" s="7">
        <v>340136016</v>
      </c>
      <c r="H17" s="7"/>
      <c r="I17" s="7">
        <f t="shared" si="0"/>
        <v>340136016</v>
      </c>
      <c r="J17" s="7"/>
      <c r="K17" s="7">
        <v>0</v>
      </c>
      <c r="L17" s="7"/>
      <c r="M17" s="7">
        <v>0</v>
      </c>
      <c r="N17" s="7"/>
      <c r="O17" s="7">
        <v>609839839</v>
      </c>
      <c r="P17" s="7"/>
      <c r="Q17" s="7">
        <f t="shared" si="1"/>
        <v>609839839</v>
      </c>
    </row>
    <row r="18" spans="1:17">
      <c r="A18" s="1" t="s">
        <v>131</v>
      </c>
      <c r="C18" s="7">
        <v>0</v>
      </c>
      <c r="D18" s="7"/>
      <c r="E18" s="7">
        <v>0</v>
      </c>
      <c r="F18" s="7"/>
      <c r="G18" s="7">
        <v>8377812133</v>
      </c>
      <c r="H18" s="7"/>
      <c r="I18" s="7">
        <f t="shared" si="0"/>
        <v>8377812133</v>
      </c>
      <c r="J18" s="7"/>
      <c r="K18" s="7">
        <v>0</v>
      </c>
      <c r="L18" s="7"/>
      <c r="M18" s="7">
        <v>0</v>
      </c>
      <c r="N18" s="7"/>
      <c r="O18" s="7">
        <v>57217705140</v>
      </c>
      <c r="P18" s="7"/>
      <c r="Q18" s="7">
        <f t="shared" si="1"/>
        <v>57217705140</v>
      </c>
    </row>
    <row r="19" spans="1:17">
      <c r="A19" s="1" t="s">
        <v>155</v>
      </c>
      <c r="C19" s="7">
        <v>0</v>
      </c>
      <c r="D19" s="7"/>
      <c r="E19" s="7">
        <v>-13726836156</v>
      </c>
      <c r="F19" s="7"/>
      <c r="G19" s="7">
        <v>30465569134</v>
      </c>
      <c r="H19" s="7"/>
      <c r="I19" s="7">
        <f t="shared" si="0"/>
        <v>16738732978</v>
      </c>
      <c r="J19" s="7"/>
      <c r="K19" s="7">
        <v>0</v>
      </c>
      <c r="L19" s="7"/>
      <c r="M19" s="7">
        <v>19232104108</v>
      </c>
      <c r="N19" s="7"/>
      <c r="O19" s="7">
        <v>34124634171</v>
      </c>
      <c r="P19" s="7"/>
      <c r="Q19" s="7">
        <f t="shared" si="1"/>
        <v>53356738279</v>
      </c>
    </row>
    <row r="20" spans="1:17">
      <c r="A20" s="1" t="s">
        <v>116</v>
      </c>
      <c r="C20" s="7">
        <v>0</v>
      </c>
      <c r="D20" s="7"/>
      <c r="E20" s="7">
        <v>-651621487</v>
      </c>
      <c r="F20" s="7"/>
      <c r="G20" s="7">
        <v>3319737804</v>
      </c>
      <c r="H20" s="7"/>
      <c r="I20" s="7">
        <f t="shared" si="0"/>
        <v>2668116317</v>
      </c>
      <c r="J20" s="7"/>
      <c r="K20" s="7">
        <v>0</v>
      </c>
      <c r="L20" s="7"/>
      <c r="M20" s="7">
        <v>3871671709</v>
      </c>
      <c r="N20" s="7"/>
      <c r="O20" s="7">
        <v>9181388655</v>
      </c>
      <c r="P20" s="7"/>
      <c r="Q20" s="7">
        <f t="shared" si="1"/>
        <v>13053060364</v>
      </c>
    </row>
    <row r="21" spans="1:17">
      <c r="A21" s="1" t="s">
        <v>134</v>
      </c>
      <c r="C21" s="7">
        <v>0</v>
      </c>
      <c r="D21" s="7"/>
      <c r="E21" s="7">
        <v>0</v>
      </c>
      <c r="F21" s="7"/>
      <c r="G21" s="7">
        <v>226490305</v>
      </c>
      <c r="H21" s="7"/>
      <c r="I21" s="7">
        <f t="shared" si="0"/>
        <v>226490305</v>
      </c>
      <c r="J21" s="7"/>
      <c r="K21" s="7">
        <v>0</v>
      </c>
      <c r="L21" s="7"/>
      <c r="M21" s="7">
        <v>0</v>
      </c>
      <c r="N21" s="7"/>
      <c r="O21" s="7">
        <v>232335889</v>
      </c>
      <c r="P21" s="7"/>
      <c r="Q21" s="7">
        <f t="shared" si="1"/>
        <v>232335889</v>
      </c>
    </row>
    <row r="22" spans="1:17">
      <c r="A22" s="1" t="s">
        <v>137</v>
      </c>
      <c r="C22" s="7">
        <v>0</v>
      </c>
      <c r="D22" s="7"/>
      <c r="E22" s="7">
        <v>0</v>
      </c>
      <c r="F22" s="7"/>
      <c r="G22" s="7">
        <v>705706532</v>
      </c>
      <c r="H22" s="7"/>
      <c r="I22" s="7">
        <f t="shared" si="0"/>
        <v>705706532</v>
      </c>
      <c r="J22" s="7"/>
      <c r="K22" s="7">
        <v>0</v>
      </c>
      <c r="L22" s="7"/>
      <c r="M22" s="7">
        <v>0</v>
      </c>
      <c r="N22" s="7"/>
      <c r="O22" s="7">
        <v>705979605</v>
      </c>
      <c r="P22" s="7"/>
      <c r="Q22" s="7">
        <f t="shared" si="1"/>
        <v>705979605</v>
      </c>
    </row>
    <row r="23" spans="1:17">
      <c r="A23" s="1" t="s">
        <v>146</v>
      </c>
      <c r="C23" s="7">
        <v>0</v>
      </c>
      <c r="D23" s="7"/>
      <c r="E23" s="7">
        <v>0</v>
      </c>
      <c r="F23" s="7"/>
      <c r="G23" s="7">
        <v>245726581</v>
      </c>
      <c r="H23" s="7"/>
      <c r="I23" s="7">
        <f t="shared" si="0"/>
        <v>245726581</v>
      </c>
      <c r="J23" s="7"/>
      <c r="K23" s="7">
        <v>0</v>
      </c>
      <c r="L23" s="7"/>
      <c r="M23" s="7">
        <v>0</v>
      </c>
      <c r="N23" s="7"/>
      <c r="O23" s="7">
        <v>245726581</v>
      </c>
      <c r="P23" s="7"/>
      <c r="Q23" s="7">
        <f t="shared" si="1"/>
        <v>245726581</v>
      </c>
    </row>
    <row r="24" spans="1:17">
      <c r="A24" s="1" t="s">
        <v>167</v>
      </c>
      <c r="C24" s="7">
        <v>10649876794</v>
      </c>
      <c r="D24" s="7"/>
      <c r="E24" s="7">
        <v>-110135728</v>
      </c>
      <c r="F24" s="7"/>
      <c r="G24" s="7">
        <v>2210653178</v>
      </c>
      <c r="H24" s="7"/>
      <c r="I24" s="7">
        <f t="shared" si="0"/>
        <v>12750394244</v>
      </c>
      <c r="J24" s="7"/>
      <c r="K24" s="7">
        <v>93355731515</v>
      </c>
      <c r="L24" s="7"/>
      <c r="M24" s="7">
        <v>1884736881</v>
      </c>
      <c r="N24" s="7"/>
      <c r="O24" s="7">
        <v>2210653178</v>
      </c>
      <c r="P24" s="7"/>
      <c r="Q24" s="7">
        <f t="shared" si="1"/>
        <v>97451121574</v>
      </c>
    </row>
    <row r="25" spans="1:17">
      <c r="A25" s="1" t="s">
        <v>163</v>
      </c>
      <c r="C25" s="7">
        <v>0</v>
      </c>
      <c r="D25" s="7"/>
      <c r="E25" s="7">
        <v>-5974122051</v>
      </c>
      <c r="F25" s="7"/>
      <c r="G25" s="7">
        <v>11273557353</v>
      </c>
      <c r="H25" s="7"/>
      <c r="I25" s="7">
        <f t="shared" si="0"/>
        <v>5299435302</v>
      </c>
      <c r="J25" s="7"/>
      <c r="K25" s="7">
        <v>0</v>
      </c>
      <c r="L25" s="7"/>
      <c r="M25" s="7">
        <v>10807082612</v>
      </c>
      <c r="N25" s="7"/>
      <c r="O25" s="7">
        <v>11273557353</v>
      </c>
      <c r="P25" s="7"/>
      <c r="Q25" s="7">
        <f t="shared" si="1"/>
        <v>22080639965</v>
      </c>
    </row>
    <row r="26" spans="1:17">
      <c r="A26" s="1" t="s">
        <v>288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3991356138</v>
      </c>
      <c r="P26" s="7"/>
      <c r="Q26" s="7">
        <f t="shared" si="1"/>
        <v>3991356138</v>
      </c>
    </row>
    <row r="27" spans="1:17">
      <c r="A27" s="1" t="s">
        <v>289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12540924037</v>
      </c>
      <c r="P27" s="7"/>
      <c r="Q27" s="7">
        <f t="shared" si="1"/>
        <v>12540924037</v>
      </c>
    </row>
    <row r="28" spans="1:17">
      <c r="A28" s="1" t="s">
        <v>290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3267336314</v>
      </c>
      <c r="P28" s="7"/>
      <c r="Q28" s="7">
        <f t="shared" si="1"/>
        <v>3267336314</v>
      </c>
    </row>
    <row r="29" spans="1:17">
      <c r="A29" s="1" t="s">
        <v>125</v>
      </c>
      <c r="C29" s="7">
        <v>0</v>
      </c>
      <c r="D29" s="7"/>
      <c r="E29" s="7">
        <v>1563717</v>
      </c>
      <c r="F29" s="7"/>
      <c r="G29" s="7">
        <v>0</v>
      </c>
      <c r="H29" s="7"/>
      <c r="I29" s="7">
        <f t="shared" si="0"/>
        <v>1563717</v>
      </c>
      <c r="J29" s="7"/>
      <c r="K29" s="7">
        <v>0</v>
      </c>
      <c r="L29" s="7"/>
      <c r="M29" s="7">
        <v>3489594</v>
      </c>
      <c r="N29" s="7"/>
      <c r="O29" s="7">
        <v>412240442</v>
      </c>
      <c r="P29" s="7"/>
      <c r="Q29" s="7">
        <f t="shared" si="1"/>
        <v>415730036</v>
      </c>
    </row>
    <row r="30" spans="1:17">
      <c r="A30" s="1" t="s">
        <v>210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2251192455</v>
      </c>
      <c r="L30" s="7"/>
      <c r="M30" s="7">
        <v>0</v>
      </c>
      <c r="N30" s="7"/>
      <c r="O30" s="7">
        <v>317739171</v>
      </c>
      <c r="P30" s="7"/>
      <c r="Q30" s="7">
        <f t="shared" si="1"/>
        <v>2568931626</v>
      </c>
    </row>
    <row r="31" spans="1:17">
      <c r="A31" s="1" t="s">
        <v>138</v>
      </c>
      <c r="C31" s="7">
        <v>0</v>
      </c>
      <c r="D31" s="7"/>
      <c r="E31" s="7">
        <v>2361422414</v>
      </c>
      <c r="F31" s="7"/>
      <c r="G31" s="7">
        <v>0</v>
      </c>
      <c r="H31" s="7"/>
      <c r="I31" s="7">
        <f t="shared" si="0"/>
        <v>2361422414</v>
      </c>
      <c r="J31" s="7"/>
      <c r="K31" s="7">
        <v>0</v>
      </c>
      <c r="L31" s="7"/>
      <c r="M31" s="7">
        <v>5349849534</v>
      </c>
      <c r="N31" s="7"/>
      <c r="O31" s="7">
        <v>32405220501</v>
      </c>
      <c r="P31" s="7"/>
      <c r="Q31" s="7">
        <f t="shared" si="1"/>
        <v>37755070035</v>
      </c>
    </row>
    <row r="32" spans="1:17">
      <c r="A32" s="1" t="s">
        <v>113</v>
      </c>
      <c r="C32" s="7">
        <v>0</v>
      </c>
      <c r="D32" s="7"/>
      <c r="E32" s="7">
        <v>2603057110</v>
      </c>
      <c r="F32" s="7"/>
      <c r="G32" s="7">
        <v>0</v>
      </c>
      <c r="H32" s="7"/>
      <c r="I32" s="7">
        <f t="shared" si="0"/>
        <v>2603057110</v>
      </c>
      <c r="J32" s="7"/>
      <c r="K32" s="7">
        <v>0</v>
      </c>
      <c r="L32" s="7"/>
      <c r="M32" s="7">
        <v>5207148808</v>
      </c>
      <c r="N32" s="7"/>
      <c r="O32" s="7">
        <v>7677728977</v>
      </c>
      <c r="P32" s="7"/>
      <c r="Q32" s="7">
        <f t="shared" si="1"/>
        <v>12884877785</v>
      </c>
    </row>
    <row r="33" spans="1:17">
      <c r="A33" s="1" t="s">
        <v>291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1380366795</v>
      </c>
      <c r="P33" s="7"/>
      <c r="Q33" s="7">
        <f t="shared" si="1"/>
        <v>1380366795</v>
      </c>
    </row>
    <row r="34" spans="1:17">
      <c r="A34" s="1" t="s">
        <v>122</v>
      </c>
      <c r="C34" s="7">
        <v>0</v>
      </c>
      <c r="D34" s="7"/>
      <c r="E34" s="7">
        <v>327288668</v>
      </c>
      <c r="F34" s="7"/>
      <c r="G34" s="7">
        <v>0</v>
      </c>
      <c r="H34" s="7"/>
      <c r="I34" s="7">
        <f t="shared" si="0"/>
        <v>327288668</v>
      </c>
      <c r="J34" s="7"/>
      <c r="K34" s="7">
        <v>0</v>
      </c>
      <c r="L34" s="7"/>
      <c r="M34" s="7">
        <v>991110733</v>
      </c>
      <c r="N34" s="7"/>
      <c r="O34" s="7">
        <v>554415660</v>
      </c>
      <c r="P34" s="7"/>
      <c r="Q34" s="7">
        <f t="shared" si="1"/>
        <v>1545526393</v>
      </c>
    </row>
    <row r="35" spans="1:17">
      <c r="A35" s="1" t="s">
        <v>157</v>
      </c>
      <c r="C35" s="7">
        <v>0</v>
      </c>
      <c r="D35" s="7"/>
      <c r="E35" s="7">
        <v>3609527515</v>
      </c>
      <c r="F35" s="7"/>
      <c r="G35" s="7">
        <v>0</v>
      </c>
      <c r="H35" s="7"/>
      <c r="I35" s="7">
        <f t="shared" si="0"/>
        <v>3609527515</v>
      </c>
      <c r="J35" s="7"/>
      <c r="K35" s="7">
        <v>0</v>
      </c>
      <c r="L35" s="7"/>
      <c r="M35" s="7">
        <v>12841334062</v>
      </c>
      <c r="N35" s="7"/>
      <c r="O35" s="7">
        <v>38269063</v>
      </c>
      <c r="P35" s="7"/>
      <c r="Q35" s="7">
        <f t="shared" si="1"/>
        <v>12879603125</v>
      </c>
    </row>
    <row r="36" spans="1:17">
      <c r="A36" s="1" t="s">
        <v>170</v>
      </c>
      <c r="C36" s="7">
        <v>4949409315</v>
      </c>
      <c r="D36" s="7"/>
      <c r="E36" s="7">
        <v>976472982</v>
      </c>
      <c r="F36" s="7"/>
      <c r="G36" s="7">
        <v>0</v>
      </c>
      <c r="H36" s="7"/>
      <c r="I36" s="7">
        <f t="shared" si="0"/>
        <v>5925882297</v>
      </c>
      <c r="J36" s="7"/>
      <c r="K36" s="7">
        <v>86286788683</v>
      </c>
      <c r="L36" s="7"/>
      <c r="M36" s="7">
        <v>-2469902250</v>
      </c>
      <c r="N36" s="7"/>
      <c r="O36" s="7">
        <v>-5683636748</v>
      </c>
      <c r="P36" s="7"/>
      <c r="Q36" s="7">
        <f t="shared" si="1"/>
        <v>78133249685</v>
      </c>
    </row>
    <row r="37" spans="1:17">
      <c r="A37" s="1" t="s">
        <v>207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6223860768</v>
      </c>
      <c r="L37" s="7"/>
      <c r="M37" s="7">
        <v>0</v>
      </c>
      <c r="N37" s="7"/>
      <c r="O37" s="7">
        <v>-1768946874</v>
      </c>
      <c r="P37" s="7"/>
      <c r="Q37" s="7">
        <f t="shared" si="1"/>
        <v>4454913894</v>
      </c>
    </row>
    <row r="38" spans="1:17">
      <c r="A38" s="1" t="s">
        <v>219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25811547280</v>
      </c>
      <c r="L38" s="7"/>
      <c r="M38" s="7">
        <v>0</v>
      </c>
      <c r="N38" s="7"/>
      <c r="O38" s="7">
        <v>-2293532839</v>
      </c>
      <c r="P38" s="7"/>
      <c r="Q38" s="7">
        <f t="shared" si="1"/>
        <v>23518014441</v>
      </c>
    </row>
    <row r="39" spans="1:17">
      <c r="A39" s="1" t="s">
        <v>217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11864348840</v>
      </c>
      <c r="L39" s="7"/>
      <c r="M39" s="7">
        <v>0</v>
      </c>
      <c r="N39" s="7"/>
      <c r="O39" s="7">
        <v>24603726</v>
      </c>
      <c r="P39" s="7"/>
      <c r="Q39" s="7">
        <f t="shared" si="1"/>
        <v>11888952566</v>
      </c>
    </row>
    <row r="40" spans="1:17">
      <c r="A40" s="1" t="s">
        <v>292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35148737403</v>
      </c>
      <c r="P40" s="7"/>
      <c r="Q40" s="7">
        <f t="shared" si="1"/>
        <v>35148737403</v>
      </c>
    </row>
    <row r="41" spans="1:17">
      <c r="A41" s="1" t="s">
        <v>173</v>
      </c>
      <c r="C41" s="7">
        <v>0</v>
      </c>
      <c r="D41" s="7"/>
      <c r="E41" s="7">
        <v>186526688</v>
      </c>
      <c r="F41" s="7"/>
      <c r="G41" s="7">
        <v>0</v>
      </c>
      <c r="H41" s="7"/>
      <c r="I41" s="7">
        <f t="shared" si="0"/>
        <v>186526688</v>
      </c>
      <c r="J41" s="7"/>
      <c r="K41" s="7">
        <v>0</v>
      </c>
      <c r="L41" s="7"/>
      <c r="M41" s="7">
        <v>186526688</v>
      </c>
      <c r="N41" s="7"/>
      <c r="O41" s="7">
        <v>38621413872</v>
      </c>
      <c r="P41" s="7"/>
      <c r="Q41" s="7">
        <f t="shared" si="1"/>
        <v>38807940560</v>
      </c>
    </row>
    <row r="42" spans="1:17">
      <c r="A42" s="1" t="s">
        <v>212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6917226954</v>
      </c>
      <c r="L42" s="7"/>
      <c r="M42" s="7">
        <v>0</v>
      </c>
      <c r="N42" s="7"/>
      <c r="O42" s="7">
        <v>3431549064</v>
      </c>
      <c r="P42" s="7"/>
      <c r="Q42" s="7">
        <f t="shared" si="1"/>
        <v>10348776018</v>
      </c>
    </row>
    <row r="43" spans="1:17">
      <c r="A43" s="1" t="s">
        <v>293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0</v>
      </c>
      <c r="L43" s="7"/>
      <c r="M43" s="7">
        <v>0</v>
      </c>
      <c r="N43" s="7"/>
      <c r="O43" s="7">
        <v>1799129</v>
      </c>
      <c r="P43" s="7"/>
      <c r="Q43" s="7">
        <f t="shared" si="1"/>
        <v>1799129</v>
      </c>
    </row>
    <row r="44" spans="1:17">
      <c r="A44" s="1" t="s">
        <v>294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0</v>
      </c>
      <c r="L44" s="7"/>
      <c r="M44" s="7">
        <v>0</v>
      </c>
      <c r="N44" s="7"/>
      <c r="O44" s="7">
        <v>13218484896</v>
      </c>
      <c r="P44" s="7"/>
      <c r="Q44" s="7">
        <f t="shared" si="1"/>
        <v>13218484896</v>
      </c>
    </row>
    <row r="45" spans="1:17">
      <c r="A45" s="1" t="s">
        <v>295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0</v>
      </c>
      <c r="L45" s="7"/>
      <c r="M45" s="7">
        <v>0</v>
      </c>
      <c r="N45" s="7"/>
      <c r="O45" s="7">
        <v>6433773009</v>
      </c>
      <c r="P45" s="7"/>
      <c r="Q45" s="7">
        <f t="shared" si="1"/>
        <v>6433773009</v>
      </c>
    </row>
    <row r="46" spans="1:17">
      <c r="A46" s="1" t="s">
        <v>216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960735617</v>
      </c>
      <c r="L46" s="7"/>
      <c r="M46" s="7">
        <v>0</v>
      </c>
      <c r="N46" s="7"/>
      <c r="O46" s="7">
        <v>800856436</v>
      </c>
      <c r="P46" s="7"/>
      <c r="Q46" s="7">
        <f t="shared" si="1"/>
        <v>1761592053</v>
      </c>
    </row>
    <row r="47" spans="1:17">
      <c r="A47" s="1" t="s">
        <v>296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0</v>
      </c>
      <c r="L47" s="7"/>
      <c r="M47" s="7">
        <v>0</v>
      </c>
      <c r="N47" s="7"/>
      <c r="O47" s="7">
        <v>52853916059</v>
      </c>
      <c r="P47" s="7"/>
      <c r="Q47" s="7">
        <f t="shared" si="1"/>
        <v>52853916059</v>
      </c>
    </row>
    <row r="48" spans="1:17">
      <c r="A48" s="1" t="s">
        <v>214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9643603118</v>
      </c>
      <c r="L48" s="7"/>
      <c r="M48" s="7">
        <v>0</v>
      </c>
      <c r="N48" s="7"/>
      <c r="O48" s="7">
        <v>3577495938</v>
      </c>
      <c r="P48" s="7"/>
      <c r="Q48" s="7">
        <f t="shared" si="1"/>
        <v>13221099056</v>
      </c>
    </row>
    <row r="49" spans="1:17">
      <c r="A49" s="1" t="s">
        <v>160</v>
      </c>
      <c r="C49" s="7">
        <v>0</v>
      </c>
      <c r="D49" s="7"/>
      <c r="E49" s="7">
        <v>639158758</v>
      </c>
      <c r="F49" s="7"/>
      <c r="G49" s="7">
        <v>0</v>
      </c>
      <c r="H49" s="7"/>
      <c r="I49" s="7">
        <f>C49+E49+G49</f>
        <v>639158758</v>
      </c>
      <c r="J49" s="7"/>
      <c r="K49" s="7">
        <v>0</v>
      </c>
      <c r="L49" s="7"/>
      <c r="M49" s="7">
        <v>780269701</v>
      </c>
      <c r="N49" s="7"/>
      <c r="O49" s="7">
        <v>0</v>
      </c>
      <c r="P49" s="7"/>
      <c r="Q49" s="7">
        <f t="shared" si="1"/>
        <v>780269701</v>
      </c>
    </row>
    <row r="50" spans="1:17" ht="24.75" thickBot="1">
      <c r="C50" s="8">
        <f>SUM(C8:C49)</f>
        <v>15599286109</v>
      </c>
      <c r="D50" s="7"/>
      <c r="E50" s="8">
        <f>SUM(E8:E49)</f>
        <v>-12081713755</v>
      </c>
      <c r="F50" s="7"/>
      <c r="G50" s="8">
        <f>SUM(G8:G49)</f>
        <v>75550807752</v>
      </c>
      <c r="H50" s="7"/>
      <c r="I50" s="8">
        <f>SUM(I8:I49)</f>
        <v>79068380106</v>
      </c>
      <c r="J50" s="7"/>
      <c r="K50" s="8">
        <f>SUM(K8:K49)</f>
        <v>243315035230</v>
      </c>
      <c r="L50" s="7"/>
      <c r="M50" s="8">
        <f>SUM(M8:M49)</f>
        <v>65535287249</v>
      </c>
      <c r="N50" s="7"/>
      <c r="O50" s="8">
        <f>SUM(O8:O49)</f>
        <v>342448494876</v>
      </c>
      <c r="P50" s="7"/>
      <c r="Q50" s="8">
        <f>SUM(Q8:Q49)</f>
        <v>651298817355</v>
      </c>
    </row>
    <row r="51" spans="1:17" ht="24.75" thickTop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4" width="12.42578125" style="1" bestFit="1" customWidth="1"/>
    <col min="15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303</v>
      </c>
      <c r="B6" s="17" t="s">
        <v>303</v>
      </c>
      <c r="C6" s="17" t="s">
        <v>303</v>
      </c>
      <c r="E6" s="17" t="s">
        <v>200</v>
      </c>
      <c r="F6" s="17" t="s">
        <v>200</v>
      </c>
      <c r="G6" s="17" t="s">
        <v>200</v>
      </c>
      <c r="I6" s="17" t="s">
        <v>201</v>
      </c>
      <c r="J6" s="17" t="s">
        <v>201</v>
      </c>
      <c r="K6" s="17" t="s">
        <v>201</v>
      </c>
    </row>
    <row r="7" spans="1:11" ht="24.75">
      <c r="A7" s="18" t="s">
        <v>304</v>
      </c>
      <c r="C7" s="18" t="s">
        <v>179</v>
      </c>
      <c r="E7" s="18" t="s">
        <v>305</v>
      </c>
      <c r="G7" s="18" t="s">
        <v>306</v>
      </c>
      <c r="I7" s="17" t="s">
        <v>305</v>
      </c>
      <c r="K7" s="17" t="s">
        <v>306</v>
      </c>
    </row>
    <row r="8" spans="1:11">
      <c r="A8" s="1" t="s">
        <v>185</v>
      </c>
      <c r="C8" s="4" t="s">
        <v>186</v>
      </c>
      <c r="E8" s="6">
        <v>50464</v>
      </c>
      <c r="F8" s="4"/>
      <c r="G8" s="9">
        <f>E8/$E$12</f>
        <v>5.8020983627215181E-3</v>
      </c>
      <c r="H8" s="4"/>
      <c r="I8" s="6">
        <v>5489043560</v>
      </c>
      <c r="J8" s="4"/>
      <c r="K8" s="9">
        <f>I8/$I$12</f>
        <v>0.25628954157130907</v>
      </c>
    </row>
    <row r="9" spans="1:11">
      <c r="A9" s="1" t="s">
        <v>189</v>
      </c>
      <c r="C9" s="4" t="s">
        <v>190</v>
      </c>
      <c r="E9" s="6">
        <v>63353</v>
      </c>
      <c r="F9" s="4"/>
      <c r="G9" s="9">
        <f t="shared" ref="G9:G11" si="0">E9/$E$12</f>
        <v>7.2840111282002282E-3</v>
      </c>
      <c r="H9" s="4"/>
      <c r="I9" s="6">
        <v>4081137471</v>
      </c>
      <c r="J9" s="4"/>
      <c r="K9" s="9">
        <f t="shared" ref="K9:K11" si="1">I9/$I$12</f>
        <v>0.19055284223907334</v>
      </c>
    </row>
    <row r="10" spans="1:11">
      <c r="A10" s="1" t="s">
        <v>192</v>
      </c>
      <c r="C10" s="4" t="s">
        <v>193</v>
      </c>
      <c r="E10" s="6">
        <v>5546173</v>
      </c>
      <c r="F10" s="4"/>
      <c r="G10" s="9">
        <f t="shared" si="0"/>
        <v>0.63767123657796232</v>
      </c>
      <c r="H10" s="4"/>
      <c r="I10" s="6">
        <v>9924950655</v>
      </c>
      <c r="J10" s="4"/>
      <c r="K10" s="9">
        <f t="shared" si="1"/>
        <v>0.46340697166699357</v>
      </c>
    </row>
    <row r="11" spans="1:11">
      <c r="A11" s="1" t="s">
        <v>195</v>
      </c>
      <c r="C11" s="4" t="s">
        <v>196</v>
      </c>
      <c r="E11" s="6">
        <v>3037553</v>
      </c>
      <c r="F11" s="4"/>
      <c r="G11" s="9">
        <f t="shared" si="0"/>
        <v>0.34924265393111598</v>
      </c>
      <c r="H11" s="4"/>
      <c r="I11" s="6">
        <v>1922221228</v>
      </c>
      <c r="J11" s="4"/>
      <c r="K11" s="9">
        <f t="shared" si="1"/>
        <v>8.9750644522624032E-2</v>
      </c>
    </row>
    <row r="12" spans="1:11" ht="24.75" thickBot="1">
      <c r="C12" s="4"/>
      <c r="E12" s="11">
        <f>SUM(E8:E11)</f>
        <v>8697543</v>
      </c>
      <c r="F12" s="4"/>
      <c r="G12" s="10">
        <f>SUM(G8:G11)</f>
        <v>1</v>
      </c>
      <c r="H12" s="4"/>
      <c r="I12" s="11">
        <f>SUM(I8:I11)</f>
        <v>21417352914</v>
      </c>
      <c r="J12" s="4"/>
      <c r="K12" s="10">
        <f>SUM(K8:K11)</f>
        <v>1</v>
      </c>
    </row>
    <row r="13" spans="1:11" ht="24.75" thickTop="1">
      <c r="E13" s="4"/>
      <c r="F13" s="4"/>
      <c r="G13" s="4"/>
      <c r="H13" s="4"/>
      <c r="I13" s="4"/>
      <c r="J13" s="4"/>
      <c r="K13" s="4"/>
    </row>
    <row r="14" spans="1:11"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0" sqref="C10"/>
    </sheetView>
  </sheetViews>
  <sheetFormatPr defaultRowHeight="24"/>
  <cols>
    <col min="1" max="1" width="39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198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200</v>
      </c>
      <c r="E5" s="2" t="s">
        <v>315</v>
      </c>
    </row>
    <row r="6" spans="1:5" ht="24.75">
      <c r="A6" s="16" t="s">
        <v>307</v>
      </c>
      <c r="C6" s="17"/>
      <c r="E6" s="5" t="s">
        <v>316</v>
      </c>
    </row>
    <row r="7" spans="1:5" ht="24.75">
      <c r="A7" s="17" t="s">
        <v>307</v>
      </c>
      <c r="C7" s="17" t="s">
        <v>182</v>
      </c>
      <c r="E7" s="17" t="s">
        <v>182</v>
      </c>
    </row>
    <row r="8" spans="1:5" ht="24.75">
      <c r="A8" s="2" t="s">
        <v>314</v>
      </c>
      <c r="C8" s="6">
        <v>0</v>
      </c>
      <c r="D8" s="4"/>
      <c r="E8" s="6">
        <v>63971068531</v>
      </c>
    </row>
    <row r="9" spans="1:5" ht="25.5" thickBot="1">
      <c r="A9" s="2" t="s">
        <v>208</v>
      </c>
      <c r="C9" s="11">
        <v>0</v>
      </c>
      <c r="D9" s="4"/>
      <c r="E9" s="11">
        <v>63971068531</v>
      </c>
    </row>
    <row r="10" spans="1:5" ht="24.75" thickTop="1"/>
  </sheetData>
  <mergeCells count="7">
    <mergeCell ref="A2:E2"/>
    <mergeCell ref="A4:E4"/>
    <mergeCell ref="A3:E3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3"/>
  <sheetViews>
    <sheetView rightToLeft="1" tabSelected="1" topLeftCell="A76" workbookViewId="0">
      <selection activeCell="Y93" sqref="Y93"/>
    </sheetView>
  </sheetViews>
  <sheetFormatPr defaultRowHeight="24"/>
  <cols>
    <col min="1" max="1" width="30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311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40301183</v>
      </c>
      <c r="D9" s="7"/>
      <c r="E9" s="7">
        <v>459025505484</v>
      </c>
      <c r="F9" s="7"/>
      <c r="G9" s="7">
        <v>505574753929.71301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10800</v>
      </c>
      <c r="T9" s="7"/>
      <c r="U9" s="7">
        <v>459025505484</v>
      </c>
      <c r="V9" s="7"/>
      <c r="W9" s="7">
        <v>432663022380.41998</v>
      </c>
      <c r="X9" s="7"/>
      <c r="Y9" s="9">
        <v>1.0687937666980594E-2</v>
      </c>
    </row>
    <row r="10" spans="1:25">
      <c r="A10" s="1" t="s">
        <v>16</v>
      </c>
      <c r="C10" s="7">
        <v>46166448</v>
      </c>
      <c r="D10" s="7"/>
      <c r="E10" s="7">
        <v>134842858899</v>
      </c>
      <c r="F10" s="7"/>
      <c r="G10" s="7">
        <v>202474434682.97299</v>
      </c>
      <c r="H10" s="7"/>
      <c r="I10" s="7">
        <v>2891896</v>
      </c>
      <c r="J10" s="7"/>
      <c r="K10" s="7">
        <v>11548293235</v>
      </c>
      <c r="L10" s="7"/>
      <c r="M10" s="7">
        <v>0</v>
      </c>
      <c r="N10" s="7"/>
      <c r="O10" s="7">
        <v>0</v>
      </c>
      <c r="P10" s="7"/>
      <c r="Q10" s="7">
        <v>49058344</v>
      </c>
      <c r="R10" s="7"/>
      <c r="S10" s="7">
        <v>3926</v>
      </c>
      <c r="T10" s="7"/>
      <c r="U10" s="7">
        <v>146391152134</v>
      </c>
      <c r="V10" s="7"/>
      <c r="W10" s="7">
        <v>191457070345.66299</v>
      </c>
      <c r="X10" s="7"/>
      <c r="Y10" s="9">
        <v>4.7295033961972542E-3</v>
      </c>
    </row>
    <row r="11" spans="1:25">
      <c r="A11" s="1" t="s">
        <v>17</v>
      </c>
      <c r="C11" s="7">
        <v>147944099</v>
      </c>
      <c r="D11" s="7"/>
      <c r="E11" s="7">
        <v>802395861776</v>
      </c>
      <c r="F11" s="7"/>
      <c r="G11" s="7">
        <v>1158862993094.29</v>
      </c>
      <c r="H11" s="7"/>
      <c r="I11" s="7">
        <v>1000000</v>
      </c>
      <c r="J11" s="7"/>
      <c r="K11" s="7">
        <v>7257711822</v>
      </c>
      <c r="L11" s="7"/>
      <c r="M11" s="7">
        <v>0</v>
      </c>
      <c r="N11" s="7"/>
      <c r="O11" s="7">
        <v>0</v>
      </c>
      <c r="P11" s="7"/>
      <c r="Q11" s="7">
        <v>148944099</v>
      </c>
      <c r="R11" s="7"/>
      <c r="S11" s="7">
        <v>6770</v>
      </c>
      <c r="T11" s="7"/>
      <c r="U11" s="7">
        <v>809653573598</v>
      </c>
      <c r="V11" s="7"/>
      <c r="W11" s="7">
        <v>1002351858506.13</v>
      </c>
      <c r="X11" s="7"/>
      <c r="Y11" s="9">
        <v>2.4760780630511507E-2</v>
      </c>
    </row>
    <row r="12" spans="1:25">
      <c r="A12" s="1" t="s">
        <v>18</v>
      </c>
      <c r="C12" s="7">
        <v>5200000</v>
      </c>
      <c r="D12" s="7"/>
      <c r="E12" s="7">
        <v>45958893962</v>
      </c>
      <c r="F12" s="7"/>
      <c r="G12" s="7">
        <v>87925710600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5200000</v>
      </c>
      <c r="R12" s="7"/>
      <c r="S12" s="7">
        <v>13960</v>
      </c>
      <c r="T12" s="7"/>
      <c r="U12" s="7">
        <v>45958893962</v>
      </c>
      <c r="V12" s="7"/>
      <c r="W12" s="7">
        <v>72160077600</v>
      </c>
      <c r="X12" s="7"/>
      <c r="Y12" s="9">
        <v>1.7825475521112731E-3</v>
      </c>
    </row>
    <row r="13" spans="1:25">
      <c r="A13" s="1" t="s">
        <v>19</v>
      </c>
      <c r="C13" s="7">
        <v>56224962</v>
      </c>
      <c r="D13" s="7"/>
      <c r="E13" s="7">
        <v>610625801268</v>
      </c>
      <c r="F13" s="7"/>
      <c r="G13" s="7">
        <v>860153617297.17896</v>
      </c>
      <c r="H13" s="7"/>
      <c r="I13" s="7">
        <v>0</v>
      </c>
      <c r="J13" s="7"/>
      <c r="K13" s="7">
        <v>0</v>
      </c>
      <c r="L13" s="7"/>
      <c r="M13" s="7">
        <v>-378803</v>
      </c>
      <c r="N13" s="7"/>
      <c r="O13" s="7">
        <v>5589946543</v>
      </c>
      <c r="P13" s="7"/>
      <c r="Q13" s="7">
        <v>55846159</v>
      </c>
      <c r="R13" s="7"/>
      <c r="S13" s="7">
        <v>12860</v>
      </c>
      <c r="T13" s="7"/>
      <c r="U13" s="7">
        <v>606511847656</v>
      </c>
      <c r="V13" s="7"/>
      <c r="W13" s="7">
        <v>713908424191.797</v>
      </c>
      <c r="X13" s="7"/>
      <c r="Y13" s="9">
        <v>1.7635453789682513E-2</v>
      </c>
    </row>
    <row r="14" spans="1:25">
      <c r="A14" s="1" t="s">
        <v>20</v>
      </c>
      <c r="C14" s="7">
        <v>4279011</v>
      </c>
      <c r="D14" s="7"/>
      <c r="E14" s="7">
        <v>390476396427</v>
      </c>
      <c r="F14" s="7"/>
      <c r="G14" s="7">
        <v>359637727288.703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4279011</v>
      </c>
      <c r="R14" s="7"/>
      <c r="S14" s="7">
        <v>75100</v>
      </c>
      <c r="T14" s="7"/>
      <c r="U14" s="7">
        <v>390476396427</v>
      </c>
      <c r="V14" s="7"/>
      <c r="W14" s="7">
        <v>319441671429.70502</v>
      </c>
      <c r="X14" s="7"/>
      <c r="Y14" s="9">
        <v>7.8910664786945063E-3</v>
      </c>
    </row>
    <row r="15" spans="1:25">
      <c r="A15" s="1" t="s">
        <v>21</v>
      </c>
      <c r="C15" s="7">
        <v>53493022</v>
      </c>
      <c r="D15" s="7"/>
      <c r="E15" s="7">
        <v>129557906631</v>
      </c>
      <c r="F15" s="7"/>
      <c r="G15" s="7">
        <v>131182079926.62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53493022</v>
      </c>
      <c r="R15" s="7"/>
      <c r="S15" s="7">
        <v>2302</v>
      </c>
      <c r="T15" s="7"/>
      <c r="U15" s="7">
        <v>129557906631</v>
      </c>
      <c r="V15" s="7"/>
      <c r="W15" s="7">
        <v>122408248070.968</v>
      </c>
      <c r="X15" s="7"/>
      <c r="Y15" s="9">
        <v>3.0238121994083538E-3</v>
      </c>
    </row>
    <row r="16" spans="1:25">
      <c r="A16" s="1" t="s">
        <v>22</v>
      </c>
      <c r="C16" s="7">
        <v>19605817</v>
      </c>
      <c r="D16" s="7"/>
      <c r="E16" s="7">
        <v>524500556523</v>
      </c>
      <c r="F16" s="7"/>
      <c r="G16" s="7">
        <v>3047715214368.3599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19605817</v>
      </c>
      <c r="R16" s="7"/>
      <c r="S16" s="7">
        <v>140410</v>
      </c>
      <c r="T16" s="7"/>
      <c r="U16" s="7">
        <v>524500556523</v>
      </c>
      <c r="V16" s="7"/>
      <c r="W16" s="7">
        <v>2736473291018.4302</v>
      </c>
      <c r="X16" s="7"/>
      <c r="Y16" s="9">
        <v>6.7598233379987133E-2</v>
      </c>
    </row>
    <row r="17" spans="1:25">
      <c r="A17" s="1" t="s">
        <v>23</v>
      </c>
      <c r="C17" s="7">
        <v>53515570</v>
      </c>
      <c r="D17" s="7"/>
      <c r="E17" s="7">
        <v>560535444864</v>
      </c>
      <c r="F17" s="7"/>
      <c r="G17" s="7">
        <v>673475948858.60999</v>
      </c>
      <c r="H17" s="7"/>
      <c r="I17" s="7">
        <v>3602350</v>
      </c>
      <c r="J17" s="7"/>
      <c r="K17" s="7">
        <v>41424269396</v>
      </c>
      <c r="L17" s="7"/>
      <c r="M17" s="7">
        <v>0</v>
      </c>
      <c r="N17" s="7"/>
      <c r="O17" s="7">
        <v>0</v>
      </c>
      <c r="P17" s="7"/>
      <c r="Q17" s="7">
        <v>57117920</v>
      </c>
      <c r="R17" s="7"/>
      <c r="S17" s="7">
        <v>10560</v>
      </c>
      <c r="T17" s="7"/>
      <c r="U17" s="7">
        <v>601959714260</v>
      </c>
      <c r="V17" s="7"/>
      <c r="W17" s="7">
        <v>599576402050.56006</v>
      </c>
      <c r="X17" s="7"/>
      <c r="Y17" s="9">
        <v>1.4811146042599466E-2</v>
      </c>
    </row>
    <row r="18" spans="1:25">
      <c r="A18" s="1" t="s">
        <v>24</v>
      </c>
      <c r="C18" s="7">
        <v>38165414</v>
      </c>
      <c r="D18" s="7"/>
      <c r="E18" s="7">
        <v>1131685823186</v>
      </c>
      <c r="F18" s="7"/>
      <c r="G18" s="7">
        <v>1468592746043.1599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38165414</v>
      </c>
      <c r="R18" s="7"/>
      <c r="S18" s="7">
        <v>37270</v>
      </c>
      <c r="T18" s="7"/>
      <c r="U18" s="7">
        <v>1131685823186</v>
      </c>
      <c r="V18" s="7"/>
      <c r="W18" s="7">
        <v>1413961551150.3101</v>
      </c>
      <c r="X18" s="7"/>
      <c r="Y18" s="9">
        <v>3.4928644558198808E-2</v>
      </c>
    </row>
    <row r="19" spans="1:25">
      <c r="A19" s="1" t="s">
        <v>25</v>
      </c>
      <c r="C19" s="7">
        <v>3900000</v>
      </c>
      <c r="D19" s="7"/>
      <c r="E19" s="7">
        <v>187738559896</v>
      </c>
      <c r="F19" s="7"/>
      <c r="G19" s="7">
        <v>435868061850</v>
      </c>
      <c r="H19" s="7"/>
      <c r="I19" s="7">
        <v>0</v>
      </c>
      <c r="J19" s="7"/>
      <c r="K19" s="7">
        <v>0</v>
      </c>
      <c r="L19" s="7"/>
      <c r="M19" s="7">
        <v>-3900000</v>
      </c>
      <c r="N19" s="7"/>
      <c r="O19" s="7">
        <v>443373073578</v>
      </c>
      <c r="P19" s="7"/>
      <c r="Q19" s="7">
        <v>0</v>
      </c>
      <c r="R19" s="7"/>
      <c r="S19" s="7">
        <v>0</v>
      </c>
      <c r="T19" s="7"/>
      <c r="U19" s="7">
        <v>0</v>
      </c>
      <c r="V19" s="7"/>
      <c r="W19" s="7">
        <v>0</v>
      </c>
      <c r="X19" s="7"/>
      <c r="Y19" s="9">
        <v>0</v>
      </c>
    </row>
    <row r="20" spans="1:25">
      <c r="A20" s="1" t="s">
        <v>26</v>
      </c>
      <c r="C20" s="7">
        <v>5804375</v>
      </c>
      <c r="D20" s="7"/>
      <c r="E20" s="7">
        <v>436169537488</v>
      </c>
      <c r="F20" s="7"/>
      <c r="G20" s="7">
        <v>396099445204.68799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5804375</v>
      </c>
      <c r="R20" s="7"/>
      <c r="S20" s="7">
        <v>66530</v>
      </c>
      <c r="T20" s="7"/>
      <c r="U20" s="7">
        <v>436169537488</v>
      </c>
      <c r="V20" s="7"/>
      <c r="W20" s="7">
        <v>383867386590.93799</v>
      </c>
      <c r="X20" s="7"/>
      <c r="Y20" s="9">
        <v>9.4825545240686971E-3</v>
      </c>
    </row>
    <row r="21" spans="1:25">
      <c r="A21" s="1" t="s">
        <v>27</v>
      </c>
      <c r="C21" s="7">
        <v>9487518</v>
      </c>
      <c r="D21" s="7"/>
      <c r="E21" s="7">
        <v>216075896694</v>
      </c>
      <c r="F21" s="7"/>
      <c r="G21" s="7">
        <v>711856957381.09204</v>
      </c>
      <c r="H21" s="7"/>
      <c r="I21" s="7">
        <v>18938848</v>
      </c>
      <c r="J21" s="7"/>
      <c r="K21" s="7">
        <v>0</v>
      </c>
      <c r="L21" s="7"/>
      <c r="M21" s="7">
        <v>-18094</v>
      </c>
      <c r="N21" s="7"/>
      <c r="O21" s="7">
        <v>1592264641</v>
      </c>
      <c r="P21" s="7"/>
      <c r="Q21" s="7">
        <v>28408272</v>
      </c>
      <c r="R21" s="7"/>
      <c r="S21" s="7">
        <v>26777</v>
      </c>
      <c r="T21" s="7"/>
      <c r="U21" s="7">
        <v>215663810281</v>
      </c>
      <c r="V21" s="7"/>
      <c r="W21" s="7">
        <v>756162203962.90295</v>
      </c>
      <c r="X21" s="7"/>
      <c r="Y21" s="9">
        <v>1.8679235534429885E-2</v>
      </c>
    </row>
    <row r="22" spans="1:25">
      <c r="A22" s="1" t="s">
        <v>28</v>
      </c>
      <c r="C22" s="7">
        <v>3593753</v>
      </c>
      <c r="D22" s="7"/>
      <c r="E22" s="7">
        <v>224817994772</v>
      </c>
      <c r="F22" s="7"/>
      <c r="G22" s="7">
        <v>511349066083.70099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3593753</v>
      </c>
      <c r="R22" s="7"/>
      <c r="S22" s="7">
        <v>143330</v>
      </c>
      <c r="T22" s="7"/>
      <c r="U22" s="7">
        <v>224817994772</v>
      </c>
      <c r="V22" s="7"/>
      <c r="W22" s="7">
        <v>512027816415.935</v>
      </c>
      <c r="X22" s="7"/>
      <c r="Y22" s="9">
        <v>1.2648461048288913E-2</v>
      </c>
    </row>
    <row r="23" spans="1:25">
      <c r="A23" s="1" t="s">
        <v>29</v>
      </c>
      <c r="C23" s="7">
        <v>10118348</v>
      </c>
      <c r="D23" s="7"/>
      <c r="E23" s="7">
        <v>486453874248</v>
      </c>
      <c r="F23" s="7"/>
      <c r="G23" s="7">
        <v>801131156011.70996</v>
      </c>
      <c r="H23" s="7"/>
      <c r="I23" s="7">
        <v>0</v>
      </c>
      <c r="J23" s="7"/>
      <c r="K23" s="7">
        <v>0</v>
      </c>
      <c r="L23" s="7"/>
      <c r="M23" s="7">
        <v>-453738</v>
      </c>
      <c r="N23" s="7"/>
      <c r="O23" s="7">
        <v>34928328418</v>
      </c>
      <c r="P23" s="7"/>
      <c r="Q23" s="7">
        <v>9664610</v>
      </c>
      <c r="R23" s="7"/>
      <c r="S23" s="7">
        <v>76750</v>
      </c>
      <c r="T23" s="7"/>
      <c r="U23" s="7">
        <v>464639778913</v>
      </c>
      <c r="V23" s="7"/>
      <c r="W23" s="7">
        <v>737345352535.875</v>
      </c>
      <c r="X23" s="7"/>
      <c r="Y23" s="9">
        <v>1.8214408810772229E-2</v>
      </c>
    </row>
    <row r="24" spans="1:25">
      <c r="A24" s="1" t="s">
        <v>30</v>
      </c>
      <c r="C24" s="7">
        <v>29334685</v>
      </c>
      <c r="D24" s="7"/>
      <c r="E24" s="7">
        <v>106738653389</v>
      </c>
      <c r="F24" s="7"/>
      <c r="G24" s="7">
        <v>98123883295.601196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29334685</v>
      </c>
      <c r="R24" s="7"/>
      <c r="S24" s="7">
        <v>3365</v>
      </c>
      <c r="T24" s="7"/>
      <c r="U24" s="7">
        <v>106738653389</v>
      </c>
      <c r="V24" s="7"/>
      <c r="W24" s="7">
        <v>98123883295.601196</v>
      </c>
      <c r="X24" s="7"/>
      <c r="Y24" s="9">
        <v>2.423923224442682E-3</v>
      </c>
    </row>
    <row r="25" spans="1:25">
      <c r="A25" s="1" t="s">
        <v>31</v>
      </c>
      <c r="C25" s="7">
        <v>16000000</v>
      </c>
      <c r="D25" s="7"/>
      <c r="E25" s="7">
        <v>203875335691</v>
      </c>
      <c r="F25" s="7"/>
      <c r="G25" s="7">
        <v>452491560000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16000000</v>
      </c>
      <c r="R25" s="7"/>
      <c r="S25" s="7">
        <v>26890</v>
      </c>
      <c r="T25" s="7"/>
      <c r="U25" s="7">
        <v>203875335691</v>
      </c>
      <c r="V25" s="7"/>
      <c r="W25" s="7">
        <v>427680072000</v>
      </c>
      <c r="X25" s="7"/>
      <c r="Y25" s="9">
        <v>1.056484542126342E-2</v>
      </c>
    </row>
    <row r="26" spans="1:25">
      <c r="A26" s="1" t="s">
        <v>32</v>
      </c>
      <c r="C26" s="7">
        <v>199969</v>
      </c>
      <c r="D26" s="7"/>
      <c r="E26" s="7">
        <v>9996496763</v>
      </c>
      <c r="F26" s="7"/>
      <c r="G26" s="7">
        <v>9710363160.3824997</v>
      </c>
      <c r="H26" s="7"/>
      <c r="I26" s="7">
        <v>196547</v>
      </c>
      <c r="J26" s="7"/>
      <c r="K26" s="7">
        <v>8753360269</v>
      </c>
      <c r="L26" s="7"/>
      <c r="M26" s="7">
        <v>0</v>
      </c>
      <c r="N26" s="7"/>
      <c r="O26" s="7">
        <v>0</v>
      </c>
      <c r="P26" s="7"/>
      <c r="Q26" s="7">
        <v>396516</v>
      </c>
      <c r="R26" s="7"/>
      <c r="S26" s="7">
        <v>44850</v>
      </c>
      <c r="T26" s="7"/>
      <c r="U26" s="7">
        <v>18749857032</v>
      </c>
      <c r="V26" s="7"/>
      <c r="W26" s="7">
        <v>17677929331.529999</v>
      </c>
      <c r="X26" s="7"/>
      <c r="Y26" s="9">
        <v>4.3669229169890572E-4</v>
      </c>
    </row>
    <row r="27" spans="1:25">
      <c r="A27" s="1" t="s">
        <v>33</v>
      </c>
      <c r="C27" s="7">
        <v>20482623</v>
      </c>
      <c r="D27" s="7"/>
      <c r="E27" s="7">
        <v>161201297454</v>
      </c>
      <c r="F27" s="7"/>
      <c r="G27" s="7">
        <v>227836808089.349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20482623</v>
      </c>
      <c r="R27" s="7"/>
      <c r="S27" s="7">
        <v>10140</v>
      </c>
      <c r="T27" s="7"/>
      <c r="U27" s="7">
        <v>161201297454</v>
      </c>
      <c r="V27" s="7"/>
      <c r="W27" s="7">
        <v>206458019126.54099</v>
      </c>
      <c r="X27" s="7"/>
      <c r="Y27" s="9">
        <v>5.1000670848468993E-3</v>
      </c>
    </row>
    <row r="28" spans="1:25">
      <c r="A28" s="1" t="s">
        <v>34</v>
      </c>
      <c r="C28" s="7">
        <v>80018930</v>
      </c>
      <c r="D28" s="7"/>
      <c r="E28" s="7">
        <v>1212028347444</v>
      </c>
      <c r="F28" s="7"/>
      <c r="G28" s="7">
        <v>1384045022177.1001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80018930</v>
      </c>
      <c r="R28" s="7"/>
      <c r="S28" s="7">
        <v>16120</v>
      </c>
      <c r="T28" s="7"/>
      <c r="U28" s="7">
        <v>1212028347444</v>
      </c>
      <c r="V28" s="7"/>
      <c r="W28" s="7">
        <v>1282230215947.98</v>
      </c>
      <c r="X28" s="7"/>
      <c r="Y28" s="9">
        <v>3.1674527088939558E-2</v>
      </c>
    </row>
    <row r="29" spans="1:25">
      <c r="A29" s="1" t="s">
        <v>35</v>
      </c>
      <c r="C29" s="7">
        <v>91882730</v>
      </c>
      <c r="D29" s="7"/>
      <c r="E29" s="7">
        <v>405026336651</v>
      </c>
      <c r="F29" s="7"/>
      <c r="G29" s="7">
        <v>489561108774.84003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91882730</v>
      </c>
      <c r="R29" s="7"/>
      <c r="S29" s="7">
        <v>4688</v>
      </c>
      <c r="T29" s="7"/>
      <c r="U29" s="7">
        <v>405026336651</v>
      </c>
      <c r="V29" s="7"/>
      <c r="W29" s="7">
        <v>428183298122.47198</v>
      </c>
      <c r="X29" s="7"/>
      <c r="Y29" s="9">
        <v>1.05772764568527E-2</v>
      </c>
    </row>
    <row r="30" spans="1:25">
      <c r="A30" s="1" t="s">
        <v>36</v>
      </c>
      <c r="C30" s="7">
        <v>4023794</v>
      </c>
      <c r="D30" s="7"/>
      <c r="E30" s="7">
        <v>146931886678</v>
      </c>
      <c r="F30" s="7"/>
      <c r="G30" s="7">
        <v>280789640284.14001</v>
      </c>
      <c r="H30" s="7"/>
      <c r="I30" s="7">
        <v>150000</v>
      </c>
      <c r="J30" s="7"/>
      <c r="K30" s="7">
        <v>8758985354</v>
      </c>
      <c r="L30" s="7"/>
      <c r="M30" s="7">
        <v>0</v>
      </c>
      <c r="N30" s="7"/>
      <c r="O30" s="7">
        <v>0</v>
      </c>
      <c r="P30" s="7"/>
      <c r="Q30" s="7">
        <v>4173794</v>
      </c>
      <c r="R30" s="7"/>
      <c r="S30" s="7">
        <v>58950</v>
      </c>
      <c r="T30" s="7"/>
      <c r="U30" s="7">
        <v>155690872032</v>
      </c>
      <c r="V30" s="7"/>
      <c r="W30" s="7">
        <v>244581187620.01501</v>
      </c>
      <c r="X30" s="7"/>
      <c r="Y30" s="9">
        <v>6.0418116468949831E-3</v>
      </c>
    </row>
    <row r="31" spans="1:25">
      <c r="A31" s="1" t="s">
        <v>37</v>
      </c>
      <c r="C31" s="7">
        <v>23455000</v>
      </c>
      <c r="D31" s="7"/>
      <c r="E31" s="7">
        <v>144537760559</v>
      </c>
      <c r="F31" s="7"/>
      <c r="G31" s="7">
        <v>108323547016.5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23455000</v>
      </c>
      <c r="R31" s="7"/>
      <c r="S31" s="7">
        <v>3874</v>
      </c>
      <c r="T31" s="7"/>
      <c r="U31" s="7">
        <v>144537760559</v>
      </c>
      <c r="V31" s="7"/>
      <c r="W31" s="7">
        <v>90324025213.5</v>
      </c>
      <c r="X31" s="7"/>
      <c r="Y31" s="9">
        <v>2.2312457995632938E-3</v>
      </c>
    </row>
    <row r="32" spans="1:25">
      <c r="A32" s="1" t="s">
        <v>38</v>
      </c>
      <c r="C32" s="7">
        <v>3500754</v>
      </c>
      <c r="D32" s="7"/>
      <c r="E32" s="7">
        <v>45043237499</v>
      </c>
      <c r="F32" s="7"/>
      <c r="G32" s="7">
        <v>140380154882.65799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3500754</v>
      </c>
      <c r="R32" s="7"/>
      <c r="S32" s="7">
        <v>40130</v>
      </c>
      <c r="T32" s="7"/>
      <c r="U32" s="7">
        <v>45043237499</v>
      </c>
      <c r="V32" s="7"/>
      <c r="W32" s="7">
        <v>139649370734.78101</v>
      </c>
      <c r="X32" s="7"/>
      <c r="Y32" s="9">
        <v>3.4497141942813479E-3</v>
      </c>
    </row>
    <row r="33" spans="1:25">
      <c r="A33" s="1" t="s">
        <v>39</v>
      </c>
      <c r="C33" s="7">
        <v>11583726</v>
      </c>
      <c r="D33" s="7"/>
      <c r="E33" s="7">
        <v>161391488120</v>
      </c>
      <c r="F33" s="7"/>
      <c r="G33" s="7">
        <v>213023852360.54999</v>
      </c>
      <c r="H33" s="7"/>
      <c r="I33" s="7">
        <v>268600</v>
      </c>
      <c r="J33" s="7"/>
      <c r="K33" s="7">
        <v>4910025790</v>
      </c>
      <c r="L33" s="7"/>
      <c r="M33" s="7">
        <v>0</v>
      </c>
      <c r="N33" s="7"/>
      <c r="O33" s="7">
        <v>0</v>
      </c>
      <c r="P33" s="7"/>
      <c r="Q33" s="7">
        <v>11852326</v>
      </c>
      <c r="R33" s="7"/>
      <c r="S33" s="7">
        <v>18600</v>
      </c>
      <c r="T33" s="7"/>
      <c r="U33" s="7">
        <v>166301513910</v>
      </c>
      <c r="V33" s="7"/>
      <c r="W33" s="7">
        <v>219141566681.57999</v>
      </c>
      <c r="X33" s="7"/>
      <c r="Y33" s="9">
        <v>5.4133847446705035E-3</v>
      </c>
    </row>
    <row r="34" spans="1:25">
      <c r="A34" s="1" t="s">
        <v>40</v>
      </c>
      <c r="C34" s="7">
        <v>1223816</v>
      </c>
      <c r="D34" s="7"/>
      <c r="E34" s="7">
        <v>13658328158</v>
      </c>
      <c r="F34" s="7"/>
      <c r="G34" s="7">
        <v>25376905389.528</v>
      </c>
      <c r="H34" s="7"/>
      <c r="I34" s="7">
        <v>0</v>
      </c>
      <c r="J34" s="7"/>
      <c r="K34" s="7">
        <v>0</v>
      </c>
      <c r="L34" s="7"/>
      <c r="M34" s="7">
        <v>-355497</v>
      </c>
      <c r="N34" s="7"/>
      <c r="O34" s="7">
        <v>6968080482</v>
      </c>
      <c r="P34" s="7"/>
      <c r="Q34" s="7">
        <v>868319</v>
      </c>
      <c r="R34" s="7"/>
      <c r="S34" s="7">
        <v>16570</v>
      </c>
      <c r="T34" s="7"/>
      <c r="U34" s="7">
        <v>9690824315</v>
      </c>
      <c r="V34" s="7"/>
      <c r="W34" s="7">
        <v>14302436957.311501</v>
      </c>
      <c r="X34" s="7"/>
      <c r="Y34" s="9">
        <v>3.5330857221086776E-4</v>
      </c>
    </row>
    <row r="35" spans="1:25">
      <c r="A35" s="1" t="s">
        <v>41</v>
      </c>
      <c r="C35" s="7">
        <v>2151000</v>
      </c>
      <c r="D35" s="7"/>
      <c r="E35" s="7">
        <v>30388286852</v>
      </c>
      <c r="F35" s="7"/>
      <c r="G35" s="7">
        <v>52578376114.5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2151000</v>
      </c>
      <c r="R35" s="7"/>
      <c r="S35" s="7">
        <v>21990</v>
      </c>
      <c r="T35" s="7"/>
      <c r="U35" s="7">
        <v>30388286852</v>
      </c>
      <c r="V35" s="7"/>
      <c r="W35" s="7">
        <v>47019052084.5</v>
      </c>
      <c r="X35" s="7"/>
      <c r="Y35" s="9">
        <v>1.1614967580885463E-3</v>
      </c>
    </row>
    <row r="36" spans="1:25">
      <c r="A36" s="1" t="s">
        <v>42</v>
      </c>
      <c r="C36" s="7">
        <v>11470105</v>
      </c>
      <c r="D36" s="7"/>
      <c r="E36" s="7">
        <v>190836518184</v>
      </c>
      <c r="F36" s="7"/>
      <c r="G36" s="7">
        <v>233738086442.625</v>
      </c>
      <c r="H36" s="7"/>
      <c r="I36" s="7">
        <v>200000</v>
      </c>
      <c r="J36" s="7"/>
      <c r="K36" s="7">
        <v>3802949841</v>
      </c>
      <c r="L36" s="7"/>
      <c r="M36" s="7">
        <v>0</v>
      </c>
      <c r="N36" s="7"/>
      <c r="O36" s="7">
        <v>0</v>
      </c>
      <c r="P36" s="7"/>
      <c r="Q36" s="7">
        <v>11670105</v>
      </c>
      <c r="R36" s="7"/>
      <c r="S36" s="7">
        <v>20600</v>
      </c>
      <c r="T36" s="7"/>
      <c r="U36" s="7">
        <v>194639468025</v>
      </c>
      <c r="V36" s="7"/>
      <c r="W36" s="7">
        <v>238973758230.14999</v>
      </c>
      <c r="X36" s="7"/>
      <c r="Y36" s="9">
        <v>5.9032930939085506E-3</v>
      </c>
    </row>
    <row r="37" spans="1:25">
      <c r="A37" s="1" t="s">
        <v>43</v>
      </c>
      <c r="C37" s="7">
        <v>15524532</v>
      </c>
      <c r="D37" s="7"/>
      <c r="E37" s="7">
        <v>273985958417</v>
      </c>
      <c r="F37" s="7"/>
      <c r="G37" s="7">
        <v>337347040216.35602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15524532</v>
      </c>
      <c r="R37" s="7"/>
      <c r="S37" s="7">
        <v>18880</v>
      </c>
      <c r="T37" s="7"/>
      <c r="U37" s="7">
        <v>273985958417</v>
      </c>
      <c r="V37" s="7"/>
      <c r="W37" s="7">
        <v>291359200333.24799</v>
      </c>
      <c r="X37" s="7"/>
      <c r="Y37" s="9">
        <v>7.1973540857047137E-3</v>
      </c>
    </row>
    <row r="38" spans="1:25">
      <c r="A38" s="1" t="s">
        <v>44</v>
      </c>
      <c r="C38" s="7">
        <v>15172326</v>
      </c>
      <c r="D38" s="7"/>
      <c r="E38" s="7">
        <v>294122064588</v>
      </c>
      <c r="F38" s="7"/>
      <c r="G38" s="7">
        <v>398920239964.935</v>
      </c>
      <c r="H38" s="7"/>
      <c r="I38" s="7">
        <v>108031</v>
      </c>
      <c r="J38" s="7"/>
      <c r="K38" s="7">
        <v>2608416036</v>
      </c>
      <c r="L38" s="7"/>
      <c r="M38" s="7">
        <v>0</v>
      </c>
      <c r="N38" s="7"/>
      <c r="O38" s="7">
        <v>0</v>
      </c>
      <c r="P38" s="7"/>
      <c r="Q38" s="7">
        <v>15280357</v>
      </c>
      <c r="R38" s="7"/>
      <c r="S38" s="7">
        <v>25700</v>
      </c>
      <c r="T38" s="7"/>
      <c r="U38" s="7">
        <v>296730480624</v>
      </c>
      <c r="V38" s="7"/>
      <c r="W38" s="7">
        <v>390368579109.34497</v>
      </c>
      <c r="X38" s="7"/>
      <c r="Y38" s="9">
        <v>9.6431514246669656E-3</v>
      </c>
    </row>
    <row r="39" spans="1:25">
      <c r="A39" s="1" t="s">
        <v>45</v>
      </c>
      <c r="C39" s="7">
        <v>37540229</v>
      </c>
      <c r="D39" s="7"/>
      <c r="E39" s="7">
        <v>309417887160</v>
      </c>
      <c r="F39" s="7"/>
      <c r="G39" s="7">
        <v>964267782231.70801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37540229</v>
      </c>
      <c r="R39" s="7"/>
      <c r="S39" s="7">
        <v>23150</v>
      </c>
      <c r="T39" s="7"/>
      <c r="U39" s="7">
        <v>309417887160</v>
      </c>
      <c r="V39" s="7"/>
      <c r="W39" s="7">
        <v>863885416356.96802</v>
      </c>
      <c r="X39" s="7"/>
      <c r="Y39" s="9">
        <v>2.1340287946582548E-2</v>
      </c>
    </row>
    <row r="40" spans="1:25">
      <c r="A40" s="1" t="s">
        <v>46</v>
      </c>
      <c r="C40" s="7">
        <v>8000000</v>
      </c>
      <c r="D40" s="7"/>
      <c r="E40" s="7">
        <v>39198860551</v>
      </c>
      <c r="F40" s="7"/>
      <c r="G40" s="7">
        <v>31825504800</v>
      </c>
      <c r="H40" s="7"/>
      <c r="I40" s="7">
        <v>1920000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9920000</v>
      </c>
      <c r="R40" s="7"/>
      <c r="S40" s="7">
        <v>2901</v>
      </c>
      <c r="T40" s="7"/>
      <c r="U40" s="7">
        <v>39198860551</v>
      </c>
      <c r="V40" s="7"/>
      <c r="W40" s="7">
        <v>28606691376</v>
      </c>
      <c r="X40" s="7"/>
      <c r="Y40" s="9">
        <v>7.066620405947494E-4</v>
      </c>
    </row>
    <row r="41" spans="1:25">
      <c r="A41" s="1" t="s">
        <v>47</v>
      </c>
      <c r="C41" s="7">
        <v>31914264</v>
      </c>
      <c r="D41" s="7"/>
      <c r="E41" s="7">
        <v>153020141876</v>
      </c>
      <c r="F41" s="7"/>
      <c r="G41" s="7">
        <v>394651214167.24799</v>
      </c>
      <c r="H41" s="7"/>
      <c r="I41" s="7">
        <v>5161198</v>
      </c>
      <c r="J41" s="7"/>
      <c r="K41" s="7">
        <v>59874364364</v>
      </c>
      <c r="L41" s="7"/>
      <c r="M41" s="7">
        <v>0</v>
      </c>
      <c r="N41" s="7"/>
      <c r="O41" s="7">
        <v>0</v>
      </c>
      <c r="P41" s="7"/>
      <c r="Q41" s="7">
        <v>37075462</v>
      </c>
      <c r="R41" s="7"/>
      <c r="S41" s="7">
        <v>11770</v>
      </c>
      <c r="T41" s="7"/>
      <c r="U41" s="7">
        <v>212894506240</v>
      </c>
      <c r="V41" s="7"/>
      <c r="W41" s="7">
        <v>433781737522.94702</v>
      </c>
      <c r="X41" s="7"/>
      <c r="Y41" s="9">
        <v>1.0715572932977334E-2</v>
      </c>
    </row>
    <row r="42" spans="1:25">
      <c r="A42" s="1" t="s">
        <v>48</v>
      </c>
      <c r="C42" s="7">
        <v>16194121</v>
      </c>
      <c r="D42" s="7"/>
      <c r="E42" s="7">
        <v>86376715065</v>
      </c>
      <c r="F42" s="7"/>
      <c r="G42" s="7">
        <v>96264640560.699005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16194121</v>
      </c>
      <c r="R42" s="7"/>
      <c r="S42" s="7">
        <v>5130</v>
      </c>
      <c r="T42" s="7"/>
      <c r="U42" s="7">
        <v>86376715065</v>
      </c>
      <c r="V42" s="7"/>
      <c r="W42" s="7">
        <v>82581539477.656494</v>
      </c>
      <c r="X42" s="7"/>
      <c r="Y42" s="9">
        <v>2.0399856255902508E-3</v>
      </c>
    </row>
    <row r="43" spans="1:25">
      <c r="A43" s="1" t="s">
        <v>49</v>
      </c>
      <c r="C43" s="7">
        <v>38806083</v>
      </c>
      <c r="D43" s="7"/>
      <c r="E43" s="7">
        <v>154643255693</v>
      </c>
      <c r="F43" s="7"/>
      <c r="G43" s="7">
        <v>191872979173.79001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38806083</v>
      </c>
      <c r="R43" s="7"/>
      <c r="S43" s="7">
        <v>4274</v>
      </c>
      <c r="T43" s="7"/>
      <c r="U43" s="7">
        <v>154643255693</v>
      </c>
      <c r="V43" s="7"/>
      <c r="W43" s="7">
        <v>164870348409.48499</v>
      </c>
      <c r="X43" s="7"/>
      <c r="Y43" s="9">
        <v>4.0727400211811879E-3</v>
      </c>
    </row>
    <row r="44" spans="1:25">
      <c r="A44" s="1" t="s">
        <v>50</v>
      </c>
      <c r="C44" s="7">
        <v>121996621</v>
      </c>
      <c r="D44" s="7"/>
      <c r="E44" s="7">
        <v>1081858168261</v>
      </c>
      <c r="F44" s="7"/>
      <c r="G44" s="7">
        <v>1799657797998.9399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121996621</v>
      </c>
      <c r="R44" s="7"/>
      <c r="S44" s="7">
        <v>13710</v>
      </c>
      <c r="T44" s="7"/>
      <c r="U44" s="7">
        <v>1081858168261</v>
      </c>
      <c r="V44" s="7"/>
      <c r="W44" s="7">
        <v>1662621860550.24</v>
      </c>
      <c r="X44" s="7"/>
      <c r="Y44" s="9">
        <v>4.1071221459031811E-2</v>
      </c>
    </row>
    <row r="45" spans="1:25">
      <c r="A45" s="1" t="s">
        <v>51</v>
      </c>
      <c r="C45" s="7">
        <v>210139224</v>
      </c>
      <c r="D45" s="7"/>
      <c r="E45" s="7">
        <v>2660435601374</v>
      </c>
      <c r="F45" s="7"/>
      <c r="G45" s="7">
        <v>3929200126559.5298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210139224</v>
      </c>
      <c r="R45" s="7"/>
      <c r="S45" s="7">
        <v>17460</v>
      </c>
      <c r="T45" s="7"/>
      <c r="U45" s="7">
        <v>2660435601374</v>
      </c>
      <c r="V45" s="7"/>
      <c r="W45" s="7">
        <v>3647200117476.3101</v>
      </c>
      <c r="X45" s="7"/>
      <c r="Y45" s="9">
        <v>9.009562985097655E-2</v>
      </c>
    </row>
    <row r="46" spans="1:25">
      <c r="A46" s="1" t="s">
        <v>52</v>
      </c>
      <c r="C46" s="7">
        <v>13633830</v>
      </c>
      <c r="D46" s="7"/>
      <c r="E46" s="7">
        <v>612380513579</v>
      </c>
      <c r="F46" s="7"/>
      <c r="G46" s="7">
        <v>613260069195.375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13633830</v>
      </c>
      <c r="R46" s="7"/>
      <c r="S46" s="7">
        <v>43800</v>
      </c>
      <c r="T46" s="7"/>
      <c r="U46" s="7">
        <v>612380513579</v>
      </c>
      <c r="V46" s="7"/>
      <c r="W46" s="7">
        <v>593608641563.69995</v>
      </c>
      <c r="X46" s="7"/>
      <c r="Y46" s="9">
        <v>1.4663726344599601E-2</v>
      </c>
    </row>
    <row r="47" spans="1:25">
      <c r="A47" s="1" t="s">
        <v>53</v>
      </c>
      <c r="C47" s="7">
        <v>6617071</v>
      </c>
      <c r="D47" s="7"/>
      <c r="E47" s="7">
        <v>96740091035</v>
      </c>
      <c r="F47" s="7"/>
      <c r="G47" s="7">
        <v>94455763779.617996</v>
      </c>
      <c r="H47" s="7"/>
      <c r="I47" s="7">
        <v>2931451</v>
      </c>
      <c r="J47" s="7"/>
      <c r="K47" s="7">
        <v>39777284908</v>
      </c>
      <c r="L47" s="7"/>
      <c r="M47" s="7">
        <v>0</v>
      </c>
      <c r="N47" s="7"/>
      <c r="O47" s="7">
        <v>0</v>
      </c>
      <c r="P47" s="7"/>
      <c r="Q47" s="7">
        <v>9548522</v>
      </c>
      <c r="R47" s="7"/>
      <c r="S47" s="7">
        <v>13370</v>
      </c>
      <c r="T47" s="7"/>
      <c r="U47" s="7">
        <v>136517375943</v>
      </c>
      <c r="V47" s="7"/>
      <c r="W47" s="7">
        <v>126904139892.117</v>
      </c>
      <c r="X47" s="7"/>
      <c r="Y47" s="9">
        <v>3.1348727917315839E-3</v>
      </c>
    </row>
    <row r="48" spans="1:25">
      <c r="A48" s="1" t="s">
        <v>54</v>
      </c>
      <c r="C48" s="7">
        <v>8475043</v>
      </c>
      <c r="D48" s="7"/>
      <c r="E48" s="7">
        <v>116910160439</v>
      </c>
      <c r="F48" s="7"/>
      <c r="G48" s="7">
        <v>271188404946.689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8475043</v>
      </c>
      <c r="R48" s="7"/>
      <c r="S48" s="7">
        <v>31650</v>
      </c>
      <c r="T48" s="7"/>
      <c r="U48" s="7">
        <v>116910160439</v>
      </c>
      <c r="V48" s="7"/>
      <c r="W48" s="7">
        <v>266639112039.84799</v>
      </c>
      <c r="X48" s="7"/>
      <c r="Y48" s="9">
        <v>6.5867015706168605E-3</v>
      </c>
    </row>
    <row r="49" spans="1:25">
      <c r="A49" s="1" t="s">
        <v>55</v>
      </c>
      <c r="C49" s="7">
        <v>2726321</v>
      </c>
      <c r="D49" s="7"/>
      <c r="E49" s="7">
        <v>92694761201</v>
      </c>
      <c r="F49" s="7"/>
      <c r="G49" s="7">
        <v>112360720711.47301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2726321</v>
      </c>
      <c r="R49" s="7"/>
      <c r="S49" s="7">
        <v>37980</v>
      </c>
      <c r="T49" s="7"/>
      <c r="U49" s="7">
        <v>92694761201</v>
      </c>
      <c r="V49" s="7"/>
      <c r="W49" s="7">
        <v>102929574834.099</v>
      </c>
      <c r="X49" s="7"/>
      <c r="Y49" s="9">
        <v>2.5426367011054498E-3</v>
      </c>
    </row>
    <row r="50" spans="1:25">
      <c r="A50" s="1" t="s">
        <v>56</v>
      </c>
      <c r="C50" s="7">
        <v>10613234</v>
      </c>
      <c r="D50" s="7"/>
      <c r="E50" s="7">
        <v>82119701719</v>
      </c>
      <c r="F50" s="7"/>
      <c r="G50" s="7">
        <v>109720886680.08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10613234</v>
      </c>
      <c r="R50" s="7"/>
      <c r="S50" s="7">
        <v>8630</v>
      </c>
      <c r="T50" s="7"/>
      <c r="U50" s="7">
        <v>82119701719</v>
      </c>
      <c r="V50" s="7"/>
      <c r="W50" s="7">
        <v>91047235773.951004</v>
      </c>
      <c r="X50" s="7"/>
      <c r="Y50" s="9">
        <v>2.2491110410800654E-3</v>
      </c>
    </row>
    <row r="51" spans="1:25">
      <c r="A51" s="1" t="s">
        <v>57</v>
      </c>
      <c r="C51" s="7">
        <v>18866147</v>
      </c>
      <c r="D51" s="7"/>
      <c r="E51" s="7">
        <v>346264788773</v>
      </c>
      <c r="F51" s="7"/>
      <c r="G51" s="7">
        <v>460595622526.59601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18866147</v>
      </c>
      <c r="R51" s="7"/>
      <c r="S51" s="7">
        <v>22700</v>
      </c>
      <c r="T51" s="7"/>
      <c r="U51" s="7">
        <v>346264788773</v>
      </c>
      <c r="V51" s="7"/>
      <c r="W51" s="7">
        <v>425713380755.44501</v>
      </c>
      <c r="X51" s="7"/>
      <c r="Y51" s="9">
        <v>1.0516262870075307E-2</v>
      </c>
    </row>
    <row r="52" spans="1:25">
      <c r="A52" s="1" t="s">
        <v>58</v>
      </c>
      <c r="C52" s="7">
        <v>192584</v>
      </c>
      <c r="D52" s="7"/>
      <c r="E52" s="7">
        <v>3361496775</v>
      </c>
      <c r="F52" s="7"/>
      <c r="G52" s="7">
        <v>3396112341.0479999</v>
      </c>
      <c r="H52" s="7"/>
      <c r="I52" s="7">
        <v>539307</v>
      </c>
      <c r="J52" s="7"/>
      <c r="K52" s="7">
        <v>9317311326</v>
      </c>
      <c r="L52" s="7"/>
      <c r="M52" s="7">
        <v>0</v>
      </c>
      <c r="N52" s="7"/>
      <c r="O52" s="7">
        <v>0</v>
      </c>
      <c r="P52" s="7"/>
      <c r="Q52" s="7">
        <v>731891</v>
      </c>
      <c r="R52" s="7"/>
      <c r="S52" s="7">
        <v>16650</v>
      </c>
      <c r="T52" s="7"/>
      <c r="U52" s="7">
        <v>12678808101</v>
      </c>
      <c r="V52" s="7"/>
      <c r="W52" s="7">
        <v>12113478538.3575</v>
      </c>
      <c r="X52" s="7"/>
      <c r="Y52" s="9">
        <v>2.9923542538016346E-4</v>
      </c>
    </row>
    <row r="53" spans="1:25">
      <c r="A53" s="1" t="s">
        <v>59</v>
      </c>
      <c r="C53" s="7">
        <v>12293626</v>
      </c>
      <c r="D53" s="7"/>
      <c r="E53" s="7">
        <v>299200954152</v>
      </c>
      <c r="F53" s="7"/>
      <c r="G53" s="7">
        <v>367714210862.27698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12293626</v>
      </c>
      <c r="R53" s="7"/>
      <c r="S53" s="7">
        <v>28610</v>
      </c>
      <c r="T53" s="7"/>
      <c r="U53" s="7">
        <v>299200954152</v>
      </c>
      <c r="V53" s="7"/>
      <c r="W53" s="7">
        <v>349627902052.83301</v>
      </c>
      <c r="X53" s="7"/>
      <c r="Y53" s="9">
        <v>8.6367473772516763E-3</v>
      </c>
    </row>
    <row r="54" spans="1:25">
      <c r="A54" s="1" t="s">
        <v>60</v>
      </c>
      <c r="C54" s="7">
        <v>18879035</v>
      </c>
      <c r="D54" s="7"/>
      <c r="E54" s="7">
        <v>196022188675</v>
      </c>
      <c r="F54" s="7"/>
      <c r="G54" s="7">
        <v>314529971471.72998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18879035</v>
      </c>
      <c r="R54" s="7"/>
      <c r="S54" s="7">
        <v>14450</v>
      </c>
      <c r="T54" s="7"/>
      <c r="U54" s="7">
        <v>196022188675</v>
      </c>
      <c r="V54" s="7"/>
      <c r="W54" s="7">
        <v>271178883518.28799</v>
      </c>
      <c r="X54" s="7"/>
      <c r="Y54" s="9">
        <v>6.6988461082224827E-3</v>
      </c>
    </row>
    <row r="55" spans="1:25">
      <c r="A55" s="1" t="s">
        <v>61</v>
      </c>
      <c r="C55" s="7">
        <v>11754355</v>
      </c>
      <c r="D55" s="7"/>
      <c r="E55" s="7">
        <v>285360622713</v>
      </c>
      <c r="F55" s="7"/>
      <c r="G55" s="7">
        <v>460950234386.737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11754355</v>
      </c>
      <c r="R55" s="7"/>
      <c r="S55" s="7">
        <v>39400</v>
      </c>
      <c r="T55" s="7"/>
      <c r="U55" s="7">
        <v>285360622713</v>
      </c>
      <c r="V55" s="7"/>
      <c r="W55" s="7">
        <v>460366013557.34998</v>
      </c>
      <c r="X55" s="7"/>
      <c r="Y55" s="9">
        <v>1.1372275887656188E-2</v>
      </c>
    </row>
    <row r="56" spans="1:25">
      <c r="A56" s="1" t="s">
        <v>62</v>
      </c>
      <c r="C56" s="7">
        <v>10116190</v>
      </c>
      <c r="D56" s="7"/>
      <c r="E56" s="7">
        <v>141003676353</v>
      </c>
      <c r="F56" s="7"/>
      <c r="G56" s="7">
        <v>182415815864.73001</v>
      </c>
      <c r="H56" s="7"/>
      <c r="I56" s="7">
        <v>7520455</v>
      </c>
      <c r="J56" s="7"/>
      <c r="K56" s="7">
        <v>131333260653</v>
      </c>
      <c r="L56" s="7"/>
      <c r="M56" s="7">
        <v>0</v>
      </c>
      <c r="N56" s="7"/>
      <c r="O56" s="7">
        <v>0</v>
      </c>
      <c r="P56" s="7"/>
      <c r="Q56" s="7">
        <v>17636645</v>
      </c>
      <c r="R56" s="7"/>
      <c r="S56" s="7">
        <v>18270</v>
      </c>
      <c r="T56" s="7"/>
      <c r="U56" s="7">
        <v>272336937006</v>
      </c>
      <c r="V56" s="7"/>
      <c r="W56" s="7">
        <v>320304286200.30701</v>
      </c>
      <c r="X56" s="7"/>
      <c r="Y56" s="9">
        <v>7.9123753782812719E-3</v>
      </c>
    </row>
    <row r="57" spans="1:25">
      <c r="A57" s="1" t="s">
        <v>63</v>
      </c>
      <c r="C57" s="7">
        <v>3520036</v>
      </c>
      <c r="D57" s="7"/>
      <c r="E57" s="7">
        <v>58522891767</v>
      </c>
      <c r="F57" s="7"/>
      <c r="G57" s="7">
        <v>56195414079.947998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3520036</v>
      </c>
      <c r="R57" s="7"/>
      <c r="S57" s="7">
        <v>14300</v>
      </c>
      <c r="T57" s="7"/>
      <c r="U57" s="7">
        <v>58522891767</v>
      </c>
      <c r="V57" s="7"/>
      <c r="W57" s="7">
        <v>50037012536.940002</v>
      </c>
      <c r="X57" s="7"/>
      <c r="Y57" s="9">
        <v>1.2360484797023484E-3</v>
      </c>
    </row>
    <row r="58" spans="1:25">
      <c r="A58" s="1" t="s">
        <v>64</v>
      </c>
      <c r="C58" s="7">
        <v>9000000</v>
      </c>
      <c r="D58" s="7"/>
      <c r="E58" s="7">
        <v>85934545444</v>
      </c>
      <c r="F58" s="7"/>
      <c r="G58" s="7">
        <v>91074861000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9000000</v>
      </c>
      <c r="R58" s="7"/>
      <c r="S58" s="7">
        <v>9220</v>
      </c>
      <c r="T58" s="7"/>
      <c r="U58" s="7">
        <v>85934545444</v>
      </c>
      <c r="V58" s="7"/>
      <c r="W58" s="7">
        <v>82486269000</v>
      </c>
      <c r="X58" s="7"/>
      <c r="Y58" s="9">
        <v>2.037632189141964E-3</v>
      </c>
    </row>
    <row r="59" spans="1:25">
      <c r="A59" s="1" t="s">
        <v>65</v>
      </c>
      <c r="C59" s="7">
        <v>17540882</v>
      </c>
      <c r="D59" s="7"/>
      <c r="E59" s="7">
        <v>200515542025</v>
      </c>
      <c r="F59" s="7"/>
      <c r="G59" s="7">
        <v>320308757626.07703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17540882</v>
      </c>
      <c r="R59" s="7"/>
      <c r="S59" s="7">
        <v>19150</v>
      </c>
      <c r="T59" s="7"/>
      <c r="U59" s="7">
        <v>200515542025</v>
      </c>
      <c r="V59" s="7"/>
      <c r="W59" s="7">
        <v>333909238352.71503</v>
      </c>
      <c r="X59" s="7"/>
      <c r="Y59" s="9">
        <v>8.2484542041702542E-3</v>
      </c>
    </row>
    <row r="60" spans="1:25">
      <c r="A60" s="1" t="s">
        <v>66</v>
      </c>
      <c r="C60" s="7">
        <v>2705000</v>
      </c>
      <c r="D60" s="7"/>
      <c r="E60" s="7">
        <v>41359271560</v>
      </c>
      <c r="F60" s="7"/>
      <c r="G60" s="7">
        <v>39042904230</v>
      </c>
      <c r="H60" s="7"/>
      <c r="I60" s="7">
        <v>0</v>
      </c>
      <c r="J60" s="7"/>
      <c r="K60" s="7">
        <v>0</v>
      </c>
      <c r="L60" s="7"/>
      <c r="M60" s="7">
        <v>-2705000</v>
      </c>
      <c r="N60" s="7"/>
      <c r="O60" s="7">
        <v>40977624072</v>
      </c>
      <c r="P60" s="7"/>
      <c r="Q60" s="7">
        <v>0</v>
      </c>
      <c r="R60" s="7"/>
      <c r="S60" s="7">
        <v>0</v>
      </c>
      <c r="T60" s="7"/>
      <c r="U60" s="7">
        <v>0</v>
      </c>
      <c r="V60" s="7"/>
      <c r="W60" s="7">
        <v>0</v>
      </c>
      <c r="X60" s="7"/>
      <c r="Y60" s="9">
        <v>0</v>
      </c>
    </row>
    <row r="61" spans="1:25">
      <c r="A61" s="1" t="s">
        <v>67</v>
      </c>
      <c r="C61" s="7">
        <v>14533132</v>
      </c>
      <c r="D61" s="7"/>
      <c r="E61" s="7">
        <v>624372742254</v>
      </c>
      <c r="F61" s="7"/>
      <c r="G61" s="7">
        <v>901904975346.97803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14533132</v>
      </c>
      <c r="R61" s="7"/>
      <c r="S61" s="7">
        <v>53380</v>
      </c>
      <c r="T61" s="7"/>
      <c r="U61" s="7">
        <v>624372742254</v>
      </c>
      <c r="V61" s="7"/>
      <c r="W61" s="7">
        <v>771162703572.34802</v>
      </c>
      <c r="X61" s="7"/>
      <c r="Y61" s="9">
        <v>1.9049788127339824E-2</v>
      </c>
    </row>
    <row r="62" spans="1:25">
      <c r="A62" s="1" t="s">
        <v>68</v>
      </c>
      <c r="C62" s="7">
        <v>2750000</v>
      </c>
      <c r="D62" s="7"/>
      <c r="E62" s="7">
        <v>126669911940</v>
      </c>
      <c r="F62" s="7"/>
      <c r="G62" s="7">
        <v>122877005625</v>
      </c>
      <c r="H62" s="7"/>
      <c r="I62" s="7">
        <v>1224056</v>
      </c>
      <c r="J62" s="7"/>
      <c r="K62" s="7">
        <v>54902983255</v>
      </c>
      <c r="L62" s="7"/>
      <c r="M62" s="7">
        <v>0</v>
      </c>
      <c r="N62" s="7"/>
      <c r="O62" s="7">
        <v>0</v>
      </c>
      <c r="P62" s="7"/>
      <c r="Q62" s="7">
        <v>3974056</v>
      </c>
      <c r="R62" s="7"/>
      <c r="S62" s="7">
        <v>44000</v>
      </c>
      <c r="T62" s="7"/>
      <c r="U62" s="7">
        <v>181572895195</v>
      </c>
      <c r="V62" s="7"/>
      <c r="W62" s="7">
        <v>173818056139.20001</v>
      </c>
      <c r="X62" s="7"/>
      <c r="Y62" s="9">
        <v>4.2937724125129105E-3</v>
      </c>
    </row>
    <row r="63" spans="1:25">
      <c r="A63" s="1" t="s">
        <v>69</v>
      </c>
      <c r="C63" s="7">
        <v>7600000</v>
      </c>
      <c r="D63" s="7"/>
      <c r="E63" s="7">
        <v>45641404800</v>
      </c>
      <c r="F63" s="7"/>
      <c r="G63" s="7">
        <v>48622564080</v>
      </c>
      <c r="H63" s="7"/>
      <c r="I63" s="7">
        <v>6497167</v>
      </c>
      <c r="J63" s="7"/>
      <c r="K63" s="7">
        <v>20747034991.731098</v>
      </c>
      <c r="L63" s="7"/>
      <c r="M63" s="7">
        <v>0</v>
      </c>
      <c r="N63" s="7"/>
      <c r="O63" s="7">
        <v>0</v>
      </c>
      <c r="P63" s="7"/>
      <c r="Q63" s="7">
        <v>14097167</v>
      </c>
      <c r="R63" s="7"/>
      <c r="S63" s="7">
        <v>3470</v>
      </c>
      <c r="T63" s="7"/>
      <c r="U63" s="7">
        <v>45641404991</v>
      </c>
      <c r="V63" s="7"/>
      <c r="W63" s="7">
        <v>48626112331.5345</v>
      </c>
      <c r="X63" s="7"/>
      <c r="Y63" s="9">
        <v>1.2011954585989055E-3</v>
      </c>
    </row>
    <row r="64" spans="1:25">
      <c r="A64" s="1" t="s">
        <v>70</v>
      </c>
      <c r="C64" s="7">
        <v>38047628</v>
      </c>
      <c r="D64" s="7"/>
      <c r="E64" s="7">
        <v>565432583960</v>
      </c>
      <c r="F64" s="7"/>
      <c r="G64" s="7">
        <v>818451733433.97595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38047628</v>
      </c>
      <c r="R64" s="7"/>
      <c r="S64" s="7">
        <v>18740</v>
      </c>
      <c r="T64" s="7"/>
      <c r="U64" s="7">
        <v>565432583960</v>
      </c>
      <c r="V64" s="7"/>
      <c r="W64" s="7">
        <v>708770124055.11597</v>
      </c>
      <c r="X64" s="7"/>
      <c r="Y64" s="9">
        <v>1.7508523988117915E-2</v>
      </c>
    </row>
    <row r="65" spans="1:25">
      <c r="A65" s="1" t="s">
        <v>71</v>
      </c>
      <c r="C65" s="7">
        <v>11478739</v>
      </c>
      <c r="D65" s="7"/>
      <c r="E65" s="7">
        <v>174408622206</v>
      </c>
      <c r="F65" s="7"/>
      <c r="G65" s="7">
        <v>307397267149.47302</v>
      </c>
      <c r="H65" s="7"/>
      <c r="I65" s="7">
        <v>305003</v>
      </c>
      <c r="J65" s="7"/>
      <c r="K65" s="7">
        <v>7665162574</v>
      </c>
      <c r="L65" s="7"/>
      <c r="M65" s="7">
        <v>0</v>
      </c>
      <c r="N65" s="7"/>
      <c r="O65" s="7">
        <v>0</v>
      </c>
      <c r="P65" s="7"/>
      <c r="Q65" s="7">
        <v>11783742</v>
      </c>
      <c r="R65" s="7"/>
      <c r="S65" s="7">
        <v>24990</v>
      </c>
      <c r="T65" s="7"/>
      <c r="U65" s="7">
        <v>182073784780</v>
      </c>
      <c r="V65" s="7"/>
      <c r="W65" s="7">
        <v>292723582090.14899</v>
      </c>
      <c r="X65" s="7"/>
      <c r="Y65" s="9">
        <v>7.2310579763018214E-3</v>
      </c>
    </row>
    <row r="66" spans="1:25">
      <c r="A66" s="1" t="s">
        <v>72</v>
      </c>
      <c r="C66" s="7">
        <v>46577959</v>
      </c>
      <c r="D66" s="7"/>
      <c r="E66" s="7">
        <v>298137792142</v>
      </c>
      <c r="F66" s="7"/>
      <c r="G66" s="7">
        <v>323179724604.771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46577959</v>
      </c>
      <c r="R66" s="7"/>
      <c r="S66" s="7">
        <v>6210</v>
      </c>
      <c r="T66" s="7"/>
      <c r="U66" s="7">
        <v>298137792142</v>
      </c>
      <c r="V66" s="7"/>
      <c r="W66" s="7">
        <v>287528093093.92999</v>
      </c>
      <c r="X66" s="7"/>
      <c r="Y66" s="9">
        <v>7.1027154564452287E-3</v>
      </c>
    </row>
    <row r="67" spans="1:25">
      <c r="A67" s="1" t="s">
        <v>73</v>
      </c>
      <c r="C67" s="7">
        <v>312788674</v>
      </c>
      <c r="D67" s="7"/>
      <c r="E67" s="7">
        <v>915902621152</v>
      </c>
      <c r="F67" s="7"/>
      <c r="G67" s="7">
        <v>1033212352957.97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312788674</v>
      </c>
      <c r="R67" s="7"/>
      <c r="S67" s="7">
        <v>3178</v>
      </c>
      <c r="T67" s="7"/>
      <c r="U67" s="7">
        <v>915902621152</v>
      </c>
      <c r="V67" s="7"/>
      <c r="W67" s="7">
        <v>988127853656.46704</v>
      </c>
      <c r="X67" s="7"/>
      <c r="Y67" s="9">
        <v>2.4409409541825404E-2</v>
      </c>
    </row>
    <row r="68" spans="1:25">
      <c r="A68" s="1" t="s">
        <v>74</v>
      </c>
      <c r="C68" s="7">
        <v>288532665</v>
      </c>
      <c r="D68" s="7"/>
      <c r="E68" s="7">
        <v>850196512421</v>
      </c>
      <c r="F68" s="7"/>
      <c r="G68" s="7">
        <v>1835621732116.8</v>
      </c>
      <c r="H68" s="7"/>
      <c r="I68" s="7">
        <v>50000000</v>
      </c>
      <c r="J68" s="7"/>
      <c r="K68" s="7">
        <v>307626660000</v>
      </c>
      <c r="L68" s="7"/>
      <c r="M68" s="7">
        <v>0</v>
      </c>
      <c r="N68" s="7"/>
      <c r="O68" s="7">
        <v>0</v>
      </c>
      <c r="P68" s="7"/>
      <c r="Q68" s="7">
        <v>338532665</v>
      </c>
      <c r="R68" s="7"/>
      <c r="S68" s="7">
        <v>6420</v>
      </c>
      <c r="T68" s="7"/>
      <c r="U68" s="7">
        <v>1157823172421</v>
      </c>
      <c r="V68" s="7"/>
      <c r="W68" s="7">
        <v>2160448100029.6699</v>
      </c>
      <c r="X68" s="7"/>
      <c r="Y68" s="9">
        <v>5.336886544827301E-2</v>
      </c>
    </row>
    <row r="69" spans="1:25">
      <c r="A69" s="1" t="s">
        <v>75</v>
      </c>
      <c r="C69" s="7">
        <v>95851114</v>
      </c>
      <c r="D69" s="7"/>
      <c r="E69" s="7">
        <v>519622798480</v>
      </c>
      <c r="F69" s="7"/>
      <c r="G69" s="7">
        <v>748907086991.56201</v>
      </c>
      <c r="H69" s="7"/>
      <c r="I69" s="7">
        <v>12000000</v>
      </c>
      <c r="J69" s="7"/>
      <c r="K69" s="7">
        <v>93937092800</v>
      </c>
      <c r="L69" s="7"/>
      <c r="M69" s="7">
        <v>0</v>
      </c>
      <c r="N69" s="7"/>
      <c r="O69" s="7">
        <v>0</v>
      </c>
      <c r="P69" s="7"/>
      <c r="Q69" s="7">
        <v>107851114</v>
      </c>
      <c r="R69" s="7"/>
      <c r="S69" s="7">
        <v>8680</v>
      </c>
      <c r="T69" s="7"/>
      <c r="U69" s="7">
        <v>613559891280</v>
      </c>
      <c r="V69" s="7"/>
      <c r="W69" s="7">
        <v>930577590886.35596</v>
      </c>
      <c r="X69" s="7"/>
      <c r="Y69" s="9">
        <v>2.2987763620199872E-2</v>
      </c>
    </row>
    <row r="70" spans="1:25">
      <c r="A70" s="1" t="s">
        <v>76</v>
      </c>
      <c r="C70" s="7">
        <v>4082601</v>
      </c>
      <c r="D70" s="7"/>
      <c r="E70" s="7">
        <v>19916306117</v>
      </c>
      <c r="F70" s="7"/>
      <c r="G70" s="7">
        <v>35226126668.753998</v>
      </c>
      <c r="H70" s="7"/>
      <c r="I70" s="7">
        <v>0</v>
      </c>
      <c r="J70" s="7"/>
      <c r="K70" s="7">
        <v>0</v>
      </c>
      <c r="L70" s="7"/>
      <c r="M70" s="7">
        <v>-1550000</v>
      </c>
      <c r="N70" s="7"/>
      <c r="O70" s="7">
        <v>13515433326</v>
      </c>
      <c r="P70" s="7"/>
      <c r="Q70" s="7">
        <v>2532601</v>
      </c>
      <c r="R70" s="7"/>
      <c r="S70" s="7">
        <v>6730</v>
      </c>
      <c r="T70" s="7"/>
      <c r="U70" s="7">
        <v>12354882784</v>
      </c>
      <c r="V70" s="7"/>
      <c r="W70" s="7">
        <v>16942990521.856501</v>
      </c>
      <c r="X70" s="7"/>
      <c r="Y70" s="9">
        <v>4.1853733095458597E-4</v>
      </c>
    </row>
    <row r="71" spans="1:25">
      <c r="A71" s="1" t="s">
        <v>77</v>
      </c>
      <c r="C71" s="7">
        <v>25332468</v>
      </c>
      <c r="D71" s="7"/>
      <c r="E71" s="7">
        <v>117240683617</v>
      </c>
      <c r="F71" s="7"/>
      <c r="G71" s="7">
        <v>118782266709.242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25332468</v>
      </c>
      <c r="R71" s="7"/>
      <c r="S71" s="7">
        <v>4717</v>
      </c>
      <c r="T71" s="7"/>
      <c r="U71" s="7">
        <v>117240683617</v>
      </c>
      <c r="V71" s="7"/>
      <c r="W71" s="7">
        <v>118782266709.242</v>
      </c>
      <c r="X71" s="7"/>
      <c r="Y71" s="9">
        <v>2.9342407297631248E-3</v>
      </c>
    </row>
    <row r="72" spans="1:25">
      <c r="A72" s="1" t="s">
        <v>78</v>
      </c>
      <c r="C72" s="7">
        <v>59615343</v>
      </c>
      <c r="D72" s="7"/>
      <c r="E72" s="7">
        <v>968672898538</v>
      </c>
      <c r="F72" s="7"/>
      <c r="G72" s="7">
        <v>1960341696938.6799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59615343</v>
      </c>
      <c r="R72" s="7"/>
      <c r="S72" s="7">
        <v>28220</v>
      </c>
      <c r="T72" s="7"/>
      <c r="U72" s="7">
        <v>968672898538</v>
      </c>
      <c r="V72" s="7"/>
      <c r="W72" s="7">
        <v>1672335026832.21</v>
      </c>
      <c r="X72" s="7"/>
      <c r="Y72" s="9">
        <v>4.1311162730646729E-2</v>
      </c>
    </row>
    <row r="73" spans="1:25">
      <c r="A73" s="1" t="s">
        <v>79</v>
      </c>
      <c r="C73" s="7">
        <v>91528137</v>
      </c>
      <c r="D73" s="7"/>
      <c r="E73" s="7">
        <v>1684650984141</v>
      </c>
      <c r="F73" s="7"/>
      <c r="G73" s="7">
        <v>2998817629516.6602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91528137</v>
      </c>
      <c r="R73" s="7"/>
      <c r="S73" s="7">
        <v>28610</v>
      </c>
      <c r="T73" s="7"/>
      <c r="U73" s="7">
        <v>1684650984141</v>
      </c>
      <c r="V73" s="7"/>
      <c r="W73" s="7">
        <v>2603039210572.5601</v>
      </c>
      <c r="X73" s="7"/>
      <c r="Y73" s="9">
        <v>6.4302053534041351E-2</v>
      </c>
    </row>
    <row r="74" spans="1:25">
      <c r="A74" s="1" t="s">
        <v>80</v>
      </c>
      <c r="C74" s="7">
        <v>5100003</v>
      </c>
      <c r="D74" s="7"/>
      <c r="E74" s="7">
        <v>135654620277</v>
      </c>
      <c r="F74" s="7"/>
      <c r="G74" s="7">
        <v>164915974159.34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5100003</v>
      </c>
      <c r="R74" s="7"/>
      <c r="S74" s="7">
        <v>32760</v>
      </c>
      <c r="T74" s="7"/>
      <c r="U74" s="7">
        <v>135654620277</v>
      </c>
      <c r="V74" s="7"/>
      <c r="W74" s="7">
        <v>166081995495.23401</v>
      </c>
      <c r="X74" s="7"/>
      <c r="Y74" s="9">
        <v>4.1026709555504253E-3</v>
      </c>
    </row>
    <row r="75" spans="1:25">
      <c r="A75" s="1" t="s">
        <v>81</v>
      </c>
      <c r="C75" s="7">
        <v>12672207</v>
      </c>
      <c r="D75" s="7"/>
      <c r="E75" s="7">
        <v>128273652257</v>
      </c>
      <c r="F75" s="7"/>
      <c r="G75" s="7">
        <v>157208155957.008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12672207</v>
      </c>
      <c r="R75" s="7"/>
      <c r="S75" s="7">
        <v>11520</v>
      </c>
      <c r="T75" s="7"/>
      <c r="U75" s="7">
        <v>128273652257</v>
      </c>
      <c r="V75" s="7"/>
      <c r="W75" s="7">
        <v>145115220883.392</v>
      </c>
      <c r="X75" s="7"/>
      <c r="Y75" s="9">
        <v>3.5847353600930317E-3</v>
      </c>
    </row>
    <row r="76" spans="1:25">
      <c r="A76" s="1" t="s">
        <v>82</v>
      </c>
      <c r="C76" s="7">
        <v>34216764</v>
      </c>
      <c r="D76" s="7"/>
      <c r="E76" s="7">
        <v>28605406510</v>
      </c>
      <c r="F76" s="7"/>
      <c r="G76" s="7">
        <v>267343549638.01199</v>
      </c>
      <c r="H76" s="7"/>
      <c r="I76" s="7">
        <v>10000000</v>
      </c>
      <c r="J76" s="7"/>
      <c r="K76" s="7">
        <v>73668300800</v>
      </c>
      <c r="L76" s="7"/>
      <c r="M76" s="7">
        <v>0</v>
      </c>
      <c r="N76" s="7"/>
      <c r="O76" s="7">
        <v>0</v>
      </c>
      <c r="P76" s="7"/>
      <c r="Q76" s="7">
        <v>44216764</v>
      </c>
      <c r="R76" s="7"/>
      <c r="S76" s="7">
        <v>7870</v>
      </c>
      <c r="T76" s="7"/>
      <c r="U76" s="7">
        <v>102273707310</v>
      </c>
      <c r="V76" s="7"/>
      <c r="W76" s="7">
        <v>345915416380.55402</v>
      </c>
      <c r="X76" s="7"/>
      <c r="Y76" s="9">
        <v>8.5450390190088751E-3</v>
      </c>
    </row>
    <row r="77" spans="1:25">
      <c r="A77" s="1" t="s">
        <v>83</v>
      </c>
      <c r="C77" s="7">
        <v>4000000</v>
      </c>
      <c r="D77" s="7"/>
      <c r="E77" s="7">
        <v>153616248058</v>
      </c>
      <c r="F77" s="7"/>
      <c r="G77" s="7">
        <v>243343440000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4000000</v>
      </c>
      <c r="R77" s="7"/>
      <c r="S77" s="7">
        <v>63150</v>
      </c>
      <c r="T77" s="7"/>
      <c r="U77" s="7">
        <v>153616248058</v>
      </c>
      <c r="V77" s="7"/>
      <c r="W77" s="7">
        <v>251097030000</v>
      </c>
      <c r="X77" s="7"/>
      <c r="Y77" s="9">
        <v>6.2027704383858769E-3</v>
      </c>
    </row>
    <row r="78" spans="1:25">
      <c r="A78" s="1" t="s">
        <v>84</v>
      </c>
      <c r="C78" s="7">
        <v>102015190</v>
      </c>
      <c r="D78" s="7"/>
      <c r="E78" s="7">
        <v>300434482464</v>
      </c>
      <c r="F78" s="7"/>
      <c r="G78" s="7">
        <v>427232744996.953</v>
      </c>
      <c r="H78" s="7"/>
      <c r="I78" s="7">
        <v>6000000</v>
      </c>
      <c r="J78" s="7"/>
      <c r="K78" s="7">
        <v>22701047040</v>
      </c>
      <c r="L78" s="7"/>
      <c r="M78" s="7">
        <v>0</v>
      </c>
      <c r="N78" s="7"/>
      <c r="O78" s="7">
        <v>0</v>
      </c>
      <c r="P78" s="7"/>
      <c r="Q78" s="7">
        <v>108015190</v>
      </c>
      <c r="R78" s="7"/>
      <c r="S78" s="7">
        <v>3867</v>
      </c>
      <c r="T78" s="7"/>
      <c r="U78" s="7">
        <v>323135529504</v>
      </c>
      <c r="V78" s="7"/>
      <c r="W78" s="7">
        <v>415209456028.60699</v>
      </c>
      <c r="X78" s="7"/>
      <c r="Y78" s="9">
        <v>1.0256787742939548E-2</v>
      </c>
    </row>
    <row r="79" spans="1:25">
      <c r="A79" s="1" t="s">
        <v>85</v>
      </c>
      <c r="C79" s="7">
        <v>35643667</v>
      </c>
      <c r="D79" s="7"/>
      <c r="E79" s="7">
        <v>455660211492</v>
      </c>
      <c r="F79" s="7"/>
      <c r="G79" s="7">
        <v>716426692806.89697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35643667</v>
      </c>
      <c r="R79" s="7"/>
      <c r="S79" s="7">
        <v>18800</v>
      </c>
      <c r="T79" s="7"/>
      <c r="U79" s="7">
        <v>455660211492</v>
      </c>
      <c r="V79" s="7"/>
      <c r="W79" s="7">
        <v>666113839009.38</v>
      </c>
      <c r="X79" s="7"/>
      <c r="Y79" s="9">
        <v>1.6454799282998735E-2</v>
      </c>
    </row>
    <row r="80" spans="1:25">
      <c r="A80" s="1" t="s">
        <v>86</v>
      </c>
      <c r="C80" s="7">
        <v>9813229</v>
      </c>
      <c r="D80" s="7"/>
      <c r="E80" s="7">
        <v>55821616476</v>
      </c>
      <c r="F80" s="7"/>
      <c r="G80" s="7">
        <v>74624528198.992493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9813229</v>
      </c>
      <c r="R80" s="7"/>
      <c r="S80" s="7">
        <v>7760</v>
      </c>
      <c r="T80" s="7"/>
      <c r="U80" s="7">
        <v>55821616476</v>
      </c>
      <c r="V80" s="7"/>
      <c r="W80" s="7">
        <v>75697560630.612</v>
      </c>
      <c r="X80" s="7"/>
      <c r="Y80" s="9">
        <v>1.8699328755002905E-3</v>
      </c>
    </row>
    <row r="81" spans="1:25">
      <c r="A81" s="1" t="s">
        <v>87</v>
      </c>
      <c r="C81" s="7">
        <v>3961068</v>
      </c>
      <c r="D81" s="7"/>
      <c r="E81" s="7">
        <v>18334032061</v>
      </c>
      <c r="F81" s="7"/>
      <c r="G81" s="7">
        <v>25948122663.186001</v>
      </c>
      <c r="H81" s="7"/>
      <c r="I81" s="7">
        <v>0</v>
      </c>
      <c r="J81" s="7"/>
      <c r="K81" s="7">
        <v>0</v>
      </c>
      <c r="L81" s="7"/>
      <c r="M81" s="7">
        <v>-3961068</v>
      </c>
      <c r="N81" s="7"/>
      <c r="O81" s="7">
        <v>25271485686</v>
      </c>
      <c r="P81" s="7"/>
      <c r="Q81" s="7">
        <v>0</v>
      </c>
      <c r="R81" s="7"/>
      <c r="S81" s="7">
        <v>0</v>
      </c>
      <c r="T81" s="7"/>
      <c r="U81" s="7">
        <v>0</v>
      </c>
      <c r="V81" s="7"/>
      <c r="W81" s="7">
        <v>0</v>
      </c>
      <c r="X81" s="7"/>
      <c r="Y81" s="9">
        <v>0</v>
      </c>
    </row>
    <row r="82" spans="1:25">
      <c r="A82" s="1" t="s">
        <v>88</v>
      </c>
      <c r="C82" s="7">
        <v>18650198</v>
      </c>
      <c r="D82" s="7"/>
      <c r="E82" s="7">
        <v>58323831606</v>
      </c>
      <c r="F82" s="7"/>
      <c r="G82" s="7">
        <v>118465675369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18650198</v>
      </c>
      <c r="R82" s="7"/>
      <c r="S82" s="7">
        <v>5960</v>
      </c>
      <c r="T82" s="7"/>
      <c r="U82" s="7">
        <v>58323831606</v>
      </c>
      <c r="V82" s="7"/>
      <c r="W82" s="7">
        <v>110493806758.524</v>
      </c>
      <c r="X82" s="7"/>
      <c r="Y82" s="9">
        <v>2.7294935276076116E-3</v>
      </c>
    </row>
    <row r="83" spans="1:25">
      <c r="A83" s="1" t="s">
        <v>89</v>
      </c>
      <c r="C83" s="7">
        <v>10536839</v>
      </c>
      <c r="D83" s="7"/>
      <c r="E83" s="7">
        <v>48830837572</v>
      </c>
      <c r="F83" s="7"/>
      <c r="G83" s="7">
        <v>62844868809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10536839</v>
      </c>
      <c r="R83" s="7"/>
      <c r="S83" s="7">
        <v>3539</v>
      </c>
      <c r="T83" s="7"/>
      <c r="U83" s="7">
        <v>36070726754</v>
      </c>
      <c r="V83" s="7"/>
      <c r="W83" s="7">
        <v>37067998438</v>
      </c>
      <c r="X83" s="7"/>
      <c r="Y83" s="9">
        <v>9.15679031141632E-4</v>
      </c>
    </row>
    <row r="84" spans="1:25">
      <c r="A84" s="1" t="s">
        <v>90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12500000</v>
      </c>
      <c r="J84" s="7"/>
      <c r="K84" s="7">
        <v>137527507198</v>
      </c>
      <c r="L84" s="7"/>
      <c r="M84" s="7">
        <v>0</v>
      </c>
      <c r="N84" s="7"/>
      <c r="O84" s="7">
        <v>0</v>
      </c>
      <c r="P84" s="7"/>
      <c r="Q84" s="7">
        <v>12500000</v>
      </c>
      <c r="R84" s="7"/>
      <c r="S84" s="7">
        <v>11600</v>
      </c>
      <c r="T84" s="7"/>
      <c r="U84" s="7">
        <v>137527507198</v>
      </c>
      <c r="V84" s="7"/>
      <c r="W84" s="7">
        <v>144137250000</v>
      </c>
      <c r="X84" s="7"/>
      <c r="Y84" s="9">
        <v>3.560576854972099E-3</v>
      </c>
    </row>
    <row r="85" spans="1:25">
      <c r="A85" s="1" t="s">
        <v>91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3406574</v>
      </c>
      <c r="J85" s="7"/>
      <c r="K85" s="7">
        <v>169103528161</v>
      </c>
      <c r="L85" s="7"/>
      <c r="M85" s="7">
        <v>0</v>
      </c>
      <c r="N85" s="7"/>
      <c r="O85" s="7">
        <v>0</v>
      </c>
      <c r="P85" s="7"/>
      <c r="Q85" s="7">
        <v>3406574</v>
      </c>
      <c r="R85" s="7"/>
      <c r="S85" s="7">
        <v>50140</v>
      </c>
      <c r="T85" s="7"/>
      <c r="U85" s="7">
        <v>169103528161</v>
      </c>
      <c r="V85" s="7"/>
      <c r="W85" s="7">
        <v>169789326918.858</v>
      </c>
      <c r="X85" s="7"/>
      <c r="Y85" s="9">
        <v>4.1942519900204627E-3</v>
      </c>
    </row>
    <row r="86" spans="1:25">
      <c r="A86" s="1" t="s">
        <v>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1925841</v>
      </c>
      <c r="J86" s="7"/>
      <c r="K86" s="7">
        <v>39277762089</v>
      </c>
      <c r="L86" s="7"/>
      <c r="M86" s="7">
        <v>0</v>
      </c>
      <c r="N86" s="7"/>
      <c r="O86" s="7">
        <v>0</v>
      </c>
      <c r="P86" s="7"/>
      <c r="Q86" s="7">
        <v>1925841</v>
      </c>
      <c r="R86" s="7"/>
      <c r="S86" s="7">
        <v>20950</v>
      </c>
      <c r="T86" s="7"/>
      <c r="U86" s="7">
        <v>39277762089</v>
      </c>
      <c r="V86" s="7"/>
      <c r="W86" s="7">
        <v>40106308054.747498</v>
      </c>
      <c r="X86" s="7"/>
      <c r="Y86" s="9">
        <v>9.907334307967927E-4</v>
      </c>
    </row>
    <row r="87" spans="1:25">
      <c r="A87" s="1" t="s">
        <v>93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955720</v>
      </c>
      <c r="J87" s="7"/>
      <c r="K87" s="7">
        <v>31291917051</v>
      </c>
      <c r="L87" s="7"/>
      <c r="M87" s="7">
        <v>0</v>
      </c>
      <c r="N87" s="7"/>
      <c r="O87" s="7">
        <v>0</v>
      </c>
      <c r="P87" s="7"/>
      <c r="Q87" s="7">
        <v>955720</v>
      </c>
      <c r="R87" s="7"/>
      <c r="S87" s="7">
        <v>32100</v>
      </c>
      <c r="T87" s="7"/>
      <c r="U87" s="7">
        <v>31291917051</v>
      </c>
      <c r="V87" s="7"/>
      <c r="W87" s="7">
        <v>30496074258.599998</v>
      </c>
      <c r="X87" s="7"/>
      <c r="Y87" s="9">
        <v>7.5333486779220196E-4</v>
      </c>
    </row>
    <row r="88" spans="1:25">
      <c r="A88" s="1" t="s">
        <v>94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9127600</v>
      </c>
      <c r="J88" s="7"/>
      <c r="K88" s="7">
        <v>0</v>
      </c>
      <c r="L88" s="7"/>
      <c r="M88" s="7">
        <v>-9127600</v>
      </c>
      <c r="N88" s="7"/>
      <c r="O88" s="7">
        <v>20747034800</v>
      </c>
      <c r="P88" s="7"/>
      <c r="Q88" s="7">
        <v>0</v>
      </c>
      <c r="R88" s="7"/>
      <c r="S88" s="7">
        <v>0</v>
      </c>
      <c r="T88" s="7"/>
      <c r="U88" s="7">
        <v>0</v>
      </c>
      <c r="V88" s="7"/>
      <c r="W88" s="7">
        <v>0</v>
      </c>
      <c r="X88" s="7"/>
      <c r="Y88" s="9">
        <v>0</v>
      </c>
    </row>
    <row r="89" spans="1:25">
      <c r="A89" s="1" t="s">
        <v>95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5268419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5268419</v>
      </c>
      <c r="R89" s="7"/>
      <c r="S89" s="7">
        <v>2060</v>
      </c>
      <c r="T89" s="7"/>
      <c r="U89" s="7">
        <v>12760110818</v>
      </c>
      <c r="V89" s="7"/>
      <c r="W89" s="7">
        <v>10788368128.316999</v>
      </c>
      <c r="X89" s="7"/>
      <c r="Y89" s="9">
        <v>2.6650164243180837E-4</v>
      </c>
    </row>
    <row r="90" spans="1:25">
      <c r="A90" s="1" t="s">
        <v>96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5400000</v>
      </c>
      <c r="J90" s="7"/>
      <c r="K90" s="7">
        <v>83775999600</v>
      </c>
      <c r="L90" s="7"/>
      <c r="M90" s="7">
        <v>-5400000</v>
      </c>
      <c r="N90" s="7"/>
      <c r="O90" s="7">
        <v>113616975896</v>
      </c>
      <c r="P90" s="7"/>
      <c r="Q90" s="7">
        <v>0</v>
      </c>
      <c r="R90" s="7"/>
      <c r="S90" s="7">
        <v>0</v>
      </c>
      <c r="T90" s="7"/>
      <c r="U90" s="7">
        <v>0</v>
      </c>
      <c r="V90" s="7"/>
      <c r="W90" s="7">
        <v>0</v>
      </c>
      <c r="X90" s="7"/>
      <c r="Y90" s="9">
        <v>0</v>
      </c>
    </row>
    <row r="91" spans="1:25" ht="24.75" thickBot="1">
      <c r="C91" s="4"/>
      <c r="D91" s="4"/>
      <c r="E91" s="8">
        <f>SUM(E9:E90)</f>
        <v>25178385545296</v>
      </c>
      <c r="F91" s="4"/>
      <c r="G91" s="8">
        <f>SUM(G9:G90)</f>
        <v>40220792210722.422</v>
      </c>
      <c r="H91" s="4"/>
      <c r="I91" s="4"/>
      <c r="J91" s="4"/>
      <c r="K91" s="8">
        <f>SUM(K9:K90)</f>
        <v>1371591228553.731</v>
      </c>
      <c r="L91" s="4"/>
      <c r="M91" s="4"/>
      <c r="N91" s="4"/>
      <c r="O91" s="8">
        <f>SUM(O9:O90)</f>
        <v>706580247442</v>
      </c>
      <c r="P91" s="4"/>
      <c r="Q91" s="4"/>
      <c r="R91" s="4"/>
      <c r="S91" s="4"/>
      <c r="T91" s="4"/>
      <c r="U91" s="8">
        <f>SUM(U9:U90)</f>
        <v>26160152813396</v>
      </c>
      <c r="V91" s="4"/>
      <c r="W91" s="8">
        <f>SUM(W9:W90)</f>
        <v>37881281212299.227</v>
      </c>
      <c r="X91" s="4"/>
      <c r="Y91" s="10">
        <f>SUM(Y9:Y90)</f>
        <v>0.93576929712017498</v>
      </c>
    </row>
    <row r="92" spans="1:25" ht="24.75" thickTop="1">
      <c r="C92" s="4"/>
      <c r="D92" s="4"/>
      <c r="E92" s="4"/>
      <c r="F92" s="4"/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6"/>
      <c r="X92" s="4"/>
      <c r="Y92" s="4"/>
    </row>
    <row r="93" spans="1:25">
      <c r="G93" s="3"/>
      <c r="W93" s="3"/>
      <c r="Y9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7"/>
  <sheetViews>
    <sheetView rightToLeft="1" topLeftCell="H1" workbookViewId="0">
      <selection activeCell="AK37" sqref="AK37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98</v>
      </c>
      <c r="B6" s="17" t="s">
        <v>98</v>
      </c>
      <c r="C6" s="17" t="s">
        <v>98</v>
      </c>
      <c r="D6" s="17" t="s">
        <v>98</v>
      </c>
      <c r="E6" s="17" t="s">
        <v>98</v>
      </c>
      <c r="F6" s="17" t="s">
        <v>98</v>
      </c>
      <c r="G6" s="17" t="s">
        <v>98</v>
      </c>
      <c r="H6" s="17" t="s">
        <v>98</v>
      </c>
      <c r="I6" s="17" t="s">
        <v>98</v>
      </c>
      <c r="J6" s="17" t="s">
        <v>98</v>
      </c>
      <c r="K6" s="17" t="s">
        <v>98</v>
      </c>
      <c r="L6" s="17" t="s">
        <v>98</v>
      </c>
      <c r="M6" s="17" t="s">
        <v>98</v>
      </c>
      <c r="O6" s="17" t="s">
        <v>311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99</v>
      </c>
      <c r="C7" s="16" t="s">
        <v>100</v>
      </c>
      <c r="E7" s="16" t="s">
        <v>101</v>
      </c>
      <c r="G7" s="16" t="s">
        <v>102</v>
      </c>
      <c r="I7" s="16" t="s">
        <v>103</v>
      </c>
      <c r="K7" s="16" t="s">
        <v>104</v>
      </c>
      <c r="M7" s="16" t="s">
        <v>97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105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99</v>
      </c>
      <c r="C8" s="17" t="s">
        <v>100</v>
      </c>
      <c r="E8" s="17" t="s">
        <v>101</v>
      </c>
      <c r="G8" s="17" t="s">
        <v>102</v>
      </c>
      <c r="I8" s="17" t="s">
        <v>103</v>
      </c>
      <c r="K8" s="17" t="s">
        <v>104</v>
      </c>
      <c r="M8" s="17" t="s">
        <v>97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105</v>
      </c>
      <c r="AG8" s="17" t="s">
        <v>8</v>
      </c>
      <c r="AI8" s="17" t="s">
        <v>9</v>
      </c>
      <c r="AK8" s="17" t="s">
        <v>13</v>
      </c>
    </row>
    <row r="9" spans="1:37">
      <c r="A9" s="1" t="s">
        <v>106</v>
      </c>
      <c r="C9" s="4" t="s">
        <v>107</v>
      </c>
      <c r="D9" s="4"/>
      <c r="E9" s="4" t="s">
        <v>107</v>
      </c>
      <c r="F9" s="4"/>
      <c r="G9" s="4" t="s">
        <v>108</v>
      </c>
      <c r="H9" s="4"/>
      <c r="I9" s="4" t="s">
        <v>109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545048770</v>
      </c>
      <c r="R9" s="4"/>
      <c r="S9" s="6">
        <v>546124496</v>
      </c>
      <c r="T9" s="4"/>
      <c r="U9" s="6">
        <v>0</v>
      </c>
      <c r="V9" s="4"/>
      <c r="W9" s="6">
        <v>0</v>
      </c>
      <c r="X9" s="4"/>
      <c r="Y9" s="6">
        <v>900</v>
      </c>
      <c r="Z9" s="4"/>
      <c r="AA9" s="6">
        <v>557008026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K9" s="9">
        <v>0</v>
      </c>
    </row>
    <row r="10" spans="1:37">
      <c r="A10" s="1" t="s">
        <v>110</v>
      </c>
      <c r="C10" s="4" t="s">
        <v>107</v>
      </c>
      <c r="D10" s="4"/>
      <c r="E10" s="4" t="s">
        <v>107</v>
      </c>
      <c r="F10" s="4"/>
      <c r="G10" s="4" t="s">
        <v>111</v>
      </c>
      <c r="H10" s="4"/>
      <c r="I10" s="4" t="s">
        <v>112</v>
      </c>
      <c r="J10" s="4"/>
      <c r="K10" s="6">
        <v>0</v>
      </c>
      <c r="L10" s="4"/>
      <c r="M10" s="6">
        <v>0</v>
      </c>
      <c r="N10" s="4"/>
      <c r="O10" s="6">
        <v>13100</v>
      </c>
      <c r="P10" s="4"/>
      <c r="Q10" s="6">
        <v>7933547691</v>
      </c>
      <c r="R10" s="4"/>
      <c r="S10" s="6">
        <v>7999243874</v>
      </c>
      <c r="T10" s="4"/>
      <c r="U10" s="6">
        <v>0</v>
      </c>
      <c r="V10" s="4"/>
      <c r="W10" s="6">
        <v>0</v>
      </c>
      <c r="X10" s="4"/>
      <c r="Y10" s="6">
        <v>13100</v>
      </c>
      <c r="Z10" s="4"/>
      <c r="AA10" s="6">
        <v>8238406520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K10" s="9">
        <v>0</v>
      </c>
    </row>
    <row r="11" spans="1:37">
      <c r="A11" s="1" t="s">
        <v>113</v>
      </c>
      <c r="C11" s="4" t="s">
        <v>107</v>
      </c>
      <c r="D11" s="4"/>
      <c r="E11" s="4" t="s">
        <v>107</v>
      </c>
      <c r="F11" s="4"/>
      <c r="G11" s="4" t="s">
        <v>114</v>
      </c>
      <c r="H11" s="4"/>
      <c r="I11" s="4" t="s">
        <v>115</v>
      </c>
      <c r="J11" s="4"/>
      <c r="K11" s="6">
        <v>0</v>
      </c>
      <c r="L11" s="4"/>
      <c r="M11" s="6">
        <v>0</v>
      </c>
      <c r="N11" s="4"/>
      <c r="O11" s="6">
        <v>137100</v>
      </c>
      <c r="P11" s="4"/>
      <c r="Q11" s="6">
        <v>110839302959</v>
      </c>
      <c r="R11" s="4"/>
      <c r="S11" s="6">
        <v>113443394657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137100</v>
      </c>
      <c r="AD11" s="4"/>
      <c r="AE11" s="6">
        <v>846590</v>
      </c>
      <c r="AF11" s="4"/>
      <c r="AG11" s="6">
        <v>110839302959</v>
      </c>
      <c r="AH11" s="4"/>
      <c r="AI11" s="6">
        <v>116046451767</v>
      </c>
      <c r="AK11" s="9">
        <v>2.8666587593645376E-3</v>
      </c>
    </row>
    <row r="12" spans="1:37">
      <c r="A12" s="1" t="s">
        <v>116</v>
      </c>
      <c r="C12" s="4" t="s">
        <v>107</v>
      </c>
      <c r="D12" s="4"/>
      <c r="E12" s="4" t="s">
        <v>107</v>
      </c>
      <c r="F12" s="4"/>
      <c r="G12" s="4" t="s">
        <v>117</v>
      </c>
      <c r="H12" s="4"/>
      <c r="I12" s="4" t="s">
        <v>118</v>
      </c>
      <c r="J12" s="4"/>
      <c r="K12" s="6">
        <v>0</v>
      </c>
      <c r="L12" s="4"/>
      <c r="M12" s="6">
        <v>0</v>
      </c>
      <c r="N12" s="4"/>
      <c r="O12" s="6">
        <v>210000</v>
      </c>
      <c r="P12" s="4"/>
      <c r="Q12" s="6">
        <v>166667072924</v>
      </c>
      <c r="R12" s="4"/>
      <c r="S12" s="6">
        <v>171190366121</v>
      </c>
      <c r="T12" s="4"/>
      <c r="U12" s="6">
        <v>0</v>
      </c>
      <c r="V12" s="4"/>
      <c r="W12" s="6">
        <v>0</v>
      </c>
      <c r="X12" s="4"/>
      <c r="Y12" s="6">
        <v>100000</v>
      </c>
      <c r="Z12" s="4"/>
      <c r="AA12" s="6">
        <v>82685010625</v>
      </c>
      <c r="AB12" s="4"/>
      <c r="AC12" s="6">
        <v>110000</v>
      </c>
      <c r="AD12" s="4"/>
      <c r="AE12" s="6">
        <v>829000</v>
      </c>
      <c r="AF12" s="4"/>
      <c r="AG12" s="6">
        <v>87301800103</v>
      </c>
      <c r="AH12" s="4"/>
      <c r="AI12" s="6">
        <v>91173471812</v>
      </c>
      <c r="AK12" s="9">
        <v>2.2522294099634778E-3</v>
      </c>
    </row>
    <row r="13" spans="1:37">
      <c r="A13" s="1" t="s">
        <v>119</v>
      </c>
      <c r="C13" s="4" t="s">
        <v>107</v>
      </c>
      <c r="D13" s="4"/>
      <c r="E13" s="4" t="s">
        <v>107</v>
      </c>
      <c r="F13" s="4"/>
      <c r="G13" s="4" t="s">
        <v>120</v>
      </c>
      <c r="H13" s="4"/>
      <c r="I13" s="4" t="s">
        <v>121</v>
      </c>
      <c r="J13" s="4"/>
      <c r="K13" s="6">
        <v>0</v>
      </c>
      <c r="L13" s="4"/>
      <c r="M13" s="6">
        <v>0</v>
      </c>
      <c r="N13" s="4"/>
      <c r="O13" s="6">
        <v>25400</v>
      </c>
      <c r="P13" s="4"/>
      <c r="Q13" s="6">
        <v>16077552506</v>
      </c>
      <c r="R13" s="4"/>
      <c r="S13" s="6">
        <v>16299527175</v>
      </c>
      <c r="T13" s="4"/>
      <c r="U13" s="6">
        <v>0</v>
      </c>
      <c r="V13" s="4"/>
      <c r="W13" s="6">
        <v>0</v>
      </c>
      <c r="X13" s="4"/>
      <c r="Y13" s="6">
        <v>25400</v>
      </c>
      <c r="Z13" s="4"/>
      <c r="AA13" s="6">
        <v>16725407971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K13" s="9">
        <v>0</v>
      </c>
    </row>
    <row r="14" spans="1:37">
      <c r="A14" s="1" t="s">
        <v>122</v>
      </c>
      <c r="C14" s="4" t="s">
        <v>107</v>
      </c>
      <c r="D14" s="4"/>
      <c r="E14" s="4" t="s">
        <v>107</v>
      </c>
      <c r="F14" s="4"/>
      <c r="G14" s="4" t="s">
        <v>123</v>
      </c>
      <c r="H14" s="4"/>
      <c r="I14" s="4" t="s">
        <v>124</v>
      </c>
      <c r="J14" s="4"/>
      <c r="K14" s="6">
        <v>0</v>
      </c>
      <c r="L14" s="4"/>
      <c r="M14" s="6">
        <v>0</v>
      </c>
      <c r="N14" s="4"/>
      <c r="O14" s="6">
        <v>25200</v>
      </c>
      <c r="P14" s="4"/>
      <c r="Q14" s="6">
        <v>20374112118</v>
      </c>
      <c r="R14" s="4"/>
      <c r="S14" s="6">
        <v>21037934183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25200</v>
      </c>
      <c r="AD14" s="4"/>
      <c r="AE14" s="6">
        <v>847980</v>
      </c>
      <c r="AF14" s="4"/>
      <c r="AG14" s="6">
        <v>20374112118</v>
      </c>
      <c r="AH14" s="4"/>
      <c r="AI14" s="6">
        <v>21365222851</v>
      </c>
      <c r="AK14" s="9">
        <v>5.277783361663387E-4</v>
      </c>
    </row>
    <row r="15" spans="1:37">
      <c r="A15" s="1" t="s">
        <v>125</v>
      </c>
      <c r="C15" s="4" t="s">
        <v>107</v>
      </c>
      <c r="D15" s="4"/>
      <c r="E15" s="4" t="s">
        <v>107</v>
      </c>
      <c r="F15" s="4"/>
      <c r="G15" s="4" t="s">
        <v>126</v>
      </c>
      <c r="H15" s="4"/>
      <c r="I15" s="4" t="s">
        <v>118</v>
      </c>
      <c r="J15" s="4"/>
      <c r="K15" s="6">
        <v>0</v>
      </c>
      <c r="L15" s="4"/>
      <c r="M15" s="6">
        <v>0</v>
      </c>
      <c r="N15" s="4"/>
      <c r="O15" s="6">
        <v>100</v>
      </c>
      <c r="P15" s="4"/>
      <c r="Q15" s="6">
        <v>79380383</v>
      </c>
      <c r="R15" s="4"/>
      <c r="S15" s="6">
        <v>81306260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100</v>
      </c>
      <c r="AD15" s="4"/>
      <c r="AE15" s="6">
        <v>828850</v>
      </c>
      <c r="AF15" s="4"/>
      <c r="AG15" s="6">
        <v>79380383</v>
      </c>
      <c r="AH15" s="4"/>
      <c r="AI15" s="6">
        <v>82869977</v>
      </c>
      <c r="AK15" s="9">
        <v>2.0471108063895359E-6</v>
      </c>
    </row>
    <row r="16" spans="1:37">
      <c r="A16" s="1" t="s">
        <v>127</v>
      </c>
      <c r="C16" s="4" t="s">
        <v>107</v>
      </c>
      <c r="D16" s="4"/>
      <c r="E16" s="4" t="s">
        <v>107</v>
      </c>
      <c r="F16" s="4"/>
      <c r="G16" s="4" t="s">
        <v>120</v>
      </c>
      <c r="H16" s="4"/>
      <c r="I16" s="4" t="s">
        <v>128</v>
      </c>
      <c r="J16" s="4"/>
      <c r="K16" s="6">
        <v>0</v>
      </c>
      <c r="L16" s="4"/>
      <c r="M16" s="6">
        <v>0</v>
      </c>
      <c r="N16" s="4"/>
      <c r="O16" s="6">
        <v>25700</v>
      </c>
      <c r="P16" s="4"/>
      <c r="Q16" s="6">
        <v>15664866730</v>
      </c>
      <c r="R16" s="4"/>
      <c r="S16" s="6">
        <v>15796468371</v>
      </c>
      <c r="T16" s="4"/>
      <c r="U16" s="6">
        <v>0</v>
      </c>
      <c r="V16" s="4"/>
      <c r="W16" s="6">
        <v>0</v>
      </c>
      <c r="X16" s="4"/>
      <c r="Y16" s="6">
        <v>25700</v>
      </c>
      <c r="Z16" s="4"/>
      <c r="AA16" s="6">
        <v>16258727573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K16" s="9">
        <v>0</v>
      </c>
    </row>
    <row r="17" spans="1:37">
      <c r="A17" s="1" t="s">
        <v>129</v>
      </c>
      <c r="C17" s="4" t="s">
        <v>107</v>
      </c>
      <c r="D17" s="4"/>
      <c r="E17" s="4" t="s">
        <v>107</v>
      </c>
      <c r="F17" s="4"/>
      <c r="G17" s="4" t="s">
        <v>120</v>
      </c>
      <c r="H17" s="4"/>
      <c r="I17" s="4" t="s">
        <v>130</v>
      </c>
      <c r="J17" s="4"/>
      <c r="K17" s="6">
        <v>0</v>
      </c>
      <c r="L17" s="4"/>
      <c r="M17" s="6">
        <v>0</v>
      </c>
      <c r="N17" s="4"/>
      <c r="O17" s="6">
        <v>338100</v>
      </c>
      <c r="P17" s="4"/>
      <c r="Q17" s="6">
        <v>233733923747</v>
      </c>
      <c r="R17" s="4"/>
      <c r="S17" s="6">
        <v>235930743800</v>
      </c>
      <c r="T17" s="4"/>
      <c r="U17" s="6">
        <v>0</v>
      </c>
      <c r="V17" s="4"/>
      <c r="W17" s="6">
        <v>0</v>
      </c>
      <c r="X17" s="4"/>
      <c r="Y17" s="6">
        <v>338100</v>
      </c>
      <c r="Z17" s="4"/>
      <c r="AA17" s="6">
        <v>239463995232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K17" s="9">
        <v>0</v>
      </c>
    </row>
    <row r="18" spans="1:37">
      <c r="A18" s="1" t="s">
        <v>131</v>
      </c>
      <c r="C18" s="4" t="s">
        <v>107</v>
      </c>
      <c r="D18" s="4"/>
      <c r="E18" s="4" t="s">
        <v>107</v>
      </c>
      <c r="F18" s="4"/>
      <c r="G18" s="4" t="s">
        <v>132</v>
      </c>
      <c r="H18" s="4"/>
      <c r="I18" s="4" t="s">
        <v>133</v>
      </c>
      <c r="J18" s="4"/>
      <c r="K18" s="6">
        <v>0</v>
      </c>
      <c r="L18" s="4"/>
      <c r="M18" s="6">
        <v>0</v>
      </c>
      <c r="N18" s="4"/>
      <c r="O18" s="6">
        <v>169857</v>
      </c>
      <c r="P18" s="4"/>
      <c r="Q18" s="6">
        <v>160904431780</v>
      </c>
      <c r="R18" s="4"/>
      <c r="S18" s="6">
        <v>168292682711</v>
      </c>
      <c r="T18" s="4"/>
      <c r="U18" s="6">
        <v>0</v>
      </c>
      <c r="V18" s="4"/>
      <c r="W18" s="6">
        <v>0</v>
      </c>
      <c r="X18" s="4"/>
      <c r="Y18" s="6">
        <v>169857</v>
      </c>
      <c r="Z18" s="4"/>
      <c r="AA18" s="6">
        <v>169857000000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K18" s="9">
        <v>0</v>
      </c>
    </row>
    <row r="19" spans="1:37">
      <c r="A19" s="1" t="s">
        <v>134</v>
      </c>
      <c r="C19" s="4" t="s">
        <v>107</v>
      </c>
      <c r="D19" s="4"/>
      <c r="E19" s="4" t="s">
        <v>107</v>
      </c>
      <c r="F19" s="4"/>
      <c r="G19" s="4" t="s">
        <v>135</v>
      </c>
      <c r="H19" s="4"/>
      <c r="I19" s="4" t="s">
        <v>136</v>
      </c>
      <c r="J19" s="4"/>
      <c r="K19" s="6">
        <v>0</v>
      </c>
      <c r="L19" s="4"/>
      <c r="M19" s="6">
        <v>0</v>
      </c>
      <c r="N19" s="4"/>
      <c r="O19" s="6">
        <v>10000</v>
      </c>
      <c r="P19" s="4"/>
      <c r="Q19" s="6">
        <v>6702475596</v>
      </c>
      <c r="R19" s="4"/>
      <c r="S19" s="6">
        <v>6821963295</v>
      </c>
      <c r="T19" s="4"/>
      <c r="U19" s="6">
        <v>0</v>
      </c>
      <c r="V19" s="4"/>
      <c r="W19" s="6">
        <v>0</v>
      </c>
      <c r="X19" s="4"/>
      <c r="Y19" s="6">
        <v>10000</v>
      </c>
      <c r="Z19" s="4"/>
      <c r="AA19" s="6">
        <v>6928965901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K19" s="9">
        <v>0</v>
      </c>
    </row>
    <row r="20" spans="1:37">
      <c r="A20" s="1" t="s">
        <v>137</v>
      </c>
      <c r="C20" s="4" t="s">
        <v>107</v>
      </c>
      <c r="D20" s="4"/>
      <c r="E20" s="4" t="s">
        <v>107</v>
      </c>
      <c r="F20" s="4"/>
      <c r="G20" s="4" t="s">
        <v>120</v>
      </c>
      <c r="H20" s="4"/>
      <c r="I20" s="4" t="s">
        <v>128</v>
      </c>
      <c r="J20" s="4"/>
      <c r="K20" s="6">
        <v>0</v>
      </c>
      <c r="L20" s="4"/>
      <c r="M20" s="6">
        <v>0</v>
      </c>
      <c r="N20" s="4"/>
      <c r="O20" s="6">
        <v>24600</v>
      </c>
      <c r="P20" s="4"/>
      <c r="Q20" s="6">
        <v>16117397729</v>
      </c>
      <c r="R20" s="4"/>
      <c r="S20" s="6">
        <v>16388255090</v>
      </c>
      <c r="T20" s="4"/>
      <c r="U20" s="6">
        <v>0</v>
      </c>
      <c r="V20" s="4"/>
      <c r="W20" s="6">
        <v>0</v>
      </c>
      <c r="X20" s="4"/>
      <c r="Y20" s="6">
        <v>24600</v>
      </c>
      <c r="Z20" s="4"/>
      <c r="AA20" s="6">
        <v>16823104261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K20" s="9">
        <v>0</v>
      </c>
    </row>
    <row r="21" spans="1:37">
      <c r="A21" s="1" t="s">
        <v>138</v>
      </c>
      <c r="C21" s="4" t="s">
        <v>107</v>
      </c>
      <c r="D21" s="4"/>
      <c r="E21" s="4" t="s">
        <v>107</v>
      </c>
      <c r="F21" s="4"/>
      <c r="G21" s="4" t="s">
        <v>139</v>
      </c>
      <c r="H21" s="4"/>
      <c r="I21" s="4" t="s">
        <v>140</v>
      </c>
      <c r="J21" s="4"/>
      <c r="K21" s="6">
        <v>0</v>
      </c>
      <c r="L21" s="4"/>
      <c r="M21" s="6">
        <v>0</v>
      </c>
      <c r="N21" s="4"/>
      <c r="O21" s="6">
        <v>110885</v>
      </c>
      <c r="P21" s="4"/>
      <c r="Q21" s="6">
        <v>100016153415</v>
      </c>
      <c r="R21" s="4"/>
      <c r="S21" s="6">
        <v>103004580535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110885</v>
      </c>
      <c r="AD21" s="4"/>
      <c r="AE21" s="6">
        <v>950400</v>
      </c>
      <c r="AF21" s="4"/>
      <c r="AG21" s="6">
        <v>100016153415</v>
      </c>
      <c r="AH21" s="4"/>
      <c r="AI21" s="6">
        <v>105366002949</v>
      </c>
      <c r="AK21" s="9">
        <v>2.6028230134897907E-3</v>
      </c>
    </row>
    <row r="22" spans="1:37">
      <c r="A22" s="1" t="s">
        <v>141</v>
      </c>
      <c r="C22" s="4" t="s">
        <v>107</v>
      </c>
      <c r="D22" s="4"/>
      <c r="E22" s="4" t="s">
        <v>107</v>
      </c>
      <c r="F22" s="4"/>
      <c r="G22" s="4" t="s">
        <v>120</v>
      </c>
      <c r="H22" s="4"/>
      <c r="I22" s="4" t="s">
        <v>142</v>
      </c>
      <c r="J22" s="4"/>
      <c r="K22" s="6">
        <v>0</v>
      </c>
      <c r="L22" s="4"/>
      <c r="M22" s="6">
        <v>0</v>
      </c>
      <c r="N22" s="4"/>
      <c r="O22" s="6">
        <v>36000</v>
      </c>
      <c r="P22" s="4"/>
      <c r="Q22" s="6">
        <v>23187574965</v>
      </c>
      <c r="R22" s="4"/>
      <c r="S22" s="6">
        <v>23510577935</v>
      </c>
      <c r="T22" s="4"/>
      <c r="U22" s="6">
        <v>0</v>
      </c>
      <c r="V22" s="4"/>
      <c r="W22" s="6">
        <v>0</v>
      </c>
      <c r="X22" s="4"/>
      <c r="Y22" s="6">
        <v>36000</v>
      </c>
      <c r="Z22" s="4"/>
      <c r="AA22" s="6">
        <v>24151621725</v>
      </c>
      <c r="AB22" s="4"/>
      <c r="AC22" s="6">
        <v>0</v>
      </c>
      <c r="AD22" s="4"/>
      <c r="AE22" s="6">
        <v>0</v>
      </c>
      <c r="AF22" s="4"/>
      <c r="AG22" s="6">
        <v>0</v>
      </c>
      <c r="AH22" s="4"/>
      <c r="AI22" s="6">
        <v>0</v>
      </c>
      <c r="AK22" s="9">
        <v>0</v>
      </c>
    </row>
    <row r="23" spans="1:37">
      <c r="A23" s="1" t="s">
        <v>143</v>
      </c>
      <c r="C23" s="4" t="s">
        <v>107</v>
      </c>
      <c r="D23" s="4"/>
      <c r="E23" s="4" t="s">
        <v>107</v>
      </c>
      <c r="F23" s="4"/>
      <c r="G23" s="4" t="s">
        <v>144</v>
      </c>
      <c r="H23" s="4"/>
      <c r="I23" s="4" t="s">
        <v>145</v>
      </c>
      <c r="J23" s="4"/>
      <c r="K23" s="6">
        <v>0</v>
      </c>
      <c r="L23" s="4"/>
      <c r="M23" s="6">
        <v>0</v>
      </c>
      <c r="N23" s="4"/>
      <c r="O23" s="6">
        <v>3580</v>
      </c>
      <c r="P23" s="4"/>
      <c r="Q23" s="6">
        <v>2901115723</v>
      </c>
      <c r="R23" s="4"/>
      <c r="S23" s="6">
        <v>3262220615</v>
      </c>
      <c r="T23" s="4"/>
      <c r="U23" s="6">
        <v>0</v>
      </c>
      <c r="V23" s="4"/>
      <c r="W23" s="6">
        <v>0</v>
      </c>
      <c r="X23" s="4"/>
      <c r="Y23" s="6">
        <v>3483</v>
      </c>
      <c r="Z23" s="4"/>
      <c r="AA23" s="6">
        <v>3217708687</v>
      </c>
      <c r="AB23" s="4"/>
      <c r="AC23" s="6">
        <v>97</v>
      </c>
      <c r="AD23" s="4"/>
      <c r="AE23" s="6">
        <v>931990</v>
      </c>
      <c r="AF23" s="4"/>
      <c r="AG23" s="6">
        <v>78605650</v>
      </c>
      <c r="AH23" s="4"/>
      <c r="AI23" s="6">
        <v>90386644</v>
      </c>
      <c r="AK23" s="9">
        <v>2.2327926516219972E-6</v>
      </c>
    </row>
    <row r="24" spans="1:37">
      <c r="A24" s="1" t="s">
        <v>146</v>
      </c>
      <c r="C24" s="4" t="s">
        <v>107</v>
      </c>
      <c r="D24" s="4"/>
      <c r="E24" s="4" t="s">
        <v>107</v>
      </c>
      <c r="F24" s="4"/>
      <c r="G24" s="4" t="s">
        <v>147</v>
      </c>
      <c r="H24" s="4"/>
      <c r="I24" s="4" t="s">
        <v>148</v>
      </c>
      <c r="J24" s="4"/>
      <c r="K24" s="6">
        <v>0</v>
      </c>
      <c r="L24" s="4"/>
      <c r="M24" s="6">
        <v>0</v>
      </c>
      <c r="N24" s="4"/>
      <c r="O24" s="6">
        <v>12100</v>
      </c>
      <c r="P24" s="4"/>
      <c r="Q24" s="6">
        <v>7563808688</v>
      </c>
      <c r="R24" s="4"/>
      <c r="S24" s="6">
        <v>7653314585</v>
      </c>
      <c r="T24" s="4"/>
      <c r="U24" s="6">
        <v>0</v>
      </c>
      <c r="V24" s="4"/>
      <c r="W24" s="6">
        <v>0</v>
      </c>
      <c r="X24" s="4"/>
      <c r="Y24" s="6">
        <v>12100</v>
      </c>
      <c r="Z24" s="4"/>
      <c r="AA24" s="6">
        <v>7809535269</v>
      </c>
      <c r="AB24" s="4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K24" s="9">
        <v>0</v>
      </c>
    </row>
    <row r="25" spans="1:37">
      <c r="A25" s="1" t="s">
        <v>149</v>
      </c>
      <c r="C25" s="4" t="s">
        <v>107</v>
      </c>
      <c r="D25" s="4"/>
      <c r="E25" s="4" t="s">
        <v>107</v>
      </c>
      <c r="F25" s="4"/>
      <c r="G25" s="4" t="s">
        <v>150</v>
      </c>
      <c r="H25" s="4"/>
      <c r="I25" s="4" t="s">
        <v>151</v>
      </c>
      <c r="J25" s="4"/>
      <c r="K25" s="6">
        <v>0</v>
      </c>
      <c r="L25" s="4"/>
      <c r="M25" s="6">
        <v>0</v>
      </c>
      <c r="N25" s="4"/>
      <c r="O25" s="6">
        <v>400086</v>
      </c>
      <c r="P25" s="4"/>
      <c r="Q25" s="6">
        <v>329378126430</v>
      </c>
      <c r="R25" s="4"/>
      <c r="S25" s="6">
        <v>338215401205</v>
      </c>
      <c r="T25" s="4"/>
      <c r="U25" s="6">
        <v>0</v>
      </c>
      <c r="V25" s="4"/>
      <c r="W25" s="6">
        <v>0</v>
      </c>
      <c r="X25" s="4"/>
      <c r="Y25" s="6">
        <v>231600</v>
      </c>
      <c r="Z25" s="4"/>
      <c r="AA25" s="6">
        <v>199984061983</v>
      </c>
      <c r="AB25" s="4"/>
      <c r="AC25" s="6">
        <v>168486</v>
      </c>
      <c r="AD25" s="4"/>
      <c r="AE25" s="6">
        <v>864050</v>
      </c>
      <c r="AF25" s="4"/>
      <c r="AG25" s="6">
        <v>138709185049</v>
      </c>
      <c r="AH25" s="4"/>
      <c r="AI25" s="6">
        <v>145553941865</v>
      </c>
      <c r="AK25" s="9">
        <v>3.5955729456089484E-3</v>
      </c>
    </row>
    <row r="26" spans="1:37">
      <c r="A26" s="1" t="s">
        <v>152</v>
      </c>
      <c r="C26" s="4" t="s">
        <v>107</v>
      </c>
      <c r="D26" s="4"/>
      <c r="E26" s="4" t="s">
        <v>107</v>
      </c>
      <c r="F26" s="4"/>
      <c r="G26" s="4" t="s">
        <v>153</v>
      </c>
      <c r="H26" s="4"/>
      <c r="I26" s="4" t="s">
        <v>154</v>
      </c>
      <c r="J26" s="4"/>
      <c r="K26" s="6">
        <v>0</v>
      </c>
      <c r="L26" s="4"/>
      <c r="M26" s="6">
        <v>0</v>
      </c>
      <c r="N26" s="4"/>
      <c r="O26" s="6">
        <v>13600</v>
      </c>
      <c r="P26" s="4"/>
      <c r="Q26" s="6">
        <v>8458828883</v>
      </c>
      <c r="R26" s="4"/>
      <c r="S26" s="6">
        <v>8570118384</v>
      </c>
      <c r="T26" s="4"/>
      <c r="U26" s="6">
        <v>0</v>
      </c>
      <c r="V26" s="4"/>
      <c r="W26" s="6">
        <v>0</v>
      </c>
      <c r="X26" s="4"/>
      <c r="Y26" s="6">
        <v>13600</v>
      </c>
      <c r="Z26" s="4"/>
      <c r="AA26" s="6">
        <v>8798964899</v>
      </c>
      <c r="AB26" s="4"/>
      <c r="AC26" s="6">
        <v>0</v>
      </c>
      <c r="AD26" s="4"/>
      <c r="AE26" s="6">
        <v>0</v>
      </c>
      <c r="AF26" s="4"/>
      <c r="AG26" s="6">
        <v>0</v>
      </c>
      <c r="AH26" s="4"/>
      <c r="AI26" s="6">
        <v>0</v>
      </c>
      <c r="AK26" s="9">
        <v>0</v>
      </c>
    </row>
    <row r="27" spans="1:37">
      <c r="A27" s="1" t="s">
        <v>155</v>
      </c>
      <c r="C27" s="4" t="s">
        <v>107</v>
      </c>
      <c r="D27" s="4"/>
      <c r="E27" s="4" t="s">
        <v>107</v>
      </c>
      <c r="F27" s="4"/>
      <c r="G27" s="4" t="s">
        <v>150</v>
      </c>
      <c r="H27" s="4"/>
      <c r="I27" s="4" t="s">
        <v>156</v>
      </c>
      <c r="J27" s="4"/>
      <c r="K27" s="6">
        <v>0</v>
      </c>
      <c r="L27" s="4"/>
      <c r="M27" s="6">
        <v>0</v>
      </c>
      <c r="N27" s="4"/>
      <c r="O27" s="6">
        <v>907826</v>
      </c>
      <c r="P27" s="4"/>
      <c r="Q27" s="6">
        <v>748973033823</v>
      </c>
      <c r="R27" s="4"/>
      <c r="S27" s="6">
        <v>782277102931</v>
      </c>
      <c r="T27" s="4"/>
      <c r="U27" s="6">
        <v>0</v>
      </c>
      <c r="V27" s="4"/>
      <c r="W27" s="6">
        <v>0</v>
      </c>
      <c r="X27" s="4"/>
      <c r="Y27" s="6">
        <v>555280</v>
      </c>
      <c r="Z27" s="4"/>
      <c r="AA27" s="6">
        <v>488792813964</v>
      </c>
      <c r="AB27" s="4"/>
      <c r="AC27" s="6">
        <v>352546</v>
      </c>
      <c r="AD27" s="4"/>
      <c r="AE27" s="6">
        <v>880110</v>
      </c>
      <c r="AF27" s="4"/>
      <c r="AG27" s="6">
        <v>290856890177</v>
      </c>
      <c r="AH27" s="4"/>
      <c r="AI27" s="6">
        <v>310223021944</v>
      </c>
      <c r="AK27" s="9">
        <v>7.6633410989408214E-3</v>
      </c>
    </row>
    <row r="28" spans="1:37">
      <c r="A28" s="1" t="s">
        <v>157</v>
      </c>
      <c r="C28" s="4" t="s">
        <v>107</v>
      </c>
      <c r="D28" s="4"/>
      <c r="E28" s="4" t="s">
        <v>107</v>
      </c>
      <c r="F28" s="4"/>
      <c r="G28" s="4" t="s">
        <v>158</v>
      </c>
      <c r="H28" s="4"/>
      <c r="I28" s="4" t="s">
        <v>159</v>
      </c>
      <c r="J28" s="4"/>
      <c r="K28" s="6">
        <v>0</v>
      </c>
      <c r="L28" s="4"/>
      <c r="M28" s="6">
        <v>0</v>
      </c>
      <c r="N28" s="4"/>
      <c r="O28" s="6">
        <v>169811</v>
      </c>
      <c r="P28" s="4"/>
      <c r="Q28" s="6">
        <v>145281126454</v>
      </c>
      <c r="R28" s="4"/>
      <c r="S28" s="6">
        <v>154690155646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169811</v>
      </c>
      <c r="AD28" s="4"/>
      <c r="AE28" s="6">
        <v>932380</v>
      </c>
      <c r="AF28" s="4"/>
      <c r="AG28" s="6">
        <v>145281126454</v>
      </c>
      <c r="AH28" s="4"/>
      <c r="AI28" s="6">
        <v>158299683161</v>
      </c>
      <c r="AK28" s="9">
        <v>3.9104269577258698E-3</v>
      </c>
    </row>
    <row r="29" spans="1:37">
      <c r="A29" s="1" t="s">
        <v>160</v>
      </c>
      <c r="C29" s="4" t="s">
        <v>107</v>
      </c>
      <c r="D29" s="4"/>
      <c r="E29" s="4" t="s">
        <v>107</v>
      </c>
      <c r="F29" s="4"/>
      <c r="G29" s="4" t="s">
        <v>161</v>
      </c>
      <c r="H29" s="4"/>
      <c r="I29" s="4" t="s">
        <v>162</v>
      </c>
      <c r="J29" s="4"/>
      <c r="K29" s="6">
        <v>0</v>
      </c>
      <c r="L29" s="4"/>
      <c r="M29" s="6">
        <v>0</v>
      </c>
      <c r="N29" s="4"/>
      <c r="O29" s="6">
        <v>40504</v>
      </c>
      <c r="P29" s="4"/>
      <c r="Q29" s="6">
        <v>34357668592</v>
      </c>
      <c r="R29" s="4"/>
      <c r="S29" s="6">
        <v>34498779530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40504</v>
      </c>
      <c r="AD29" s="4"/>
      <c r="AE29" s="6">
        <v>867675</v>
      </c>
      <c r="AF29" s="4"/>
      <c r="AG29" s="6">
        <v>34357668592</v>
      </c>
      <c r="AH29" s="4"/>
      <c r="AI29" s="6">
        <v>35137938294</v>
      </c>
      <c r="AK29" s="9">
        <v>8.6800136551137331E-4</v>
      </c>
    </row>
    <row r="30" spans="1:37">
      <c r="A30" s="1" t="s">
        <v>163</v>
      </c>
      <c r="C30" s="4" t="s">
        <v>107</v>
      </c>
      <c r="D30" s="4"/>
      <c r="E30" s="4" t="s">
        <v>107</v>
      </c>
      <c r="F30" s="4"/>
      <c r="G30" s="4" t="s">
        <v>161</v>
      </c>
      <c r="H30" s="4"/>
      <c r="I30" s="4" t="s">
        <v>164</v>
      </c>
      <c r="J30" s="4"/>
      <c r="K30" s="6">
        <v>0</v>
      </c>
      <c r="L30" s="4"/>
      <c r="M30" s="6">
        <v>0</v>
      </c>
      <c r="N30" s="4"/>
      <c r="O30" s="6">
        <v>815960</v>
      </c>
      <c r="P30" s="4"/>
      <c r="Q30" s="6">
        <v>646805258245</v>
      </c>
      <c r="R30" s="4"/>
      <c r="S30" s="6">
        <v>663586462909</v>
      </c>
      <c r="T30" s="4"/>
      <c r="U30" s="6">
        <v>0</v>
      </c>
      <c r="V30" s="4"/>
      <c r="W30" s="6">
        <v>0</v>
      </c>
      <c r="X30" s="4"/>
      <c r="Y30" s="6">
        <v>504307</v>
      </c>
      <c r="Z30" s="4"/>
      <c r="AA30" s="6">
        <v>411033863457</v>
      </c>
      <c r="AB30" s="4"/>
      <c r="AC30" s="6">
        <v>311653</v>
      </c>
      <c r="AD30" s="4"/>
      <c r="AE30" s="6">
        <v>827519</v>
      </c>
      <c r="AF30" s="4"/>
      <c r="AG30" s="6">
        <v>247044952141</v>
      </c>
      <c r="AH30" s="4"/>
      <c r="AI30" s="6">
        <v>257852034759</v>
      </c>
      <c r="AK30" s="9">
        <v>6.3696371824102137E-3</v>
      </c>
    </row>
    <row r="31" spans="1:37">
      <c r="A31" s="1" t="s">
        <v>165</v>
      </c>
      <c r="C31" s="4" t="s">
        <v>107</v>
      </c>
      <c r="D31" s="4"/>
      <c r="E31" s="4" t="s">
        <v>107</v>
      </c>
      <c r="F31" s="4"/>
      <c r="G31" s="4" t="s">
        <v>166</v>
      </c>
      <c r="H31" s="4"/>
      <c r="I31" s="4" t="s">
        <v>164</v>
      </c>
      <c r="J31" s="4"/>
      <c r="K31" s="6">
        <v>0</v>
      </c>
      <c r="L31" s="4"/>
      <c r="M31" s="6">
        <v>0</v>
      </c>
      <c r="N31" s="4"/>
      <c r="O31" s="6">
        <v>50000</v>
      </c>
      <c r="P31" s="4"/>
      <c r="Q31" s="6">
        <v>40407322500</v>
      </c>
      <c r="R31" s="4"/>
      <c r="S31" s="6">
        <v>40673626579</v>
      </c>
      <c r="T31" s="4"/>
      <c r="U31" s="6">
        <v>0</v>
      </c>
      <c r="V31" s="4"/>
      <c r="W31" s="6">
        <v>0</v>
      </c>
      <c r="X31" s="4"/>
      <c r="Y31" s="6">
        <v>50000</v>
      </c>
      <c r="Z31" s="4"/>
      <c r="AA31" s="6">
        <v>40847595032</v>
      </c>
      <c r="AB31" s="4"/>
      <c r="AC31" s="6">
        <v>0</v>
      </c>
      <c r="AD31" s="4"/>
      <c r="AE31" s="6">
        <v>0</v>
      </c>
      <c r="AF31" s="4"/>
      <c r="AG31" s="6">
        <v>0</v>
      </c>
      <c r="AH31" s="4"/>
      <c r="AI31" s="6">
        <v>0</v>
      </c>
      <c r="AK31" s="9">
        <v>0</v>
      </c>
    </row>
    <row r="32" spans="1:37">
      <c r="A32" s="1" t="s">
        <v>167</v>
      </c>
      <c r="C32" s="4" t="s">
        <v>107</v>
      </c>
      <c r="D32" s="4"/>
      <c r="E32" s="4" t="s">
        <v>107</v>
      </c>
      <c r="F32" s="4"/>
      <c r="G32" s="4" t="s">
        <v>168</v>
      </c>
      <c r="H32" s="4"/>
      <c r="I32" s="4" t="s">
        <v>169</v>
      </c>
      <c r="J32" s="4"/>
      <c r="K32" s="6">
        <v>18</v>
      </c>
      <c r="L32" s="4"/>
      <c r="M32" s="6">
        <v>18</v>
      </c>
      <c r="N32" s="4"/>
      <c r="O32" s="6">
        <v>750300</v>
      </c>
      <c r="P32" s="4"/>
      <c r="Q32" s="6">
        <v>734666183368</v>
      </c>
      <c r="R32" s="4"/>
      <c r="S32" s="6">
        <v>736661055978</v>
      </c>
      <c r="T32" s="4"/>
      <c r="U32" s="6">
        <v>0</v>
      </c>
      <c r="V32" s="4"/>
      <c r="W32" s="6">
        <v>0</v>
      </c>
      <c r="X32" s="4"/>
      <c r="Y32" s="6">
        <v>405000</v>
      </c>
      <c r="Z32" s="4"/>
      <c r="AA32" s="6">
        <v>398771767751</v>
      </c>
      <c r="AB32" s="4"/>
      <c r="AC32" s="6">
        <v>345300</v>
      </c>
      <c r="AD32" s="4"/>
      <c r="AE32" s="6">
        <v>984800</v>
      </c>
      <c r="AF32" s="4"/>
      <c r="AG32" s="6">
        <v>338105068795</v>
      </c>
      <c r="AH32" s="4"/>
      <c r="AI32" s="6">
        <v>339989805676</v>
      </c>
      <c r="AK32" s="9">
        <v>8.3986605337373031E-3</v>
      </c>
    </row>
    <row r="33" spans="1:37">
      <c r="A33" s="1" t="s">
        <v>170</v>
      </c>
      <c r="C33" s="4" t="s">
        <v>107</v>
      </c>
      <c r="D33" s="4"/>
      <c r="E33" s="4" t="s">
        <v>107</v>
      </c>
      <c r="F33" s="4"/>
      <c r="G33" s="4" t="s">
        <v>171</v>
      </c>
      <c r="H33" s="4"/>
      <c r="I33" s="4" t="s">
        <v>172</v>
      </c>
      <c r="J33" s="4"/>
      <c r="K33" s="6">
        <v>16</v>
      </c>
      <c r="L33" s="4"/>
      <c r="M33" s="6">
        <v>16</v>
      </c>
      <c r="N33" s="4"/>
      <c r="O33" s="6">
        <v>383000</v>
      </c>
      <c r="P33" s="4"/>
      <c r="Q33" s="6">
        <v>358032230000</v>
      </c>
      <c r="R33" s="4"/>
      <c r="S33" s="6">
        <v>371825594393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4"/>
      <c r="AC33" s="6">
        <v>383000</v>
      </c>
      <c r="AD33" s="4"/>
      <c r="AE33" s="6">
        <v>973550</v>
      </c>
      <c r="AF33" s="4"/>
      <c r="AG33" s="6">
        <v>358032230000</v>
      </c>
      <c r="AH33" s="4"/>
      <c r="AI33" s="6">
        <v>372802067375</v>
      </c>
      <c r="AK33" s="9">
        <v>9.2092114465981145E-3</v>
      </c>
    </row>
    <row r="34" spans="1:37">
      <c r="A34" s="1" t="s">
        <v>173</v>
      </c>
      <c r="C34" s="4" t="s">
        <v>107</v>
      </c>
      <c r="D34" s="4"/>
      <c r="E34" s="4" t="s">
        <v>107</v>
      </c>
      <c r="F34" s="4"/>
      <c r="G34" s="4" t="s">
        <v>174</v>
      </c>
      <c r="H34" s="4"/>
      <c r="I34" s="4" t="s">
        <v>175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80000</v>
      </c>
      <c r="V34" s="4"/>
      <c r="W34" s="6">
        <v>79005517152</v>
      </c>
      <c r="X34" s="4"/>
      <c r="Y34" s="6">
        <v>0</v>
      </c>
      <c r="Z34" s="4"/>
      <c r="AA34" s="6">
        <v>0</v>
      </c>
      <c r="AB34" s="4"/>
      <c r="AC34" s="6">
        <v>80000</v>
      </c>
      <c r="AD34" s="4"/>
      <c r="AE34" s="6">
        <v>990080</v>
      </c>
      <c r="AF34" s="4"/>
      <c r="AG34" s="6">
        <v>79005517152</v>
      </c>
      <c r="AH34" s="4"/>
      <c r="AI34" s="6">
        <v>79192043840</v>
      </c>
      <c r="AK34" s="9">
        <v>1.9562559879187356E-3</v>
      </c>
    </row>
    <row r="35" spans="1:37" ht="24.75" thickBo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1">
        <f>SUM(Q9:Q34)</f>
        <v>3935667544019</v>
      </c>
      <c r="R35" s="4"/>
      <c r="S35" s="11">
        <f>SUM(S9:S34)</f>
        <v>4042257001258</v>
      </c>
      <c r="T35" s="4"/>
      <c r="U35" s="4"/>
      <c r="V35" s="4"/>
      <c r="W35" s="11">
        <f>SUM(W9:W34)</f>
        <v>79005517152</v>
      </c>
      <c r="X35" s="4"/>
      <c r="Y35" s="4"/>
      <c r="Z35" s="4"/>
      <c r="AA35" s="11">
        <f>SUM(AA9:AA34)</f>
        <v>2140945558876</v>
      </c>
      <c r="AB35" s="4"/>
      <c r="AC35" s="4"/>
      <c r="AD35" s="4"/>
      <c r="AE35" s="4"/>
      <c r="AF35" s="4"/>
      <c r="AG35" s="11">
        <f>SUM(AG9:AG34)</f>
        <v>1950081992988</v>
      </c>
      <c r="AH35" s="4"/>
      <c r="AI35" s="11">
        <f>SUM(AI9:AI34)</f>
        <v>2033174942914</v>
      </c>
      <c r="AK35" s="12">
        <f>SUM(AK9:AK34)</f>
        <v>5.0224876940893538E-2</v>
      </c>
    </row>
    <row r="36" spans="1:37" ht="24.75" thickTop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4"/>
      <c r="S36" s="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6"/>
      <c r="AH36" s="4"/>
      <c r="AI36" s="6"/>
    </row>
    <row r="37" spans="1:37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K3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177</v>
      </c>
      <c r="C6" s="17" t="s">
        <v>178</v>
      </c>
      <c r="D6" s="17" t="s">
        <v>178</v>
      </c>
      <c r="E6" s="17" t="s">
        <v>178</v>
      </c>
      <c r="F6" s="17" t="s">
        <v>178</v>
      </c>
      <c r="G6" s="17" t="s">
        <v>178</v>
      </c>
      <c r="H6" s="17" t="s">
        <v>178</v>
      </c>
      <c r="I6" s="17" t="s">
        <v>178</v>
      </c>
      <c r="K6" s="17" t="s">
        <v>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177</v>
      </c>
      <c r="C7" s="17" t="s">
        <v>179</v>
      </c>
      <c r="E7" s="17" t="s">
        <v>180</v>
      </c>
      <c r="G7" s="17" t="s">
        <v>181</v>
      </c>
      <c r="I7" s="17" t="s">
        <v>104</v>
      </c>
      <c r="K7" s="17" t="s">
        <v>182</v>
      </c>
      <c r="M7" s="17" t="s">
        <v>183</v>
      </c>
      <c r="O7" s="17" t="s">
        <v>184</v>
      </c>
      <c r="Q7" s="17" t="s">
        <v>182</v>
      </c>
      <c r="S7" s="17" t="s">
        <v>176</v>
      </c>
    </row>
    <row r="8" spans="1:19">
      <c r="A8" s="1" t="s">
        <v>185</v>
      </c>
      <c r="C8" s="4" t="s">
        <v>186</v>
      </c>
      <c r="E8" s="4" t="s">
        <v>187</v>
      </c>
      <c r="F8" s="4"/>
      <c r="G8" s="4" t="s">
        <v>188</v>
      </c>
      <c r="H8" s="4"/>
      <c r="I8" s="6">
        <v>8</v>
      </c>
      <c r="J8" s="4"/>
      <c r="K8" s="6">
        <v>16615802525</v>
      </c>
      <c r="L8" s="4"/>
      <c r="M8" s="6">
        <v>772125987621</v>
      </c>
      <c r="N8" s="4"/>
      <c r="O8" s="6">
        <v>787162032000</v>
      </c>
      <c r="P8" s="4"/>
      <c r="Q8" s="6">
        <v>1579758146</v>
      </c>
      <c r="R8" s="4"/>
      <c r="S8" s="9">
        <v>3.9024265351956097E-5</v>
      </c>
    </row>
    <row r="9" spans="1:19">
      <c r="A9" s="1" t="s">
        <v>189</v>
      </c>
      <c r="C9" s="4" t="s">
        <v>190</v>
      </c>
      <c r="E9" s="4" t="s">
        <v>187</v>
      </c>
      <c r="F9" s="4"/>
      <c r="G9" s="4" t="s">
        <v>191</v>
      </c>
      <c r="H9" s="4"/>
      <c r="I9" s="6">
        <v>8</v>
      </c>
      <c r="J9" s="4"/>
      <c r="K9" s="6">
        <v>1074192493</v>
      </c>
      <c r="L9" s="4"/>
      <c r="M9" s="6">
        <v>29199507373</v>
      </c>
      <c r="N9" s="4"/>
      <c r="O9" s="6">
        <v>30227750000</v>
      </c>
      <c r="P9" s="4"/>
      <c r="Q9" s="6">
        <v>45949866</v>
      </c>
      <c r="R9" s="4"/>
      <c r="S9" s="9">
        <v>1.1350849927320619E-6</v>
      </c>
    </row>
    <row r="10" spans="1:19">
      <c r="A10" s="1" t="s">
        <v>192</v>
      </c>
      <c r="C10" s="4" t="s">
        <v>193</v>
      </c>
      <c r="E10" s="4" t="s">
        <v>187</v>
      </c>
      <c r="F10" s="4"/>
      <c r="G10" s="4" t="s">
        <v>194</v>
      </c>
      <c r="H10" s="4"/>
      <c r="I10" s="6">
        <v>8</v>
      </c>
      <c r="J10" s="4"/>
      <c r="K10" s="6">
        <v>1012176659</v>
      </c>
      <c r="L10" s="4"/>
      <c r="M10" s="6">
        <v>5546173</v>
      </c>
      <c r="N10" s="4"/>
      <c r="O10" s="6">
        <v>0</v>
      </c>
      <c r="P10" s="4"/>
      <c r="Q10" s="6">
        <v>1017722832</v>
      </c>
      <c r="R10" s="4"/>
      <c r="S10" s="9">
        <v>2.5140484922501696E-5</v>
      </c>
    </row>
    <row r="11" spans="1:19">
      <c r="A11" s="1" t="s">
        <v>195</v>
      </c>
      <c r="C11" s="4" t="s">
        <v>196</v>
      </c>
      <c r="E11" s="4" t="s">
        <v>187</v>
      </c>
      <c r="F11" s="4"/>
      <c r="G11" s="4" t="s">
        <v>197</v>
      </c>
      <c r="H11" s="4"/>
      <c r="I11" s="6">
        <v>8</v>
      </c>
      <c r="J11" s="4"/>
      <c r="K11" s="6">
        <v>216948654705</v>
      </c>
      <c r="L11" s="4"/>
      <c r="M11" s="6">
        <v>8025903685414</v>
      </c>
      <c r="N11" s="4"/>
      <c r="O11" s="6">
        <v>8207436451892</v>
      </c>
      <c r="P11" s="4"/>
      <c r="Q11" s="6">
        <v>35415888227</v>
      </c>
      <c r="R11" s="4"/>
      <c r="S11" s="9">
        <v>8.7486747471132579E-4</v>
      </c>
    </row>
    <row r="12" spans="1:19" ht="24.75" thickBot="1">
      <c r="C12" s="4"/>
      <c r="E12" s="4"/>
      <c r="F12" s="4"/>
      <c r="G12" s="4"/>
      <c r="H12" s="4"/>
      <c r="I12" s="4"/>
      <c r="J12" s="4"/>
      <c r="K12" s="11">
        <f>SUM(K8:K11)</f>
        <v>235650826382</v>
      </c>
      <c r="L12" s="4"/>
      <c r="M12" s="11">
        <f>SUM(M8:M11)</f>
        <v>8827234726581</v>
      </c>
      <c r="N12" s="4"/>
      <c r="O12" s="11">
        <f>SUM(O8:O11)</f>
        <v>9024826233892</v>
      </c>
      <c r="P12" s="4"/>
      <c r="Q12" s="11">
        <f>SUM(Q8:Q11)</f>
        <v>38059319071</v>
      </c>
      <c r="R12" s="4"/>
      <c r="S12" s="10">
        <f>SUM(S8:S11)</f>
        <v>9.4016730997851562E-4</v>
      </c>
    </row>
    <row r="13" spans="1:19" ht="24.75" thickTop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C21" sqref="C21"/>
    </sheetView>
  </sheetViews>
  <sheetFormatPr defaultRowHeight="24"/>
  <cols>
    <col min="1" max="1" width="31.425781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198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202</v>
      </c>
      <c r="C6" s="17" t="s">
        <v>182</v>
      </c>
      <c r="E6" s="17" t="s">
        <v>300</v>
      </c>
      <c r="G6" s="17" t="s">
        <v>13</v>
      </c>
    </row>
    <row r="7" spans="1:7">
      <c r="A7" s="1" t="s">
        <v>308</v>
      </c>
      <c r="C7" s="7">
        <f>'سرمایه‌گذاری در سهام'!I101</f>
        <v>-3044469892110</v>
      </c>
      <c r="D7" s="4"/>
      <c r="E7" s="9">
        <f>C7/$C$10</f>
        <v>1.0266666450607735</v>
      </c>
      <c r="G7" s="9">
        <v>-7.5206575909463155E-2</v>
      </c>
    </row>
    <row r="8" spans="1:7">
      <c r="A8" s="1" t="s">
        <v>309</v>
      </c>
      <c r="C8" s="7">
        <f>'سرمایه‌گذاری در اوراق بهادار'!I50</f>
        <v>79068380106</v>
      </c>
      <c r="D8" s="4"/>
      <c r="E8" s="9">
        <f t="shared" ref="E8:E9" si="0">C8/$C$10</f>
        <v>-2.6663712045303427E-2</v>
      </c>
      <c r="G8" s="9">
        <v>1.9532011618478913E-3</v>
      </c>
    </row>
    <row r="9" spans="1:7">
      <c r="A9" s="1" t="s">
        <v>310</v>
      </c>
      <c r="C9" s="6">
        <f>'درآمد سپرده بانکی'!E12</f>
        <v>8697543</v>
      </c>
      <c r="D9" s="4"/>
      <c r="E9" s="9">
        <f t="shared" si="0"/>
        <v>-2.9330154701885238E-6</v>
      </c>
      <c r="G9" s="9">
        <v>2.1485265121212313E-7</v>
      </c>
    </row>
    <row r="10" spans="1:7" ht="24.75" thickBot="1">
      <c r="C10" s="8">
        <f>SUM(C7:C9)</f>
        <v>-2965392814461</v>
      </c>
      <c r="D10" s="4"/>
      <c r="E10" s="10">
        <f>SUM(E7:E9)</f>
        <v>0.99999999999999989</v>
      </c>
      <c r="G10" s="10">
        <f>SUM(G7:G9)</f>
        <v>-7.3253159894964046E-2</v>
      </c>
    </row>
    <row r="11" spans="1:7" ht="24.75" thickTop="1">
      <c r="C11" s="4"/>
      <c r="D11" s="4"/>
      <c r="E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5"/>
  <sheetViews>
    <sheetView rightToLeft="1" workbookViewId="0">
      <selection activeCell="U22" sqref="G22:U2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199</v>
      </c>
      <c r="B6" s="17" t="s">
        <v>199</v>
      </c>
      <c r="C6" s="17" t="s">
        <v>199</v>
      </c>
      <c r="D6" s="17" t="s">
        <v>199</v>
      </c>
      <c r="E6" s="17" t="s">
        <v>199</v>
      </c>
      <c r="F6" s="17" t="s">
        <v>199</v>
      </c>
      <c r="G6" s="17" t="s">
        <v>199</v>
      </c>
      <c r="I6" s="17" t="s">
        <v>200</v>
      </c>
      <c r="J6" s="17" t="s">
        <v>200</v>
      </c>
      <c r="K6" s="17" t="s">
        <v>200</v>
      </c>
      <c r="L6" s="17" t="s">
        <v>200</v>
      </c>
      <c r="M6" s="17" t="s">
        <v>200</v>
      </c>
      <c r="O6" s="17" t="s">
        <v>201</v>
      </c>
      <c r="P6" s="17" t="s">
        <v>201</v>
      </c>
      <c r="Q6" s="17" t="s">
        <v>201</v>
      </c>
      <c r="R6" s="17" t="s">
        <v>201</v>
      </c>
      <c r="S6" s="17" t="s">
        <v>201</v>
      </c>
    </row>
    <row r="7" spans="1:19" ht="24.75">
      <c r="A7" s="17" t="s">
        <v>202</v>
      </c>
      <c r="C7" s="17" t="s">
        <v>203</v>
      </c>
      <c r="E7" s="17" t="s">
        <v>103</v>
      </c>
      <c r="G7" s="17" t="s">
        <v>104</v>
      </c>
      <c r="I7" s="17" t="s">
        <v>204</v>
      </c>
      <c r="K7" s="17" t="s">
        <v>205</v>
      </c>
      <c r="M7" s="17" t="s">
        <v>206</v>
      </c>
      <c r="O7" s="17" t="s">
        <v>204</v>
      </c>
      <c r="Q7" s="17" t="s">
        <v>205</v>
      </c>
      <c r="S7" s="17" t="s">
        <v>206</v>
      </c>
    </row>
    <row r="8" spans="1:19">
      <c r="A8" s="1" t="s">
        <v>207</v>
      </c>
      <c r="C8" s="4" t="s">
        <v>312</v>
      </c>
      <c r="D8" s="4"/>
      <c r="E8" s="4" t="s">
        <v>209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6223860768</v>
      </c>
      <c r="P8" s="4"/>
      <c r="Q8" s="6">
        <v>0</v>
      </c>
      <c r="R8" s="4"/>
      <c r="S8" s="6">
        <v>6223860768</v>
      </c>
    </row>
    <row r="9" spans="1:19">
      <c r="A9" s="1" t="s">
        <v>167</v>
      </c>
      <c r="C9" s="4" t="s">
        <v>312</v>
      </c>
      <c r="D9" s="4"/>
      <c r="E9" s="4" t="s">
        <v>169</v>
      </c>
      <c r="F9" s="4"/>
      <c r="G9" s="6">
        <v>18</v>
      </c>
      <c r="H9" s="4"/>
      <c r="I9" s="6">
        <v>10649876794</v>
      </c>
      <c r="J9" s="4"/>
      <c r="K9" s="6">
        <v>0</v>
      </c>
      <c r="L9" s="4"/>
      <c r="M9" s="6">
        <v>10649876794</v>
      </c>
      <c r="N9" s="4"/>
      <c r="O9" s="6">
        <v>93355731515</v>
      </c>
      <c r="P9" s="4"/>
      <c r="Q9" s="6">
        <v>0</v>
      </c>
      <c r="R9" s="4"/>
      <c r="S9" s="6">
        <v>93355731515</v>
      </c>
    </row>
    <row r="10" spans="1:19">
      <c r="A10" s="1" t="s">
        <v>210</v>
      </c>
      <c r="C10" s="4" t="s">
        <v>312</v>
      </c>
      <c r="D10" s="4"/>
      <c r="E10" s="4" t="s">
        <v>211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2251192455</v>
      </c>
      <c r="P10" s="4"/>
      <c r="Q10" s="6">
        <v>0</v>
      </c>
      <c r="R10" s="4"/>
      <c r="S10" s="6">
        <v>2251192455</v>
      </c>
    </row>
    <row r="11" spans="1:19">
      <c r="A11" s="1" t="s">
        <v>170</v>
      </c>
      <c r="C11" s="4" t="s">
        <v>312</v>
      </c>
      <c r="D11" s="4"/>
      <c r="E11" s="4" t="s">
        <v>172</v>
      </c>
      <c r="F11" s="4"/>
      <c r="G11" s="6">
        <v>16</v>
      </c>
      <c r="H11" s="4"/>
      <c r="I11" s="6">
        <v>4949409315</v>
      </c>
      <c r="J11" s="4"/>
      <c r="K11" s="6">
        <v>0</v>
      </c>
      <c r="L11" s="4"/>
      <c r="M11" s="6">
        <v>4949409315</v>
      </c>
      <c r="N11" s="4"/>
      <c r="O11" s="6">
        <v>86286788683</v>
      </c>
      <c r="P11" s="4"/>
      <c r="Q11" s="6">
        <v>0</v>
      </c>
      <c r="R11" s="4"/>
      <c r="S11" s="6">
        <v>86286788683</v>
      </c>
    </row>
    <row r="12" spans="1:19">
      <c r="A12" s="1" t="s">
        <v>212</v>
      </c>
      <c r="C12" s="4" t="s">
        <v>312</v>
      </c>
      <c r="D12" s="4"/>
      <c r="E12" s="4" t="s">
        <v>213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6917226954</v>
      </c>
      <c r="P12" s="4"/>
      <c r="Q12" s="6">
        <v>0</v>
      </c>
      <c r="R12" s="4"/>
      <c r="S12" s="6">
        <v>6917226954</v>
      </c>
    </row>
    <row r="13" spans="1:19">
      <c r="A13" s="1" t="s">
        <v>214</v>
      </c>
      <c r="C13" s="4" t="s">
        <v>312</v>
      </c>
      <c r="D13" s="4"/>
      <c r="E13" s="4" t="s">
        <v>215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9643603118</v>
      </c>
      <c r="P13" s="4"/>
      <c r="Q13" s="6">
        <v>0</v>
      </c>
      <c r="R13" s="4"/>
      <c r="S13" s="6">
        <v>9643603118</v>
      </c>
    </row>
    <row r="14" spans="1:19">
      <c r="A14" s="1" t="s">
        <v>216</v>
      </c>
      <c r="C14" s="4" t="s">
        <v>312</v>
      </c>
      <c r="D14" s="4"/>
      <c r="E14" s="4" t="s">
        <v>168</v>
      </c>
      <c r="F14" s="4"/>
      <c r="G14" s="6">
        <v>15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960735617</v>
      </c>
      <c r="P14" s="4"/>
      <c r="Q14" s="6">
        <v>0</v>
      </c>
      <c r="R14" s="4"/>
      <c r="S14" s="6">
        <v>960735617</v>
      </c>
    </row>
    <row r="15" spans="1:19">
      <c r="A15" s="1" t="s">
        <v>217</v>
      </c>
      <c r="C15" s="4" t="s">
        <v>312</v>
      </c>
      <c r="D15" s="4"/>
      <c r="E15" s="4" t="s">
        <v>218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11864348840</v>
      </c>
      <c r="P15" s="4"/>
      <c r="Q15" s="6">
        <v>0</v>
      </c>
      <c r="R15" s="4"/>
      <c r="S15" s="6">
        <v>11864348840</v>
      </c>
    </row>
    <row r="16" spans="1:19">
      <c r="A16" s="1" t="s">
        <v>219</v>
      </c>
      <c r="C16" s="4" t="s">
        <v>312</v>
      </c>
      <c r="D16" s="4"/>
      <c r="E16" s="4" t="s">
        <v>220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25811547280</v>
      </c>
      <c r="P16" s="4"/>
      <c r="Q16" s="6">
        <v>0</v>
      </c>
      <c r="R16" s="4"/>
      <c r="S16" s="6">
        <v>25811547280</v>
      </c>
    </row>
    <row r="17" spans="1:20">
      <c r="A17" s="1" t="s">
        <v>185</v>
      </c>
      <c r="C17" s="6">
        <v>1</v>
      </c>
      <c r="D17" s="4"/>
      <c r="E17" s="4" t="s">
        <v>312</v>
      </c>
      <c r="F17" s="4"/>
      <c r="G17" s="6">
        <v>8</v>
      </c>
      <c r="H17" s="4"/>
      <c r="I17" s="6">
        <v>50464</v>
      </c>
      <c r="J17" s="4"/>
      <c r="K17" s="6">
        <v>0</v>
      </c>
      <c r="L17" s="4"/>
      <c r="M17" s="6">
        <v>50464</v>
      </c>
      <c r="N17" s="4"/>
      <c r="O17" s="6">
        <v>5489043560</v>
      </c>
      <c r="P17" s="4"/>
      <c r="Q17" s="6">
        <v>0</v>
      </c>
      <c r="R17" s="4"/>
      <c r="S17" s="6">
        <v>5489043560</v>
      </c>
    </row>
    <row r="18" spans="1:20">
      <c r="A18" s="1" t="s">
        <v>189</v>
      </c>
      <c r="C18" s="6">
        <v>17</v>
      </c>
      <c r="D18" s="4"/>
      <c r="E18" s="4" t="s">
        <v>312</v>
      </c>
      <c r="F18" s="4"/>
      <c r="G18" s="6">
        <v>8</v>
      </c>
      <c r="H18" s="4"/>
      <c r="I18" s="6">
        <v>63353</v>
      </c>
      <c r="J18" s="4"/>
      <c r="K18" s="6">
        <v>0</v>
      </c>
      <c r="L18" s="4"/>
      <c r="M18" s="6">
        <v>63353</v>
      </c>
      <c r="N18" s="4"/>
      <c r="O18" s="6">
        <v>4081137471</v>
      </c>
      <c r="P18" s="4"/>
      <c r="Q18" s="6">
        <v>0</v>
      </c>
      <c r="R18" s="4"/>
      <c r="S18" s="6">
        <v>4081137471</v>
      </c>
    </row>
    <row r="19" spans="1:20">
      <c r="A19" s="1" t="s">
        <v>192</v>
      </c>
      <c r="C19" s="6">
        <v>17</v>
      </c>
      <c r="D19" s="4"/>
      <c r="E19" s="4" t="s">
        <v>312</v>
      </c>
      <c r="F19" s="4"/>
      <c r="G19" s="6">
        <v>8</v>
      </c>
      <c r="H19" s="4"/>
      <c r="I19" s="6">
        <v>5546173</v>
      </c>
      <c r="J19" s="4"/>
      <c r="K19" s="6">
        <v>0</v>
      </c>
      <c r="L19" s="4"/>
      <c r="M19" s="6">
        <v>5546173</v>
      </c>
      <c r="N19" s="4"/>
      <c r="O19" s="6">
        <v>9924950655</v>
      </c>
      <c r="P19" s="4"/>
      <c r="Q19" s="6">
        <v>0</v>
      </c>
      <c r="R19" s="4"/>
      <c r="S19" s="6">
        <v>9924950655</v>
      </c>
    </row>
    <row r="20" spans="1:20">
      <c r="A20" s="1" t="s">
        <v>195</v>
      </c>
      <c r="C20" s="6">
        <v>1</v>
      </c>
      <c r="D20" s="4"/>
      <c r="E20" s="4" t="s">
        <v>312</v>
      </c>
      <c r="F20" s="4"/>
      <c r="G20" s="6">
        <v>8</v>
      </c>
      <c r="H20" s="4"/>
      <c r="I20" s="6">
        <v>3037553</v>
      </c>
      <c r="J20" s="4"/>
      <c r="K20" s="6">
        <v>0</v>
      </c>
      <c r="L20" s="4"/>
      <c r="M20" s="6">
        <v>3037553</v>
      </c>
      <c r="N20" s="4"/>
      <c r="O20" s="6">
        <v>1922221228</v>
      </c>
      <c r="P20" s="4"/>
      <c r="Q20" s="6">
        <v>0</v>
      </c>
      <c r="R20" s="4"/>
      <c r="S20" s="6">
        <v>1922221228</v>
      </c>
    </row>
    <row r="21" spans="1:20" ht="24.75" thickBot="1">
      <c r="C21" s="4"/>
      <c r="D21" s="4"/>
      <c r="E21" s="4"/>
      <c r="F21" s="4"/>
      <c r="G21" s="4"/>
      <c r="H21" s="4"/>
      <c r="I21" s="11">
        <f>SUM(I8:I20)</f>
        <v>15607983652</v>
      </c>
      <c r="J21" s="4"/>
      <c r="K21" s="11">
        <f>SUM(K8:K20)</f>
        <v>0</v>
      </c>
      <c r="L21" s="4"/>
      <c r="M21" s="11">
        <f>SUM(M8:M20)</f>
        <v>15607983652</v>
      </c>
      <c r="N21" s="4"/>
      <c r="O21" s="11">
        <f>SUM(O8:O20)</f>
        <v>264732388144</v>
      </c>
      <c r="P21" s="4"/>
      <c r="Q21" s="11">
        <f>SUM(Q8:Q20)</f>
        <v>0</v>
      </c>
      <c r="R21" s="4"/>
      <c r="S21" s="11">
        <f>SUM(S8:S20)</f>
        <v>264732388144</v>
      </c>
    </row>
    <row r="22" spans="1:20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6"/>
      <c r="O22" s="6"/>
      <c r="P22" s="6"/>
      <c r="Q22" s="6"/>
      <c r="R22" s="6"/>
      <c r="S22" s="6"/>
    </row>
    <row r="23" spans="1:20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>
      <c r="M25" s="3"/>
      <c r="N25" s="3"/>
      <c r="O25" s="3"/>
      <c r="P25" s="3"/>
      <c r="Q25" s="3"/>
      <c r="R25" s="3"/>
      <c r="S25" s="3"/>
      <c r="T2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7"/>
  <sheetViews>
    <sheetView rightToLeft="1" workbookViewId="0">
      <selection activeCell="O67" sqref="O66:O67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221</v>
      </c>
      <c r="D6" s="17" t="s">
        <v>221</v>
      </c>
      <c r="E6" s="17" t="s">
        <v>221</v>
      </c>
      <c r="F6" s="17" t="s">
        <v>221</v>
      </c>
      <c r="G6" s="17" t="s">
        <v>221</v>
      </c>
      <c r="I6" s="17" t="s">
        <v>200</v>
      </c>
      <c r="J6" s="17" t="s">
        <v>200</v>
      </c>
      <c r="K6" s="17" t="s">
        <v>200</v>
      </c>
      <c r="L6" s="17" t="s">
        <v>200</v>
      </c>
      <c r="M6" s="17" t="s">
        <v>200</v>
      </c>
      <c r="O6" s="17" t="s">
        <v>201</v>
      </c>
      <c r="P6" s="17" t="s">
        <v>201</v>
      </c>
      <c r="Q6" s="17" t="s">
        <v>201</v>
      </c>
      <c r="R6" s="17" t="s">
        <v>201</v>
      </c>
      <c r="S6" s="17" t="s">
        <v>201</v>
      </c>
    </row>
    <row r="7" spans="1:19" ht="24.75">
      <c r="A7" s="17" t="s">
        <v>3</v>
      </c>
      <c r="C7" s="17" t="s">
        <v>222</v>
      </c>
      <c r="E7" s="17" t="s">
        <v>223</v>
      </c>
      <c r="G7" s="17" t="s">
        <v>224</v>
      </c>
      <c r="I7" s="17" t="s">
        <v>225</v>
      </c>
      <c r="K7" s="17" t="s">
        <v>205</v>
      </c>
      <c r="M7" s="17" t="s">
        <v>226</v>
      </c>
      <c r="O7" s="17" t="s">
        <v>225</v>
      </c>
      <c r="Q7" s="17" t="s">
        <v>205</v>
      </c>
      <c r="S7" s="17" t="s">
        <v>226</v>
      </c>
    </row>
    <row r="8" spans="1:19">
      <c r="A8" s="1" t="s">
        <v>85</v>
      </c>
      <c r="C8" s="4" t="s">
        <v>227</v>
      </c>
      <c r="D8" s="4"/>
      <c r="E8" s="6">
        <v>22000000</v>
      </c>
      <c r="F8" s="4"/>
      <c r="G8" s="6">
        <v>2020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44440000000</v>
      </c>
      <c r="P8" s="4"/>
      <c r="Q8" s="6">
        <v>0</v>
      </c>
      <c r="R8" s="4"/>
      <c r="S8" s="6">
        <v>44440000000</v>
      </c>
    </row>
    <row r="9" spans="1:19">
      <c r="A9" s="1" t="s">
        <v>80</v>
      </c>
      <c r="C9" s="4" t="s">
        <v>228</v>
      </c>
      <c r="D9" s="4"/>
      <c r="E9" s="6">
        <v>6300003</v>
      </c>
      <c r="F9" s="4"/>
      <c r="G9" s="6">
        <v>4500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28350013500</v>
      </c>
      <c r="P9" s="4"/>
      <c r="Q9" s="6">
        <v>0</v>
      </c>
      <c r="R9" s="4"/>
      <c r="S9" s="6">
        <v>28350013500</v>
      </c>
    </row>
    <row r="10" spans="1:19">
      <c r="A10" s="1" t="s">
        <v>229</v>
      </c>
      <c r="C10" s="4" t="s">
        <v>230</v>
      </c>
      <c r="D10" s="4"/>
      <c r="E10" s="6">
        <v>1516418</v>
      </c>
      <c r="F10" s="4"/>
      <c r="G10" s="6">
        <v>1300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1971343400</v>
      </c>
      <c r="P10" s="4"/>
      <c r="Q10" s="6">
        <v>0</v>
      </c>
      <c r="R10" s="4"/>
      <c r="S10" s="6">
        <v>1971343400</v>
      </c>
    </row>
    <row r="11" spans="1:19">
      <c r="A11" s="1" t="s">
        <v>49</v>
      </c>
      <c r="C11" s="4" t="s">
        <v>231</v>
      </c>
      <c r="D11" s="4"/>
      <c r="E11" s="6">
        <v>38806083</v>
      </c>
      <c r="F11" s="4"/>
      <c r="G11" s="6">
        <v>800</v>
      </c>
      <c r="H11" s="4"/>
      <c r="I11" s="6">
        <v>31044866400</v>
      </c>
      <c r="J11" s="4"/>
      <c r="K11" s="6">
        <v>1538398931</v>
      </c>
      <c r="L11" s="4"/>
      <c r="M11" s="6">
        <v>29506467469</v>
      </c>
      <c r="N11" s="4"/>
      <c r="O11" s="6">
        <v>31044866400</v>
      </c>
      <c r="P11" s="4"/>
      <c r="Q11" s="6">
        <v>1538398931</v>
      </c>
      <c r="R11" s="4"/>
      <c r="S11" s="6">
        <v>29506467469</v>
      </c>
    </row>
    <row r="12" spans="1:19">
      <c r="A12" s="1" t="s">
        <v>48</v>
      </c>
      <c r="C12" s="4" t="s">
        <v>232</v>
      </c>
      <c r="D12" s="4"/>
      <c r="E12" s="6">
        <v>15000000</v>
      </c>
      <c r="F12" s="4"/>
      <c r="G12" s="6">
        <v>150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2250000000</v>
      </c>
      <c r="P12" s="4"/>
      <c r="Q12" s="6">
        <v>43821357</v>
      </c>
      <c r="R12" s="4"/>
      <c r="S12" s="6">
        <v>2206178643</v>
      </c>
    </row>
    <row r="13" spans="1:19">
      <c r="A13" s="1" t="s">
        <v>50</v>
      </c>
      <c r="C13" s="4" t="s">
        <v>233</v>
      </c>
      <c r="D13" s="4"/>
      <c r="E13" s="6">
        <v>121896360</v>
      </c>
      <c r="F13" s="4"/>
      <c r="G13" s="6">
        <v>2400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292551264000</v>
      </c>
      <c r="P13" s="4"/>
      <c r="Q13" s="6">
        <v>0</v>
      </c>
      <c r="R13" s="4"/>
      <c r="S13" s="6">
        <v>292551264000</v>
      </c>
    </row>
    <row r="14" spans="1:19">
      <c r="A14" s="1" t="s">
        <v>72</v>
      </c>
      <c r="C14" s="4" t="s">
        <v>234</v>
      </c>
      <c r="D14" s="4"/>
      <c r="E14" s="6">
        <v>39222671</v>
      </c>
      <c r="F14" s="4"/>
      <c r="G14" s="6">
        <v>700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27455869700</v>
      </c>
      <c r="P14" s="4"/>
      <c r="Q14" s="6">
        <v>0</v>
      </c>
      <c r="R14" s="4"/>
      <c r="S14" s="6">
        <v>27455869700</v>
      </c>
    </row>
    <row r="15" spans="1:19">
      <c r="A15" s="1" t="s">
        <v>82</v>
      </c>
      <c r="C15" s="4" t="s">
        <v>233</v>
      </c>
      <c r="D15" s="4"/>
      <c r="E15" s="6">
        <v>34216764</v>
      </c>
      <c r="F15" s="4"/>
      <c r="G15" s="6">
        <v>700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23951734800</v>
      </c>
      <c r="P15" s="4"/>
      <c r="Q15" s="6">
        <v>0</v>
      </c>
      <c r="R15" s="4"/>
      <c r="S15" s="6">
        <v>23951734800</v>
      </c>
    </row>
    <row r="16" spans="1:19">
      <c r="A16" s="1" t="s">
        <v>31</v>
      </c>
      <c r="C16" s="4" t="s">
        <v>235</v>
      </c>
      <c r="D16" s="4"/>
      <c r="E16" s="6">
        <v>15399744</v>
      </c>
      <c r="F16" s="4"/>
      <c r="G16" s="6">
        <v>700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10779820800</v>
      </c>
      <c r="P16" s="4"/>
      <c r="Q16" s="6">
        <v>0</v>
      </c>
      <c r="R16" s="4"/>
      <c r="S16" s="6">
        <v>10779820800</v>
      </c>
    </row>
    <row r="17" spans="1:19">
      <c r="A17" s="1" t="s">
        <v>35</v>
      </c>
      <c r="C17" s="4" t="s">
        <v>235</v>
      </c>
      <c r="D17" s="4"/>
      <c r="E17" s="6">
        <v>68082254</v>
      </c>
      <c r="F17" s="4"/>
      <c r="G17" s="6">
        <v>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27232901600</v>
      </c>
      <c r="P17" s="4"/>
      <c r="Q17" s="6">
        <v>0</v>
      </c>
      <c r="R17" s="4"/>
      <c r="S17" s="6">
        <v>27232901600</v>
      </c>
    </row>
    <row r="18" spans="1:19">
      <c r="A18" s="1" t="s">
        <v>27</v>
      </c>
      <c r="C18" s="4" t="s">
        <v>236</v>
      </c>
      <c r="D18" s="4"/>
      <c r="E18" s="6">
        <v>9200000</v>
      </c>
      <c r="F18" s="4"/>
      <c r="G18" s="6">
        <v>3750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34500000000</v>
      </c>
      <c r="P18" s="4"/>
      <c r="Q18" s="6">
        <v>0</v>
      </c>
      <c r="R18" s="4"/>
      <c r="S18" s="6">
        <v>34500000000</v>
      </c>
    </row>
    <row r="19" spans="1:19">
      <c r="A19" s="1" t="s">
        <v>71</v>
      </c>
      <c r="C19" s="4" t="s">
        <v>237</v>
      </c>
      <c r="D19" s="4"/>
      <c r="E19" s="6">
        <v>8743455</v>
      </c>
      <c r="F19" s="4"/>
      <c r="G19" s="6">
        <v>2100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18361255500</v>
      </c>
      <c r="P19" s="4"/>
      <c r="Q19" s="6">
        <v>0</v>
      </c>
      <c r="R19" s="4"/>
      <c r="S19" s="6">
        <v>18361255500</v>
      </c>
    </row>
    <row r="20" spans="1:19">
      <c r="A20" s="1" t="s">
        <v>41</v>
      </c>
      <c r="C20" s="4" t="s">
        <v>238</v>
      </c>
      <c r="D20" s="4"/>
      <c r="E20" s="6">
        <v>1100000</v>
      </c>
      <c r="F20" s="4"/>
      <c r="G20" s="6">
        <v>6730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7403000000</v>
      </c>
      <c r="P20" s="4"/>
      <c r="Q20" s="6">
        <v>0</v>
      </c>
      <c r="R20" s="4"/>
      <c r="S20" s="6">
        <v>7403000000</v>
      </c>
    </row>
    <row r="21" spans="1:19">
      <c r="A21" s="1" t="s">
        <v>38</v>
      </c>
      <c r="C21" s="4" t="s">
        <v>239</v>
      </c>
      <c r="D21" s="4"/>
      <c r="E21" s="6">
        <v>3510754</v>
      </c>
      <c r="F21" s="4"/>
      <c r="G21" s="6">
        <v>4720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16570758880</v>
      </c>
      <c r="P21" s="4"/>
      <c r="Q21" s="6">
        <v>0</v>
      </c>
      <c r="R21" s="4"/>
      <c r="S21" s="6">
        <v>16570758880</v>
      </c>
    </row>
    <row r="22" spans="1:19">
      <c r="A22" s="1" t="s">
        <v>56</v>
      </c>
      <c r="C22" s="4" t="s">
        <v>240</v>
      </c>
      <c r="D22" s="4"/>
      <c r="E22" s="6">
        <v>10613234</v>
      </c>
      <c r="F22" s="4"/>
      <c r="G22" s="6">
        <v>1380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14646262920</v>
      </c>
      <c r="P22" s="4"/>
      <c r="Q22" s="6">
        <v>1339763939</v>
      </c>
      <c r="R22" s="4"/>
      <c r="S22" s="6">
        <v>13306498981</v>
      </c>
    </row>
    <row r="23" spans="1:19">
      <c r="A23" s="1" t="s">
        <v>66</v>
      </c>
      <c r="C23" s="4" t="s">
        <v>241</v>
      </c>
      <c r="D23" s="4"/>
      <c r="E23" s="6">
        <v>6807271</v>
      </c>
      <c r="F23" s="4"/>
      <c r="G23" s="6">
        <v>100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680727100</v>
      </c>
      <c r="P23" s="4"/>
      <c r="Q23" s="6">
        <v>26440355</v>
      </c>
      <c r="R23" s="4"/>
      <c r="S23" s="6">
        <v>654286745</v>
      </c>
    </row>
    <row r="24" spans="1:19">
      <c r="A24" s="1" t="s">
        <v>242</v>
      </c>
      <c r="C24" s="4" t="s">
        <v>235</v>
      </c>
      <c r="D24" s="4"/>
      <c r="E24" s="6">
        <v>87975</v>
      </c>
      <c r="F24" s="4"/>
      <c r="G24" s="6">
        <v>61000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5366475000</v>
      </c>
      <c r="P24" s="4"/>
      <c r="Q24" s="6">
        <v>0</v>
      </c>
      <c r="R24" s="4"/>
      <c r="S24" s="6">
        <v>5366475000</v>
      </c>
    </row>
    <row r="25" spans="1:19">
      <c r="A25" s="1" t="s">
        <v>88</v>
      </c>
      <c r="C25" s="4" t="s">
        <v>243</v>
      </c>
      <c r="D25" s="4"/>
      <c r="E25" s="6">
        <v>18948000</v>
      </c>
      <c r="F25" s="4"/>
      <c r="G25" s="6">
        <v>36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682128000</v>
      </c>
      <c r="P25" s="4"/>
      <c r="Q25" s="6">
        <v>0</v>
      </c>
      <c r="R25" s="4"/>
      <c r="S25" s="6">
        <v>682128000</v>
      </c>
    </row>
    <row r="26" spans="1:19">
      <c r="A26" s="1" t="s">
        <v>18</v>
      </c>
      <c r="C26" s="4" t="s">
        <v>233</v>
      </c>
      <c r="D26" s="4"/>
      <c r="E26" s="6">
        <v>2600000</v>
      </c>
      <c r="F26" s="4"/>
      <c r="G26" s="6">
        <v>5850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15210000000</v>
      </c>
      <c r="P26" s="4"/>
      <c r="Q26" s="6">
        <v>0</v>
      </c>
      <c r="R26" s="4"/>
      <c r="S26" s="6">
        <v>15210000000</v>
      </c>
    </row>
    <row r="27" spans="1:19">
      <c r="A27" s="1" t="s">
        <v>17</v>
      </c>
      <c r="C27" s="4" t="s">
        <v>233</v>
      </c>
      <c r="D27" s="4"/>
      <c r="E27" s="6">
        <v>141744099</v>
      </c>
      <c r="F27" s="4"/>
      <c r="G27" s="6">
        <v>650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92133664350</v>
      </c>
      <c r="P27" s="4"/>
      <c r="Q27" s="6">
        <v>0</v>
      </c>
      <c r="R27" s="4"/>
      <c r="S27" s="6">
        <v>92133664350</v>
      </c>
    </row>
    <row r="28" spans="1:19">
      <c r="A28" s="1" t="s">
        <v>74</v>
      </c>
      <c r="C28" s="4" t="s">
        <v>244</v>
      </c>
      <c r="D28" s="4"/>
      <c r="E28" s="6">
        <v>159509568</v>
      </c>
      <c r="F28" s="4"/>
      <c r="G28" s="6">
        <v>1700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271166265600</v>
      </c>
      <c r="P28" s="4"/>
      <c r="Q28" s="6">
        <v>0</v>
      </c>
      <c r="R28" s="4"/>
      <c r="S28" s="6">
        <v>271166265600</v>
      </c>
    </row>
    <row r="29" spans="1:19">
      <c r="A29" s="1" t="s">
        <v>73</v>
      </c>
      <c r="C29" s="4" t="s">
        <v>235</v>
      </c>
      <c r="D29" s="4"/>
      <c r="E29" s="6">
        <v>197550742</v>
      </c>
      <c r="F29" s="4"/>
      <c r="G29" s="6">
        <v>330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65191743860</v>
      </c>
      <c r="P29" s="4"/>
      <c r="Q29" s="6">
        <v>0</v>
      </c>
      <c r="R29" s="4"/>
      <c r="S29" s="6">
        <v>65191744860</v>
      </c>
    </row>
    <row r="30" spans="1:19">
      <c r="A30" s="1" t="s">
        <v>87</v>
      </c>
      <c r="C30" s="4" t="s">
        <v>233</v>
      </c>
      <c r="D30" s="4"/>
      <c r="E30" s="6">
        <v>11200000</v>
      </c>
      <c r="F30" s="4"/>
      <c r="G30" s="6">
        <v>450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5040000000</v>
      </c>
      <c r="P30" s="4"/>
      <c r="Q30" s="6">
        <v>0</v>
      </c>
      <c r="R30" s="4"/>
      <c r="S30" s="6">
        <v>5040000000</v>
      </c>
    </row>
    <row r="31" spans="1:19">
      <c r="A31" s="1" t="s">
        <v>76</v>
      </c>
      <c r="C31" s="4" t="s">
        <v>243</v>
      </c>
      <c r="D31" s="4"/>
      <c r="E31" s="6">
        <v>3205169</v>
      </c>
      <c r="F31" s="4"/>
      <c r="G31" s="6">
        <v>400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1282067600</v>
      </c>
      <c r="P31" s="4"/>
      <c r="Q31" s="6">
        <v>0</v>
      </c>
      <c r="R31" s="4"/>
      <c r="S31" s="6">
        <v>1282067600</v>
      </c>
    </row>
    <row r="32" spans="1:19">
      <c r="A32" s="1" t="s">
        <v>63</v>
      </c>
      <c r="C32" s="4" t="s">
        <v>245</v>
      </c>
      <c r="D32" s="4"/>
      <c r="E32" s="6">
        <v>3520036</v>
      </c>
      <c r="F32" s="4"/>
      <c r="G32" s="6">
        <v>850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2992030600</v>
      </c>
      <c r="P32" s="4"/>
      <c r="Q32" s="6">
        <v>331637984</v>
      </c>
      <c r="R32" s="4"/>
      <c r="S32" s="6">
        <v>2660392616</v>
      </c>
    </row>
    <row r="33" spans="1:19">
      <c r="A33" s="1" t="s">
        <v>81</v>
      </c>
      <c r="C33" s="4" t="s">
        <v>246</v>
      </c>
      <c r="D33" s="4"/>
      <c r="E33" s="6">
        <v>10205153</v>
      </c>
      <c r="F33" s="4"/>
      <c r="G33" s="6">
        <v>3360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31265314080</v>
      </c>
      <c r="P33" s="4"/>
      <c r="Q33" s="6">
        <v>0</v>
      </c>
      <c r="R33" s="4"/>
      <c r="S33" s="6">
        <v>34289314080</v>
      </c>
    </row>
    <row r="34" spans="1:19">
      <c r="A34" s="1" t="s">
        <v>37</v>
      </c>
      <c r="C34" s="4" t="s">
        <v>247</v>
      </c>
      <c r="D34" s="4"/>
      <c r="E34" s="6">
        <v>23455000</v>
      </c>
      <c r="F34" s="4"/>
      <c r="G34" s="6">
        <v>190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4456450000</v>
      </c>
      <c r="P34" s="4"/>
      <c r="Q34" s="6">
        <v>0</v>
      </c>
      <c r="R34" s="4"/>
      <c r="S34" s="6">
        <v>4456450000</v>
      </c>
    </row>
    <row r="35" spans="1:19">
      <c r="A35" s="1" t="s">
        <v>20</v>
      </c>
      <c r="C35" s="4" t="s">
        <v>248</v>
      </c>
      <c r="D35" s="4"/>
      <c r="E35" s="6">
        <v>4279011</v>
      </c>
      <c r="F35" s="4"/>
      <c r="G35" s="6">
        <v>11000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47069121000</v>
      </c>
      <c r="P35" s="4"/>
      <c r="Q35" s="6">
        <v>0</v>
      </c>
      <c r="R35" s="4"/>
      <c r="S35" s="6">
        <v>47069121000</v>
      </c>
    </row>
    <row r="36" spans="1:19">
      <c r="A36" s="1" t="s">
        <v>67</v>
      </c>
      <c r="C36" s="4" t="s">
        <v>249</v>
      </c>
      <c r="D36" s="4"/>
      <c r="E36" s="6">
        <v>15000000</v>
      </c>
      <c r="F36" s="4"/>
      <c r="G36" s="6">
        <v>5700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85500000000</v>
      </c>
      <c r="P36" s="4"/>
      <c r="Q36" s="6">
        <v>0</v>
      </c>
      <c r="R36" s="4"/>
      <c r="S36" s="6">
        <v>85500000000</v>
      </c>
    </row>
    <row r="37" spans="1:19">
      <c r="A37" s="1" t="s">
        <v>22</v>
      </c>
      <c r="C37" s="4" t="s">
        <v>250</v>
      </c>
      <c r="D37" s="4"/>
      <c r="E37" s="6">
        <v>19605817</v>
      </c>
      <c r="F37" s="4"/>
      <c r="G37" s="6">
        <v>23500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460736699500</v>
      </c>
      <c r="P37" s="4"/>
      <c r="Q37" s="6">
        <v>0</v>
      </c>
      <c r="R37" s="4"/>
      <c r="S37" s="6">
        <v>460736699500</v>
      </c>
    </row>
    <row r="38" spans="1:19">
      <c r="A38" s="1" t="s">
        <v>78</v>
      </c>
      <c r="C38" s="4" t="s">
        <v>251</v>
      </c>
      <c r="D38" s="4"/>
      <c r="E38" s="6">
        <v>59615343</v>
      </c>
      <c r="F38" s="4"/>
      <c r="G38" s="6">
        <v>5100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304038249300</v>
      </c>
      <c r="P38" s="4"/>
      <c r="Q38" s="6">
        <v>38550304337</v>
      </c>
      <c r="R38" s="4"/>
      <c r="S38" s="6">
        <v>265487944963</v>
      </c>
    </row>
    <row r="39" spans="1:19">
      <c r="A39" s="1" t="s">
        <v>19</v>
      </c>
      <c r="C39" s="4" t="s">
        <v>252</v>
      </c>
      <c r="D39" s="4"/>
      <c r="E39" s="6">
        <v>56920417</v>
      </c>
      <c r="F39" s="4"/>
      <c r="G39" s="6">
        <v>1850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105302771450</v>
      </c>
      <c r="P39" s="4"/>
      <c r="Q39" s="6">
        <v>0</v>
      </c>
      <c r="R39" s="4"/>
      <c r="S39" s="6">
        <v>105302771450</v>
      </c>
    </row>
    <row r="40" spans="1:19">
      <c r="A40" s="1" t="s">
        <v>253</v>
      </c>
      <c r="C40" s="4" t="s">
        <v>254</v>
      </c>
      <c r="D40" s="4"/>
      <c r="E40" s="6">
        <v>5881958</v>
      </c>
      <c r="F40" s="4"/>
      <c r="G40" s="6">
        <v>500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2940979000</v>
      </c>
      <c r="P40" s="4"/>
      <c r="Q40" s="6">
        <v>0</v>
      </c>
      <c r="R40" s="4"/>
      <c r="S40" s="6">
        <v>2940979000</v>
      </c>
    </row>
    <row r="41" spans="1:19">
      <c r="A41" s="1" t="s">
        <v>83</v>
      </c>
      <c r="C41" s="4" t="s">
        <v>255</v>
      </c>
      <c r="D41" s="4"/>
      <c r="E41" s="6">
        <v>4000000</v>
      </c>
      <c r="F41" s="4"/>
      <c r="G41" s="6">
        <v>7650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30600000000</v>
      </c>
      <c r="P41" s="4"/>
      <c r="Q41" s="6">
        <v>0</v>
      </c>
      <c r="R41" s="4"/>
      <c r="S41" s="6">
        <v>30600000000</v>
      </c>
    </row>
    <row r="42" spans="1:19">
      <c r="A42" s="1" t="s">
        <v>45</v>
      </c>
      <c r="C42" s="4" t="s">
        <v>256</v>
      </c>
      <c r="D42" s="4"/>
      <c r="E42" s="6">
        <v>31040229</v>
      </c>
      <c r="F42" s="4"/>
      <c r="G42" s="6">
        <v>2750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85360629750</v>
      </c>
      <c r="P42" s="4"/>
      <c r="Q42" s="6">
        <v>0</v>
      </c>
      <c r="R42" s="4"/>
      <c r="S42" s="6">
        <v>85360629750</v>
      </c>
    </row>
    <row r="43" spans="1:19">
      <c r="A43" s="1" t="s">
        <v>65</v>
      </c>
      <c r="C43" s="4" t="s">
        <v>257</v>
      </c>
      <c r="D43" s="4"/>
      <c r="E43" s="6">
        <v>16100000</v>
      </c>
      <c r="F43" s="4"/>
      <c r="G43" s="6">
        <v>265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4266500000</v>
      </c>
      <c r="P43" s="4"/>
      <c r="Q43" s="6">
        <v>0</v>
      </c>
      <c r="R43" s="4"/>
      <c r="S43" s="6">
        <v>4266500000</v>
      </c>
    </row>
    <row r="44" spans="1:19">
      <c r="A44" s="1" t="s">
        <v>54</v>
      </c>
      <c r="C44" s="4" t="s">
        <v>258</v>
      </c>
      <c r="D44" s="4"/>
      <c r="E44" s="6">
        <v>4100000</v>
      </c>
      <c r="F44" s="4"/>
      <c r="G44" s="6">
        <v>3456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14169600000</v>
      </c>
      <c r="P44" s="4"/>
      <c r="Q44" s="6">
        <v>0</v>
      </c>
      <c r="R44" s="4"/>
      <c r="S44" s="6">
        <v>14169600000</v>
      </c>
    </row>
    <row r="45" spans="1:19">
      <c r="A45" s="1" t="s">
        <v>34</v>
      </c>
      <c r="C45" s="4" t="s">
        <v>259</v>
      </c>
      <c r="D45" s="4"/>
      <c r="E45" s="6">
        <v>82518930</v>
      </c>
      <c r="F45" s="4"/>
      <c r="G45" s="6">
        <v>1800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148534074000</v>
      </c>
      <c r="P45" s="4"/>
      <c r="Q45" s="6">
        <v>0</v>
      </c>
      <c r="R45" s="4"/>
      <c r="S45" s="6">
        <v>148534074000</v>
      </c>
    </row>
    <row r="46" spans="1:19">
      <c r="A46" s="1" t="s">
        <v>75</v>
      </c>
      <c r="C46" s="4" t="s">
        <v>233</v>
      </c>
      <c r="D46" s="4"/>
      <c r="E46" s="6">
        <v>95851115</v>
      </c>
      <c r="F46" s="4"/>
      <c r="G46" s="6">
        <v>640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61344712960</v>
      </c>
      <c r="P46" s="4"/>
      <c r="Q46" s="6">
        <v>0</v>
      </c>
      <c r="R46" s="4"/>
      <c r="S46" s="6">
        <v>61344713600</v>
      </c>
    </row>
    <row r="47" spans="1:19">
      <c r="A47" s="1" t="s">
        <v>79</v>
      </c>
      <c r="C47" s="4" t="s">
        <v>260</v>
      </c>
      <c r="D47" s="4"/>
      <c r="E47" s="6">
        <v>85028137</v>
      </c>
      <c r="F47" s="4"/>
      <c r="G47" s="6">
        <v>6500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552682890500</v>
      </c>
      <c r="P47" s="4"/>
      <c r="Q47" s="6">
        <v>0</v>
      </c>
      <c r="R47" s="4"/>
      <c r="S47" s="6">
        <v>552682890500</v>
      </c>
    </row>
    <row r="48" spans="1:19">
      <c r="A48" s="1" t="s">
        <v>16</v>
      </c>
      <c r="C48" s="4" t="s">
        <v>232</v>
      </c>
      <c r="D48" s="4"/>
      <c r="E48" s="6">
        <v>13381695</v>
      </c>
      <c r="F48" s="4"/>
      <c r="G48" s="6">
        <v>200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2676339000</v>
      </c>
      <c r="P48" s="4"/>
      <c r="Q48" s="6">
        <v>0</v>
      </c>
      <c r="R48" s="4"/>
      <c r="S48" s="6">
        <v>2676339000</v>
      </c>
    </row>
    <row r="49" spans="1:19">
      <c r="A49" s="1" t="s">
        <v>24</v>
      </c>
      <c r="C49" s="4" t="s">
        <v>261</v>
      </c>
      <c r="D49" s="4"/>
      <c r="E49" s="6">
        <v>33615414</v>
      </c>
      <c r="F49" s="4"/>
      <c r="G49" s="6">
        <v>6000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201692484000</v>
      </c>
      <c r="P49" s="4"/>
      <c r="Q49" s="6">
        <v>0</v>
      </c>
      <c r="R49" s="4"/>
      <c r="S49" s="6">
        <v>201692484000</v>
      </c>
    </row>
    <row r="50" spans="1:19">
      <c r="A50" s="1" t="s">
        <v>70</v>
      </c>
      <c r="C50" s="4" t="s">
        <v>233</v>
      </c>
      <c r="D50" s="4"/>
      <c r="E50" s="6">
        <v>8005000</v>
      </c>
      <c r="F50" s="4"/>
      <c r="G50" s="6">
        <v>4350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34821750000</v>
      </c>
      <c r="P50" s="4"/>
      <c r="Q50" s="6">
        <v>0</v>
      </c>
      <c r="R50" s="4"/>
      <c r="S50" s="6">
        <v>34821750000</v>
      </c>
    </row>
    <row r="51" spans="1:19">
      <c r="A51" s="1" t="s">
        <v>39</v>
      </c>
      <c r="C51" s="4" t="s">
        <v>262</v>
      </c>
      <c r="D51" s="4"/>
      <c r="E51" s="6">
        <v>3780949</v>
      </c>
      <c r="F51" s="4"/>
      <c r="G51" s="6">
        <v>2780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10511038220</v>
      </c>
      <c r="P51" s="4"/>
      <c r="Q51" s="6">
        <v>0</v>
      </c>
      <c r="R51" s="4"/>
      <c r="S51" s="6">
        <v>10511038220</v>
      </c>
    </row>
    <row r="52" spans="1:19">
      <c r="A52" s="1" t="s">
        <v>86</v>
      </c>
      <c r="C52" s="4" t="s">
        <v>263</v>
      </c>
      <c r="D52" s="4"/>
      <c r="E52" s="6">
        <v>7206570</v>
      </c>
      <c r="F52" s="4"/>
      <c r="G52" s="6">
        <v>500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3603285000</v>
      </c>
      <c r="P52" s="4"/>
      <c r="Q52" s="6">
        <v>0</v>
      </c>
      <c r="R52" s="4"/>
      <c r="S52" s="6">
        <v>3603285000</v>
      </c>
    </row>
    <row r="53" spans="1:19">
      <c r="A53" s="1" t="s">
        <v>64</v>
      </c>
      <c r="C53" s="4" t="s">
        <v>264</v>
      </c>
      <c r="D53" s="4"/>
      <c r="E53" s="6">
        <v>9529900</v>
      </c>
      <c r="F53" s="4"/>
      <c r="G53" s="6">
        <v>420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4002558000</v>
      </c>
      <c r="P53" s="4"/>
      <c r="Q53" s="6">
        <v>0</v>
      </c>
      <c r="R53" s="4"/>
      <c r="S53" s="6">
        <v>4002558000</v>
      </c>
    </row>
    <row r="54" spans="1:19">
      <c r="A54" s="1" t="s">
        <v>21</v>
      </c>
      <c r="C54" s="4" t="s">
        <v>265</v>
      </c>
      <c r="D54" s="4"/>
      <c r="E54" s="6">
        <v>53493023</v>
      </c>
      <c r="F54" s="4"/>
      <c r="G54" s="6">
        <v>270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14443115940</v>
      </c>
      <c r="P54" s="4"/>
      <c r="Q54" s="6">
        <v>0</v>
      </c>
      <c r="R54" s="4"/>
      <c r="S54" s="6">
        <v>14443116210</v>
      </c>
    </row>
    <row r="55" spans="1:19">
      <c r="A55" s="1" t="s">
        <v>266</v>
      </c>
      <c r="C55" s="4" t="s">
        <v>267</v>
      </c>
      <c r="D55" s="4"/>
      <c r="E55" s="6">
        <v>20961128</v>
      </c>
      <c r="F55" s="4"/>
      <c r="G55" s="6">
        <v>12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251533534</v>
      </c>
      <c r="P55" s="4"/>
      <c r="Q55" s="6">
        <v>0</v>
      </c>
      <c r="R55" s="4"/>
      <c r="S55" s="6">
        <v>251533536</v>
      </c>
    </row>
    <row r="56" spans="1:19">
      <c r="A56" s="1" t="s">
        <v>25</v>
      </c>
      <c r="C56" s="4" t="s">
        <v>228</v>
      </c>
      <c r="D56" s="4"/>
      <c r="E56" s="6">
        <v>3900000</v>
      </c>
      <c r="F56" s="4"/>
      <c r="G56" s="6">
        <v>14350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55965000000</v>
      </c>
      <c r="P56" s="4"/>
      <c r="Q56" s="6">
        <v>0</v>
      </c>
      <c r="R56" s="4"/>
      <c r="S56" s="6">
        <v>55965000000</v>
      </c>
    </row>
    <row r="57" spans="1:19">
      <c r="A57" s="1" t="s">
        <v>47</v>
      </c>
      <c r="C57" s="4" t="s">
        <v>241</v>
      </c>
      <c r="D57" s="4"/>
      <c r="E57" s="6">
        <v>26914264</v>
      </c>
      <c r="F57" s="4"/>
      <c r="G57" s="6">
        <v>1300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34988543200</v>
      </c>
      <c r="P57" s="4"/>
      <c r="Q57" s="6">
        <v>0</v>
      </c>
      <c r="R57" s="4"/>
      <c r="S57" s="6">
        <v>34988543200</v>
      </c>
    </row>
    <row r="58" spans="1:19">
      <c r="A58" s="1" t="s">
        <v>23</v>
      </c>
      <c r="C58" s="4" t="s">
        <v>237</v>
      </c>
      <c r="D58" s="4"/>
      <c r="E58" s="6">
        <v>40906624</v>
      </c>
      <c r="F58" s="4"/>
      <c r="G58" s="6">
        <v>1250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51133280000</v>
      </c>
      <c r="P58" s="4"/>
      <c r="Q58" s="6">
        <v>0</v>
      </c>
      <c r="R58" s="4"/>
      <c r="S58" s="6">
        <v>51133280000</v>
      </c>
    </row>
    <row r="59" spans="1:19">
      <c r="A59" s="1" t="s">
        <v>43</v>
      </c>
      <c r="C59" s="4" t="s">
        <v>268</v>
      </c>
      <c r="D59" s="4"/>
      <c r="E59" s="6">
        <v>11769701</v>
      </c>
      <c r="F59" s="4"/>
      <c r="G59" s="6">
        <v>800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9415760800</v>
      </c>
      <c r="P59" s="4"/>
      <c r="Q59" s="6">
        <v>0</v>
      </c>
      <c r="R59" s="4"/>
      <c r="S59" s="6">
        <v>9415760800</v>
      </c>
    </row>
    <row r="60" spans="1:19">
      <c r="A60" s="1" t="s">
        <v>44</v>
      </c>
      <c r="C60" s="4" t="s">
        <v>258</v>
      </c>
      <c r="D60" s="4"/>
      <c r="E60" s="6">
        <v>9813243</v>
      </c>
      <c r="F60" s="4"/>
      <c r="G60" s="6">
        <v>1850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18154499540</v>
      </c>
      <c r="P60" s="4"/>
      <c r="Q60" s="6">
        <v>0</v>
      </c>
      <c r="R60" s="4"/>
      <c r="S60" s="6">
        <v>18154499550</v>
      </c>
    </row>
    <row r="61" spans="1:19">
      <c r="A61" s="1" t="s">
        <v>42</v>
      </c>
      <c r="C61" s="4" t="s">
        <v>268</v>
      </c>
      <c r="D61" s="4"/>
      <c r="E61" s="6">
        <v>4000060</v>
      </c>
      <c r="F61" s="4"/>
      <c r="G61" s="6">
        <v>3200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12800192000</v>
      </c>
      <c r="P61" s="4"/>
      <c r="Q61" s="6">
        <v>0</v>
      </c>
      <c r="R61" s="4"/>
      <c r="S61" s="6">
        <v>12800192000</v>
      </c>
    </row>
    <row r="62" spans="1:19">
      <c r="A62" s="1" t="s">
        <v>15</v>
      </c>
      <c r="C62" s="4" t="s">
        <v>269</v>
      </c>
      <c r="D62" s="4"/>
      <c r="E62" s="6">
        <v>15010000</v>
      </c>
      <c r="F62" s="4"/>
      <c r="G62" s="6">
        <v>1000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15010000000</v>
      </c>
      <c r="P62" s="4"/>
      <c r="Q62" s="6">
        <v>0</v>
      </c>
      <c r="R62" s="4"/>
      <c r="S62" s="6">
        <v>15010000000</v>
      </c>
    </row>
    <row r="63" spans="1:19">
      <c r="A63" s="1" t="s">
        <v>26</v>
      </c>
      <c r="C63" s="4" t="s">
        <v>270</v>
      </c>
      <c r="D63" s="4"/>
      <c r="E63" s="6">
        <v>7182491</v>
      </c>
      <c r="F63" s="4"/>
      <c r="G63" s="6">
        <v>13600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97681877600</v>
      </c>
      <c r="P63" s="4"/>
      <c r="Q63" s="6">
        <v>0</v>
      </c>
      <c r="R63" s="4"/>
      <c r="S63" s="6">
        <v>97681877600</v>
      </c>
    </row>
    <row r="64" spans="1:19">
      <c r="A64" s="1" t="s">
        <v>313</v>
      </c>
      <c r="C64" s="4" t="s">
        <v>312</v>
      </c>
      <c r="D64" s="4"/>
      <c r="E64" s="6" t="s">
        <v>312</v>
      </c>
      <c r="F64" s="4"/>
      <c r="G64" s="6" t="s">
        <v>312</v>
      </c>
      <c r="H64" s="4"/>
      <c r="I64" s="6" t="s">
        <v>312</v>
      </c>
      <c r="J64" s="4"/>
      <c r="K64" s="6" t="s">
        <v>312</v>
      </c>
      <c r="L64" s="4"/>
      <c r="M64" s="6" t="s">
        <v>312</v>
      </c>
      <c r="N64" s="4"/>
      <c r="O64" s="6">
        <v>200000</v>
      </c>
      <c r="P64" s="4"/>
      <c r="Q64" s="6">
        <v>0</v>
      </c>
      <c r="R64" s="4"/>
      <c r="S64" s="6">
        <v>200000</v>
      </c>
    </row>
    <row r="65" spans="3:19" ht="24.75" thickBot="1">
      <c r="C65" s="4"/>
      <c r="D65" s="4"/>
      <c r="E65" s="4"/>
      <c r="F65" s="4"/>
      <c r="G65" s="4"/>
      <c r="H65" s="4"/>
      <c r="I65" s="11">
        <f>SUM(I8:I63)</f>
        <v>31044866400</v>
      </c>
      <c r="J65" s="4"/>
      <c r="K65" s="11">
        <f>SUM(K8:K63)</f>
        <v>1538398931</v>
      </c>
      <c r="L65" s="4"/>
      <c r="M65" s="11">
        <f>SUM(M8:M63)</f>
        <v>29506467469</v>
      </c>
      <c r="N65" s="4"/>
      <c r="O65" s="11">
        <f>SUM(O8:O64)</f>
        <v>3546673641984</v>
      </c>
      <c r="P65" s="4"/>
      <c r="Q65" s="11">
        <f>SUM(Q8:Q64)</f>
        <v>41830366903</v>
      </c>
      <c r="R65" s="4"/>
      <c r="S65" s="11">
        <f>SUM(S8:S64)</f>
        <v>3507867277003</v>
      </c>
    </row>
    <row r="66" spans="3:19" ht="24.75" thickTop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/>
      <c r="P66" s="4"/>
      <c r="Q66" s="4"/>
      <c r="R66" s="4"/>
      <c r="S66" s="4"/>
    </row>
    <row r="67" spans="3:19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/>
      <c r="P67" s="4"/>
      <c r="Q67" s="4"/>
      <c r="R67" s="4"/>
      <c r="S6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4"/>
  <sheetViews>
    <sheetView rightToLeft="1" workbookViewId="0">
      <selection activeCell="I104" sqref="I104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200</v>
      </c>
      <c r="D6" s="17" t="s">
        <v>200</v>
      </c>
      <c r="E6" s="17" t="s">
        <v>200</v>
      </c>
      <c r="F6" s="17" t="s">
        <v>200</v>
      </c>
      <c r="G6" s="17" t="s">
        <v>200</v>
      </c>
      <c r="H6" s="17" t="s">
        <v>200</v>
      </c>
      <c r="I6" s="17" t="s">
        <v>200</v>
      </c>
      <c r="K6" s="17" t="s">
        <v>201</v>
      </c>
      <c r="L6" s="17" t="s">
        <v>201</v>
      </c>
      <c r="M6" s="17" t="s">
        <v>201</v>
      </c>
      <c r="N6" s="17" t="s">
        <v>201</v>
      </c>
      <c r="O6" s="17" t="s">
        <v>201</v>
      </c>
      <c r="P6" s="17" t="s">
        <v>201</v>
      </c>
      <c r="Q6" s="17" t="s">
        <v>201</v>
      </c>
    </row>
    <row r="7" spans="1:17" ht="24.75">
      <c r="A7" s="17" t="s">
        <v>3</v>
      </c>
      <c r="C7" s="17" t="s">
        <v>7</v>
      </c>
      <c r="E7" s="17" t="s">
        <v>271</v>
      </c>
      <c r="G7" s="17" t="s">
        <v>272</v>
      </c>
      <c r="I7" s="17" t="s">
        <v>273</v>
      </c>
      <c r="K7" s="17" t="s">
        <v>7</v>
      </c>
      <c r="M7" s="17" t="s">
        <v>271</v>
      </c>
      <c r="O7" s="17" t="s">
        <v>272</v>
      </c>
      <c r="Q7" s="17" t="s">
        <v>273</v>
      </c>
    </row>
    <row r="8" spans="1:17">
      <c r="A8" s="1" t="s">
        <v>35</v>
      </c>
      <c r="C8" s="7">
        <v>91882730</v>
      </c>
      <c r="D8" s="7"/>
      <c r="E8" s="7">
        <v>428183298122</v>
      </c>
      <c r="F8" s="7"/>
      <c r="G8" s="7">
        <v>489561108774</v>
      </c>
      <c r="H8" s="7"/>
      <c r="I8" s="7">
        <f>E8-G8</f>
        <v>-61377810652</v>
      </c>
      <c r="J8" s="7"/>
      <c r="K8" s="7">
        <v>91882730</v>
      </c>
      <c r="L8" s="7"/>
      <c r="M8" s="7">
        <v>428183298122</v>
      </c>
      <c r="N8" s="7"/>
      <c r="O8" s="7">
        <v>529428080405</v>
      </c>
      <c r="P8" s="7"/>
      <c r="Q8" s="7">
        <f>M8-O8</f>
        <v>-101244782283</v>
      </c>
    </row>
    <row r="9" spans="1:17">
      <c r="A9" s="1" t="s">
        <v>18</v>
      </c>
      <c r="C9" s="7">
        <v>5200000</v>
      </c>
      <c r="D9" s="7"/>
      <c r="E9" s="7">
        <v>72160077600</v>
      </c>
      <c r="F9" s="7"/>
      <c r="G9" s="7">
        <v>87925710600</v>
      </c>
      <c r="H9" s="7"/>
      <c r="I9" s="7">
        <f t="shared" ref="I9:I72" si="0">E9-G9</f>
        <v>-15765633000</v>
      </c>
      <c r="J9" s="7"/>
      <c r="K9" s="7">
        <v>5200000</v>
      </c>
      <c r="L9" s="7"/>
      <c r="M9" s="7">
        <v>72160077600</v>
      </c>
      <c r="N9" s="7"/>
      <c r="O9" s="7">
        <v>104929824964</v>
      </c>
      <c r="P9" s="7"/>
      <c r="Q9" s="7">
        <f t="shared" ref="Q9:Q72" si="1">M9-O9</f>
        <v>-32769747364</v>
      </c>
    </row>
    <row r="10" spans="1:17">
      <c r="A10" s="1" t="s">
        <v>72</v>
      </c>
      <c r="C10" s="7">
        <v>46577959</v>
      </c>
      <c r="D10" s="7"/>
      <c r="E10" s="7">
        <v>287528093093</v>
      </c>
      <c r="F10" s="7"/>
      <c r="G10" s="7">
        <v>323179724604</v>
      </c>
      <c r="H10" s="7"/>
      <c r="I10" s="7">
        <f t="shared" si="0"/>
        <v>-35651631511</v>
      </c>
      <c r="J10" s="7"/>
      <c r="K10" s="7">
        <v>46577959</v>
      </c>
      <c r="L10" s="7"/>
      <c r="M10" s="7">
        <v>287528093093</v>
      </c>
      <c r="N10" s="7"/>
      <c r="O10" s="7">
        <v>323769035299</v>
      </c>
      <c r="P10" s="7"/>
      <c r="Q10" s="7">
        <f t="shared" si="1"/>
        <v>-36240942206</v>
      </c>
    </row>
    <row r="11" spans="1:17">
      <c r="A11" s="1" t="s">
        <v>39</v>
      </c>
      <c r="C11" s="7">
        <v>11852326</v>
      </c>
      <c r="D11" s="7"/>
      <c r="E11" s="7">
        <v>219141566681</v>
      </c>
      <c r="F11" s="7"/>
      <c r="G11" s="7">
        <v>217933878150</v>
      </c>
      <c r="H11" s="7"/>
      <c r="I11" s="7">
        <f t="shared" si="0"/>
        <v>1207688531</v>
      </c>
      <c r="J11" s="7"/>
      <c r="K11" s="7">
        <v>11852326</v>
      </c>
      <c r="L11" s="7"/>
      <c r="M11" s="7">
        <v>219141566681</v>
      </c>
      <c r="N11" s="7"/>
      <c r="O11" s="7">
        <v>182904141244</v>
      </c>
      <c r="P11" s="7"/>
      <c r="Q11" s="7">
        <f t="shared" si="1"/>
        <v>36237425437</v>
      </c>
    </row>
    <row r="12" spans="1:17">
      <c r="A12" s="1" t="s">
        <v>30</v>
      </c>
      <c r="C12" s="7">
        <v>29334685</v>
      </c>
      <c r="D12" s="7"/>
      <c r="E12" s="7">
        <v>98123883295</v>
      </c>
      <c r="F12" s="7"/>
      <c r="G12" s="7">
        <v>98123883295</v>
      </c>
      <c r="H12" s="7"/>
      <c r="I12" s="7">
        <f t="shared" si="0"/>
        <v>0</v>
      </c>
      <c r="J12" s="7"/>
      <c r="K12" s="7">
        <v>29334685</v>
      </c>
      <c r="L12" s="7"/>
      <c r="M12" s="7">
        <v>98123883295</v>
      </c>
      <c r="N12" s="7"/>
      <c r="O12" s="7">
        <v>107922978426</v>
      </c>
      <c r="P12" s="7"/>
      <c r="Q12" s="7">
        <f t="shared" si="1"/>
        <v>-9799095131</v>
      </c>
    </row>
    <row r="13" spans="1:17">
      <c r="A13" s="1" t="s">
        <v>73</v>
      </c>
      <c r="C13" s="7">
        <v>312788674</v>
      </c>
      <c r="D13" s="7"/>
      <c r="E13" s="7">
        <v>988127853656</v>
      </c>
      <c r="F13" s="7"/>
      <c r="G13" s="7">
        <v>1033212352957</v>
      </c>
      <c r="H13" s="7"/>
      <c r="I13" s="7">
        <f t="shared" si="0"/>
        <v>-45084499301</v>
      </c>
      <c r="J13" s="7"/>
      <c r="K13" s="7">
        <v>312788674</v>
      </c>
      <c r="L13" s="7"/>
      <c r="M13" s="7">
        <v>988127853656</v>
      </c>
      <c r="N13" s="7"/>
      <c r="O13" s="7">
        <v>1211635690202</v>
      </c>
      <c r="P13" s="7"/>
      <c r="Q13" s="7">
        <f t="shared" si="1"/>
        <v>-223507836546</v>
      </c>
    </row>
    <row r="14" spans="1:17">
      <c r="A14" s="1" t="s">
        <v>52</v>
      </c>
      <c r="C14" s="7">
        <v>13633830</v>
      </c>
      <c r="D14" s="7"/>
      <c r="E14" s="7">
        <v>593608641563</v>
      </c>
      <c r="F14" s="7"/>
      <c r="G14" s="7">
        <v>613260069195</v>
      </c>
      <c r="H14" s="7"/>
      <c r="I14" s="7">
        <f t="shared" si="0"/>
        <v>-19651427632</v>
      </c>
      <c r="J14" s="7"/>
      <c r="K14" s="7">
        <v>13633830</v>
      </c>
      <c r="L14" s="7"/>
      <c r="M14" s="7">
        <v>593608641563</v>
      </c>
      <c r="N14" s="7"/>
      <c r="O14" s="7">
        <v>677635435575</v>
      </c>
      <c r="P14" s="7"/>
      <c r="Q14" s="7">
        <f t="shared" si="1"/>
        <v>-84026794012</v>
      </c>
    </row>
    <row r="15" spans="1:17">
      <c r="A15" s="1" t="s">
        <v>19</v>
      </c>
      <c r="C15" s="7">
        <v>55846159</v>
      </c>
      <c r="D15" s="7"/>
      <c r="E15" s="7">
        <v>713908424191</v>
      </c>
      <c r="F15" s="7"/>
      <c r="G15" s="7">
        <v>855153358883</v>
      </c>
      <c r="H15" s="7"/>
      <c r="I15" s="7">
        <f t="shared" si="0"/>
        <v>-141244934692</v>
      </c>
      <c r="J15" s="7"/>
      <c r="K15" s="7">
        <v>55846159</v>
      </c>
      <c r="L15" s="7"/>
      <c r="M15" s="7">
        <v>713908424191</v>
      </c>
      <c r="N15" s="7"/>
      <c r="O15" s="7">
        <v>737177970533</v>
      </c>
      <c r="P15" s="7"/>
      <c r="Q15" s="7">
        <f t="shared" si="1"/>
        <v>-23269546342</v>
      </c>
    </row>
    <row r="16" spans="1:17">
      <c r="A16" s="1" t="s">
        <v>77</v>
      </c>
      <c r="C16" s="7">
        <v>25332468</v>
      </c>
      <c r="D16" s="7"/>
      <c r="E16" s="7">
        <v>118782266709</v>
      </c>
      <c r="F16" s="7"/>
      <c r="G16" s="7">
        <v>118782266709</v>
      </c>
      <c r="H16" s="7"/>
      <c r="I16" s="7">
        <f t="shared" si="0"/>
        <v>0</v>
      </c>
      <c r="J16" s="7"/>
      <c r="K16" s="7">
        <v>25332468</v>
      </c>
      <c r="L16" s="7"/>
      <c r="M16" s="7">
        <v>118782266709</v>
      </c>
      <c r="N16" s="7"/>
      <c r="O16" s="7">
        <v>117240683617</v>
      </c>
      <c r="P16" s="7"/>
      <c r="Q16" s="7">
        <f t="shared" si="1"/>
        <v>1541583092</v>
      </c>
    </row>
    <row r="17" spans="1:17">
      <c r="A17" s="1" t="s">
        <v>82</v>
      </c>
      <c r="C17" s="7">
        <v>44216764</v>
      </c>
      <c r="D17" s="7"/>
      <c r="E17" s="7">
        <v>345915416380</v>
      </c>
      <c r="F17" s="7"/>
      <c r="G17" s="7">
        <v>341011850438</v>
      </c>
      <c r="H17" s="7"/>
      <c r="I17" s="7">
        <f t="shared" si="0"/>
        <v>4903565942</v>
      </c>
      <c r="J17" s="7"/>
      <c r="K17" s="7">
        <v>44216764</v>
      </c>
      <c r="L17" s="7"/>
      <c r="M17" s="7">
        <v>345915416380</v>
      </c>
      <c r="N17" s="7"/>
      <c r="O17" s="7">
        <v>330127634676</v>
      </c>
      <c r="P17" s="7"/>
      <c r="Q17" s="7">
        <f t="shared" si="1"/>
        <v>15787781704</v>
      </c>
    </row>
    <row r="18" spans="1:17">
      <c r="A18" s="1" t="s">
        <v>50</v>
      </c>
      <c r="C18" s="7">
        <v>121996621</v>
      </c>
      <c r="D18" s="7"/>
      <c r="E18" s="7">
        <v>1662621860550</v>
      </c>
      <c r="F18" s="7"/>
      <c r="G18" s="7">
        <v>1799657797998</v>
      </c>
      <c r="H18" s="7"/>
      <c r="I18" s="7">
        <f t="shared" si="0"/>
        <v>-137035937448</v>
      </c>
      <c r="J18" s="7"/>
      <c r="K18" s="7">
        <v>121996621</v>
      </c>
      <c r="L18" s="7"/>
      <c r="M18" s="7">
        <v>1662621860550</v>
      </c>
      <c r="N18" s="7"/>
      <c r="O18" s="7">
        <v>1813821668164</v>
      </c>
      <c r="P18" s="7"/>
      <c r="Q18" s="7">
        <f t="shared" si="1"/>
        <v>-151199807614</v>
      </c>
    </row>
    <row r="19" spans="1:17">
      <c r="A19" s="1" t="s">
        <v>59</v>
      </c>
      <c r="C19" s="7">
        <v>12293626</v>
      </c>
      <c r="D19" s="7"/>
      <c r="E19" s="7">
        <v>349627902052</v>
      </c>
      <c r="F19" s="7"/>
      <c r="G19" s="7">
        <v>367714210862</v>
      </c>
      <c r="H19" s="7"/>
      <c r="I19" s="7">
        <f t="shared" si="0"/>
        <v>-18086308810</v>
      </c>
      <c r="J19" s="7"/>
      <c r="K19" s="7">
        <v>12293626</v>
      </c>
      <c r="L19" s="7"/>
      <c r="M19" s="7">
        <v>349627902052</v>
      </c>
      <c r="N19" s="7"/>
      <c r="O19" s="7">
        <v>334244103199</v>
      </c>
      <c r="P19" s="7"/>
      <c r="Q19" s="7">
        <f t="shared" si="1"/>
        <v>15383798853</v>
      </c>
    </row>
    <row r="20" spans="1:17">
      <c r="A20" s="1" t="s">
        <v>28</v>
      </c>
      <c r="C20" s="7">
        <v>3593753</v>
      </c>
      <c r="D20" s="7"/>
      <c r="E20" s="7">
        <v>512027816415</v>
      </c>
      <c r="F20" s="7"/>
      <c r="G20" s="7">
        <v>511349066083</v>
      </c>
      <c r="H20" s="7"/>
      <c r="I20" s="7">
        <f t="shared" si="0"/>
        <v>678750332</v>
      </c>
      <c r="J20" s="7"/>
      <c r="K20" s="7">
        <v>3593753</v>
      </c>
      <c r="L20" s="7"/>
      <c r="M20" s="7">
        <v>512027816415</v>
      </c>
      <c r="N20" s="7"/>
      <c r="O20" s="7">
        <v>506955050775</v>
      </c>
      <c r="P20" s="7"/>
      <c r="Q20" s="7">
        <f t="shared" si="1"/>
        <v>5072765640</v>
      </c>
    </row>
    <row r="21" spans="1:17">
      <c r="A21" s="1" t="s">
        <v>33</v>
      </c>
      <c r="C21" s="7">
        <v>20482623</v>
      </c>
      <c r="D21" s="7"/>
      <c r="E21" s="7">
        <v>206458019126</v>
      </c>
      <c r="F21" s="7"/>
      <c r="G21" s="7">
        <v>227836808089</v>
      </c>
      <c r="H21" s="7"/>
      <c r="I21" s="7">
        <f t="shared" si="0"/>
        <v>-21378788963</v>
      </c>
      <c r="J21" s="7"/>
      <c r="K21" s="7">
        <v>20482623</v>
      </c>
      <c r="L21" s="7"/>
      <c r="M21" s="7">
        <v>206458019126</v>
      </c>
      <c r="N21" s="7"/>
      <c r="O21" s="7">
        <v>161201297454</v>
      </c>
      <c r="P21" s="7"/>
      <c r="Q21" s="7">
        <f t="shared" si="1"/>
        <v>45256721672</v>
      </c>
    </row>
    <row r="22" spans="1:17">
      <c r="A22" s="1" t="s">
        <v>23</v>
      </c>
      <c r="C22" s="7">
        <v>57117920</v>
      </c>
      <c r="D22" s="7"/>
      <c r="E22" s="7">
        <v>599576402050</v>
      </c>
      <c r="F22" s="7"/>
      <c r="G22" s="7">
        <v>714900218254</v>
      </c>
      <c r="H22" s="7"/>
      <c r="I22" s="7">
        <f t="shared" si="0"/>
        <v>-115323816204</v>
      </c>
      <c r="J22" s="7"/>
      <c r="K22" s="7">
        <v>57117920</v>
      </c>
      <c r="L22" s="7"/>
      <c r="M22" s="7">
        <v>599576402050</v>
      </c>
      <c r="N22" s="7"/>
      <c r="O22" s="7">
        <v>663161328588</v>
      </c>
      <c r="P22" s="7"/>
      <c r="Q22" s="7">
        <f t="shared" si="1"/>
        <v>-63584926538</v>
      </c>
    </row>
    <row r="23" spans="1:17">
      <c r="A23" s="1" t="s">
        <v>65</v>
      </c>
      <c r="C23" s="7">
        <v>17540882</v>
      </c>
      <c r="D23" s="7"/>
      <c r="E23" s="7">
        <v>333909238352</v>
      </c>
      <c r="F23" s="7"/>
      <c r="G23" s="7">
        <v>320308757626</v>
      </c>
      <c r="H23" s="7"/>
      <c r="I23" s="7">
        <f t="shared" si="0"/>
        <v>13600480726</v>
      </c>
      <c r="J23" s="7"/>
      <c r="K23" s="7">
        <v>17540882</v>
      </c>
      <c r="L23" s="7"/>
      <c r="M23" s="7">
        <v>333909238352</v>
      </c>
      <c r="N23" s="7"/>
      <c r="O23" s="7">
        <v>248687774603</v>
      </c>
      <c r="P23" s="7"/>
      <c r="Q23" s="7">
        <f t="shared" si="1"/>
        <v>85221463749</v>
      </c>
    </row>
    <row r="24" spans="1:17">
      <c r="A24" s="1" t="s">
        <v>53</v>
      </c>
      <c r="C24" s="7">
        <v>9548522</v>
      </c>
      <c r="D24" s="7"/>
      <c r="E24" s="7">
        <v>126904139892</v>
      </c>
      <c r="F24" s="7"/>
      <c r="G24" s="7">
        <v>134233048687</v>
      </c>
      <c r="H24" s="7"/>
      <c r="I24" s="7">
        <f t="shared" si="0"/>
        <v>-7328908795</v>
      </c>
      <c r="J24" s="7"/>
      <c r="K24" s="7">
        <v>9548522</v>
      </c>
      <c r="L24" s="7"/>
      <c r="M24" s="7">
        <v>126904139892</v>
      </c>
      <c r="N24" s="7"/>
      <c r="O24" s="7">
        <v>136517375943</v>
      </c>
      <c r="P24" s="7"/>
      <c r="Q24" s="7">
        <f t="shared" si="1"/>
        <v>-9613236051</v>
      </c>
    </row>
    <row r="25" spans="1:17">
      <c r="A25" s="1" t="s">
        <v>56</v>
      </c>
      <c r="C25" s="7">
        <v>10613234</v>
      </c>
      <c r="D25" s="7"/>
      <c r="E25" s="7">
        <v>91047235773</v>
      </c>
      <c r="F25" s="7"/>
      <c r="G25" s="7">
        <v>109720886680</v>
      </c>
      <c r="H25" s="7"/>
      <c r="I25" s="7">
        <f t="shared" si="0"/>
        <v>-18673650907</v>
      </c>
      <c r="J25" s="7"/>
      <c r="K25" s="7">
        <v>10613234</v>
      </c>
      <c r="L25" s="7"/>
      <c r="M25" s="7">
        <v>91047235773</v>
      </c>
      <c r="N25" s="7"/>
      <c r="O25" s="7">
        <v>96322278402</v>
      </c>
      <c r="P25" s="7"/>
      <c r="Q25" s="7">
        <f t="shared" si="1"/>
        <v>-5275042629</v>
      </c>
    </row>
    <row r="26" spans="1:17">
      <c r="A26" s="1" t="s">
        <v>17</v>
      </c>
      <c r="C26" s="7">
        <v>148944099</v>
      </c>
      <c r="D26" s="7"/>
      <c r="E26" s="7">
        <v>1002351858506</v>
      </c>
      <c r="F26" s="7"/>
      <c r="G26" s="7">
        <v>1166120704916</v>
      </c>
      <c r="H26" s="7"/>
      <c r="I26" s="7">
        <f t="shared" si="0"/>
        <v>-163768846410</v>
      </c>
      <c r="J26" s="7"/>
      <c r="K26" s="7">
        <v>148944099</v>
      </c>
      <c r="L26" s="7"/>
      <c r="M26" s="7">
        <v>1002351858506</v>
      </c>
      <c r="N26" s="7"/>
      <c r="O26" s="7">
        <v>971154579718</v>
      </c>
      <c r="P26" s="7"/>
      <c r="Q26" s="7">
        <f t="shared" si="1"/>
        <v>31197278788</v>
      </c>
    </row>
    <row r="27" spans="1:17">
      <c r="A27" s="1" t="s">
        <v>38</v>
      </c>
      <c r="C27" s="7">
        <v>3500754</v>
      </c>
      <c r="D27" s="7"/>
      <c r="E27" s="7">
        <v>139649370734</v>
      </c>
      <c r="F27" s="7"/>
      <c r="G27" s="7">
        <v>140380154882</v>
      </c>
      <c r="H27" s="7"/>
      <c r="I27" s="7">
        <f t="shared" si="0"/>
        <v>-730784148</v>
      </c>
      <c r="J27" s="7"/>
      <c r="K27" s="7">
        <v>3500754</v>
      </c>
      <c r="L27" s="7"/>
      <c r="M27" s="7">
        <v>139649370734</v>
      </c>
      <c r="N27" s="7"/>
      <c r="O27" s="7">
        <v>118613715848</v>
      </c>
      <c r="P27" s="7"/>
      <c r="Q27" s="7">
        <f t="shared" si="1"/>
        <v>21035654886</v>
      </c>
    </row>
    <row r="28" spans="1:17">
      <c r="A28" s="1" t="s">
        <v>24</v>
      </c>
      <c r="C28" s="7">
        <v>38165414</v>
      </c>
      <c r="D28" s="7"/>
      <c r="E28" s="7">
        <v>1413961551150</v>
      </c>
      <c r="F28" s="7"/>
      <c r="G28" s="7">
        <v>1468592746043</v>
      </c>
      <c r="H28" s="7"/>
      <c r="I28" s="7">
        <f t="shared" si="0"/>
        <v>-54631194893</v>
      </c>
      <c r="J28" s="7"/>
      <c r="K28" s="7">
        <v>38165414</v>
      </c>
      <c r="L28" s="7"/>
      <c r="M28" s="7">
        <v>1413961551150</v>
      </c>
      <c r="N28" s="7"/>
      <c r="O28" s="7">
        <v>1756339606113</v>
      </c>
      <c r="P28" s="7"/>
      <c r="Q28" s="7">
        <f t="shared" si="1"/>
        <v>-342378054963</v>
      </c>
    </row>
    <row r="29" spans="1:17">
      <c r="A29" s="1" t="s">
        <v>76</v>
      </c>
      <c r="C29" s="7">
        <v>2532601</v>
      </c>
      <c r="D29" s="7"/>
      <c r="E29" s="7">
        <v>16942990521</v>
      </c>
      <c r="F29" s="7"/>
      <c r="G29" s="7">
        <v>24269876383</v>
      </c>
      <c r="H29" s="7"/>
      <c r="I29" s="7">
        <f t="shared" si="0"/>
        <v>-7326885862</v>
      </c>
      <c r="J29" s="7"/>
      <c r="K29" s="7">
        <v>2532601</v>
      </c>
      <c r="L29" s="7"/>
      <c r="M29" s="7">
        <v>16942990521</v>
      </c>
      <c r="N29" s="7"/>
      <c r="O29" s="7">
        <v>17901813108</v>
      </c>
      <c r="P29" s="7"/>
      <c r="Q29" s="7">
        <f t="shared" si="1"/>
        <v>-958822587</v>
      </c>
    </row>
    <row r="30" spans="1:17">
      <c r="A30" s="1" t="s">
        <v>27</v>
      </c>
      <c r="C30" s="7">
        <v>28408272</v>
      </c>
      <c r="D30" s="7"/>
      <c r="E30" s="7">
        <v>756162203962</v>
      </c>
      <c r="F30" s="7"/>
      <c r="G30" s="7">
        <v>710442181018</v>
      </c>
      <c r="H30" s="7"/>
      <c r="I30" s="7">
        <f t="shared" si="0"/>
        <v>45720022944</v>
      </c>
      <c r="J30" s="7"/>
      <c r="K30" s="7">
        <v>28408272</v>
      </c>
      <c r="L30" s="7"/>
      <c r="M30" s="7">
        <v>756162203962</v>
      </c>
      <c r="N30" s="7"/>
      <c r="O30" s="7">
        <v>740417665977</v>
      </c>
      <c r="P30" s="7"/>
      <c r="Q30" s="7">
        <f t="shared" si="1"/>
        <v>15744537985</v>
      </c>
    </row>
    <row r="31" spans="1:17">
      <c r="A31" s="1" t="s">
        <v>85</v>
      </c>
      <c r="C31" s="7">
        <v>35643667</v>
      </c>
      <c r="D31" s="7"/>
      <c r="E31" s="7">
        <v>666113839009</v>
      </c>
      <c r="F31" s="7"/>
      <c r="G31" s="7">
        <v>716426692806</v>
      </c>
      <c r="H31" s="7"/>
      <c r="I31" s="7">
        <f t="shared" si="0"/>
        <v>-50312853797</v>
      </c>
      <c r="J31" s="7"/>
      <c r="K31" s="7">
        <v>35643667</v>
      </c>
      <c r="L31" s="7"/>
      <c r="M31" s="7">
        <v>666113839009</v>
      </c>
      <c r="N31" s="7"/>
      <c r="O31" s="7">
        <v>502676706923</v>
      </c>
      <c r="P31" s="7"/>
      <c r="Q31" s="7">
        <f t="shared" si="1"/>
        <v>163437132086</v>
      </c>
    </row>
    <row r="32" spans="1:17">
      <c r="A32" s="1" t="s">
        <v>46</v>
      </c>
      <c r="C32" s="7">
        <v>9920000</v>
      </c>
      <c r="D32" s="7"/>
      <c r="E32" s="7">
        <v>28606691376</v>
      </c>
      <c r="F32" s="7"/>
      <c r="G32" s="7">
        <v>31825504800</v>
      </c>
      <c r="H32" s="7"/>
      <c r="I32" s="7">
        <f t="shared" si="0"/>
        <v>-3218813424</v>
      </c>
      <c r="J32" s="7"/>
      <c r="K32" s="7">
        <v>9920000</v>
      </c>
      <c r="L32" s="7"/>
      <c r="M32" s="7">
        <v>28606691376</v>
      </c>
      <c r="N32" s="7"/>
      <c r="O32" s="7">
        <v>39629423871</v>
      </c>
      <c r="P32" s="7"/>
      <c r="Q32" s="7">
        <f t="shared" si="1"/>
        <v>-11022732495</v>
      </c>
    </row>
    <row r="33" spans="1:17">
      <c r="A33" s="1" t="s">
        <v>55</v>
      </c>
      <c r="C33" s="7">
        <v>2726321</v>
      </c>
      <c r="D33" s="7"/>
      <c r="E33" s="7">
        <v>102929574834</v>
      </c>
      <c r="F33" s="7"/>
      <c r="G33" s="7">
        <v>112360720711</v>
      </c>
      <c r="H33" s="7"/>
      <c r="I33" s="7">
        <f t="shared" si="0"/>
        <v>-9431145877</v>
      </c>
      <c r="J33" s="7"/>
      <c r="K33" s="7">
        <v>2726321</v>
      </c>
      <c r="L33" s="7"/>
      <c r="M33" s="7">
        <v>102929574834</v>
      </c>
      <c r="N33" s="7"/>
      <c r="O33" s="7">
        <v>115206325464</v>
      </c>
      <c r="P33" s="7"/>
      <c r="Q33" s="7">
        <f t="shared" si="1"/>
        <v>-12276750630</v>
      </c>
    </row>
    <row r="34" spans="1:17">
      <c r="A34" s="1" t="s">
        <v>71</v>
      </c>
      <c r="C34" s="7">
        <v>11783742</v>
      </c>
      <c r="D34" s="7"/>
      <c r="E34" s="7">
        <v>292723582090</v>
      </c>
      <c r="F34" s="7"/>
      <c r="G34" s="7">
        <v>315062429723</v>
      </c>
      <c r="H34" s="7"/>
      <c r="I34" s="7">
        <f t="shared" si="0"/>
        <v>-22338847633</v>
      </c>
      <c r="J34" s="7"/>
      <c r="K34" s="7">
        <v>11783742</v>
      </c>
      <c r="L34" s="7"/>
      <c r="M34" s="7">
        <v>292723582090</v>
      </c>
      <c r="N34" s="7"/>
      <c r="O34" s="7">
        <v>207376268883</v>
      </c>
      <c r="P34" s="7"/>
      <c r="Q34" s="7">
        <f t="shared" si="1"/>
        <v>85347313207</v>
      </c>
    </row>
    <row r="35" spans="1:17">
      <c r="A35" s="1" t="s">
        <v>91</v>
      </c>
      <c r="C35" s="7">
        <v>3406574</v>
      </c>
      <c r="D35" s="7"/>
      <c r="E35" s="7">
        <v>169789326918</v>
      </c>
      <c r="F35" s="7"/>
      <c r="G35" s="7">
        <v>169103528161</v>
      </c>
      <c r="H35" s="7"/>
      <c r="I35" s="7">
        <f t="shared" si="0"/>
        <v>685798757</v>
      </c>
      <c r="J35" s="7"/>
      <c r="K35" s="7">
        <v>3406574</v>
      </c>
      <c r="L35" s="7"/>
      <c r="M35" s="7">
        <v>169789326918</v>
      </c>
      <c r="N35" s="7"/>
      <c r="O35" s="7">
        <v>169103528161</v>
      </c>
      <c r="P35" s="7"/>
      <c r="Q35" s="7">
        <f t="shared" si="1"/>
        <v>685798757</v>
      </c>
    </row>
    <row r="36" spans="1:17">
      <c r="A36" s="1" t="s">
        <v>37</v>
      </c>
      <c r="C36" s="7">
        <v>23455000</v>
      </c>
      <c r="D36" s="7"/>
      <c r="E36" s="7">
        <v>90324025213</v>
      </c>
      <c r="F36" s="7"/>
      <c r="G36" s="7">
        <v>108323547016</v>
      </c>
      <c r="H36" s="7"/>
      <c r="I36" s="7">
        <f t="shared" si="0"/>
        <v>-17999521803</v>
      </c>
      <c r="J36" s="7"/>
      <c r="K36" s="7">
        <v>23455000</v>
      </c>
      <c r="L36" s="7"/>
      <c r="M36" s="7">
        <v>90324025213</v>
      </c>
      <c r="N36" s="7"/>
      <c r="O36" s="7">
        <v>116880314505</v>
      </c>
      <c r="P36" s="7"/>
      <c r="Q36" s="7">
        <f t="shared" si="1"/>
        <v>-26556289292</v>
      </c>
    </row>
    <row r="37" spans="1:17">
      <c r="A37" s="1" t="s">
        <v>34</v>
      </c>
      <c r="C37" s="7">
        <v>80018930</v>
      </c>
      <c r="D37" s="7"/>
      <c r="E37" s="7">
        <v>1282230215947</v>
      </c>
      <c r="F37" s="7"/>
      <c r="G37" s="7">
        <v>1384045022177</v>
      </c>
      <c r="H37" s="7"/>
      <c r="I37" s="7">
        <f t="shared" si="0"/>
        <v>-101814806230</v>
      </c>
      <c r="J37" s="7"/>
      <c r="K37" s="7">
        <v>80018930</v>
      </c>
      <c r="L37" s="7"/>
      <c r="M37" s="7">
        <v>1282230215947</v>
      </c>
      <c r="N37" s="7"/>
      <c r="O37" s="7">
        <v>1593242631852</v>
      </c>
      <c r="P37" s="7"/>
      <c r="Q37" s="7">
        <f t="shared" si="1"/>
        <v>-311012415905</v>
      </c>
    </row>
    <row r="38" spans="1:17">
      <c r="A38" s="1" t="s">
        <v>26</v>
      </c>
      <c r="C38" s="7">
        <v>5804375</v>
      </c>
      <c r="D38" s="7"/>
      <c r="E38" s="7">
        <v>383867386590</v>
      </c>
      <c r="F38" s="7"/>
      <c r="G38" s="7">
        <v>396099445204</v>
      </c>
      <c r="H38" s="7"/>
      <c r="I38" s="7">
        <f t="shared" si="0"/>
        <v>-12232058614</v>
      </c>
      <c r="J38" s="7"/>
      <c r="K38" s="7">
        <v>5804375</v>
      </c>
      <c r="L38" s="7"/>
      <c r="M38" s="7">
        <v>383867386590</v>
      </c>
      <c r="N38" s="7"/>
      <c r="O38" s="7">
        <v>546115258413</v>
      </c>
      <c r="P38" s="7"/>
      <c r="Q38" s="7">
        <f t="shared" si="1"/>
        <v>-162247871823</v>
      </c>
    </row>
    <row r="39" spans="1:17">
      <c r="A39" s="1" t="s">
        <v>57</v>
      </c>
      <c r="C39" s="7">
        <v>18866147</v>
      </c>
      <c r="D39" s="7"/>
      <c r="E39" s="7">
        <v>425713380755</v>
      </c>
      <c r="F39" s="7"/>
      <c r="G39" s="7">
        <v>460595622526</v>
      </c>
      <c r="H39" s="7"/>
      <c r="I39" s="7">
        <f t="shared" si="0"/>
        <v>-34882241771</v>
      </c>
      <c r="J39" s="7"/>
      <c r="K39" s="7">
        <v>18866147</v>
      </c>
      <c r="L39" s="7"/>
      <c r="M39" s="7">
        <v>425713380755</v>
      </c>
      <c r="N39" s="7"/>
      <c r="O39" s="7">
        <v>348474057334</v>
      </c>
      <c r="P39" s="7"/>
      <c r="Q39" s="7">
        <f t="shared" si="1"/>
        <v>77239323421</v>
      </c>
    </row>
    <row r="40" spans="1:17">
      <c r="A40" s="1" t="s">
        <v>43</v>
      </c>
      <c r="C40" s="7">
        <v>15524532</v>
      </c>
      <c r="D40" s="7"/>
      <c r="E40" s="7">
        <v>291359200333</v>
      </c>
      <c r="F40" s="7"/>
      <c r="G40" s="7">
        <v>337347040216</v>
      </c>
      <c r="H40" s="7"/>
      <c r="I40" s="7">
        <f t="shared" si="0"/>
        <v>-45987839883</v>
      </c>
      <c r="J40" s="7"/>
      <c r="K40" s="7">
        <v>15524532</v>
      </c>
      <c r="L40" s="7"/>
      <c r="M40" s="7">
        <v>291359200333</v>
      </c>
      <c r="N40" s="7"/>
      <c r="O40" s="7">
        <v>350749615789</v>
      </c>
      <c r="P40" s="7"/>
      <c r="Q40" s="7">
        <f t="shared" si="1"/>
        <v>-59390415456</v>
      </c>
    </row>
    <row r="41" spans="1:17">
      <c r="A41" s="1" t="s">
        <v>88</v>
      </c>
      <c r="C41" s="7">
        <v>18650198</v>
      </c>
      <c r="D41" s="7"/>
      <c r="E41" s="7">
        <v>110493806758</v>
      </c>
      <c r="F41" s="7"/>
      <c r="G41" s="7">
        <v>118465675366</v>
      </c>
      <c r="H41" s="7"/>
      <c r="I41" s="7">
        <f t="shared" si="0"/>
        <v>-7971868608</v>
      </c>
      <c r="J41" s="7"/>
      <c r="K41" s="7">
        <v>18650198</v>
      </c>
      <c r="L41" s="7"/>
      <c r="M41" s="7">
        <v>110493806758</v>
      </c>
      <c r="N41" s="7"/>
      <c r="O41" s="7">
        <v>94605687230</v>
      </c>
      <c r="P41" s="7"/>
      <c r="Q41" s="7">
        <f t="shared" si="1"/>
        <v>15888119528</v>
      </c>
    </row>
    <row r="42" spans="1:17">
      <c r="A42" s="1" t="s">
        <v>93</v>
      </c>
      <c r="C42" s="7">
        <v>955720</v>
      </c>
      <c r="D42" s="7"/>
      <c r="E42" s="7">
        <v>30496074258</v>
      </c>
      <c r="F42" s="7"/>
      <c r="G42" s="7">
        <v>31291917051</v>
      </c>
      <c r="H42" s="7"/>
      <c r="I42" s="7">
        <f t="shared" si="0"/>
        <v>-795842793</v>
      </c>
      <c r="J42" s="7"/>
      <c r="K42" s="7">
        <v>955720</v>
      </c>
      <c r="L42" s="7"/>
      <c r="M42" s="7">
        <v>30496074258</v>
      </c>
      <c r="N42" s="7"/>
      <c r="O42" s="7">
        <v>31291917051</v>
      </c>
      <c r="P42" s="7"/>
      <c r="Q42" s="7">
        <f t="shared" si="1"/>
        <v>-795842793</v>
      </c>
    </row>
    <row r="43" spans="1:17">
      <c r="A43" s="1" t="s">
        <v>61</v>
      </c>
      <c r="C43" s="7">
        <v>11754355</v>
      </c>
      <c r="D43" s="7"/>
      <c r="E43" s="7">
        <v>460366013557</v>
      </c>
      <c r="F43" s="7"/>
      <c r="G43" s="7">
        <v>460950234386</v>
      </c>
      <c r="H43" s="7"/>
      <c r="I43" s="7">
        <f t="shared" si="0"/>
        <v>-584220829</v>
      </c>
      <c r="J43" s="7"/>
      <c r="K43" s="7">
        <v>11754355</v>
      </c>
      <c r="L43" s="7"/>
      <c r="M43" s="7">
        <v>460366013557</v>
      </c>
      <c r="N43" s="7"/>
      <c r="O43" s="7">
        <v>314757157157</v>
      </c>
      <c r="P43" s="7"/>
      <c r="Q43" s="7">
        <f t="shared" si="1"/>
        <v>145608856400</v>
      </c>
    </row>
    <row r="44" spans="1:17">
      <c r="A44" s="1" t="s">
        <v>40</v>
      </c>
      <c r="C44" s="7">
        <v>868319</v>
      </c>
      <c r="D44" s="7"/>
      <c r="E44" s="7">
        <v>14302436957</v>
      </c>
      <c r="F44" s="7"/>
      <c r="G44" s="7">
        <v>20819213216</v>
      </c>
      <c r="H44" s="7"/>
      <c r="I44" s="7">
        <f t="shared" si="0"/>
        <v>-6516776259</v>
      </c>
      <c r="J44" s="7"/>
      <c r="K44" s="7">
        <v>868319</v>
      </c>
      <c r="L44" s="7"/>
      <c r="M44" s="7">
        <v>14302436957</v>
      </c>
      <c r="N44" s="7"/>
      <c r="O44" s="7">
        <v>11132388502</v>
      </c>
      <c r="P44" s="7"/>
      <c r="Q44" s="7">
        <f t="shared" si="1"/>
        <v>3170048455</v>
      </c>
    </row>
    <row r="45" spans="1:17">
      <c r="A45" s="1" t="s">
        <v>84</v>
      </c>
      <c r="C45" s="7">
        <v>108015190</v>
      </c>
      <c r="D45" s="7"/>
      <c r="E45" s="7">
        <v>415209456028</v>
      </c>
      <c r="F45" s="7"/>
      <c r="G45" s="7">
        <v>449933792036</v>
      </c>
      <c r="H45" s="7"/>
      <c r="I45" s="7">
        <f t="shared" si="0"/>
        <v>-34724336008</v>
      </c>
      <c r="J45" s="7"/>
      <c r="K45" s="7">
        <v>108015190</v>
      </c>
      <c r="L45" s="7"/>
      <c r="M45" s="7">
        <v>415209456028</v>
      </c>
      <c r="N45" s="7"/>
      <c r="O45" s="7">
        <v>323135529504</v>
      </c>
      <c r="P45" s="7"/>
      <c r="Q45" s="7">
        <f t="shared" si="1"/>
        <v>92073926524</v>
      </c>
    </row>
    <row r="46" spans="1:17">
      <c r="A46" s="1" t="s">
        <v>86</v>
      </c>
      <c r="C46" s="7">
        <v>9813229</v>
      </c>
      <c r="D46" s="7"/>
      <c r="E46" s="7">
        <v>75697560630</v>
      </c>
      <c r="F46" s="7"/>
      <c r="G46" s="7">
        <v>74624528198</v>
      </c>
      <c r="H46" s="7"/>
      <c r="I46" s="7">
        <f t="shared" si="0"/>
        <v>1073032432</v>
      </c>
      <c r="J46" s="7"/>
      <c r="K46" s="7">
        <v>9813229</v>
      </c>
      <c r="L46" s="7"/>
      <c r="M46" s="7">
        <v>75697560630</v>
      </c>
      <c r="N46" s="7"/>
      <c r="O46" s="7">
        <v>63458402675</v>
      </c>
      <c r="P46" s="7"/>
      <c r="Q46" s="7">
        <f t="shared" si="1"/>
        <v>12239157955</v>
      </c>
    </row>
    <row r="47" spans="1:17">
      <c r="A47" s="1" t="s">
        <v>74</v>
      </c>
      <c r="C47" s="7">
        <v>338532665</v>
      </c>
      <c r="D47" s="7"/>
      <c r="E47" s="7">
        <v>2160448100029</v>
      </c>
      <c r="F47" s="7"/>
      <c r="G47" s="7">
        <v>2143248392116</v>
      </c>
      <c r="H47" s="7"/>
      <c r="I47" s="7">
        <f t="shared" si="0"/>
        <v>17199707913</v>
      </c>
      <c r="J47" s="7"/>
      <c r="K47" s="7">
        <v>338532665</v>
      </c>
      <c r="L47" s="7"/>
      <c r="M47" s="7">
        <v>2160448100029</v>
      </c>
      <c r="N47" s="7"/>
      <c r="O47" s="7">
        <v>2297560753287</v>
      </c>
      <c r="P47" s="7"/>
      <c r="Q47" s="7">
        <f t="shared" si="1"/>
        <v>-137112653258</v>
      </c>
    </row>
    <row r="48" spans="1:17">
      <c r="A48" s="1" t="s">
        <v>49</v>
      </c>
      <c r="C48" s="7">
        <v>38806083</v>
      </c>
      <c r="D48" s="7"/>
      <c r="E48" s="7">
        <v>164870348409</v>
      </c>
      <c r="F48" s="7"/>
      <c r="G48" s="7">
        <v>191872979173</v>
      </c>
      <c r="H48" s="7"/>
      <c r="I48" s="7">
        <f t="shared" si="0"/>
        <v>-27002630764</v>
      </c>
      <c r="J48" s="7"/>
      <c r="K48" s="7">
        <v>38806083</v>
      </c>
      <c r="L48" s="7"/>
      <c r="M48" s="7">
        <v>164870348409</v>
      </c>
      <c r="N48" s="7"/>
      <c r="O48" s="7">
        <v>189311174147</v>
      </c>
      <c r="P48" s="7"/>
      <c r="Q48" s="7">
        <f t="shared" si="1"/>
        <v>-24440825738</v>
      </c>
    </row>
    <row r="49" spans="1:17">
      <c r="A49" s="1" t="s">
        <v>81</v>
      </c>
      <c r="C49" s="7">
        <v>12672207</v>
      </c>
      <c r="D49" s="7"/>
      <c r="E49" s="7">
        <v>145115220883</v>
      </c>
      <c r="F49" s="7"/>
      <c r="G49" s="7">
        <v>157208155957</v>
      </c>
      <c r="H49" s="7"/>
      <c r="I49" s="7">
        <f t="shared" si="0"/>
        <v>-12092935074</v>
      </c>
      <c r="J49" s="7"/>
      <c r="K49" s="7">
        <v>12672207</v>
      </c>
      <c r="L49" s="7"/>
      <c r="M49" s="7">
        <v>145115220883</v>
      </c>
      <c r="N49" s="7"/>
      <c r="O49" s="7">
        <v>154918653027</v>
      </c>
      <c r="P49" s="7"/>
      <c r="Q49" s="7">
        <f t="shared" si="1"/>
        <v>-9803432144</v>
      </c>
    </row>
    <row r="50" spans="1:17">
      <c r="A50" s="1" t="s">
        <v>42</v>
      </c>
      <c r="C50" s="7">
        <v>11670105</v>
      </c>
      <c r="D50" s="7"/>
      <c r="E50" s="7">
        <v>238973758230</v>
      </c>
      <c r="F50" s="7"/>
      <c r="G50" s="7">
        <v>237541036283</v>
      </c>
      <c r="H50" s="7"/>
      <c r="I50" s="7">
        <f t="shared" si="0"/>
        <v>1432721947</v>
      </c>
      <c r="J50" s="7"/>
      <c r="K50" s="7">
        <v>11670105</v>
      </c>
      <c r="L50" s="7"/>
      <c r="M50" s="7">
        <v>238973758230</v>
      </c>
      <c r="N50" s="7"/>
      <c r="O50" s="7">
        <v>211780511390</v>
      </c>
      <c r="P50" s="7"/>
      <c r="Q50" s="7">
        <f t="shared" si="1"/>
        <v>27193246840</v>
      </c>
    </row>
    <row r="51" spans="1:17">
      <c r="A51" s="1" t="s">
        <v>31</v>
      </c>
      <c r="C51" s="7">
        <v>16000000</v>
      </c>
      <c r="D51" s="7"/>
      <c r="E51" s="7">
        <v>427680072000</v>
      </c>
      <c r="F51" s="7"/>
      <c r="G51" s="7">
        <v>452491560000</v>
      </c>
      <c r="H51" s="7"/>
      <c r="I51" s="7">
        <f t="shared" si="0"/>
        <v>-24811488000</v>
      </c>
      <c r="J51" s="7"/>
      <c r="K51" s="7">
        <v>16000000</v>
      </c>
      <c r="L51" s="7"/>
      <c r="M51" s="7">
        <v>427680072000</v>
      </c>
      <c r="N51" s="7"/>
      <c r="O51" s="7">
        <v>292115776730</v>
      </c>
      <c r="P51" s="7"/>
      <c r="Q51" s="7">
        <f t="shared" si="1"/>
        <v>135564295270</v>
      </c>
    </row>
    <row r="52" spans="1:17">
      <c r="A52" s="1" t="s">
        <v>54</v>
      </c>
      <c r="C52" s="7">
        <v>8475043</v>
      </c>
      <c r="D52" s="7"/>
      <c r="E52" s="7">
        <v>266639112039</v>
      </c>
      <c r="F52" s="7"/>
      <c r="G52" s="7">
        <v>271188404946</v>
      </c>
      <c r="H52" s="7"/>
      <c r="I52" s="7">
        <f t="shared" si="0"/>
        <v>-4549292907</v>
      </c>
      <c r="J52" s="7"/>
      <c r="K52" s="7">
        <v>8475043</v>
      </c>
      <c r="L52" s="7"/>
      <c r="M52" s="7">
        <v>266639112039</v>
      </c>
      <c r="N52" s="7"/>
      <c r="O52" s="7">
        <v>214712304221</v>
      </c>
      <c r="P52" s="7"/>
      <c r="Q52" s="7">
        <f t="shared" si="1"/>
        <v>51926807818</v>
      </c>
    </row>
    <row r="53" spans="1:17">
      <c r="A53" s="1" t="s">
        <v>16</v>
      </c>
      <c r="C53" s="7">
        <v>49058344</v>
      </c>
      <c r="D53" s="7"/>
      <c r="E53" s="7">
        <v>191457070345</v>
      </c>
      <c r="F53" s="7"/>
      <c r="G53" s="7">
        <v>214022727917</v>
      </c>
      <c r="H53" s="7"/>
      <c r="I53" s="7">
        <f t="shared" si="0"/>
        <v>-22565657572</v>
      </c>
      <c r="J53" s="7"/>
      <c r="K53" s="7">
        <v>49058344</v>
      </c>
      <c r="L53" s="7"/>
      <c r="M53" s="7">
        <v>191457070345</v>
      </c>
      <c r="N53" s="7"/>
      <c r="O53" s="7">
        <v>206104655018</v>
      </c>
      <c r="P53" s="7"/>
      <c r="Q53" s="7">
        <f t="shared" si="1"/>
        <v>-14647584673</v>
      </c>
    </row>
    <row r="54" spans="1:17">
      <c r="A54" s="1" t="s">
        <v>36</v>
      </c>
      <c r="C54" s="7">
        <v>4173794</v>
      </c>
      <c r="D54" s="7"/>
      <c r="E54" s="7">
        <v>244581187620</v>
      </c>
      <c r="F54" s="7"/>
      <c r="G54" s="7">
        <v>289548625638</v>
      </c>
      <c r="H54" s="7"/>
      <c r="I54" s="7">
        <f t="shared" si="0"/>
        <v>-44967438018</v>
      </c>
      <c r="J54" s="7"/>
      <c r="K54" s="7">
        <v>4173794</v>
      </c>
      <c r="L54" s="7"/>
      <c r="M54" s="7">
        <v>244581187620</v>
      </c>
      <c r="N54" s="7"/>
      <c r="O54" s="7">
        <v>171586496437</v>
      </c>
      <c r="P54" s="7"/>
      <c r="Q54" s="7">
        <f t="shared" si="1"/>
        <v>72994691183</v>
      </c>
    </row>
    <row r="55" spans="1:17">
      <c r="A55" s="1" t="s">
        <v>22</v>
      </c>
      <c r="C55" s="7">
        <v>19605817</v>
      </c>
      <c r="D55" s="7"/>
      <c r="E55" s="7">
        <v>2736473291018</v>
      </c>
      <c r="F55" s="7"/>
      <c r="G55" s="7">
        <v>3047715214368</v>
      </c>
      <c r="H55" s="7"/>
      <c r="I55" s="7">
        <f t="shared" si="0"/>
        <v>-311241923350</v>
      </c>
      <c r="J55" s="7"/>
      <c r="K55" s="7">
        <v>19605817</v>
      </c>
      <c r="L55" s="7"/>
      <c r="M55" s="7">
        <v>2736473291018</v>
      </c>
      <c r="N55" s="7"/>
      <c r="O55" s="7">
        <v>3411967659458</v>
      </c>
      <c r="P55" s="7"/>
      <c r="Q55" s="7">
        <f t="shared" si="1"/>
        <v>-675494368440</v>
      </c>
    </row>
    <row r="56" spans="1:17">
      <c r="A56" s="1" t="s">
        <v>79</v>
      </c>
      <c r="C56" s="7">
        <v>91528137</v>
      </c>
      <c r="D56" s="7"/>
      <c r="E56" s="7">
        <v>2603039210572</v>
      </c>
      <c r="F56" s="7"/>
      <c r="G56" s="7">
        <v>2998817629516</v>
      </c>
      <c r="H56" s="7"/>
      <c r="I56" s="7">
        <f t="shared" si="0"/>
        <v>-395778418944</v>
      </c>
      <c r="J56" s="7"/>
      <c r="K56" s="7">
        <v>91528137</v>
      </c>
      <c r="L56" s="7"/>
      <c r="M56" s="7">
        <v>2603039210572</v>
      </c>
      <c r="N56" s="7"/>
      <c r="O56" s="7">
        <v>2444604094418</v>
      </c>
      <c r="P56" s="7"/>
      <c r="Q56" s="7">
        <f t="shared" si="1"/>
        <v>158435116154</v>
      </c>
    </row>
    <row r="57" spans="1:17">
      <c r="A57" s="1" t="s">
        <v>21</v>
      </c>
      <c r="C57" s="7">
        <v>53493022</v>
      </c>
      <c r="D57" s="7"/>
      <c r="E57" s="7">
        <v>122408248070</v>
      </c>
      <c r="F57" s="7"/>
      <c r="G57" s="7">
        <v>131182079926</v>
      </c>
      <c r="H57" s="7"/>
      <c r="I57" s="7">
        <f t="shared" si="0"/>
        <v>-8773831856</v>
      </c>
      <c r="J57" s="7"/>
      <c r="K57" s="7">
        <v>53493022</v>
      </c>
      <c r="L57" s="7"/>
      <c r="M57" s="7">
        <v>122408248070</v>
      </c>
      <c r="N57" s="7"/>
      <c r="O57" s="7">
        <v>143379795857</v>
      </c>
      <c r="P57" s="7"/>
      <c r="Q57" s="7">
        <f t="shared" si="1"/>
        <v>-20971547787</v>
      </c>
    </row>
    <row r="58" spans="1:17">
      <c r="A58" s="1" t="s">
        <v>44</v>
      </c>
      <c r="C58" s="7">
        <v>15280357</v>
      </c>
      <c r="D58" s="7"/>
      <c r="E58" s="7">
        <v>390368579109</v>
      </c>
      <c r="F58" s="7"/>
      <c r="G58" s="7">
        <v>401528656000</v>
      </c>
      <c r="H58" s="7"/>
      <c r="I58" s="7">
        <f t="shared" si="0"/>
        <v>-11160076891</v>
      </c>
      <c r="J58" s="7"/>
      <c r="K58" s="7">
        <v>15280357</v>
      </c>
      <c r="L58" s="7"/>
      <c r="M58" s="7">
        <v>390368579109</v>
      </c>
      <c r="N58" s="7"/>
      <c r="O58" s="7">
        <v>351783930456</v>
      </c>
      <c r="P58" s="7"/>
      <c r="Q58" s="7">
        <f t="shared" si="1"/>
        <v>38584648653</v>
      </c>
    </row>
    <row r="59" spans="1:17">
      <c r="A59" s="1" t="s">
        <v>92</v>
      </c>
      <c r="C59" s="7">
        <v>1925841</v>
      </c>
      <c r="D59" s="7"/>
      <c r="E59" s="7">
        <v>40106308054</v>
      </c>
      <c r="F59" s="7"/>
      <c r="G59" s="7">
        <v>39277762089</v>
      </c>
      <c r="H59" s="7"/>
      <c r="I59" s="7">
        <f t="shared" si="0"/>
        <v>828545965</v>
      </c>
      <c r="J59" s="7"/>
      <c r="K59" s="7">
        <v>1925841</v>
      </c>
      <c r="L59" s="7"/>
      <c r="M59" s="7">
        <v>40106308054</v>
      </c>
      <c r="N59" s="7"/>
      <c r="O59" s="7">
        <v>39277762089</v>
      </c>
      <c r="P59" s="7"/>
      <c r="Q59" s="7">
        <f t="shared" si="1"/>
        <v>828545965</v>
      </c>
    </row>
    <row r="60" spans="1:17">
      <c r="A60" s="1" t="s">
        <v>90</v>
      </c>
      <c r="C60" s="7">
        <v>12500000</v>
      </c>
      <c r="D60" s="7"/>
      <c r="E60" s="7">
        <v>144137250000</v>
      </c>
      <c r="F60" s="7"/>
      <c r="G60" s="7">
        <v>137527507198</v>
      </c>
      <c r="H60" s="7"/>
      <c r="I60" s="7">
        <f t="shared" si="0"/>
        <v>6609742802</v>
      </c>
      <c r="J60" s="7"/>
      <c r="K60" s="7">
        <v>12500000</v>
      </c>
      <c r="L60" s="7"/>
      <c r="M60" s="7">
        <v>144137250000</v>
      </c>
      <c r="N60" s="7"/>
      <c r="O60" s="7">
        <v>137527507198</v>
      </c>
      <c r="P60" s="7"/>
      <c r="Q60" s="7">
        <f t="shared" si="1"/>
        <v>6609742802</v>
      </c>
    </row>
    <row r="61" spans="1:17">
      <c r="A61" s="1" t="s">
        <v>78</v>
      </c>
      <c r="C61" s="7">
        <v>59615343</v>
      </c>
      <c r="D61" s="7"/>
      <c r="E61" s="7">
        <v>1672335026832</v>
      </c>
      <c r="F61" s="7"/>
      <c r="G61" s="7">
        <v>1960341696938</v>
      </c>
      <c r="H61" s="7"/>
      <c r="I61" s="7">
        <f t="shared" si="0"/>
        <v>-288006670106</v>
      </c>
      <c r="J61" s="7"/>
      <c r="K61" s="7">
        <v>59615343</v>
      </c>
      <c r="L61" s="7"/>
      <c r="M61" s="7">
        <v>1672335026832</v>
      </c>
      <c r="N61" s="7"/>
      <c r="O61" s="7">
        <v>1837079582983</v>
      </c>
      <c r="P61" s="7"/>
      <c r="Q61" s="7">
        <f t="shared" si="1"/>
        <v>-164744556151</v>
      </c>
    </row>
    <row r="62" spans="1:17">
      <c r="A62" s="1" t="s">
        <v>89</v>
      </c>
      <c r="C62" s="7">
        <v>10536839</v>
      </c>
      <c r="D62" s="7"/>
      <c r="E62" s="7">
        <v>37067998475</v>
      </c>
      <c r="F62" s="7"/>
      <c r="G62" s="7">
        <v>50084758029</v>
      </c>
      <c r="H62" s="7"/>
      <c r="I62" s="7">
        <f t="shared" si="0"/>
        <v>-13016759554</v>
      </c>
      <c r="J62" s="7"/>
      <c r="K62" s="7">
        <v>10536839</v>
      </c>
      <c r="L62" s="7"/>
      <c r="M62" s="7">
        <v>37067998475</v>
      </c>
      <c r="N62" s="7"/>
      <c r="O62" s="7">
        <v>36070726754</v>
      </c>
      <c r="P62" s="7"/>
      <c r="Q62" s="7">
        <f t="shared" si="1"/>
        <v>997271721</v>
      </c>
    </row>
    <row r="63" spans="1:17">
      <c r="A63" s="1" t="s">
        <v>48</v>
      </c>
      <c r="C63" s="7">
        <v>16194121</v>
      </c>
      <c r="D63" s="7"/>
      <c r="E63" s="7">
        <v>82581539477</v>
      </c>
      <c r="F63" s="7"/>
      <c r="G63" s="7">
        <v>96264640560</v>
      </c>
      <c r="H63" s="7"/>
      <c r="I63" s="7">
        <f t="shared" si="0"/>
        <v>-13683101083</v>
      </c>
      <c r="J63" s="7"/>
      <c r="K63" s="7">
        <v>16194121</v>
      </c>
      <c r="L63" s="7"/>
      <c r="M63" s="7">
        <v>82581539477</v>
      </c>
      <c r="N63" s="7"/>
      <c r="O63" s="7">
        <v>88344541051</v>
      </c>
      <c r="P63" s="7"/>
      <c r="Q63" s="7">
        <f t="shared" si="1"/>
        <v>-5763001574</v>
      </c>
    </row>
    <row r="64" spans="1:17">
      <c r="A64" s="1" t="s">
        <v>15</v>
      </c>
      <c r="C64" s="7">
        <v>40301183</v>
      </c>
      <c r="D64" s="7"/>
      <c r="E64" s="7">
        <v>432663022380</v>
      </c>
      <c r="F64" s="7"/>
      <c r="G64" s="7">
        <v>505574753929</v>
      </c>
      <c r="H64" s="7"/>
      <c r="I64" s="7">
        <f t="shared" si="0"/>
        <v>-72911731549</v>
      </c>
      <c r="J64" s="7"/>
      <c r="K64" s="7">
        <v>40301183</v>
      </c>
      <c r="L64" s="7"/>
      <c r="M64" s="7">
        <v>432663022380</v>
      </c>
      <c r="N64" s="7"/>
      <c r="O64" s="7">
        <v>406097713606</v>
      </c>
      <c r="P64" s="7"/>
      <c r="Q64" s="7">
        <f t="shared" si="1"/>
        <v>26565308774</v>
      </c>
    </row>
    <row r="65" spans="1:17">
      <c r="A65" s="1" t="s">
        <v>69</v>
      </c>
      <c r="C65" s="7">
        <v>14097167</v>
      </c>
      <c r="D65" s="7"/>
      <c r="E65" s="7">
        <v>48626112331</v>
      </c>
      <c r="F65" s="7"/>
      <c r="G65" s="7">
        <v>48622564271</v>
      </c>
      <c r="H65" s="7"/>
      <c r="I65" s="7">
        <f t="shared" si="0"/>
        <v>3548060</v>
      </c>
      <c r="J65" s="7"/>
      <c r="K65" s="7">
        <v>14097167</v>
      </c>
      <c r="L65" s="7"/>
      <c r="M65" s="7">
        <v>48626112331</v>
      </c>
      <c r="N65" s="7"/>
      <c r="O65" s="7">
        <v>45641404991</v>
      </c>
      <c r="P65" s="7"/>
      <c r="Q65" s="7">
        <f t="shared" si="1"/>
        <v>2984707340</v>
      </c>
    </row>
    <row r="66" spans="1:17">
      <c r="A66" s="1" t="s">
        <v>41</v>
      </c>
      <c r="C66" s="7">
        <v>2151000</v>
      </c>
      <c r="D66" s="7"/>
      <c r="E66" s="7">
        <v>47019052084</v>
      </c>
      <c r="F66" s="7"/>
      <c r="G66" s="7">
        <v>52578376114</v>
      </c>
      <c r="H66" s="7"/>
      <c r="I66" s="7">
        <f t="shared" si="0"/>
        <v>-5559324030</v>
      </c>
      <c r="J66" s="7"/>
      <c r="K66" s="7">
        <v>2151000</v>
      </c>
      <c r="L66" s="7"/>
      <c r="M66" s="7">
        <v>47019052084</v>
      </c>
      <c r="N66" s="7"/>
      <c r="O66" s="7">
        <v>50819074783</v>
      </c>
      <c r="P66" s="7"/>
      <c r="Q66" s="7">
        <f t="shared" si="1"/>
        <v>-3800022699</v>
      </c>
    </row>
    <row r="67" spans="1:17">
      <c r="A67" s="1" t="s">
        <v>67</v>
      </c>
      <c r="C67" s="7">
        <v>14533132</v>
      </c>
      <c r="D67" s="7"/>
      <c r="E67" s="7">
        <v>771162703572</v>
      </c>
      <c r="F67" s="7"/>
      <c r="G67" s="7">
        <v>901904975346</v>
      </c>
      <c r="H67" s="7"/>
      <c r="I67" s="7">
        <f t="shared" si="0"/>
        <v>-130742271774</v>
      </c>
      <c r="J67" s="7"/>
      <c r="K67" s="7">
        <v>14533132</v>
      </c>
      <c r="L67" s="7"/>
      <c r="M67" s="7">
        <v>771162703572</v>
      </c>
      <c r="N67" s="7"/>
      <c r="O67" s="7">
        <v>966626011720</v>
      </c>
      <c r="P67" s="7"/>
      <c r="Q67" s="7">
        <f t="shared" si="1"/>
        <v>-195463308148</v>
      </c>
    </row>
    <row r="68" spans="1:17">
      <c r="A68" s="1" t="s">
        <v>95</v>
      </c>
      <c r="C68" s="7">
        <v>5268419</v>
      </c>
      <c r="D68" s="7"/>
      <c r="E68" s="7">
        <v>10788368128</v>
      </c>
      <c r="F68" s="7"/>
      <c r="G68" s="7">
        <v>12760110818</v>
      </c>
      <c r="H68" s="7"/>
      <c r="I68" s="7">
        <f t="shared" si="0"/>
        <v>-1971742690</v>
      </c>
      <c r="J68" s="7"/>
      <c r="K68" s="7">
        <v>5268419</v>
      </c>
      <c r="L68" s="7"/>
      <c r="M68" s="7">
        <v>10788368128</v>
      </c>
      <c r="N68" s="7"/>
      <c r="O68" s="7">
        <v>12760110818</v>
      </c>
      <c r="P68" s="7"/>
      <c r="Q68" s="7">
        <f t="shared" si="1"/>
        <v>-1971742690</v>
      </c>
    </row>
    <row r="69" spans="1:17">
      <c r="A69" s="1" t="s">
        <v>70</v>
      </c>
      <c r="C69" s="7">
        <v>38047628</v>
      </c>
      <c r="D69" s="7"/>
      <c r="E69" s="7">
        <v>708770124055</v>
      </c>
      <c r="F69" s="7"/>
      <c r="G69" s="7">
        <v>818451733433</v>
      </c>
      <c r="H69" s="7"/>
      <c r="I69" s="7">
        <f t="shared" si="0"/>
        <v>-109681609378</v>
      </c>
      <c r="J69" s="7"/>
      <c r="K69" s="7">
        <v>38047628</v>
      </c>
      <c r="L69" s="7"/>
      <c r="M69" s="7">
        <v>708770124055</v>
      </c>
      <c r="N69" s="7"/>
      <c r="O69" s="7">
        <v>565448107216</v>
      </c>
      <c r="P69" s="7"/>
      <c r="Q69" s="7">
        <f t="shared" si="1"/>
        <v>143322016839</v>
      </c>
    </row>
    <row r="70" spans="1:17">
      <c r="A70" s="1" t="s">
        <v>75</v>
      </c>
      <c r="C70" s="7">
        <v>107851114</v>
      </c>
      <c r="D70" s="7"/>
      <c r="E70" s="7">
        <v>930577590886</v>
      </c>
      <c r="F70" s="7"/>
      <c r="G70" s="7">
        <v>842844179791</v>
      </c>
      <c r="H70" s="7"/>
      <c r="I70" s="7">
        <f t="shared" si="0"/>
        <v>87733411095</v>
      </c>
      <c r="J70" s="7"/>
      <c r="K70" s="7">
        <v>107851114</v>
      </c>
      <c r="L70" s="7"/>
      <c r="M70" s="7">
        <v>930577590886</v>
      </c>
      <c r="N70" s="7"/>
      <c r="O70" s="7">
        <v>684891470626</v>
      </c>
      <c r="P70" s="7"/>
      <c r="Q70" s="7">
        <f t="shared" si="1"/>
        <v>245686120260</v>
      </c>
    </row>
    <row r="71" spans="1:17">
      <c r="A71" s="1" t="s">
        <v>29</v>
      </c>
      <c r="C71" s="7">
        <v>9664610</v>
      </c>
      <c r="D71" s="7"/>
      <c r="E71" s="7">
        <v>737345352535</v>
      </c>
      <c r="F71" s="7"/>
      <c r="G71" s="7">
        <v>765138303895</v>
      </c>
      <c r="H71" s="7"/>
      <c r="I71" s="7">
        <f t="shared" si="0"/>
        <v>-27792951360</v>
      </c>
      <c r="J71" s="7"/>
      <c r="K71" s="7">
        <v>9664610</v>
      </c>
      <c r="L71" s="7"/>
      <c r="M71" s="7">
        <v>737345352535</v>
      </c>
      <c r="N71" s="7"/>
      <c r="O71" s="7">
        <v>766647025587</v>
      </c>
      <c r="P71" s="7"/>
      <c r="Q71" s="7">
        <f t="shared" si="1"/>
        <v>-29301673052</v>
      </c>
    </row>
    <row r="72" spans="1:17">
      <c r="A72" s="1" t="s">
        <v>80</v>
      </c>
      <c r="C72" s="7">
        <v>5100003</v>
      </c>
      <c r="D72" s="7"/>
      <c r="E72" s="7">
        <v>166081995495</v>
      </c>
      <c r="F72" s="7"/>
      <c r="G72" s="7">
        <v>164915974159</v>
      </c>
      <c r="H72" s="7"/>
      <c r="I72" s="7">
        <f t="shared" si="0"/>
        <v>1166021336</v>
      </c>
      <c r="J72" s="7"/>
      <c r="K72" s="7">
        <v>5100003</v>
      </c>
      <c r="L72" s="7"/>
      <c r="M72" s="7">
        <v>166081995495</v>
      </c>
      <c r="N72" s="7"/>
      <c r="O72" s="7">
        <v>171506529576</v>
      </c>
      <c r="P72" s="7"/>
      <c r="Q72" s="7">
        <f t="shared" si="1"/>
        <v>-5424534081</v>
      </c>
    </row>
    <row r="73" spans="1:17">
      <c r="A73" s="1" t="s">
        <v>51</v>
      </c>
      <c r="C73" s="7">
        <v>210139224</v>
      </c>
      <c r="D73" s="7"/>
      <c r="E73" s="7">
        <v>3647200117476</v>
      </c>
      <c r="F73" s="7"/>
      <c r="G73" s="7">
        <v>3929200126559</v>
      </c>
      <c r="H73" s="7"/>
      <c r="I73" s="7">
        <f t="shared" ref="I73:I98" si="2">E73-G73</f>
        <v>-282000009083</v>
      </c>
      <c r="J73" s="7"/>
      <c r="K73" s="7">
        <v>210139224</v>
      </c>
      <c r="L73" s="7"/>
      <c r="M73" s="7">
        <v>3647200117476</v>
      </c>
      <c r="N73" s="7"/>
      <c r="O73" s="7">
        <v>3055699927986</v>
      </c>
      <c r="P73" s="7"/>
      <c r="Q73" s="7">
        <f t="shared" ref="Q73:Q98" si="3">M73-O73</f>
        <v>591500189490</v>
      </c>
    </row>
    <row r="74" spans="1:17">
      <c r="A74" s="1" t="s">
        <v>60</v>
      </c>
      <c r="C74" s="7">
        <v>18879035</v>
      </c>
      <c r="D74" s="7"/>
      <c r="E74" s="7">
        <v>271178883518</v>
      </c>
      <c r="F74" s="7"/>
      <c r="G74" s="7">
        <v>314529971471</v>
      </c>
      <c r="H74" s="7"/>
      <c r="I74" s="7">
        <f t="shared" si="2"/>
        <v>-43351087953</v>
      </c>
      <c r="J74" s="7"/>
      <c r="K74" s="7">
        <v>18879035</v>
      </c>
      <c r="L74" s="7"/>
      <c r="M74" s="7">
        <v>271178883518</v>
      </c>
      <c r="N74" s="7"/>
      <c r="O74" s="7">
        <v>214527151317</v>
      </c>
      <c r="P74" s="7"/>
      <c r="Q74" s="7">
        <f t="shared" si="3"/>
        <v>56651732201</v>
      </c>
    </row>
    <row r="75" spans="1:17">
      <c r="A75" s="1" t="s">
        <v>45</v>
      </c>
      <c r="C75" s="7">
        <v>37540229</v>
      </c>
      <c r="D75" s="7"/>
      <c r="E75" s="7">
        <v>863885416356</v>
      </c>
      <c r="F75" s="7"/>
      <c r="G75" s="7">
        <v>964267782231</v>
      </c>
      <c r="H75" s="7"/>
      <c r="I75" s="7">
        <f t="shared" si="2"/>
        <v>-100382365875</v>
      </c>
      <c r="J75" s="7"/>
      <c r="K75" s="7">
        <v>37540229</v>
      </c>
      <c r="L75" s="7"/>
      <c r="M75" s="7">
        <v>863885416356</v>
      </c>
      <c r="N75" s="7"/>
      <c r="O75" s="7">
        <v>843528703744</v>
      </c>
      <c r="P75" s="7"/>
      <c r="Q75" s="7">
        <f t="shared" si="3"/>
        <v>20356712612</v>
      </c>
    </row>
    <row r="76" spans="1:17">
      <c r="A76" s="1" t="s">
        <v>20</v>
      </c>
      <c r="C76" s="7">
        <v>4279011</v>
      </c>
      <c r="D76" s="7"/>
      <c r="E76" s="7">
        <v>319441671429</v>
      </c>
      <c r="F76" s="7"/>
      <c r="G76" s="7">
        <v>359637727288</v>
      </c>
      <c r="H76" s="7"/>
      <c r="I76" s="7">
        <f t="shared" si="2"/>
        <v>-40196055859</v>
      </c>
      <c r="J76" s="7"/>
      <c r="K76" s="7">
        <v>4279011</v>
      </c>
      <c r="L76" s="7"/>
      <c r="M76" s="7">
        <v>319441671429</v>
      </c>
      <c r="N76" s="7"/>
      <c r="O76" s="7">
        <v>416149432295</v>
      </c>
      <c r="P76" s="7"/>
      <c r="Q76" s="7">
        <f t="shared" si="3"/>
        <v>-96707760866</v>
      </c>
    </row>
    <row r="77" spans="1:17">
      <c r="A77" s="1" t="s">
        <v>58</v>
      </c>
      <c r="C77" s="7">
        <v>731891</v>
      </c>
      <c r="D77" s="7"/>
      <c r="E77" s="7">
        <v>12113478538</v>
      </c>
      <c r="F77" s="7"/>
      <c r="G77" s="7">
        <v>12713423667</v>
      </c>
      <c r="H77" s="7"/>
      <c r="I77" s="7">
        <f t="shared" si="2"/>
        <v>-599945129</v>
      </c>
      <c r="J77" s="7"/>
      <c r="K77" s="7">
        <v>731891</v>
      </c>
      <c r="L77" s="7"/>
      <c r="M77" s="7">
        <v>12113478538</v>
      </c>
      <c r="N77" s="7"/>
      <c r="O77" s="7">
        <v>12678808101</v>
      </c>
      <c r="P77" s="7"/>
      <c r="Q77" s="7">
        <f t="shared" si="3"/>
        <v>-565329563</v>
      </c>
    </row>
    <row r="78" spans="1:17">
      <c r="A78" s="1" t="s">
        <v>83</v>
      </c>
      <c r="C78" s="7">
        <v>4000000</v>
      </c>
      <c r="D78" s="7"/>
      <c r="E78" s="7">
        <v>251097030000</v>
      </c>
      <c r="F78" s="7"/>
      <c r="G78" s="7">
        <v>243343440000</v>
      </c>
      <c r="H78" s="7"/>
      <c r="I78" s="7">
        <f t="shared" si="2"/>
        <v>7753590000</v>
      </c>
      <c r="J78" s="7"/>
      <c r="K78" s="7">
        <v>4000000</v>
      </c>
      <c r="L78" s="7"/>
      <c r="M78" s="7">
        <v>251097030000</v>
      </c>
      <c r="N78" s="7"/>
      <c r="O78" s="7">
        <v>214118370000</v>
      </c>
      <c r="P78" s="7"/>
      <c r="Q78" s="7">
        <f t="shared" si="3"/>
        <v>36978660000</v>
      </c>
    </row>
    <row r="79" spans="1:17">
      <c r="A79" s="1" t="s">
        <v>32</v>
      </c>
      <c r="C79" s="7">
        <v>396516</v>
      </c>
      <c r="D79" s="7"/>
      <c r="E79" s="7">
        <v>17677929331</v>
      </c>
      <c r="F79" s="7"/>
      <c r="G79" s="7">
        <v>18463723429</v>
      </c>
      <c r="H79" s="7"/>
      <c r="I79" s="7">
        <f t="shared" si="2"/>
        <v>-785794098</v>
      </c>
      <c r="J79" s="7"/>
      <c r="K79" s="7">
        <v>396516</v>
      </c>
      <c r="L79" s="7"/>
      <c r="M79" s="7">
        <v>17677929331</v>
      </c>
      <c r="N79" s="7"/>
      <c r="O79" s="7">
        <v>18749857032</v>
      </c>
      <c r="P79" s="7"/>
      <c r="Q79" s="7">
        <f t="shared" si="3"/>
        <v>-1071927701</v>
      </c>
    </row>
    <row r="80" spans="1:17">
      <c r="A80" s="1" t="s">
        <v>47</v>
      </c>
      <c r="C80" s="7">
        <v>37075462</v>
      </c>
      <c r="D80" s="7"/>
      <c r="E80" s="7">
        <v>433781737522</v>
      </c>
      <c r="F80" s="7"/>
      <c r="G80" s="7">
        <v>454525578531</v>
      </c>
      <c r="H80" s="7"/>
      <c r="I80" s="7">
        <f t="shared" si="2"/>
        <v>-20743841009</v>
      </c>
      <c r="J80" s="7"/>
      <c r="K80" s="7">
        <v>37075462</v>
      </c>
      <c r="L80" s="7"/>
      <c r="M80" s="7">
        <v>433781737522</v>
      </c>
      <c r="N80" s="7"/>
      <c r="O80" s="7">
        <v>408489532776</v>
      </c>
      <c r="P80" s="7"/>
      <c r="Q80" s="7">
        <f t="shared" si="3"/>
        <v>25292204746</v>
      </c>
    </row>
    <row r="81" spans="1:17">
      <c r="A81" s="1" t="s">
        <v>62</v>
      </c>
      <c r="C81" s="7">
        <v>17636645</v>
      </c>
      <c r="D81" s="7"/>
      <c r="E81" s="7">
        <v>320304286200</v>
      </c>
      <c r="F81" s="7"/>
      <c r="G81" s="7">
        <v>313749076517</v>
      </c>
      <c r="H81" s="7"/>
      <c r="I81" s="7">
        <f t="shared" si="2"/>
        <v>6555209683</v>
      </c>
      <c r="J81" s="7"/>
      <c r="K81" s="7">
        <v>17636645</v>
      </c>
      <c r="L81" s="7"/>
      <c r="M81" s="7">
        <v>320304286200</v>
      </c>
      <c r="N81" s="7"/>
      <c r="O81" s="7">
        <v>275363946637</v>
      </c>
      <c r="P81" s="7"/>
      <c r="Q81" s="7">
        <f t="shared" si="3"/>
        <v>44940339563</v>
      </c>
    </row>
    <row r="82" spans="1:17">
      <c r="A82" s="1" t="s">
        <v>63</v>
      </c>
      <c r="C82" s="7">
        <v>3520036</v>
      </c>
      <c r="D82" s="7"/>
      <c r="E82" s="7">
        <v>50037012536</v>
      </c>
      <c r="F82" s="7"/>
      <c r="G82" s="7">
        <v>56195414079</v>
      </c>
      <c r="H82" s="7"/>
      <c r="I82" s="7">
        <f t="shared" si="2"/>
        <v>-6158401543</v>
      </c>
      <c r="J82" s="7"/>
      <c r="K82" s="7">
        <v>3520036</v>
      </c>
      <c r="L82" s="7"/>
      <c r="M82" s="7">
        <v>50037012536</v>
      </c>
      <c r="N82" s="7"/>
      <c r="O82" s="7">
        <v>54725795532</v>
      </c>
      <c r="P82" s="7"/>
      <c r="Q82" s="7">
        <f t="shared" si="3"/>
        <v>-4688782996</v>
      </c>
    </row>
    <row r="83" spans="1:17">
      <c r="A83" s="1" t="s">
        <v>64</v>
      </c>
      <c r="C83" s="7">
        <v>9000000</v>
      </c>
      <c r="D83" s="7"/>
      <c r="E83" s="7">
        <v>82486269000</v>
      </c>
      <c r="F83" s="7"/>
      <c r="G83" s="7">
        <v>91074861000</v>
      </c>
      <c r="H83" s="7"/>
      <c r="I83" s="7">
        <f t="shared" si="2"/>
        <v>-8588592000</v>
      </c>
      <c r="J83" s="7"/>
      <c r="K83" s="7">
        <v>9000000</v>
      </c>
      <c r="L83" s="7"/>
      <c r="M83" s="7">
        <v>82486269000</v>
      </c>
      <c r="N83" s="7"/>
      <c r="O83" s="7">
        <v>89285570995</v>
      </c>
      <c r="P83" s="7"/>
      <c r="Q83" s="7">
        <f t="shared" si="3"/>
        <v>-6799301995</v>
      </c>
    </row>
    <row r="84" spans="1:17">
      <c r="A84" s="1" t="s">
        <v>68</v>
      </c>
      <c r="C84" s="7">
        <v>3974056</v>
      </c>
      <c r="D84" s="7"/>
      <c r="E84" s="7">
        <v>173818056139</v>
      </c>
      <c r="F84" s="7"/>
      <c r="G84" s="7">
        <v>177779988880</v>
      </c>
      <c r="H84" s="7"/>
      <c r="I84" s="7">
        <f t="shared" si="2"/>
        <v>-3961932741</v>
      </c>
      <c r="J84" s="7"/>
      <c r="K84" s="7">
        <v>3974056</v>
      </c>
      <c r="L84" s="7"/>
      <c r="M84" s="7">
        <v>173818056139</v>
      </c>
      <c r="N84" s="7"/>
      <c r="O84" s="7">
        <v>181572895195</v>
      </c>
      <c r="P84" s="7"/>
      <c r="Q84" s="7">
        <f t="shared" si="3"/>
        <v>-7754839056</v>
      </c>
    </row>
    <row r="85" spans="1:17">
      <c r="A85" s="1" t="s">
        <v>167</v>
      </c>
      <c r="C85" s="7">
        <v>345300</v>
      </c>
      <c r="D85" s="7"/>
      <c r="E85" s="7">
        <v>339989805676</v>
      </c>
      <c r="F85" s="7"/>
      <c r="G85" s="7">
        <v>340099941405</v>
      </c>
      <c r="H85" s="7"/>
      <c r="I85" s="7">
        <f t="shared" si="2"/>
        <v>-110135729</v>
      </c>
      <c r="J85" s="7"/>
      <c r="K85" s="7">
        <v>345300</v>
      </c>
      <c r="L85" s="7"/>
      <c r="M85" s="7">
        <v>339989805676</v>
      </c>
      <c r="N85" s="7"/>
      <c r="O85" s="7">
        <v>338105068795</v>
      </c>
      <c r="P85" s="7"/>
      <c r="Q85" s="7">
        <f t="shared" si="3"/>
        <v>1884736881</v>
      </c>
    </row>
    <row r="86" spans="1:17">
      <c r="A86" s="1" t="s">
        <v>157</v>
      </c>
      <c r="C86" s="7">
        <v>169811</v>
      </c>
      <c r="D86" s="7"/>
      <c r="E86" s="7">
        <v>158299683161</v>
      </c>
      <c r="F86" s="7"/>
      <c r="G86" s="7">
        <v>154690155646</v>
      </c>
      <c r="H86" s="7"/>
      <c r="I86" s="7">
        <f t="shared" si="2"/>
        <v>3609527515</v>
      </c>
      <c r="J86" s="7"/>
      <c r="K86" s="7">
        <v>169811</v>
      </c>
      <c r="L86" s="7"/>
      <c r="M86" s="7">
        <v>158299683161</v>
      </c>
      <c r="N86" s="7"/>
      <c r="O86" s="7">
        <v>145458349099</v>
      </c>
      <c r="P86" s="7"/>
      <c r="Q86" s="7">
        <f t="shared" si="3"/>
        <v>12841334062</v>
      </c>
    </row>
    <row r="87" spans="1:17">
      <c r="A87" s="1" t="s">
        <v>143</v>
      </c>
      <c r="C87" s="7">
        <v>97</v>
      </c>
      <c r="D87" s="7"/>
      <c r="E87" s="7">
        <v>90386644</v>
      </c>
      <c r="F87" s="7"/>
      <c r="G87" s="7">
        <v>430712733</v>
      </c>
      <c r="H87" s="7"/>
      <c r="I87" s="7">
        <f t="shared" si="2"/>
        <v>-340326089</v>
      </c>
      <c r="J87" s="7"/>
      <c r="K87" s="7">
        <v>97</v>
      </c>
      <c r="L87" s="7"/>
      <c r="M87" s="7">
        <v>90386644</v>
      </c>
      <c r="N87" s="7"/>
      <c r="O87" s="7">
        <v>78856236</v>
      </c>
      <c r="P87" s="7"/>
      <c r="Q87" s="7">
        <f t="shared" si="3"/>
        <v>11530408</v>
      </c>
    </row>
    <row r="88" spans="1:17">
      <c r="A88" s="1" t="s">
        <v>155</v>
      </c>
      <c r="C88" s="7">
        <v>352546</v>
      </c>
      <c r="D88" s="7"/>
      <c r="E88" s="7">
        <v>310223021944</v>
      </c>
      <c r="F88" s="7"/>
      <c r="G88" s="7">
        <v>323949858101</v>
      </c>
      <c r="H88" s="7"/>
      <c r="I88" s="7">
        <f t="shared" si="2"/>
        <v>-13726836157</v>
      </c>
      <c r="J88" s="7"/>
      <c r="K88" s="7">
        <v>352546</v>
      </c>
      <c r="L88" s="7"/>
      <c r="M88" s="7">
        <v>310223021944</v>
      </c>
      <c r="N88" s="7"/>
      <c r="O88" s="7">
        <v>290990917836</v>
      </c>
      <c r="P88" s="7"/>
      <c r="Q88" s="7">
        <f t="shared" si="3"/>
        <v>19232104108</v>
      </c>
    </row>
    <row r="89" spans="1:17">
      <c r="A89" s="1" t="s">
        <v>125</v>
      </c>
      <c r="C89" s="7">
        <v>100</v>
      </c>
      <c r="D89" s="7"/>
      <c r="E89" s="7">
        <v>82869977</v>
      </c>
      <c r="F89" s="7"/>
      <c r="G89" s="7">
        <v>81306260</v>
      </c>
      <c r="H89" s="7"/>
      <c r="I89" s="7">
        <f t="shared" si="2"/>
        <v>1563717</v>
      </c>
      <c r="J89" s="7"/>
      <c r="K89" s="7">
        <v>100</v>
      </c>
      <c r="L89" s="7"/>
      <c r="M89" s="7">
        <v>82869977</v>
      </c>
      <c r="N89" s="7"/>
      <c r="O89" s="7">
        <v>79380383</v>
      </c>
      <c r="P89" s="7"/>
      <c r="Q89" s="7">
        <f t="shared" si="3"/>
        <v>3489594</v>
      </c>
    </row>
    <row r="90" spans="1:17">
      <c r="A90" s="1" t="s">
        <v>122</v>
      </c>
      <c r="C90" s="7">
        <v>25200</v>
      </c>
      <c r="D90" s="7"/>
      <c r="E90" s="7">
        <v>21365222851</v>
      </c>
      <c r="F90" s="7"/>
      <c r="G90" s="7">
        <v>21037934183</v>
      </c>
      <c r="H90" s="7"/>
      <c r="I90" s="7">
        <f t="shared" si="2"/>
        <v>327288668</v>
      </c>
      <c r="J90" s="7"/>
      <c r="K90" s="7">
        <v>25200</v>
      </c>
      <c r="L90" s="7"/>
      <c r="M90" s="7">
        <v>21365222851</v>
      </c>
      <c r="N90" s="7"/>
      <c r="O90" s="7">
        <v>20374112118</v>
      </c>
      <c r="P90" s="7"/>
      <c r="Q90" s="7">
        <f t="shared" si="3"/>
        <v>991110733</v>
      </c>
    </row>
    <row r="91" spans="1:17">
      <c r="A91" s="1" t="s">
        <v>163</v>
      </c>
      <c r="C91" s="7">
        <v>311653</v>
      </c>
      <c r="D91" s="7"/>
      <c r="E91" s="7">
        <v>257852034753</v>
      </c>
      <c r="F91" s="7"/>
      <c r="G91" s="7">
        <v>263826156805</v>
      </c>
      <c r="H91" s="7"/>
      <c r="I91" s="7">
        <f t="shared" si="2"/>
        <v>-5974122052</v>
      </c>
      <c r="J91" s="7"/>
      <c r="K91" s="7">
        <v>311653</v>
      </c>
      <c r="L91" s="7"/>
      <c r="M91" s="7">
        <v>257852034753</v>
      </c>
      <c r="N91" s="7"/>
      <c r="O91" s="7">
        <v>247044952141</v>
      </c>
      <c r="P91" s="7"/>
      <c r="Q91" s="7">
        <f t="shared" si="3"/>
        <v>10807082612</v>
      </c>
    </row>
    <row r="92" spans="1:17">
      <c r="A92" s="1" t="s">
        <v>116</v>
      </c>
      <c r="C92" s="7">
        <v>110000</v>
      </c>
      <c r="D92" s="7"/>
      <c r="E92" s="7">
        <v>91173471812</v>
      </c>
      <c r="F92" s="7"/>
      <c r="G92" s="7">
        <v>91825093300</v>
      </c>
      <c r="H92" s="7"/>
      <c r="I92" s="7">
        <f t="shared" si="2"/>
        <v>-651621488</v>
      </c>
      <c r="J92" s="7"/>
      <c r="K92" s="7">
        <v>110000</v>
      </c>
      <c r="L92" s="7"/>
      <c r="M92" s="7">
        <v>91173471812</v>
      </c>
      <c r="N92" s="7"/>
      <c r="O92" s="7">
        <v>87301800103</v>
      </c>
      <c r="P92" s="7"/>
      <c r="Q92" s="7">
        <f t="shared" si="3"/>
        <v>3871671709</v>
      </c>
    </row>
    <row r="93" spans="1:17">
      <c r="A93" s="1" t="s">
        <v>170</v>
      </c>
      <c r="C93" s="7">
        <v>383000</v>
      </c>
      <c r="D93" s="7"/>
      <c r="E93" s="7">
        <v>372802067375</v>
      </c>
      <c r="F93" s="7"/>
      <c r="G93" s="7">
        <v>371825594393</v>
      </c>
      <c r="H93" s="7"/>
      <c r="I93" s="7">
        <f t="shared" si="2"/>
        <v>976472982</v>
      </c>
      <c r="J93" s="7"/>
      <c r="K93" s="7">
        <v>383000</v>
      </c>
      <c r="L93" s="7"/>
      <c r="M93" s="7">
        <v>372802067375</v>
      </c>
      <c r="N93" s="7"/>
      <c r="O93" s="7">
        <v>375271969626</v>
      </c>
      <c r="P93" s="7"/>
      <c r="Q93" s="7">
        <f t="shared" si="3"/>
        <v>-2469902251</v>
      </c>
    </row>
    <row r="94" spans="1:17">
      <c r="A94" s="1" t="s">
        <v>149</v>
      </c>
      <c r="C94" s="7">
        <v>168486</v>
      </c>
      <c r="D94" s="7"/>
      <c r="E94" s="7">
        <v>145553941865</v>
      </c>
      <c r="F94" s="7"/>
      <c r="G94" s="7">
        <v>147537631963</v>
      </c>
      <c r="H94" s="7"/>
      <c r="I94" s="7">
        <f t="shared" si="2"/>
        <v>-1983690098</v>
      </c>
      <c r="J94" s="7"/>
      <c r="K94" s="7">
        <v>168486</v>
      </c>
      <c r="L94" s="7"/>
      <c r="M94" s="7">
        <v>145553941865</v>
      </c>
      <c r="N94" s="7"/>
      <c r="O94" s="7">
        <v>138715607204</v>
      </c>
      <c r="P94" s="7"/>
      <c r="Q94" s="7">
        <f t="shared" si="3"/>
        <v>6838334661</v>
      </c>
    </row>
    <row r="95" spans="1:17">
      <c r="A95" s="1" t="s">
        <v>173</v>
      </c>
      <c r="C95" s="7">
        <v>80000</v>
      </c>
      <c r="D95" s="7"/>
      <c r="E95" s="7">
        <v>79192043840</v>
      </c>
      <c r="F95" s="7"/>
      <c r="G95" s="7">
        <v>79005517152</v>
      </c>
      <c r="H95" s="7"/>
      <c r="I95" s="7">
        <f t="shared" si="2"/>
        <v>186526688</v>
      </c>
      <c r="J95" s="7"/>
      <c r="K95" s="7">
        <v>80000</v>
      </c>
      <c r="L95" s="7"/>
      <c r="M95" s="7">
        <v>79192043840</v>
      </c>
      <c r="N95" s="7"/>
      <c r="O95" s="7">
        <v>79005517152</v>
      </c>
      <c r="P95" s="7"/>
      <c r="Q95" s="7">
        <f t="shared" si="3"/>
        <v>186526688</v>
      </c>
    </row>
    <row r="96" spans="1:17">
      <c r="A96" s="1" t="s">
        <v>160</v>
      </c>
      <c r="C96" s="7">
        <v>40504</v>
      </c>
      <c r="D96" s="7"/>
      <c r="E96" s="7">
        <v>35137938294</v>
      </c>
      <c r="F96" s="7"/>
      <c r="G96" s="7">
        <v>34498779530</v>
      </c>
      <c r="H96" s="7"/>
      <c r="I96" s="7">
        <f t="shared" si="2"/>
        <v>639158764</v>
      </c>
      <c r="J96" s="7"/>
      <c r="K96" s="7">
        <v>40504</v>
      </c>
      <c r="L96" s="7"/>
      <c r="M96" s="7">
        <v>35137938294</v>
      </c>
      <c r="N96" s="7"/>
      <c r="O96" s="7">
        <v>34357668592</v>
      </c>
      <c r="P96" s="7"/>
      <c r="Q96" s="7">
        <f t="shared" si="3"/>
        <v>780269702</v>
      </c>
    </row>
    <row r="97" spans="1:17">
      <c r="A97" s="1" t="s">
        <v>138</v>
      </c>
      <c r="C97" s="7">
        <v>110885</v>
      </c>
      <c r="D97" s="7"/>
      <c r="E97" s="7">
        <v>105366002949</v>
      </c>
      <c r="F97" s="7"/>
      <c r="G97" s="7">
        <v>103004580535</v>
      </c>
      <c r="H97" s="7"/>
      <c r="I97" s="7">
        <f t="shared" si="2"/>
        <v>2361422414</v>
      </c>
      <c r="J97" s="7"/>
      <c r="K97" s="7">
        <v>110885</v>
      </c>
      <c r="L97" s="7"/>
      <c r="M97" s="7">
        <v>105366002949</v>
      </c>
      <c r="N97" s="7"/>
      <c r="O97" s="7">
        <v>100016153415</v>
      </c>
      <c r="P97" s="7"/>
      <c r="Q97" s="7">
        <f t="shared" si="3"/>
        <v>5349849534</v>
      </c>
    </row>
    <row r="98" spans="1:17">
      <c r="A98" s="1" t="s">
        <v>113</v>
      </c>
      <c r="C98" s="7">
        <v>137100</v>
      </c>
      <c r="D98" s="7"/>
      <c r="E98" s="7">
        <v>116046451767</v>
      </c>
      <c r="F98" s="7"/>
      <c r="G98" s="7">
        <v>113443394657</v>
      </c>
      <c r="H98" s="7"/>
      <c r="I98" s="7">
        <f t="shared" si="2"/>
        <v>2603057110</v>
      </c>
      <c r="J98" s="7"/>
      <c r="K98" s="7">
        <v>137100</v>
      </c>
      <c r="L98" s="7"/>
      <c r="M98" s="7">
        <v>116046451767</v>
      </c>
      <c r="N98" s="7"/>
      <c r="O98" s="7">
        <v>110839302959</v>
      </c>
      <c r="P98" s="7"/>
      <c r="Q98" s="7">
        <f t="shared" si="3"/>
        <v>5207148808</v>
      </c>
    </row>
    <row r="99" spans="1:17" ht="24.75" thickBot="1">
      <c r="C99" s="7"/>
      <c r="D99" s="7"/>
      <c r="E99" s="8">
        <f>SUM(E8:E98)</f>
        <v>39914456155207</v>
      </c>
      <c r="F99" s="7"/>
      <c r="G99" s="8">
        <f>SUM(G8:G98)</f>
        <v>42974336143444</v>
      </c>
      <c r="H99" s="7"/>
      <c r="I99" s="8">
        <f>SUM(I8:I98)</f>
        <v>-3059879988237</v>
      </c>
      <c r="J99" s="7"/>
      <c r="K99" s="7"/>
      <c r="L99" s="7"/>
      <c r="M99" s="8">
        <f>SUM(M8:M98)</f>
        <v>39914456155207</v>
      </c>
      <c r="N99" s="7"/>
      <c r="O99" s="8">
        <f>SUM(O8:O98)</f>
        <v>40367037966860</v>
      </c>
      <c r="P99" s="7"/>
      <c r="Q99" s="8">
        <f>SUM(Q8:Q98)</f>
        <v>-452581811653</v>
      </c>
    </row>
    <row r="100" spans="1:17" ht="24.75" thickTop="1"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I101" s="4"/>
      <c r="J101" s="4"/>
      <c r="K101" s="4"/>
      <c r="L101" s="4"/>
      <c r="M101" s="4"/>
      <c r="N101" s="4"/>
      <c r="O101" s="4"/>
      <c r="P101" s="4"/>
      <c r="Q101" s="4"/>
    </row>
    <row r="102" spans="1:17">
      <c r="I102" s="4"/>
      <c r="J102" s="4"/>
      <c r="K102" s="4"/>
      <c r="L102" s="4"/>
      <c r="M102" s="4"/>
      <c r="N102" s="4"/>
      <c r="O102" s="4"/>
      <c r="P102" s="4"/>
      <c r="Q102" s="4"/>
    </row>
    <row r="103" spans="1:17"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I104" s="4"/>
      <c r="J104" s="4"/>
      <c r="K104" s="4"/>
      <c r="L104" s="4"/>
      <c r="M104" s="4"/>
      <c r="N104" s="4"/>
      <c r="O104" s="4"/>
      <c r="P104" s="4"/>
      <c r="Q10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8"/>
  <sheetViews>
    <sheetView rightToLeft="1" topLeftCell="A19" workbookViewId="0">
      <selection activeCell="I101" sqref="I101:Q107"/>
    </sheetView>
  </sheetViews>
  <sheetFormatPr defaultRowHeight="24"/>
  <cols>
    <col min="1" max="1" width="34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200</v>
      </c>
      <c r="D6" s="17" t="s">
        <v>200</v>
      </c>
      <c r="E6" s="17" t="s">
        <v>200</v>
      </c>
      <c r="F6" s="17" t="s">
        <v>200</v>
      </c>
      <c r="G6" s="17" t="s">
        <v>200</v>
      </c>
      <c r="H6" s="17" t="s">
        <v>200</v>
      </c>
      <c r="I6" s="17" t="s">
        <v>200</v>
      </c>
      <c r="K6" s="17" t="s">
        <v>201</v>
      </c>
      <c r="L6" s="17" t="s">
        <v>201</v>
      </c>
      <c r="M6" s="17" t="s">
        <v>201</v>
      </c>
      <c r="N6" s="17" t="s">
        <v>201</v>
      </c>
      <c r="O6" s="17" t="s">
        <v>201</v>
      </c>
      <c r="P6" s="17" t="s">
        <v>201</v>
      </c>
      <c r="Q6" s="17" t="s">
        <v>201</v>
      </c>
    </row>
    <row r="7" spans="1:17" ht="24.75">
      <c r="A7" s="17" t="s">
        <v>3</v>
      </c>
      <c r="C7" s="17" t="s">
        <v>7</v>
      </c>
      <c r="E7" s="17" t="s">
        <v>271</v>
      </c>
      <c r="G7" s="17" t="s">
        <v>272</v>
      </c>
      <c r="I7" s="17" t="s">
        <v>274</v>
      </c>
      <c r="K7" s="17" t="s">
        <v>7</v>
      </c>
      <c r="M7" s="17" t="s">
        <v>271</v>
      </c>
      <c r="O7" s="17" t="s">
        <v>272</v>
      </c>
      <c r="Q7" s="17" t="s">
        <v>274</v>
      </c>
    </row>
    <row r="8" spans="1:17">
      <c r="A8" s="1" t="s">
        <v>87</v>
      </c>
      <c r="C8" s="7">
        <v>3961068</v>
      </c>
      <c r="D8" s="7"/>
      <c r="E8" s="7">
        <v>25271485686</v>
      </c>
      <c r="F8" s="7"/>
      <c r="G8" s="7">
        <v>20278018892</v>
      </c>
      <c r="H8" s="7"/>
      <c r="I8" s="7">
        <f>E8-G8</f>
        <v>4993466794</v>
      </c>
      <c r="J8" s="7"/>
      <c r="K8" s="7">
        <v>11975120</v>
      </c>
      <c r="L8" s="7"/>
      <c r="M8" s="7">
        <v>71950375254</v>
      </c>
      <c r="N8" s="7"/>
      <c r="O8" s="7">
        <v>61304605131</v>
      </c>
      <c r="P8" s="7"/>
      <c r="Q8" s="7">
        <f>M8-O8</f>
        <v>10645770123</v>
      </c>
    </row>
    <row r="9" spans="1:17">
      <c r="A9" s="1" t="s">
        <v>27</v>
      </c>
      <c r="C9" s="7">
        <v>18094</v>
      </c>
      <c r="D9" s="7"/>
      <c r="E9" s="7">
        <v>1592264641</v>
      </c>
      <c r="F9" s="7"/>
      <c r="G9" s="7">
        <v>1414776363</v>
      </c>
      <c r="H9" s="7"/>
      <c r="I9" s="7">
        <f t="shared" ref="I9:I72" si="0">E9-G9</f>
        <v>177488278</v>
      </c>
      <c r="J9" s="7"/>
      <c r="K9" s="7">
        <v>18094</v>
      </c>
      <c r="L9" s="7"/>
      <c r="M9" s="7">
        <v>1592264641</v>
      </c>
      <c r="N9" s="7"/>
      <c r="O9" s="7">
        <v>1414776363</v>
      </c>
      <c r="P9" s="7"/>
      <c r="Q9" s="7">
        <f t="shared" ref="Q9:Q72" si="1">M9-O9</f>
        <v>177488278</v>
      </c>
    </row>
    <row r="10" spans="1:17">
      <c r="A10" s="1" t="s">
        <v>66</v>
      </c>
      <c r="C10" s="7">
        <v>2705000</v>
      </c>
      <c r="D10" s="7"/>
      <c r="E10" s="7">
        <v>40977624072</v>
      </c>
      <c r="F10" s="7"/>
      <c r="G10" s="7">
        <v>44501381896</v>
      </c>
      <c r="H10" s="7"/>
      <c r="I10" s="7">
        <f t="shared" si="0"/>
        <v>-3523757824</v>
      </c>
      <c r="J10" s="7"/>
      <c r="K10" s="7">
        <v>6922535</v>
      </c>
      <c r="L10" s="7"/>
      <c r="M10" s="7">
        <v>101685265685</v>
      </c>
      <c r="N10" s="7"/>
      <c r="O10" s="7">
        <v>113886274922</v>
      </c>
      <c r="P10" s="7"/>
      <c r="Q10" s="7">
        <f t="shared" si="1"/>
        <v>-12201009237</v>
      </c>
    </row>
    <row r="11" spans="1:17">
      <c r="A11" s="1" t="s">
        <v>19</v>
      </c>
      <c r="C11" s="7">
        <v>378803</v>
      </c>
      <c r="D11" s="7"/>
      <c r="E11" s="7">
        <v>5589946543</v>
      </c>
      <c r="F11" s="7"/>
      <c r="G11" s="7">
        <v>5000258414</v>
      </c>
      <c r="H11" s="7"/>
      <c r="I11" s="7">
        <f t="shared" si="0"/>
        <v>589688129</v>
      </c>
      <c r="J11" s="7"/>
      <c r="K11" s="7">
        <v>1153841</v>
      </c>
      <c r="L11" s="7"/>
      <c r="M11" s="7">
        <v>15597598683</v>
      </c>
      <c r="N11" s="7"/>
      <c r="O11" s="7">
        <v>15230880279</v>
      </c>
      <c r="P11" s="7"/>
      <c r="Q11" s="7">
        <f t="shared" si="1"/>
        <v>366718404</v>
      </c>
    </row>
    <row r="12" spans="1:17">
      <c r="A12" s="1" t="s">
        <v>40</v>
      </c>
      <c r="C12" s="7">
        <v>355497</v>
      </c>
      <c r="D12" s="7"/>
      <c r="E12" s="7">
        <v>6968080482</v>
      </c>
      <c r="F12" s="7"/>
      <c r="G12" s="7">
        <v>4557692173</v>
      </c>
      <c r="H12" s="7"/>
      <c r="I12" s="7">
        <f t="shared" si="0"/>
        <v>2410388309</v>
      </c>
      <c r="J12" s="7"/>
      <c r="K12" s="7">
        <v>355497</v>
      </c>
      <c r="L12" s="7"/>
      <c r="M12" s="7">
        <v>6968080482</v>
      </c>
      <c r="N12" s="7"/>
      <c r="O12" s="7">
        <v>4557692173</v>
      </c>
      <c r="P12" s="7"/>
      <c r="Q12" s="7">
        <f t="shared" si="1"/>
        <v>2410388309</v>
      </c>
    </row>
    <row r="13" spans="1:17">
      <c r="A13" s="1" t="s">
        <v>76</v>
      </c>
      <c r="C13" s="7">
        <v>1550000</v>
      </c>
      <c r="D13" s="7"/>
      <c r="E13" s="7">
        <v>13515433326</v>
      </c>
      <c r="F13" s="7"/>
      <c r="G13" s="7">
        <v>10956250285</v>
      </c>
      <c r="H13" s="7"/>
      <c r="I13" s="7">
        <f t="shared" si="0"/>
        <v>2559183041</v>
      </c>
      <c r="J13" s="7"/>
      <c r="K13" s="7">
        <v>1800000</v>
      </c>
      <c r="L13" s="7"/>
      <c r="M13" s="7">
        <v>15349455587</v>
      </c>
      <c r="N13" s="7"/>
      <c r="O13" s="7">
        <v>12733171942</v>
      </c>
      <c r="P13" s="7"/>
      <c r="Q13" s="7">
        <f t="shared" si="1"/>
        <v>2616283645</v>
      </c>
    </row>
    <row r="14" spans="1:17">
      <c r="A14" s="1" t="s">
        <v>25</v>
      </c>
      <c r="C14" s="7">
        <v>3900000</v>
      </c>
      <c r="D14" s="7"/>
      <c r="E14" s="7">
        <v>443373073578</v>
      </c>
      <c r="F14" s="7"/>
      <c r="G14" s="7">
        <v>505534068000</v>
      </c>
      <c r="H14" s="7"/>
      <c r="I14" s="7">
        <f t="shared" si="0"/>
        <v>-62160994422</v>
      </c>
      <c r="J14" s="7"/>
      <c r="K14" s="7">
        <v>3900000</v>
      </c>
      <c r="L14" s="7"/>
      <c r="M14" s="7">
        <v>443373073578</v>
      </c>
      <c r="N14" s="7"/>
      <c r="O14" s="7">
        <v>505534068000</v>
      </c>
      <c r="P14" s="7"/>
      <c r="Q14" s="7">
        <f t="shared" si="1"/>
        <v>-62160994422</v>
      </c>
    </row>
    <row r="15" spans="1:17">
      <c r="A15" s="1" t="s">
        <v>96</v>
      </c>
      <c r="C15" s="7">
        <v>5400000</v>
      </c>
      <c r="D15" s="7"/>
      <c r="E15" s="7">
        <v>113616975896</v>
      </c>
      <c r="F15" s="7"/>
      <c r="G15" s="7">
        <v>83775999600</v>
      </c>
      <c r="H15" s="7"/>
      <c r="I15" s="7">
        <f t="shared" si="0"/>
        <v>29840976296</v>
      </c>
      <c r="J15" s="7"/>
      <c r="K15" s="7">
        <v>5400000</v>
      </c>
      <c r="L15" s="7"/>
      <c r="M15" s="7">
        <v>113616975896</v>
      </c>
      <c r="N15" s="7"/>
      <c r="O15" s="7">
        <v>83775999600</v>
      </c>
      <c r="P15" s="7"/>
      <c r="Q15" s="7">
        <f t="shared" si="1"/>
        <v>29840976296</v>
      </c>
    </row>
    <row r="16" spans="1:17">
      <c r="A16" s="1" t="s">
        <v>29</v>
      </c>
      <c r="C16" s="7">
        <v>453738</v>
      </c>
      <c r="D16" s="7"/>
      <c r="E16" s="7">
        <v>34928328418</v>
      </c>
      <c r="F16" s="7"/>
      <c r="G16" s="7">
        <v>35992852116</v>
      </c>
      <c r="H16" s="7"/>
      <c r="I16" s="7">
        <f t="shared" si="0"/>
        <v>-1064523698</v>
      </c>
      <c r="J16" s="7"/>
      <c r="K16" s="7">
        <v>835390</v>
      </c>
      <c r="L16" s="7"/>
      <c r="M16" s="7">
        <v>60675503525</v>
      </c>
      <c r="N16" s="7"/>
      <c r="O16" s="7">
        <v>66267469413</v>
      </c>
      <c r="P16" s="7"/>
      <c r="Q16" s="7">
        <f t="shared" si="1"/>
        <v>-5591965888</v>
      </c>
    </row>
    <row r="17" spans="1:17">
      <c r="A17" s="1" t="s">
        <v>94</v>
      </c>
      <c r="C17" s="7">
        <v>9127600</v>
      </c>
      <c r="D17" s="7"/>
      <c r="E17" s="7">
        <v>20747034800</v>
      </c>
      <c r="F17" s="7"/>
      <c r="G17" s="7">
        <v>20747034800</v>
      </c>
      <c r="H17" s="7"/>
      <c r="I17" s="7">
        <f t="shared" si="0"/>
        <v>0</v>
      </c>
      <c r="J17" s="7"/>
      <c r="K17" s="7">
        <v>9127600</v>
      </c>
      <c r="L17" s="7"/>
      <c r="M17" s="7">
        <v>20747034800</v>
      </c>
      <c r="N17" s="7"/>
      <c r="O17" s="7">
        <v>20747034800</v>
      </c>
      <c r="P17" s="7"/>
      <c r="Q17" s="7">
        <f t="shared" si="1"/>
        <v>0</v>
      </c>
    </row>
    <row r="18" spans="1:17">
      <c r="A18" s="1" t="s">
        <v>242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120000</v>
      </c>
      <c r="L18" s="7"/>
      <c r="M18" s="7">
        <v>59247347613</v>
      </c>
      <c r="N18" s="7"/>
      <c r="O18" s="7">
        <v>84747931560</v>
      </c>
      <c r="P18" s="7"/>
      <c r="Q18" s="7">
        <f t="shared" si="1"/>
        <v>-25500583947</v>
      </c>
    </row>
    <row r="19" spans="1:17">
      <c r="A19" s="1" t="s">
        <v>18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2642732</v>
      </c>
      <c r="L19" s="7"/>
      <c r="M19" s="7">
        <v>42927298477</v>
      </c>
      <c r="N19" s="7"/>
      <c r="O19" s="7">
        <v>53347901266</v>
      </c>
      <c r="P19" s="7"/>
      <c r="Q19" s="7">
        <f t="shared" si="1"/>
        <v>-10420602789</v>
      </c>
    </row>
    <row r="20" spans="1:17">
      <c r="A20" s="1" t="s">
        <v>74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</v>
      </c>
      <c r="L20" s="7"/>
      <c r="M20" s="7">
        <v>1</v>
      </c>
      <c r="N20" s="7"/>
      <c r="O20" s="7">
        <v>6896</v>
      </c>
      <c r="P20" s="7"/>
      <c r="Q20" s="7">
        <f t="shared" si="1"/>
        <v>-6895</v>
      </c>
    </row>
    <row r="21" spans="1:17">
      <c r="A21" s="1" t="s">
        <v>266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20961128</v>
      </c>
      <c r="L21" s="7"/>
      <c r="M21" s="7">
        <v>31074628956</v>
      </c>
      <c r="N21" s="7"/>
      <c r="O21" s="7">
        <v>45485881476</v>
      </c>
      <c r="P21" s="7"/>
      <c r="Q21" s="7">
        <f t="shared" si="1"/>
        <v>-14411252520</v>
      </c>
    </row>
    <row r="22" spans="1:17">
      <c r="A22" s="1" t="s">
        <v>60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11200</v>
      </c>
      <c r="L22" s="7"/>
      <c r="M22" s="7">
        <v>140272388</v>
      </c>
      <c r="N22" s="7"/>
      <c r="O22" s="7">
        <v>127056097</v>
      </c>
      <c r="P22" s="7"/>
      <c r="Q22" s="7">
        <f t="shared" si="1"/>
        <v>13216291</v>
      </c>
    </row>
    <row r="23" spans="1:17">
      <c r="A23" s="1" t="s">
        <v>67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466868</v>
      </c>
      <c r="L23" s="7"/>
      <c r="M23" s="7">
        <v>29396452718</v>
      </c>
      <c r="N23" s="7"/>
      <c r="O23" s="7">
        <v>31052270780</v>
      </c>
      <c r="P23" s="7"/>
      <c r="Q23" s="7">
        <f t="shared" si="1"/>
        <v>-1655818062</v>
      </c>
    </row>
    <row r="24" spans="1:17">
      <c r="A24" s="1" t="s">
        <v>253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5881958</v>
      </c>
      <c r="L24" s="7"/>
      <c r="M24" s="7">
        <v>50743410927</v>
      </c>
      <c r="N24" s="7"/>
      <c r="O24" s="7">
        <v>49406814956</v>
      </c>
      <c r="P24" s="7"/>
      <c r="Q24" s="7">
        <f t="shared" si="1"/>
        <v>1336595971</v>
      </c>
    </row>
    <row r="25" spans="1:17">
      <c r="A25" s="1" t="s">
        <v>64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529900</v>
      </c>
      <c r="L25" s="7"/>
      <c r="M25" s="7">
        <v>4941194959</v>
      </c>
      <c r="N25" s="7"/>
      <c r="O25" s="7">
        <v>5256936013</v>
      </c>
      <c r="P25" s="7"/>
      <c r="Q25" s="7">
        <f t="shared" si="1"/>
        <v>-315741054</v>
      </c>
    </row>
    <row r="26" spans="1:17">
      <c r="A26" s="1" t="s">
        <v>275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5270664</v>
      </c>
      <c r="L26" s="7"/>
      <c r="M26" s="7">
        <v>67940976146</v>
      </c>
      <c r="N26" s="7"/>
      <c r="O26" s="7">
        <v>67940976146</v>
      </c>
      <c r="P26" s="7"/>
      <c r="Q26" s="7">
        <f t="shared" si="1"/>
        <v>0</v>
      </c>
    </row>
    <row r="27" spans="1:17">
      <c r="A27" s="1" t="s">
        <v>35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71182255</v>
      </c>
      <c r="L27" s="7"/>
      <c r="M27" s="7">
        <v>338197688907</v>
      </c>
      <c r="N27" s="7"/>
      <c r="O27" s="7">
        <v>418143748804</v>
      </c>
      <c r="P27" s="7"/>
      <c r="Q27" s="7">
        <f t="shared" si="1"/>
        <v>-79946059897</v>
      </c>
    </row>
    <row r="28" spans="1:17">
      <c r="A28" s="1" t="s">
        <v>55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674239</v>
      </c>
      <c r="L28" s="7"/>
      <c r="M28" s="7">
        <v>23627149205</v>
      </c>
      <c r="N28" s="7"/>
      <c r="O28" s="7">
        <v>28491361192</v>
      </c>
      <c r="P28" s="7"/>
      <c r="Q28" s="7">
        <f t="shared" si="1"/>
        <v>-4864211987</v>
      </c>
    </row>
    <row r="29" spans="1:17">
      <c r="A29" s="1" t="s">
        <v>81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4442946</v>
      </c>
      <c r="L29" s="7"/>
      <c r="M29" s="7">
        <v>50269784566</v>
      </c>
      <c r="N29" s="7"/>
      <c r="O29" s="7">
        <v>63728078273</v>
      </c>
      <c r="P29" s="7"/>
      <c r="Q29" s="7">
        <f t="shared" si="1"/>
        <v>-13458293707</v>
      </c>
    </row>
    <row r="30" spans="1:17">
      <c r="A30" s="1" t="s">
        <v>276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1300000</v>
      </c>
      <c r="L30" s="7"/>
      <c r="M30" s="7">
        <v>10129600000</v>
      </c>
      <c r="N30" s="7"/>
      <c r="O30" s="7">
        <v>19978416900</v>
      </c>
      <c r="P30" s="7"/>
      <c r="Q30" s="7">
        <f t="shared" si="1"/>
        <v>-9848816900</v>
      </c>
    </row>
    <row r="31" spans="1:17">
      <c r="A31" s="1" t="s">
        <v>48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2044703</v>
      </c>
      <c r="L31" s="7"/>
      <c r="M31" s="7">
        <v>11236083101</v>
      </c>
      <c r="N31" s="7"/>
      <c r="O31" s="7">
        <v>13943203949</v>
      </c>
      <c r="P31" s="7"/>
      <c r="Q31" s="7">
        <f t="shared" si="1"/>
        <v>-2707120848</v>
      </c>
    </row>
    <row r="32" spans="1:17">
      <c r="A32" s="1" t="s">
        <v>31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1270364</v>
      </c>
      <c r="L32" s="7"/>
      <c r="M32" s="7">
        <v>30155791499</v>
      </c>
      <c r="N32" s="7"/>
      <c r="O32" s="7">
        <v>23193335413</v>
      </c>
      <c r="P32" s="7"/>
      <c r="Q32" s="7">
        <f t="shared" si="1"/>
        <v>6962456086</v>
      </c>
    </row>
    <row r="33" spans="1:17">
      <c r="A33" s="1" t="s">
        <v>59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1946641</v>
      </c>
      <c r="L33" s="7"/>
      <c r="M33" s="7">
        <v>53695045886</v>
      </c>
      <c r="N33" s="7"/>
      <c r="O33" s="7">
        <v>53162362132</v>
      </c>
      <c r="P33" s="7"/>
      <c r="Q33" s="7">
        <f t="shared" si="1"/>
        <v>532683754</v>
      </c>
    </row>
    <row r="34" spans="1:17">
      <c r="A34" s="1" t="s">
        <v>277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13361564</v>
      </c>
      <c r="L34" s="7"/>
      <c r="M34" s="7">
        <v>39884268540</v>
      </c>
      <c r="N34" s="7"/>
      <c r="O34" s="7">
        <v>39884268540</v>
      </c>
      <c r="P34" s="7"/>
      <c r="Q34" s="7">
        <f t="shared" si="1"/>
        <v>0</v>
      </c>
    </row>
    <row r="35" spans="1:17">
      <c r="A35" s="1" t="s">
        <v>63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500000</v>
      </c>
      <c r="L35" s="7"/>
      <c r="M35" s="7">
        <v>8666927214</v>
      </c>
      <c r="N35" s="7"/>
      <c r="O35" s="7">
        <v>7773470997</v>
      </c>
      <c r="P35" s="7"/>
      <c r="Q35" s="7">
        <f t="shared" si="1"/>
        <v>893456217</v>
      </c>
    </row>
    <row r="36" spans="1:17">
      <c r="A36" s="1" t="s">
        <v>22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500000</v>
      </c>
      <c r="L36" s="7"/>
      <c r="M36" s="7">
        <v>98381506223</v>
      </c>
      <c r="N36" s="7"/>
      <c r="O36" s="7">
        <v>87014166707</v>
      </c>
      <c r="P36" s="7"/>
      <c r="Q36" s="7">
        <f t="shared" si="1"/>
        <v>11367339516</v>
      </c>
    </row>
    <row r="37" spans="1:17">
      <c r="A37" s="1" t="s">
        <v>34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2500000</v>
      </c>
      <c r="L37" s="7"/>
      <c r="M37" s="7">
        <v>41874356250</v>
      </c>
      <c r="N37" s="7"/>
      <c r="O37" s="7">
        <v>49777053748</v>
      </c>
      <c r="P37" s="7"/>
      <c r="Q37" s="7">
        <f t="shared" si="1"/>
        <v>-7902697498</v>
      </c>
    </row>
    <row r="38" spans="1:17">
      <c r="A38" s="1" t="s">
        <v>46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12000000</v>
      </c>
      <c r="L38" s="7"/>
      <c r="M38" s="7">
        <v>58732208654</v>
      </c>
      <c r="N38" s="7"/>
      <c r="O38" s="7">
        <v>59444143231</v>
      </c>
      <c r="P38" s="7"/>
      <c r="Q38" s="7">
        <f t="shared" si="1"/>
        <v>-711934577</v>
      </c>
    </row>
    <row r="39" spans="1:17">
      <c r="A39" s="1" t="s">
        <v>15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500001</v>
      </c>
      <c r="L39" s="7"/>
      <c r="M39" s="7">
        <v>5217465236</v>
      </c>
      <c r="N39" s="7"/>
      <c r="O39" s="7">
        <v>5038295346</v>
      </c>
      <c r="P39" s="7"/>
      <c r="Q39" s="7">
        <f t="shared" si="1"/>
        <v>179169890</v>
      </c>
    </row>
    <row r="40" spans="1:17">
      <c r="A40" s="1" t="s">
        <v>278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3920000</v>
      </c>
      <c r="L40" s="7"/>
      <c r="M40" s="7">
        <v>50679475218</v>
      </c>
      <c r="N40" s="7"/>
      <c r="O40" s="7">
        <v>50679475218</v>
      </c>
      <c r="P40" s="7"/>
      <c r="Q40" s="7">
        <f t="shared" si="1"/>
        <v>0</v>
      </c>
    </row>
    <row r="41" spans="1:17">
      <c r="A41" s="1" t="s">
        <v>80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1200000</v>
      </c>
      <c r="L41" s="7"/>
      <c r="M41" s="7">
        <v>27170911994</v>
      </c>
      <c r="N41" s="7"/>
      <c r="O41" s="7">
        <v>40354453760</v>
      </c>
      <c r="P41" s="7"/>
      <c r="Q41" s="7">
        <f t="shared" si="1"/>
        <v>-13183541766</v>
      </c>
    </row>
    <row r="42" spans="1:17">
      <c r="A42" s="1" t="s">
        <v>38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10000</v>
      </c>
      <c r="L42" s="7"/>
      <c r="M42" s="7">
        <v>332807941</v>
      </c>
      <c r="N42" s="7"/>
      <c r="O42" s="7">
        <v>338823338</v>
      </c>
      <c r="P42" s="7"/>
      <c r="Q42" s="7">
        <f t="shared" si="1"/>
        <v>-6015397</v>
      </c>
    </row>
    <row r="43" spans="1:17">
      <c r="A43" s="1" t="s">
        <v>279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5177324</v>
      </c>
      <c r="L43" s="7"/>
      <c r="M43" s="7">
        <v>122679318659</v>
      </c>
      <c r="N43" s="7"/>
      <c r="O43" s="7">
        <v>131011406613</v>
      </c>
      <c r="P43" s="7"/>
      <c r="Q43" s="7">
        <f t="shared" si="1"/>
        <v>-8332087954</v>
      </c>
    </row>
    <row r="44" spans="1:17">
      <c r="A44" s="1" t="s">
        <v>280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3400000</v>
      </c>
      <c r="L44" s="7"/>
      <c r="M44" s="7">
        <v>27752230122</v>
      </c>
      <c r="N44" s="7"/>
      <c r="O44" s="7">
        <v>27752230122</v>
      </c>
      <c r="P44" s="7"/>
      <c r="Q44" s="7">
        <f t="shared" si="1"/>
        <v>0</v>
      </c>
    </row>
    <row r="45" spans="1:17">
      <c r="A45" s="1" t="s">
        <v>281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609408</v>
      </c>
      <c r="L45" s="7"/>
      <c r="M45" s="7">
        <v>6188538240</v>
      </c>
      <c r="N45" s="7"/>
      <c r="O45" s="7">
        <v>6188538240</v>
      </c>
      <c r="P45" s="7"/>
      <c r="Q45" s="7">
        <f t="shared" si="1"/>
        <v>0</v>
      </c>
    </row>
    <row r="46" spans="1:17">
      <c r="A46" s="1" t="s">
        <v>282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45718</v>
      </c>
      <c r="L46" s="7"/>
      <c r="M46" s="7">
        <v>537338967</v>
      </c>
      <c r="N46" s="7"/>
      <c r="O46" s="7">
        <v>721227669</v>
      </c>
      <c r="P46" s="7"/>
      <c r="Q46" s="7">
        <f t="shared" si="1"/>
        <v>-183888702</v>
      </c>
    </row>
    <row r="47" spans="1:17">
      <c r="A47" s="1" t="s">
        <v>23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3078964</v>
      </c>
      <c r="L47" s="7"/>
      <c r="M47" s="7">
        <v>32867823908</v>
      </c>
      <c r="N47" s="7"/>
      <c r="O47" s="7">
        <v>38411083792</v>
      </c>
      <c r="P47" s="7"/>
      <c r="Q47" s="7">
        <f t="shared" si="1"/>
        <v>-5543259884</v>
      </c>
    </row>
    <row r="48" spans="1:17">
      <c r="A48" s="1" t="s">
        <v>73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</v>
      </c>
      <c r="L48" s="7"/>
      <c r="M48" s="7">
        <v>1</v>
      </c>
      <c r="N48" s="7"/>
      <c r="O48" s="7">
        <v>3873</v>
      </c>
      <c r="P48" s="7"/>
      <c r="Q48" s="7">
        <f t="shared" si="1"/>
        <v>-3872</v>
      </c>
    </row>
    <row r="49" spans="1:17">
      <c r="A49" s="1" t="s">
        <v>21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</v>
      </c>
      <c r="L49" s="7"/>
      <c r="M49" s="7">
        <v>1</v>
      </c>
      <c r="N49" s="7"/>
      <c r="O49" s="7">
        <v>2680</v>
      </c>
      <c r="P49" s="7"/>
      <c r="Q49" s="7">
        <f t="shared" si="1"/>
        <v>-2679</v>
      </c>
    </row>
    <row r="50" spans="1:17">
      <c r="A50" s="1" t="s">
        <v>283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1473106</v>
      </c>
      <c r="L50" s="7"/>
      <c r="M50" s="7">
        <v>22375024891</v>
      </c>
      <c r="N50" s="7"/>
      <c r="O50" s="7">
        <v>19936540890</v>
      </c>
      <c r="P50" s="7"/>
      <c r="Q50" s="7">
        <f t="shared" si="1"/>
        <v>2438484001</v>
      </c>
    </row>
    <row r="51" spans="1:17">
      <c r="A51" s="1" t="s">
        <v>229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2016418</v>
      </c>
      <c r="L51" s="7"/>
      <c r="M51" s="7">
        <v>35865823756</v>
      </c>
      <c r="N51" s="7"/>
      <c r="O51" s="7">
        <v>40596607337</v>
      </c>
      <c r="P51" s="7"/>
      <c r="Q51" s="7">
        <f t="shared" si="1"/>
        <v>-4730783581</v>
      </c>
    </row>
    <row r="52" spans="1:17">
      <c r="A52" s="1" t="s">
        <v>284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94225696</v>
      </c>
      <c r="L52" s="7"/>
      <c r="M52" s="7">
        <v>1179319314088</v>
      </c>
      <c r="N52" s="7"/>
      <c r="O52" s="7">
        <v>1382496183885</v>
      </c>
      <c r="P52" s="7"/>
      <c r="Q52" s="7">
        <f t="shared" si="1"/>
        <v>-203176869797</v>
      </c>
    </row>
    <row r="53" spans="1:17">
      <c r="A53" s="1" t="s">
        <v>88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349802</v>
      </c>
      <c r="L53" s="7"/>
      <c r="M53" s="7">
        <v>2132485048</v>
      </c>
      <c r="N53" s="7"/>
      <c r="O53" s="7">
        <v>1774418620</v>
      </c>
      <c r="P53" s="7"/>
      <c r="Q53" s="7">
        <f t="shared" si="1"/>
        <v>358066428</v>
      </c>
    </row>
    <row r="54" spans="1:17">
      <c r="A54" s="1" t="s">
        <v>26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1945452</v>
      </c>
      <c r="L54" s="7"/>
      <c r="M54" s="7">
        <v>147951272528</v>
      </c>
      <c r="N54" s="7"/>
      <c r="O54" s="7">
        <v>183041416439</v>
      </c>
      <c r="P54" s="7"/>
      <c r="Q54" s="7">
        <f t="shared" si="1"/>
        <v>-35090143911</v>
      </c>
    </row>
    <row r="55" spans="1:17">
      <c r="A55" s="1" t="s">
        <v>285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54596788</v>
      </c>
      <c r="L55" s="7"/>
      <c r="M55" s="7">
        <v>186065853504</v>
      </c>
      <c r="N55" s="7"/>
      <c r="O55" s="7">
        <v>186065853504</v>
      </c>
      <c r="P55" s="7"/>
      <c r="Q55" s="7">
        <f t="shared" si="1"/>
        <v>0</v>
      </c>
    </row>
    <row r="56" spans="1:17">
      <c r="A56" s="1" t="s">
        <v>75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</v>
      </c>
      <c r="L56" s="7"/>
      <c r="M56" s="7">
        <v>1</v>
      </c>
      <c r="N56" s="7"/>
      <c r="O56" s="7">
        <v>6165</v>
      </c>
      <c r="P56" s="7"/>
      <c r="Q56" s="7">
        <f t="shared" si="1"/>
        <v>-6164</v>
      </c>
    </row>
    <row r="57" spans="1:17">
      <c r="A57" s="1" t="s">
        <v>286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49866</v>
      </c>
      <c r="L57" s="7"/>
      <c r="M57" s="7">
        <v>2503249517</v>
      </c>
      <c r="N57" s="7"/>
      <c r="O57" s="7">
        <v>2488077222</v>
      </c>
      <c r="P57" s="7"/>
      <c r="Q57" s="7">
        <f t="shared" si="1"/>
        <v>15172295</v>
      </c>
    </row>
    <row r="58" spans="1:17">
      <c r="A58" s="1" t="s">
        <v>287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7999999</v>
      </c>
      <c r="L58" s="7"/>
      <c r="M58" s="7">
        <v>31191996101</v>
      </c>
      <c r="N58" s="7"/>
      <c r="O58" s="7">
        <v>19236853195</v>
      </c>
      <c r="P58" s="7"/>
      <c r="Q58" s="7">
        <f t="shared" si="1"/>
        <v>11955142906</v>
      </c>
    </row>
    <row r="59" spans="1:17">
      <c r="A59" s="1" t="s">
        <v>110</v>
      </c>
      <c r="C59" s="7">
        <v>13100</v>
      </c>
      <c r="D59" s="7"/>
      <c r="E59" s="7">
        <v>8238406520</v>
      </c>
      <c r="F59" s="7"/>
      <c r="G59" s="7">
        <v>7933547691</v>
      </c>
      <c r="H59" s="7"/>
      <c r="I59" s="7">
        <f t="shared" si="0"/>
        <v>304858829</v>
      </c>
      <c r="J59" s="7"/>
      <c r="K59" s="7">
        <v>13100</v>
      </c>
      <c r="L59" s="7"/>
      <c r="M59" s="7">
        <v>8238406520</v>
      </c>
      <c r="N59" s="7"/>
      <c r="O59" s="7">
        <v>7933547691</v>
      </c>
      <c r="P59" s="7"/>
      <c r="Q59" s="7">
        <f t="shared" si="1"/>
        <v>304858829</v>
      </c>
    </row>
    <row r="60" spans="1:17">
      <c r="A60" s="1" t="s">
        <v>141</v>
      </c>
      <c r="C60" s="7">
        <v>36000</v>
      </c>
      <c r="D60" s="7"/>
      <c r="E60" s="7">
        <v>24151621725</v>
      </c>
      <c r="F60" s="7"/>
      <c r="G60" s="7">
        <v>23187574965</v>
      </c>
      <c r="H60" s="7"/>
      <c r="I60" s="7">
        <f t="shared" si="0"/>
        <v>964046760</v>
      </c>
      <c r="J60" s="7"/>
      <c r="K60" s="7">
        <v>87100</v>
      </c>
      <c r="L60" s="7"/>
      <c r="M60" s="7">
        <v>57035280488</v>
      </c>
      <c r="N60" s="7"/>
      <c r="O60" s="7">
        <v>55651233897</v>
      </c>
      <c r="P60" s="7"/>
      <c r="Q60" s="7">
        <f t="shared" si="1"/>
        <v>1384046591</v>
      </c>
    </row>
    <row r="61" spans="1:17">
      <c r="A61" s="1" t="s">
        <v>127</v>
      </c>
      <c r="C61" s="7">
        <v>25700</v>
      </c>
      <c r="D61" s="7"/>
      <c r="E61" s="7">
        <v>16258727573</v>
      </c>
      <c r="F61" s="7"/>
      <c r="G61" s="7">
        <v>15664866730</v>
      </c>
      <c r="H61" s="7"/>
      <c r="I61" s="7">
        <f t="shared" si="0"/>
        <v>593860843</v>
      </c>
      <c r="J61" s="7"/>
      <c r="K61" s="7">
        <v>60976</v>
      </c>
      <c r="L61" s="7"/>
      <c r="M61" s="7">
        <v>37367098195</v>
      </c>
      <c r="N61" s="7"/>
      <c r="O61" s="7">
        <v>36046466775</v>
      </c>
      <c r="P61" s="7"/>
      <c r="Q61" s="7">
        <f t="shared" si="1"/>
        <v>1320631420</v>
      </c>
    </row>
    <row r="62" spans="1:17">
      <c r="A62" s="1" t="s">
        <v>165</v>
      </c>
      <c r="C62" s="7">
        <v>50000</v>
      </c>
      <c r="D62" s="7"/>
      <c r="E62" s="7">
        <v>40847595032</v>
      </c>
      <c r="F62" s="7"/>
      <c r="G62" s="7">
        <v>40407322500</v>
      </c>
      <c r="H62" s="7"/>
      <c r="I62" s="7">
        <f t="shared" si="0"/>
        <v>440272532</v>
      </c>
      <c r="J62" s="7"/>
      <c r="K62" s="7">
        <v>50000</v>
      </c>
      <c r="L62" s="7"/>
      <c r="M62" s="7">
        <v>40847595032</v>
      </c>
      <c r="N62" s="7"/>
      <c r="O62" s="7">
        <v>40407322500</v>
      </c>
      <c r="P62" s="7"/>
      <c r="Q62" s="7">
        <f t="shared" si="1"/>
        <v>440272532</v>
      </c>
    </row>
    <row r="63" spans="1:17">
      <c r="A63" s="1" t="s">
        <v>143</v>
      </c>
      <c r="C63" s="7">
        <v>3483</v>
      </c>
      <c r="D63" s="7"/>
      <c r="E63" s="7">
        <v>3217708687</v>
      </c>
      <c r="F63" s="7"/>
      <c r="G63" s="7">
        <v>2831507882</v>
      </c>
      <c r="H63" s="7"/>
      <c r="I63" s="7">
        <f t="shared" si="0"/>
        <v>386200805</v>
      </c>
      <c r="J63" s="7"/>
      <c r="K63" s="7">
        <v>3483</v>
      </c>
      <c r="L63" s="7"/>
      <c r="M63" s="7">
        <v>3217708687</v>
      </c>
      <c r="N63" s="7"/>
      <c r="O63" s="7">
        <v>2831507882</v>
      </c>
      <c r="P63" s="7"/>
      <c r="Q63" s="7">
        <f t="shared" si="1"/>
        <v>386200805</v>
      </c>
    </row>
    <row r="64" spans="1:17">
      <c r="A64" s="1" t="s">
        <v>149</v>
      </c>
      <c r="C64" s="7">
        <v>231600</v>
      </c>
      <c r="D64" s="7"/>
      <c r="E64" s="7">
        <v>199984061983</v>
      </c>
      <c r="F64" s="7"/>
      <c r="G64" s="7">
        <v>190677769242</v>
      </c>
      <c r="H64" s="7"/>
      <c r="I64" s="7">
        <f t="shared" si="0"/>
        <v>9306292741</v>
      </c>
      <c r="J64" s="7"/>
      <c r="K64" s="7">
        <v>231600</v>
      </c>
      <c r="L64" s="7"/>
      <c r="M64" s="7">
        <v>199984061983</v>
      </c>
      <c r="N64" s="7"/>
      <c r="O64" s="7">
        <v>190677769242</v>
      </c>
      <c r="P64" s="7"/>
      <c r="Q64" s="7">
        <f t="shared" si="1"/>
        <v>9306292741</v>
      </c>
    </row>
    <row r="65" spans="1:17">
      <c r="A65" s="1" t="s">
        <v>106</v>
      </c>
      <c r="C65" s="7">
        <v>900</v>
      </c>
      <c r="D65" s="7"/>
      <c r="E65" s="7">
        <v>557008026</v>
      </c>
      <c r="F65" s="7"/>
      <c r="G65" s="7">
        <v>545048770</v>
      </c>
      <c r="H65" s="7"/>
      <c r="I65" s="7">
        <f t="shared" si="0"/>
        <v>11959256</v>
      </c>
      <c r="J65" s="7"/>
      <c r="K65" s="7">
        <v>16300</v>
      </c>
      <c r="L65" s="7"/>
      <c r="M65" s="7">
        <v>9860001554</v>
      </c>
      <c r="N65" s="7"/>
      <c r="O65" s="7">
        <v>9718209094</v>
      </c>
      <c r="P65" s="7"/>
      <c r="Q65" s="7">
        <f t="shared" si="1"/>
        <v>141792460</v>
      </c>
    </row>
    <row r="66" spans="1:17">
      <c r="A66" s="1" t="s">
        <v>119</v>
      </c>
      <c r="C66" s="7">
        <v>25400</v>
      </c>
      <c r="D66" s="7"/>
      <c r="E66" s="7">
        <v>16725407971</v>
      </c>
      <c r="F66" s="7"/>
      <c r="G66" s="7">
        <v>16077552506</v>
      </c>
      <c r="H66" s="7"/>
      <c r="I66" s="7">
        <f t="shared" si="0"/>
        <v>647855465</v>
      </c>
      <c r="J66" s="7"/>
      <c r="K66" s="7">
        <v>25432</v>
      </c>
      <c r="L66" s="7"/>
      <c r="M66" s="7">
        <v>16745129198</v>
      </c>
      <c r="N66" s="7"/>
      <c r="O66" s="7">
        <v>16096722470</v>
      </c>
      <c r="P66" s="7"/>
      <c r="Q66" s="7">
        <f t="shared" si="1"/>
        <v>648406728</v>
      </c>
    </row>
    <row r="67" spans="1:17">
      <c r="A67" s="1" t="s">
        <v>129</v>
      </c>
      <c r="C67" s="7">
        <v>338100</v>
      </c>
      <c r="D67" s="7"/>
      <c r="E67" s="7">
        <v>239463995232</v>
      </c>
      <c r="F67" s="7"/>
      <c r="G67" s="7">
        <v>233733923747</v>
      </c>
      <c r="H67" s="7"/>
      <c r="I67" s="7">
        <f t="shared" si="0"/>
        <v>5730071485</v>
      </c>
      <c r="J67" s="7"/>
      <c r="K67" s="7">
        <v>339630</v>
      </c>
      <c r="L67" s="7"/>
      <c r="M67" s="7">
        <v>240480836700</v>
      </c>
      <c r="N67" s="7"/>
      <c r="O67" s="7">
        <v>234718774510</v>
      </c>
      <c r="P67" s="7"/>
      <c r="Q67" s="7">
        <f t="shared" si="1"/>
        <v>5762062190</v>
      </c>
    </row>
    <row r="68" spans="1:17">
      <c r="A68" s="1" t="s">
        <v>152</v>
      </c>
      <c r="C68" s="7">
        <v>13600</v>
      </c>
      <c r="D68" s="7"/>
      <c r="E68" s="7">
        <v>8798964899</v>
      </c>
      <c r="F68" s="7"/>
      <c r="G68" s="7">
        <v>8458828883</v>
      </c>
      <c r="H68" s="7"/>
      <c r="I68" s="7">
        <f t="shared" si="0"/>
        <v>340136016</v>
      </c>
      <c r="J68" s="7"/>
      <c r="K68" s="7">
        <v>22215</v>
      </c>
      <c r="L68" s="7"/>
      <c r="M68" s="7">
        <v>14155262348</v>
      </c>
      <c r="N68" s="7"/>
      <c r="O68" s="7">
        <v>13545422509</v>
      </c>
      <c r="P68" s="7"/>
      <c r="Q68" s="7">
        <f t="shared" si="1"/>
        <v>609839839</v>
      </c>
    </row>
    <row r="69" spans="1:17">
      <c r="A69" s="1" t="s">
        <v>131</v>
      </c>
      <c r="C69" s="7">
        <v>169857</v>
      </c>
      <c r="D69" s="7"/>
      <c r="E69" s="7">
        <v>169857000000</v>
      </c>
      <c r="F69" s="7"/>
      <c r="G69" s="7">
        <v>161479187867</v>
      </c>
      <c r="H69" s="7"/>
      <c r="I69" s="7">
        <f t="shared" si="0"/>
        <v>8377812133</v>
      </c>
      <c r="J69" s="7"/>
      <c r="K69" s="7">
        <v>927983</v>
      </c>
      <c r="L69" s="7"/>
      <c r="M69" s="7">
        <v>879212553328</v>
      </c>
      <c r="N69" s="7"/>
      <c r="O69" s="7">
        <v>821994848188</v>
      </c>
      <c r="P69" s="7"/>
      <c r="Q69" s="7">
        <f t="shared" si="1"/>
        <v>57217705140</v>
      </c>
    </row>
    <row r="70" spans="1:17">
      <c r="A70" s="1" t="s">
        <v>155</v>
      </c>
      <c r="C70" s="7">
        <v>555280</v>
      </c>
      <c r="D70" s="7"/>
      <c r="E70" s="7">
        <v>488792813964</v>
      </c>
      <c r="F70" s="7"/>
      <c r="G70" s="7">
        <v>458327244830</v>
      </c>
      <c r="H70" s="7"/>
      <c r="I70" s="7">
        <f t="shared" si="0"/>
        <v>30465569134</v>
      </c>
      <c r="J70" s="7"/>
      <c r="K70" s="7">
        <v>825030</v>
      </c>
      <c r="L70" s="7"/>
      <c r="M70" s="7">
        <v>714086827528</v>
      </c>
      <c r="N70" s="7"/>
      <c r="O70" s="7">
        <v>679962193357</v>
      </c>
      <c r="P70" s="7"/>
      <c r="Q70" s="7">
        <f t="shared" si="1"/>
        <v>34124634171</v>
      </c>
    </row>
    <row r="71" spans="1:17">
      <c r="A71" s="1" t="s">
        <v>116</v>
      </c>
      <c r="C71" s="7">
        <v>100000</v>
      </c>
      <c r="D71" s="7"/>
      <c r="E71" s="7">
        <v>82685010625</v>
      </c>
      <c r="F71" s="7"/>
      <c r="G71" s="7">
        <v>79365272821</v>
      </c>
      <c r="H71" s="7"/>
      <c r="I71" s="7">
        <f t="shared" si="0"/>
        <v>3319737804</v>
      </c>
      <c r="J71" s="7"/>
      <c r="K71" s="7">
        <v>432233</v>
      </c>
      <c r="L71" s="7"/>
      <c r="M71" s="7">
        <v>340411139608</v>
      </c>
      <c r="N71" s="7"/>
      <c r="O71" s="7">
        <v>331229750953</v>
      </c>
      <c r="P71" s="7"/>
      <c r="Q71" s="7">
        <f t="shared" si="1"/>
        <v>9181388655</v>
      </c>
    </row>
    <row r="72" spans="1:17">
      <c r="A72" s="1" t="s">
        <v>134</v>
      </c>
      <c r="C72" s="7">
        <v>10000</v>
      </c>
      <c r="D72" s="7"/>
      <c r="E72" s="7">
        <v>6928965901</v>
      </c>
      <c r="F72" s="7"/>
      <c r="G72" s="7">
        <v>6702475596</v>
      </c>
      <c r="H72" s="7"/>
      <c r="I72" s="7">
        <f t="shared" si="0"/>
        <v>226490305</v>
      </c>
      <c r="J72" s="7"/>
      <c r="K72" s="7">
        <v>10348</v>
      </c>
      <c r="L72" s="7"/>
      <c r="M72" s="7">
        <v>7154749374</v>
      </c>
      <c r="N72" s="7"/>
      <c r="O72" s="7">
        <v>6922413485</v>
      </c>
      <c r="P72" s="7"/>
      <c r="Q72" s="7">
        <f t="shared" si="1"/>
        <v>232335889</v>
      </c>
    </row>
    <row r="73" spans="1:17">
      <c r="A73" s="1" t="s">
        <v>137</v>
      </c>
      <c r="C73" s="7">
        <v>24600</v>
      </c>
      <c r="D73" s="7"/>
      <c r="E73" s="7">
        <v>16823104261</v>
      </c>
      <c r="F73" s="7"/>
      <c r="G73" s="7">
        <v>16117397729</v>
      </c>
      <c r="H73" s="7"/>
      <c r="I73" s="7">
        <f t="shared" ref="I73:I99" si="2">E73-G73</f>
        <v>705706532</v>
      </c>
      <c r="J73" s="7"/>
      <c r="K73" s="7">
        <v>24616</v>
      </c>
      <c r="L73" s="7"/>
      <c r="M73" s="7">
        <v>16833268660</v>
      </c>
      <c r="N73" s="7"/>
      <c r="O73" s="7">
        <v>16127289055</v>
      </c>
      <c r="P73" s="7"/>
      <c r="Q73" s="7">
        <f t="shared" ref="Q73:Q99" si="3">M73-O73</f>
        <v>705979605</v>
      </c>
    </row>
    <row r="74" spans="1:17">
      <c r="A74" s="1" t="s">
        <v>146</v>
      </c>
      <c r="C74" s="7">
        <v>12100</v>
      </c>
      <c r="D74" s="7"/>
      <c r="E74" s="7">
        <v>7809535269</v>
      </c>
      <c r="F74" s="7"/>
      <c r="G74" s="7">
        <v>7563808688</v>
      </c>
      <c r="H74" s="7"/>
      <c r="I74" s="7">
        <f t="shared" si="2"/>
        <v>245726581</v>
      </c>
      <c r="J74" s="7"/>
      <c r="K74" s="7">
        <v>12100</v>
      </c>
      <c r="L74" s="7"/>
      <c r="M74" s="7">
        <v>7809535269</v>
      </c>
      <c r="N74" s="7"/>
      <c r="O74" s="7">
        <v>7563808688</v>
      </c>
      <c r="P74" s="7"/>
      <c r="Q74" s="7">
        <f t="shared" si="3"/>
        <v>245726581</v>
      </c>
    </row>
    <row r="75" spans="1:17">
      <c r="A75" s="1" t="s">
        <v>167</v>
      </c>
      <c r="C75" s="7">
        <v>405000</v>
      </c>
      <c r="D75" s="7"/>
      <c r="E75" s="7">
        <v>398771767751</v>
      </c>
      <c r="F75" s="7"/>
      <c r="G75" s="7">
        <v>396561114573</v>
      </c>
      <c r="H75" s="7"/>
      <c r="I75" s="7">
        <f t="shared" si="2"/>
        <v>2210653178</v>
      </c>
      <c r="J75" s="7"/>
      <c r="K75" s="7">
        <v>405000</v>
      </c>
      <c r="L75" s="7"/>
      <c r="M75" s="7">
        <v>398771767751</v>
      </c>
      <c r="N75" s="7"/>
      <c r="O75" s="7">
        <v>396561114573</v>
      </c>
      <c r="P75" s="7"/>
      <c r="Q75" s="7">
        <f t="shared" si="3"/>
        <v>2210653178</v>
      </c>
    </row>
    <row r="76" spans="1:17">
      <c r="A76" s="1" t="s">
        <v>163</v>
      </c>
      <c r="C76" s="7">
        <v>504307</v>
      </c>
      <c r="D76" s="7"/>
      <c r="E76" s="7">
        <v>411033863457</v>
      </c>
      <c r="F76" s="7"/>
      <c r="G76" s="7">
        <v>399760306104</v>
      </c>
      <c r="H76" s="7"/>
      <c r="I76" s="7">
        <f t="shared" si="2"/>
        <v>11273557353</v>
      </c>
      <c r="J76" s="7"/>
      <c r="K76" s="7">
        <v>504307</v>
      </c>
      <c r="L76" s="7"/>
      <c r="M76" s="7">
        <v>411033863457</v>
      </c>
      <c r="N76" s="7"/>
      <c r="O76" s="7">
        <v>399760306104</v>
      </c>
      <c r="P76" s="7"/>
      <c r="Q76" s="7">
        <f t="shared" si="3"/>
        <v>11273557353</v>
      </c>
    </row>
    <row r="77" spans="1:17">
      <c r="A77" s="1" t="s">
        <v>288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199891</v>
      </c>
      <c r="L77" s="7"/>
      <c r="M77" s="7">
        <v>199891000000</v>
      </c>
      <c r="N77" s="7"/>
      <c r="O77" s="7">
        <v>195899643862</v>
      </c>
      <c r="P77" s="7"/>
      <c r="Q77" s="7">
        <f t="shared" si="3"/>
        <v>3991356138</v>
      </c>
    </row>
    <row r="78" spans="1:17">
      <c r="A78" s="1" t="s">
        <v>289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199633</v>
      </c>
      <c r="L78" s="7"/>
      <c r="M78" s="7">
        <v>199633000000</v>
      </c>
      <c r="N78" s="7"/>
      <c r="O78" s="7">
        <v>187092075963</v>
      </c>
      <c r="P78" s="7"/>
      <c r="Q78" s="7">
        <f t="shared" si="3"/>
        <v>12540924037</v>
      </c>
    </row>
    <row r="79" spans="1:17">
      <c r="A79" s="1" t="s">
        <v>290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126562</v>
      </c>
      <c r="L79" s="7"/>
      <c r="M79" s="7">
        <v>99016354419</v>
      </c>
      <c r="N79" s="7"/>
      <c r="O79" s="7">
        <v>95749018105</v>
      </c>
      <c r="P79" s="7"/>
      <c r="Q79" s="7">
        <f t="shared" si="3"/>
        <v>3267336314</v>
      </c>
    </row>
    <row r="80" spans="1:17">
      <c r="A80" s="1" t="s">
        <v>125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20433</v>
      </c>
      <c r="L80" s="7"/>
      <c r="M80" s="7">
        <v>15487631222</v>
      </c>
      <c r="N80" s="7"/>
      <c r="O80" s="7">
        <v>15075390780</v>
      </c>
      <c r="P80" s="7"/>
      <c r="Q80" s="7">
        <f t="shared" si="3"/>
        <v>412240442</v>
      </c>
    </row>
    <row r="81" spans="1:17">
      <c r="A81" s="1" t="s">
        <v>210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109200</v>
      </c>
      <c r="L81" s="7"/>
      <c r="M81" s="7">
        <v>102850402825</v>
      </c>
      <c r="N81" s="7"/>
      <c r="O81" s="7">
        <v>102532663654</v>
      </c>
      <c r="P81" s="7"/>
      <c r="Q81" s="7">
        <f t="shared" si="3"/>
        <v>317739171</v>
      </c>
    </row>
    <row r="82" spans="1:17">
      <c r="A82" s="1" t="s">
        <v>138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634767</v>
      </c>
      <c r="L82" s="7"/>
      <c r="M82" s="7">
        <v>556205097840</v>
      </c>
      <c r="N82" s="7"/>
      <c r="O82" s="7">
        <v>523799877339</v>
      </c>
      <c r="P82" s="7"/>
      <c r="Q82" s="7">
        <f t="shared" si="3"/>
        <v>32405220501</v>
      </c>
    </row>
    <row r="83" spans="1:17">
      <c r="A83" s="1" t="s">
        <v>113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203220</v>
      </c>
      <c r="L83" s="7"/>
      <c r="M83" s="7">
        <v>161345403193</v>
      </c>
      <c r="N83" s="7"/>
      <c r="O83" s="7">
        <v>153667674216</v>
      </c>
      <c r="P83" s="7"/>
      <c r="Q83" s="7">
        <f t="shared" si="3"/>
        <v>7677728977</v>
      </c>
    </row>
    <row r="84" spans="1:17">
      <c r="A84" s="1" t="s">
        <v>291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124590</v>
      </c>
      <c r="L84" s="7"/>
      <c r="M84" s="7">
        <v>124590000000</v>
      </c>
      <c r="N84" s="7"/>
      <c r="O84" s="7">
        <v>123209633205</v>
      </c>
      <c r="P84" s="7"/>
      <c r="Q84" s="7">
        <f t="shared" si="3"/>
        <v>1380366795</v>
      </c>
    </row>
    <row r="85" spans="1:17">
      <c r="A85" s="1" t="s">
        <v>122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26984</v>
      </c>
      <c r="L85" s="7"/>
      <c r="M85" s="7">
        <v>20772829848</v>
      </c>
      <c r="N85" s="7"/>
      <c r="O85" s="7">
        <v>20218414188</v>
      </c>
      <c r="P85" s="7"/>
      <c r="Q85" s="7">
        <f t="shared" si="3"/>
        <v>554415660</v>
      </c>
    </row>
    <row r="86" spans="1:17">
      <c r="A86" s="1" t="s">
        <v>157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700</v>
      </c>
      <c r="L86" s="7"/>
      <c r="M86" s="7">
        <v>604977329</v>
      </c>
      <c r="N86" s="7"/>
      <c r="O86" s="7">
        <v>566708266</v>
      </c>
      <c r="P86" s="7"/>
      <c r="Q86" s="7">
        <f t="shared" si="3"/>
        <v>38269063</v>
      </c>
    </row>
    <row r="87" spans="1:17">
      <c r="A87" s="1" t="s">
        <v>170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617000</v>
      </c>
      <c r="L87" s="7"/>
      <c r="M87" s="7">
        <v>598866768626</v>
      </c>
      <c r="N87" s="7"/>
      <c r="O87" s="7">
        <v>604550405374</v>
      </c>
      <c r="P87" s="7"/>
      <c r="Q87" s="7">
        <f t="shared" si="3"/>
        <v>-5683636748</v>
      </c>
    </row>
    <row r="88" spans="1:17">
      <c r="A88" s="1" t="s">
        <v>207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100000</v>
      </c>
      <c r="L88" s="7"/>
      <c r="M88" s="7">
        <v>93483053126</v>
      </c>
      <c r="N88" s="7"/>
      <c r="O88" s="7">
        <v>95252000000</v>
      </c>
      <c r="P88" s="7"/>
      <c r="Q88" s="7">
        <f t="shared" si="3"/>
        <v>-1768946874</v>
      </c>
    </row>
    <row r="89" spans="1:17">
      <c r="A89" s="1" t="s">
        <v>219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850000</v>
      </c>
      <c r="L89" s="7"/>
      <c r="M89" s="7">
        <v>846360022625</v>
      </c>
      <c r="N89" s="7"/>
      <c r="O89" s="7">
        <v>848653555464</v>
      </c>
      <c r="P89" s="7"/>
      <c r="Q89" s="7">
        <f t="shared" si="3"/>
        <v>-2293532839</v>
      </c>
    </row>
    <row r="90" spans="1:17">
      <c r="A90" s="1" t="s">
        <v>217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135000</v>
      </c>
      <c r="L90" s="7"/>
      <c r="M90" s="7">
        <v>135000000000</v>
      </c>
      <c r="N90" s="7"/>
      <c r="O90" s="7">
        <v>134975396274</v>
      </c>
      <c r="P90" s="7"/>
      <c r="Q90" s="7">
        <f t="shared" si="3"/>
        <v>24603726</v>
      </c>
    </row>
    <row r="91" spans="1:17">
      <c r="A91" s="1" t="s">
        <v>292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604234</v>
      </c>
      <c r="L91" s="7"/>
      <c r="M91" s="7">
        <v>604234000000</v>
      </c>
      <c r="N91" s="7"/>
      <c r="O91" s="7">
        <v>569085262597</v>
      </c>
      <c r="P91" s="7"/>
      <c r="Q91" s="7">
        <f t="shared" si="3"/>
        <v>35148737403</v>
      </c>
    </row>
    <row r="92" spans="1:17">
      <c r="A92" s="1" t="s">
        <v>173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680693</v>
      </c>
      <c r="L92" s="7"/>
      <c r="M92" s="7">
        <v>633578110384</v>
      </c>
      <c r="N92" s="7"/>
      <c r="O92" s="7">
        <v>594956696512</v>
      </c>
      <c r="P92" s="7"/>
      <c r="Q92" s="7">
        <f t="shared" si="3"/>
        <v>38621413872</v>
      </c>
    </row>
    <row r="93" spans="1:17">
      <c r="A93" s="1" t="s">
        <v>212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100000</v>
      </c>
      <c r="L93" s="7"/>
      <c r="M93" s="7">
        <v>97789443595</v>
      </c>
      <c r="N93" s="7"/>
      <c r="O93" s="7">
        <v>94357894531</v>
      </c>
      <c r="P93" s="7"/>
      <c r="Q93" s="7">
        <f t="shared" si="3"/>
        <v>3431549064</v>
      </c>
    </row>
    <row r="94" spans="1:17">
      <c r="A94" s="1" t="s">
        <v>293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136</v>
      </c>
      <c r="L94" s="7"/>
      <c r="M94" s="7">
        <v>136000000</v>
      </c>
      <c r="N94" s="7"/>
      <c r="O94" s="7">
        <v>134200871</v>
      </c>
      <c r="P94" s="7"/>
      <c r="Q94" s="7">
        <f t="shared" si="3"/>
        <v>1799129</v>
      </c>
    </row>
    <row r="95" spans="1:17">
      <c r="A95" s="1" t="s">
        <v>294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321119</v>
      </c>
      <c r="L95" s="7"/>
      <c r="M95" s="7">
        <v>321119000000</v>
      </c>
      <c r="N95" s="7"/>
      <c r="O95" s="7">
        <v>307900515104</v>
      </c>
      <c r="P95" s="7"/>
      <c r="Q95" s="7">
        <f t="shared" si="3"/>
        <v>13218484896</v>
      </c>
    </row>
    <row r="96" spans="1:17">
      <c r="A96" s="1" t="s">
        <v>295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196807</v>
      </c>
      <c r="L96" s="7"/>
      <c r="M96" s="7">
        <v>195908820870</v>
      </c>
      <c r="N96" s="7"/>
      <c r="O96" s="7">
        <v>189475047861</v>
      </c>
      <c r="P96" s="7"/>
      <c r="Q96" s="7">
        <f t="shared" si="3"/>
        <v>6433773009</v>
      </c>
    </row>
    <row r="97" spans="1:17">
      <c r="A97" s="1" t="s">
        <v>216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734000</v>
      </c>
      <c r="L97" s="7"/>
      <c r="M97" s="7">
        <v>734000000000</v>
      </c>
      <c r="N97" s="7"/>
      <c r="O97" s="7">
        <v>733199143564</v>
      </c>
      <c r="P97" s="7"/>
      <c r="Q97" s="7">
        <f t="shared" si="3"/>
        <v>800856436</v>
      </c>
    </row>
    <row r="98" spans="1:17">
      <c r="A98" s="1" t="s">
        <v>296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790116</v>
      </c>
      <c r="L98" s="7"/>
      <c r="M98" s="7">
        <v>755790758095</v>
      </c>
      <c r="N98" s="7"/>
      <c r="O98" s="7">
        <v>702936842036</v>
      </c>
      <c r="P98" s="7"/>
      <c r="Q98" s="7">
        <f t="shared" si="3"/>
        <v>52853916059</v>
      </c>
    </row>
    <row r="99" spans="1:17">
      <c r="A99" s="1" t="s">
        <v>214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140000</v>
      </c>
      <c r="L99" s="7"/>
      <c r="M99" s="7">
        <v>137603199375</v>
      </c>
      <c r="N99" s="7"/>
      <c r="O99" s="7">
        <v>134025703437</v>
      </c>
      <c r="P99" s="7"/>
      <c r="Q99" s="7">
        <f t="shared" si="3"/>
        <v>3577495938</v>
      </c>
    </row>
    <row r="100" spans="1:17" ht="24.75" thickBot="1">
      <c r="C100" s="7"/>
      <c r="D100" s="7"/>
      <c r="E100" s="8">
        <f>SUM(E8:E99)</f>
        <v>2847525806318</v>
      </c>
      <c r="F100" s="7"/>
      <c r="G100" s="8">
        <f>SUM(G8:G99)</f>
        <v>2798153083663</v>
      </c>
      <c r="H100" s="7"/>
      <c r="I100" s="8">
        <f>SUM(I8:I99)</f>
        <v>49372722655</v>
      </c>
      <c r="J100" s="7"/>
      <c r="K100" s="7"/>
      <c r="L100" s="7"/>
      <c r="M100" s="8">
        <f>SUM(SUM(M8:M99))</f>
        <v>13821159509134</v>
      </c>
      <c r="N100" s="7"/>
      <c r="O100" s="8">
        <f>SUM(O8:O99)</f>
        <v>13918545319783</v>
      </c>
      <c r="P100" s="7"/>
      <c r="Q100" s="8">
        <f>SUM(Q8:Q99)</f>
        <v>-97385810649</v>
      </c>
    </row>
    <row r="101" spans="1:17" ht="24.75" thickTop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I104" s="4"/>
      <c r="J104" s="4"/>
      <c r="K104" s="4"/>
      <c r="L104" s="4"/>
      <c r="M104" s="4"/>
      <c r="N104" s="4"/>
      <c r="O104" s="4"/>
      <c r="P104" s="4"/>
      <c r="Q104" s="4"/>
    </row>
    <row r="105" spans="1:17"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Q107" s="14"/>
    </row>
    <row r="108" spans="1:17">
      <c r="Q108" s="1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2023-02-21T08:44:13Z</dcterms:created>
  <dcterms:modified xsi:type="dcterms:W3CDTF">2023-02-27T13:46:35Z</dcterms:modified>
</cp:coreProperties>
</file>