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4A93D55B-9552-40D6-8BC0-295D0545703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10" i="15" s="1"/>
  <c r="G11" i="15"/>
  <c r="E9" i="15"/>
  <c r="C10" i="15"/>
  <c r="C9" i="15"/>
  <c r="C8" i="15"/>
  <c r="C7" i="15"/>
  <c r="K12" i="13"/>
  <c r="K9" i="13"/>
  <c r="K10" i="13"/>
  <c r="K11" i="13"/>
  <c r="K8" i="13"/>
  <c r="G12" i="13"/>
  <c r="G9" i="13"/>
  <c r="G10" i="13"/>
  <c r="G11" i="13"/>
  <c r="G8" i="13"/>
  <c r="I12" i="13"/>
  <c r="E12" i="13"/>
  <c r="I49" i="12"/>
  <c r="O50" i="12"/>
  <c r="M50" i="12"/>
  <c r="K50" i="12"/>
  <c r="I50" i="12"/>
  <c r="G50" i="12"/>
  <c r="E50" i="12"/>
  <c r="C5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50" i="12" s="1"/>
  <c r="Q48" i="12"/>
  <c r="Q4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8" i="12"/>
  <c r="S93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8" i="11"/>
  <c r="Q94" i="11"/>
  <c r="O94" i="11"/>
  <c r="M94" i="11"/>
  <c r="G94" i="11"/>
  <c r="E94" i="11"/>
  <c r="C94" i="11"/>
  <c r="Q88" i="10"/>
  <c r="O88" i="10"/>
  <c r="M88" i="10"/>
  <c r="I88" i="10"/>
  <c r="G88" i="10"/>
  <c r="E88" i="10"/>
  <c r="H10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8" i="9"/>
  <c r="Q108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8" i="9"/>
  <c r="I108" i="9" s="1"/>
  <c r="E108" i="9"/>
  <c r="G108" i="9"/>
  <c r="M108" i="9"/>
  <c r="O108" i="9"/>
  <c r="S64" i="8"/>
  <c r="Q64" i="8"/>
  <c r="O64" i="8"/>
  <c r="M64" i="8"/>
  <c r="K64" i="8"/>
  <c r="I64" i="8"/>
  <c r="I21" i="7"/>
  <c r="K21" i="7"/>
  <c r="M21" i="7"/>
  <c r="O21" i="7"/>
  <c r="Q21" i="7"/>
  <c r="S21" i="7"/>
  <c r="S12" i="6"/>
  <c r="Q12" i="6"/>
  <c r="O12" i="6"/>
  <c r="M12" i="6"/>
  <c r="K12" i="6"/>
  <c r="AK36" i="3"/>
  <c r="AI36" i="3"/>
  <c r="AG36" i="3"/>
  <c r="AA36" i="3"/>
  <c r="W36" i="3"/>
  <c r="S36" i="3"/>
  <c r="Q36" i="3"/>
  <c r="W85" i="1"/>
  <c r="Y85" i="1"/>
  <c r="E85" i="1"/>
  <c r="G85" i="1"/>
  <c r="K85" i="1"/>
  <c r="O85" i="1"/>
  <c r="U85" i="1"/>
  <c r="E8" i="15" l="1"/>
  <c r="E7" i="15"/>
  <c r="E11" i="15" s="1"/>
  <c r="S94" i="11"/>
  <c r="I94" i="11"/>
  <c r="U11" i="11" l="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8" i="11"/>
  <c r="U90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0" i="11"/>
  <c r="U94" i="11" l="1"/>
  <c r="K94" i="11"/>
</calcChain>
</file>

<file path=xl/sharedStrings.xml><?xml version="1.0" encoding="utf-8"?>
<sst xmlns="http://schemas.openxmlformats.org/spreadsheetml/2006/main" count="1060" uniqueCount="311">
  <si>
    <t>صندوق سرمایه‌گذاری مشترک پیشتاز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</si>
  <si>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</si>
  <si>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</si>
  <si>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</si>
  <si>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</si>
  <si>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</si>
  <si>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</si>
  <si>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</si>
  <si>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</si>
  <si>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</si>
  <si>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</si>
  <si>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</si>
  <si>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</si>
  <si>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</si>
  <si>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</si>
  <si>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</si>
  <si>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</si>
  <si>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</si>
  <si>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</si>
  <si>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</si>
  <si>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</si>
  <si>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</si>
  <si>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</si>
  <si>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</si>
  <si>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</si>
  <si>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</si>
  <si>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</si>
  <si>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</si>
  <si>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</si>
  <si>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</si>
  <si>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</si>
  <si>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</si>
  <si>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</si>
  <si>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</si>
  <si>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</si>
  <si>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</si>
  <si>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داروسازی‌ ابوریحان‌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</si>
  <si>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</si>
  <si>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</si>
  <si>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</si>
  <si>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</si>
  <si>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</si>
  <si>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</si>
  <si>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</si>
  <si>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</si>
  <si>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</si>
  <si>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</si>
  <si>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</si>
  <si>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</si>
  <si>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</si>
  <si>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</si>
  <si>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</si>
  <si>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</si>
  <si>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</si>
  <si>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</si>
  <si>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</si>
  <si>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</si>
  <si>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</si>
  <si>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</si>
  <si>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</si>
  <si>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</si>
  <si>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</si>
  <si>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</si>
  <si>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</si>
  <si>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شیشه‌ و گاز</t>
  </si>
  <si>
    <t>صنایع پتروشیمی کرمانشاه</t>
  </si>
  <si>
    <t>صنایع گلدیران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</si>
  <si>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</si>
  <si>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</si>
  <si>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</si>
  <si>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</si>
  <si>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</si>
  <si>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</si>
  <si>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</si>
  <si>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</si>
  <si>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</si>
  <si>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</si>
  <si>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</si>
  <si>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</si>
  <si>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</si>
  <si>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</si>
  <si>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</si>
  <si>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</si>
  <si>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 قند قزوین‌</t>
  </si>
  <si>
    <t>کاشی‌ وسرامیک‌ حافظ‌</t>
  </si>
  <si>
    <t>کویر تایر</t>
  </si>
  <si>
    <t>سیمان‌ کرمان‌</t>
  </si>
  <si>
    <t>سیمان آبیک</t>
  </si>
  <si>
    <t>توسعه حمل و نقل ریلی پارسیان</t>
  </si>
  <si>
    <t>صنایع فروآلیاژ ایران</t>
  </si>
  <si>
    <t>گروه‌صنعتی‌سپاهان‌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</si>
  <si>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</si>
  <si>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</si>
  <si>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</si>
  <si>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</si>
  <si>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</si>
  <si>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</si>
  <si>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</si>
  <si>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</si>
  <si>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</si>
  <si>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</si>
  <si>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</si>
  <si>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</si>
  <si>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</si>
  <si>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</si>
  <si>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</si>
  <si>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</si>
  <si>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</si>
  <si>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</si>
  <si>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</si>
  <si>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</si>
  <si>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</si>
  <si>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</si>
  <si>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</si>
  <si>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</si>
  <si>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</si>
  <si>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</si>
  <si>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</si>
  <si>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</si>
  <si>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</si>
  <si>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</si>
  <si>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</si>
  <si>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</si>
  <si>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</si>
  <si>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</si>
  <si>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</si>
  <si>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</si>
  <si>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</si>
  <si>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</si>
  <si>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</si>
  <si>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</si>
  <si>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</si>
  <si>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</si>
  <si>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</si>
  <si>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</si>
  <si>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</si>
  <si>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</si>
  <si>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</si>
  <si>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</si>
  <si>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</si>
  <si>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</si>
  <si>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</si>
  <si>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</si>
  <si>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</si>
  <si>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</si>
  <si>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</si>
  <si>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</si>
  <si>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</si>
  <si>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</si>
  <si>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</si>
  <si>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</si>
  <si>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</si>
  <si>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</si>
  <si>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</si>
  <si>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</si>
  <si>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</si>
  <si>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</si>
  <si>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</si>
  <si>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</si>
  <si>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</si>
  <si>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گام بانک صادرات ایران0207</t>
  </si>
  <si>
    <t>1401/04/01</t>
  </si>
  <si>
    <t>1402/07/30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</si>
  <si>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</si>
  <si>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</si>
  <si>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</si>
  <si>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</si>
  <si>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</si>
  <si>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</si>
  <si>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گام بانک اقتصاد نوین0205</t>
  </si>
  <si>
    <t>1402/05/31</t>
  </si>
  <si>
    <t>گواهی اعتبار مولد سامان0207</t>
  </si>
  <si>
    <t>1401/08/01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</si>
  <si>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</si>
  <si>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</si>
  <si>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</si>
  <si>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</si>
  <si>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</si>
  <si>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</si>
  <si>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</si>
  <si>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</si>
  <si>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</si>
  <si>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</si>
  <si>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</si>
  <si>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</si>
  <si>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</si>
  <si>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</si>
  <si>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</si>
  <si>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</si>
  <si>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</si>
  <si>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</si>
  <si>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</si>
  <si>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</si>
  <si>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</si>
  <si>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</si>
  <si>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</si>
  <si>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</si>
  <si>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</si>
  <si>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</si>
  <si>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</si>
  <si>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</si>
  <si>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</si>
  <si>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</si>
  <si>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</si>
  <si>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</si>
  <si>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</si>
  <si>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</si>
  <si>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دولت3-ش.خ0211</t>
  </si>
  <si>
    <t>1402/11/13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</si>
  <si>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</si>
  <si>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</si>
  <si>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</si>
  <si>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</si>
  <si>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</si>
  <si>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</si>
  <si>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</si>
  <si>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</si>
  <si>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</si>
  <si>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</si>
  <si>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</si>
  <si>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</si>
  <si>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</si>
  <si>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</si>
  <si>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</si>
  <si>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</si>
  <si>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</si>
  <si>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</si>
  <si>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</si>
  <si>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</si>
  <si>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</si>
  <si>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</si>
  <si>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</si>
  <si>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</si>
  <si>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</si>
  <si>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</si>
  <si>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</si>
  <si>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</si>
  <si>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1401/05/30</t>
  </si>
  <si>
    <t>سپنتا</t>
  </si>
  <si>
    <t>1401/04/28</t>
  </si>
  <si>
    <t>1401/05/11</t>
  </si>
  <si>
    <t>1401/10/26</t>
  </si>
  <si>
    <t>1401/03/01</t>
  </si>
  <si>
    <t>1401/05/25</t>
  </si>
  <si>
    <t>1401/04/20</t>
  </si>
  <si>
    <t>1401/04/15</t>
  </si>
  <si>
    <t>1401/10/13</t>
  </si>
  <si>
    <t>1401/10/28</t>
  </si>
  <si>
    <t>1401/05/13</t>
  </si>
  <si>
    <t>صنایع پتروشیمی خلیج فارس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</si>
  <si>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</si>
  <si>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</si>
  <si>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</si>
  <si>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</si>
  <si>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</si>
  <si>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</si>
  <si>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</si>
  <si>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1401/08/14</t>
  </si>
  <si>
    <t>1401/03/07</t>
  </si>
  <si>
    <t>1401/03/23</t>
  </si>
  <si>
    <t>1401/06/05</t>
  </si>
  <si>
    <t>1401/03/31</t>
  </si>
  <si>
    <t>بیمه نوین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</si>
  <si>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</si>
  <si>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</si>
  <si>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</si>
  <si>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</si>
  <si>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</si>
  <si>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</si>
  <si>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</si>
  <si>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</si>
  <si>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داروسازی شهید قاضی</t>
  </si>
  <si>
    <t>ح. پالایش نفت تبریز</t>
  </si>
  <si>
    <t>ح . سرمایه‌گذاری‌ سپه‌</t>
  </si>
  <si>
    <t>ح.زغال سنگ پروده طبس</t>
  </si>
  <si>
    <t>ح . داروسازی‌ اکسیر</t>
  </si>
  <si>
    <t>گروه مدیریت سرمایه گذاری امید</t>
  </si>
  <si>
    <t>ح . توسعه‌معادن‌وفلزات‌</t>
  </si>
  <si>
    <t>سیمان ساوه</t>
  </si>
  <si>
    <t>ح . سرمایه گذاری صبا تامین</t>
  </si>
  <si>
    <t>ح . سیمان‌ارومیه‌</t>
  </si>
  <si>
    <t>ح . معدنی‌ املاح‌  ایران‌</t>
  </si>
  <si>
    <t>شیرپاستوریزه پگاه گیلان</t>
  </si>
  <si>
    <t>اسنادخزانه-م15بودجه98-010406</t>
  </si>
  <si>
    <t>اسنادخزانه-م1بودجه99-010621</t>
  </si>
  <si>
    <t>اسنادخزانه-م18بودجه98-010614</t>
  </si>
  <si>
    <t>اسنادخزانه-م18بودجه99-010323</t>
  </si>
  <si>
    <t>اسنادخزانه-م14بودجه98-010318</t>
  </si>
  <si>
    <t>اسنادخزانه-م16بودجه98-010503</t>
  </si>
  <si>
    <t>اسنادخزانه-م2بودجه99-011019</t>
  </si>
  <si>
    <t>اسنادخزانه-م17بودجه98-010512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</si>
  <si>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</si>
  <si>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</si>
  <si>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</si>
  <si>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</si>
  <si>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</si>
  <si>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</si>
  <si>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</si>
  <si>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</si>
  <si>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</si>
  <si>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</si>
  <si>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</si>
  <si>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</si>
  <si>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</si>
  <si>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</si>
  <si>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</si>
  <si>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</si>
  <si>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از ابتدای سال مالی</t>
  </si>
  <si>
    <t>تا پایان ماه</t>
  </si>
  <si>
    <t>سایر درآمدهای تنزیل سود سهام</t>
  </si>
  <si>
    <t>سایر درآمد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</si>
</sst>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AD07384-4347-5A0B-613F-75D691132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584A-7CD3-40A0-9553-29488399B709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1"/>
  <sheetViews>
    <sheetView rightToLeft="1" workbookViewId="0">
      <selection activeCell="G58" sqref="A56:G5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199</v>
      </c>
      <c r="B6" s="7"/>
      <c r="C6" s="17" t="s">
        <v>197</v>
      </c>
      <c r="D6" s="17" t="s">
        <v>197</v>
      </c>
      <c r="E6" s="17" t="s">
        <v>197</v>
      </c>
      <c r="F6" s="17" t="s">
        <v>197</v>
      </c>
      <c r="G6" s="17" t="s">
        <v>197</v>
      </c>
      <c r="H6" s="17" t="s">
        <v>197</v>
      </c>
      <c r="I6" s="17" t="s">
        <v>197</v>
      </c>
      <c r="K6" s="17" t="s">
        <v>198</v>
      </c>
      <c r="L6" s="17" t="s">
        <v>198</v>
      </c>
      <c r="M6" s="17" t="s">
        <v>198</v>
      </c>
      <c r="N6" s="17" t="s">
        <v>198</v>
      </c>
      <c r="O6" s="17" t="s">
        <v>198</v>
      </c>
      <c r="P6" s="17" t="s">
        <v>198</v>
      </c>
      <c r="Q6" s="17" t="s">
        <v>198</v>
      </c>
    </row>
    <row r="7" spans="1:17" ht="24.75">
      <c r="A7" s="17" t="s">
        <v>199</v>
      </c>
      <c r="C7" s="17" t="s">
        <v>295</v>
      </c>
      <c r="E7" s="17" t="s">
        <v>292</v>
      </c>
      <c r="G7" s="17" t="s">
        <v>293</v>
      </c>
      <c r="I7" s="17" t="s">
        <v>296</v>
      </c>
      <c r="K7" s="17" t="s">
        <v>295</v>
      </c>
      <c r="M7" s="17" t="s">
        <v>292</v>
      </c>
      <c r="O7" s="17" t="s">
        <v>293</v>
      </c>
      <c r="Q7" s="17" t="s">
        <v>296</v>
      </c>
    </row>
    <row r="8" spans="1:17">
      <c r="A8" s="1" t="s">
        <v>113</v>
      </c>
      <c r="C8" s="13">
        <v>0</v>
      </c>
      <c r="D8" s="13"/>
      <c r="E8" s="13">
        <v>0</v>
      </c>
      <c r="F8" s="13"/>
      <c r="G8" s="13">
        <v>1659187519</v>
      </c>
      <c r="H8" s="13"/>
      <c r="I8" s="13">
        <f>C8+E8+G8</f>
        <v>1659187519</v>
      </c>
      <c r="J8" s="13"/>
      <c r="K8" s="13">
        <v>0</v>
      </c>
      <c r="L8" s="13"/>
      <c r="M8" s="13">
        <v>0</v>
      </c>
      <c r="N8" s="13"/>
      <c r="O8" s="13">
        <v>3267336314</v>
      </c>
      <c r="P8" s="13"/>
      <c r="Q8" s="13">
        <f>K8+M8+O8</f>
        <v>3267336314</v>
      </c>
    </row>
    <row r="9" spans="1:17">
      <c r="A9" s="1" t="s">
        <v>134</v>
      </c>
      <c r="C9" s="13">
        <v>0</v>
      </c>
      <c r="D9" s="13"/>
      <c r="E9" s="13">
        <v>0</v>
      </c>
      <c r="F9" s="13"/>
      <c r="G9" s="13">
        <v>2205266120</v>
      </c>
      <c r="H9" s="13"/>
      <c r="I9" s="13">
        <f t="shared" ref="I9:I48" si="0">C9+E9+G9</f>
        <v>2205266120</v>
      </c>
      <c r="J9" s="13"/>
      <c r="K9" s="13">
        <v>0</v>
      </c>
      <c r="L9" s="13"/>
      <c r="M9" s="13">
        <v>0</v>
      </c>
      <c r="N9" s="13"/>
      <c r="O9" s="13">
        <v>38621413872</v>
      </c>
      <c r="P9" s="13"/>
      <c r="Q9" s="13">
        <f t="shared" ref="Q9:Q49" si="1">K9+M9+O9</f>
        <v>38621413872</v>
      </c>
    </row>
    <row r="10" spans="1:17">
      <c r="A10" s="1" t="s">
        <v>128</v>
      </c>
      <c r="C10" s="13">
        <v>0</v>
      </c>
      <c r="D10" s="13"/>
      <c r="E10" s="13">
        <v>2388465450</v>
      </c>
      <c r="F10" s="13"/>
      <c r="G10" s="13">
        <v>1203834301</v>
      </c>
      <c r="H10" s="13"/>
      <c r="I10" s="13">
        <f t="shared" si="0"/>
        <v>3592299751</v>
      </c>
      <c r="J10" s="13"/>
      <c r="K10" s="13">
        <v>0</v>
      </c>
      <c r="L10" s="13"/>
      <c r="M10" s="13">
        <v>6813494844</v>
      </c>
      <c r="N10" s="13"/>
      <c r="O10" s="13">
        <v>48839893007</v>
      </c>
      <c r="P10" s="13"/>
      <c r="Q10" s="13">
        <f t="shared" si="1"/>
        <v>55653387851</v>
      </c>
    </row>
    <row r="11" spans="1:17">
      <c r="A11" s="1" t="s">
        <v>283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f t="shared" si="0"/>
        <v>0</v>
      </c>
      <c r="J11" s="13"/>
      <c r="K11" s="13">
        <v>0</v>
      </c>
      <c r="L11" s="13"/>
      <c r="M11" s="13">
        <v>0</v>
      </c>
      <c r="N11" s="13"/>
      <c r="O11" s="13">
        <v>3991356138</v>
      </c>
      <c r="P11" s="13"/>
      <c r="Q11" s="13">
        <f t="shared" si="1"/>
        <v>3991356138</v>
      </c>
    </row>
    <row r="12" spans="1:17">
      <c r="A12" s="1" t="s">
        <v>284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si="0"/>
        <v>0</v>
      </c>
      <c r="J12" s="13"/>
      <c r="K12" s="13">
        <v>0</v>
      </c>
      <c r="L12" s="13"/>
      <c r="M12" s="13">
        <v>0</v>
      </c>
      <c r="N12" s="13"/>
      <c r="O12" s="13">
        <v>12540924037</v>
      </c>
      <c r="P12" s="13"/>
      <c r="Q12" s="13">
        <f t="shared" si="1"/>
        <v>12540924037</v>
      </c>
    </row>
    <row r="13" spans="1:17">
      <c r="A13" s="1" t="s">
        <v>141</v>
      </c>
      <c r="C13" s="13">
        <v>0</v>
      </c>
      <c r="D13" s="13"/>
      <c r="E13" s="13">
        <v>338338665</v>
      </c>
      <c r="F13" s="13"/>
      <c r="G13" s="13">
        <v>0</v>
      </c>
      <c r="H13" s="13"/>
      <c r="I13" s="13">
        <f t="shared" si="0"/>
        <v>338338665</v>
      </c>
      <c r="J13" s="13"/>
      <c r="K13" s="13">
        <v>0</v>
      </c>
      <c r="L13" s="13"/>
      <c r="M13" s="13">
        <v>323002970</v>
      </c>
      <c r="N13" s="13"/>
      <c r="O13" s="13">
        <v>419999831</v>
      </c>
      <c r="P13" s="13"/>
      <c r="Q13" s="13">
        <f t="shared" si="1"/>
        <v>743002801</v>
      </c>
    </row>
    <row r="14" spans="1:17">
      <c r="A14" s="1" t="s">
        <v>124</v>
      </c>
      <c r="C14" s="13">
        <v>0</v>
      </c>
      <c r="D14" s="13"/>
      <c r="E14" s="13">
        <v>214556105</v>
      </c>
      <c r="F14" s="13"/>
      <c r="G14" s="13">
        <v>0</v>
      </c>
      <c r="H14" s="13"/>
      <c r="I14" s="13">
        <f t="shared" si="0"/>
        <v>214556105</v>
      </c>
      <c r="J14" s="13"/>
      <c r="K14" s="13">
        <v>0</v>
      </c>
      <c r="L14" s="13"/>
      <c r="M14" s="13">
        <v>131601641</v>
      </c>
      <c r="N14" s="13"/>
      <c r="O14" s="13">
        <v>726770577</v>
      </c>
      <c r="P14" s="13"/>
      <c r="Q14" s="13">
        <f t="shared" si="1"/>
        <v>858372218</v>
      </c>
    </row>
    <row r="15" spans="1:17">
      <c r="A15" s="1" t="s">
        <v>216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f t="shared" si="0"/>
        <v>0</v>
      </c>
      <c r="J15" s="13"/>
      <c r="K15" s="13">
        <v>25811547280</v>
      </c>
      <c r="L15" s="13"/>
      <c r="M15" s="13">
        <v>0</v>
      </c>
      <c r="N15" s="13"/>
      <c r="O15" s="13">
        <v>-2293532839</v>
      </c>
      <c r="P15" s="13"/>
      <c r="Q15" s="13">
        <f t="shared" si="1"/>
        <v>23518014441</v>
      </c>
    </row>
    <row r="16" spans="1:17">
      <c r="A16" s="1" t="s">
        <v>116</v>
      </c>
      <c r="C16" s="13">
        <v>0</v>
      </c>
      <c r="D16" s="13"/>
      <c r="E16" s="13">
        <v>224495303</v>
      </c>
      <c r="F16" s="13"/>
      <c r="G16" s="13">
        <v>0</v>
      </c>
      <c r="H16" s="13"/>
      <c r="I16" s="13">
        <f t="shared" si="0"/>
        <v>224495303</v>
      </c>
      <c r="J16" s="13"/>
      <c r="K16" s="13">
        <v>0</v>
      </c>
      <c r="L16" s="13"/>
      <c r="M16" s="13">
        <v>221974669</v>
      </c>
      <c r="N16" s="13"/>
      <c r="O16" s="13">
        <v>551263</v>
      </c>
      <c r="P16" s="13"/>
      <c r="Q16" s="13">
        <f t="shared" si="1"/>
        <v>222525932</v>
      </c>
    </row>
    <row r="17" spans="1:17">
      <c r="A17" s="1" t="s">
        <v>214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13"/>
      <c r="K17" s="13">
        <v>11864348840</v>
      </c>
      <c r="L17" s="13"/>
      <c r="M17" s="13">
        <v>0</v>
      </c>
      <c r="N17" s="13"/>
      <c r="O17" s="13">
        <v>24603726</v>
      </c>
      <c r="P17" s="13"/>
      <c r="Q17" s="13">
        <f t="shared" si="1"/>
        <v>11888952566</v>
      </c>
    </row>
    <row r="18" spans="1:17">
      <c r="A18" s="1" t="s">
        <v>285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13">
        <v>0</v>
      </c>
      <c r="L18" s="13"/>
      <c r="M18" s="13">
        <v>0</v>
      </c>
      <c r="N18" s="13"/>
      <c r="O18" s="13">
        <v>35148737403</v>
      </c>
      <c r="P18" s="13"/>
      <c r="Q18" s="13">
        <f t="shared" si="1"/>
        <v>35148737403</v>
      </c>
    </row>
    <row r="19" spans="1:17">
      <c r="A19" s="1" t="s">
        <v>209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0"/>
        <v>0</v>
      </c>
      <c r="J19" s="13"/>
      <c r="K19" s="13">
        <v>6917226954</v>
      </c>
      <c r="L19" s="13"/>
      <c r="M19" s="13">
        <v>0</v>
      </c>
      <c r="N19" s="13"/>
      <c r="O19" s="13">
        <v>3431549064</v>
      </c>
      <c r="P19" s="13"/>
      <c r="Q19" s="13">
        <f t="shared" si="1"/>
        <v>10348776018</v>
      </c>
    </row>
    <row r="20" spans="1:17">
      <c r="A20" s="1" t="s">
        <v>286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0</v>
      </c>
      <c r="L20" s="13"/>
      <c r="M20" s="13">
        <v>0</v>
      </c>
      <c r="N20" s="13"/>
      <c r="O20" s="13">
        <v>1799129</v>
      </c>
      <c r="P20" s="13"/>
      <c r="Q20" s="13">
        <f t="shared" si="1"/>
        <v>1799129</v>
      </c>
    </row>
    <row r="21" spans="1:17">
      <c r="A21" s="1" t="s">
        <v>126</v>
      </c>
      <c r="C21" s="13">
        <v>0</v>
      </c>
      <c r="D21" s="13"/>
      <c r="E21" s="13">
        <v>4871137946</v>
      </c>
      <c r="F21" s="13"/>
      <c r="G21" s="13">
        <v>0</v>
      </c>
      <c r="H21" s="13"/>
      <c r="I21" s="13">
        <f t="shared" si="0"/>
        <v>4871137946</v>
      </c>
      <c r="J21" s="13"/>
      <c r="K21" s="13">
        <v>0</v>
      </c>
      <c r="L21" s="13"/>
      <c r="M21" s="13">
        <v>2196820053</v>
      </c>
      <c r="N21" s="13"/>
      <c r="O21" s="13">
        <v>31990705</v>
      </c>
      <c r="P21" s="13"/>
      <c r="Q21" s="13">
        <f t="shared" si="1"/>
        <v>2228810758</v>
      </c>
    </row>
    <row r="22" spans="1:17">
      <c r="A22" s="1" t="s">
        <v>152</v>
      </c>
      <c r="C22" s="13">
        <v>0</v>
      </c>
      <c r="D22" s="13"/>
      <c r="E22" s="13">
        <v>96678474</v>
      </c>
      <c r="F22" s="13"/>
      <c r="G22" s="13">
        <v>0</v>
      </c>
      <c r="H22" s="13"/>
      <c r="I22" s="13">
        <f t="shared" si="0"/>
        <v>96678474</v>
      </c>
      <c r="J22" s="13"/>
      <c r="K22" s="13">
        <v>0</v>
      </c>
      <c r="L22" s="13"/>
      <c r="M22" s="13">
        <v>111289501</v>
      </c>
      <c r="N22" s="13"/>
      <c r="O22" s="13">
        <v>269703823</v>
      </c>
      <c r="P22" s="13"/>
      <c r="Q22" s="13">
        <f t="shared" si="1"/>
        <v>380993324</v>
      </c>
    </row>
    <row r="23" spans="1:17">
      <c r="A23" s="1" t="s">
        <v>287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0"/>
        <v>0</v>
      </c>
      <c r="J23" s="13"/>
      <c r="K23" s="13">
        <v>0</v>
      </c>
      <c r="L23" s="13"/>
      <c r="M23" s="13">
        <v>0</v>
      </c>
      <c r="N23" s="13"/>
      <c r="O23" s="13">
        <v>1380366795</v>
      </c>
      <c r="P23" s="13"/>
      <c r="Q23" s="13">
        <f t="shared" si="1"/>
        <v>1380366795</v>
      </c>
    </row>
    <row r="24" spans="1:17">
      <c r="A24" s="1" t="s">
        <v>119</v>
      </c>
      <c r="C24" s="13">
        <v>0</v>
      </c>
      <c r="D24" s="13"/>
      <c r="E24" s="13">
        <v>623335000</v>
      </c>
      <c r="F24" s="13"/>
      <c r="G24" s="13">
        <v>0</v>
      </c>
      <c r="H24" s="13"/>
      <c r="I24" s="13">
        <f t="shared" si="0"/>
        <v>623335000</v>
      </c>
      <c r="J24" s="13"/>
      <c r="K24" s="13">
        <v>0</v>
      </c>
      <c r="L24" s="13"/>
      <c r="M24" s="13">
        <v>663822065</v>
      </c>
      <c r="N24" s="13"/>
      <c r="O24" s="13">
        <v>554415660</v>
      </c>
      <c r="P24" s="13"/>
      <c r="Q24" s="13">
        <f t="shared" si="1"/>
        <v>1218237725</v>
      </c>
    </row>
    <row r="25" spans="1:17">
      <c r="A25" s="1" t="s">
        <v>157</v>
      </c>
      <c r="C25" s="13">
        <v>0</v>
      </c>
      <c r="D25" s="13"/>
      <c r="E25" s="13">
        <v>3254686851</v>
      </c>
      <c r="F25" s="13"/>
      <c r="G25" s="13">
        <v>0</v>
      </c>
      <c r="H25" s="13"/>
      <c r="I25" s="13">
        <f t="shared" si="0"/>
        <v>3254686851</v>
      </c>
      <c r="J25" s="13"/>
      <c r="K25" s="13">
        <v>0</v>
      </c>
      <c r="L25" s="13"/>
      <c r="M25" s="13">
        <v>9231806547</v>
      </c>
      <c r="N25" s="13"/>
      <c r="O25" s="13">
        <v>38269063</v>
      </c>
      <c r="P25" s="13"/>
      <c r="Q25" s="13">
        <f t="shared" si="1"/>
        <v>9270075610</v>
      </c>
    </row>
    <row r="26" spans="1:17">
      <c r="A26" s="1" t="s">
        <v>166</v>
      </c>
      <c r="C26" s="13">
        <v>4815096987</v>
      </c>
      <c r="D26" s="13"/>
      <c r="E26" s="13">
        <v>310173771</v>
      </c>
      <c r="F26" s="13"/>
      <c r="G26" s="13">
        <v>0</v>
      </c>
      <c r="H26" s="13"/>
      <c r="I26" s="13">
        <f t="shared" si="0"/>
        <v>5125270758</v>
      </c>
      <c r="J26" s="13"/>
      <c r="K26" s="13">
        <v>81337379368</v>
      </c>
      <c r="L26" s="13"/>
      <c r="M26" s="13">
        <v>-3446375232</v>
      </c>
      <c r="N26" s="13"/>
      <c r="O26" s="13">
        <v>-5683636748</v>
      </c>
      <c r="P26" s="13"/>
      <c r="Q26" s="13">
        <f t="shared" si="1"/>
        <v>72207367388</v>
      </c>
    </row>
    <row r="27" spans="1:17">
      <c r="A27" s="1" t="s">
        <v>100</v>
      </c>
      <c r="C27" s="13">
        <v>0</v>
      </c>
      <c r="D27" s="13"/>
      <c r="E27" s="13">
        <v>8468364</v>
      </c>
      <c r="F27" s="13"/>
      <c r="G27" s="13">
        <v>0</v>
      </c>
      <c r="H27" s="13"/>
      <c r="I27" s="13">
        <f t="shared" si="0"/>
        <v>8468364</v>
      </c>
      <c r="J27" s="13"/>
      <c r="K27" s="13">
        <v>0</v>
      </c>
      <c r="L27" s="13"/>
      <c r="M27" s="13">
        <v>1075726</v>
      </c>
      <c r="N27" s="13"/>
      <c r="O27" s="13">
        <v>129833204</v>
      </c>
      <c r="P27" s="13"/>
      <c r="Q27" s="13">
        <f t="shared" si="1"/>
        <v>130908930</v>
      </c>
    </row>
    <row r="28" spans="1:17">
      <c r="A28" s="1" t="s">
        <v>204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6223860768</v>
      </c>
      <c r="L28" s="13"/>
      <c r="M28" s="13">
        <v>0</v>
      </c>
      <c r="N28" s="13"/>
      <c r="O28" s="13">
        <v>-1768946874</v>
      </c>
      <c r="P28" s="13"/>
      <c r="Q28" s="13">
        <f t="shared" si="1"/>
        <v>4454913894</v>
      </c>
    </row>
    <row r="29" spans="1:17">
      <c r="A29" s="1" t="s">
        <v>288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0</v>
      </c>
      <c r="L29" s="13"/>
      <c r="M29" s="13">
        <v>0</v>
      </c>
      <c r="N29" s="13"/>
      <c r="O29" s="13">
        <v>6433773009</v>
      </c>
      <c r="P29" s="13"/>
      <c r="Q29" s="13">
        <f t="shared" si="1"/>
        <v>6433773009</v>
      </c>
    </row>
    <row r="30" spans="1:17">
      <c r="A30" s="1" t="s">
        <v>213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960735617</v>
      </c>
      <c r="L30" s="13"/>
      <c r="M30" s="13">
        <v>0</v>
      </c>
      <c r="N30" s="13"/>
      <c r="O30" s="13">
        <v>800856436</v>
      </c>
      <c r="P30" s="13"/>
      <c r="Q30" s="13">
        <f t="shared" si="1"/>
        <v>1761592053</v>
      </c>
    </row>
    <row r="31" spans="1:17">
      <c r="A31" s="1" t="s">
        <v>289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0</v>
      </c>
      <c r="L31" s="13"/>
      <c r="M31" s="13">
        <v>0</v>
      </c>
      <c r="N31" s="13"/>
      <c r="O31" s="13">
        <v>52853916059</v>
      </c>
      <c r="P31" s="13"/>
      <c r="Q31" s="13">
        <f t="shared" si="1"/>
        <v>52853916059</v>
      </c>
    </row>
    <row r="32" spans="1:17">
      <c r="A32" s="1" t="s">
        <v>211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9643603118</v>
      </c>
      <c r="L32" s="13"/>
      <c r="M32" s="13">
        <v>0</v>
      </c>
      <c r="N32" s="13"/>
      <c r="O32" s="13">
        <v>3577495938</v>
      </c>
      <c r="P32" s="13"/>
      <c r="Q32" s="13">
        <f t="shared" si="1"/>
        <v>13221099056</v>
      </c>
    </row>
    <row r="33" spans="1:17">
      <c r="A33" s="1" t="s">
        <v>131</v>
      </c>
      <c r="C33" s="13">
        <v>0</v>
      </c>
      <c r="D33" s="13"/>
      <c r="E33" s="13">
        <v>111179845</v>
      </c>
      <c r="F33" s="13"/>
      <c r="G33" s="13">
        <v>0</v>
      </c>
      <c r="H33" s="13"/>
      <c r="I33" s="13">
        <f t="shared" si="0"/>
        <v>111179845</v>
      </c>
      <c r="J33" s="13"/>
      <c r="K33" s="13">
        <v>0</v>
      </c>
      <c r="L33" s="13"/>
      <c r="M33" s="13">
        <v>119487699</v>
      </c>
      <c r="N33" s="13"/>
      <c r="O33" s="13">
        <v>5845584</v>
      </c>
      <c r="P33" s="13"/>
      <c r="Q33" s="13">
        <f t="shared" si="1"/>
        <v>125333283</v>
      </c>
    </row>
    <row r="34" spans="1:17">
      <c r="A34" s="1" t="s">
        <v>137</v>
      </c>
      <c r="C34" s="13">
        <v>0</v>
      </c>
      <c r="D34" s="13"/>
      <c r="E34" s="13">
        <v>264402069</v>
      </c>
      <c r="F34" s="13"/>
      <c r="G34" s="13">
        <v>0</v>
      </c>
      <c r="H34" s="13"/>
      <c r="I34" s="13">
        <f t="shared" si="0"/>
        <v>264402069</v>
      </c>
      <c r="J34" s="13"/>
      <c r="K34" s="13">
        <v>0</v>
      </c>
      <c r="L34" s="13"/>
      <c r="M34" s="13">
        <v>270857361</v>
      </c>
      <c r="N34" s="13"/>
      <c r="O34" s="13">
        <v>273073</v>
      </c>
      <c r="P34" s="13"/>
      <c r="Q34" s="13">
        <f t="shared" si="1"/>
        <v>271130434</v>
      </c>
    </row>
    <row r="35" spans="1:17">
      <c r="A35" s="1" t="s">
        <v>290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0"/>
        <v>0</v>
      </c>
      <c r="J35" s="13"/>
      <c r="K35" s="13">
        <v>0</v>
      </c>
      <c r="L35" s="13"/>
      <c r="M35" s="13">
        <v>0</v>
      </c>
      <c r="N35" s="13"/>
      <c r="O35" s="13">
        <v>13218484896</v>
      </c>
      <c r="P35" s="13"/>
      <c r="Q35" s="13">
        <f t="shared" si="1"/>
        <v>13218484896</v>
      </c>
    </row>
    <row r="36" spans="1:17">
      <c r="A36" s="1" t="s">
        <v>155</v>
      </c>
      <c r="C36" s="13">
        <v>0</v>
      </c>
      <c r="D36" s="13"/>
      <c r="E36" s="13">
        <v>16882503092</v>
      </c>
      <c r="F36" s="13"/>
      <c r="G36" s="13">
        <v>0</v>
      </c>
      <c r="H36" s="13"/>
      <c r="I36" s="13">
        <f t="shared" si="0"/>
        <v>16882503092</v>
      </c>
      <c r="J36" s="13"/>
      <c r="K36" s="13">
        <v>0</v>
      </c>
      <c r="L36" s="13"/>
      <c r="M36" s="13">
        <v>32958940265</v>
      </c>
      <c r="N36" s="13"/>
      <c r="O36" s="13">
        <v>3659065037</v>
      </c>
      <c r="P36" s="13"/>
      <c r="Q36" s="13">
        <f t="shared" si="1"/>
        <v>36618005302</v>
      </c>
    </row>
    <row r="37" spans="1:17">
      <c r="A37" s="1" t="s">
        <v>110</v>
      </c>
      <c r="C37" s="13">
        <v>0</v>
      </c>
      <c r="D37" s="13"/>
      <c r="E37" s="13">
        <v>4392403733</v>
      </c>
      <c r="F37" s="13"/>
      <c r="G37" s="13">
        <v>0</v>
      </c>
      <c r="H37" s="13"/>
      <c r="I37" s="13">
        <f t="shared" si="0"/>
        <v>4392403733</v>
      </c>
      <c r="J37" s="13"/>
      <c r="K37" s="13">
        <v>0</v>
      </c>
      <c r="L37" s="13"/>
      <c r="M37" s="13">
        <v>4523293197</v>
      </c>
      <c r="N37" s="13"/>
      <c r="O37" s="13">
        <v>5861650851</v>
      </c>
      <c r="P37" s="13"/>
      <c r="Q37" s="13">
        <f t="shared" si="1"/>
        <v>10384944048</v>
      </c>
    </row>
    <row r="38" spans="1:17">
      <c r="A38" s="1" t="s">
        <v>122</v>
      </c>
      <c r="C38" s="13">
        <v>0</v>
      </c>
      <c r="D38" s="13"/>
      <c r="E38" s="13">
        <v>1797674</v>
      </c>
      <c r="F38" s="13"/>
      <c r="G38" s="13">
        <v>0</v>
      </c>
      <c r="H38" s="13"/>
      <c r="I38" s="13">
        <f t="shared" si="0"/>
        <v>1797674</v>
      </c>
      <c r="J38" s="13"/>
      <c r="K38" s="13">
        <v>0</v>
      </c>
      <c r="L38" s="13"/>
      <c r="M38" s="13">
        <v>1925877</v>
      </c>
      <c r="N38" s="13"/>
      <c r="O38" s="13">
        <v>412240442</v>
      </c>
      <c r="P38" s="13"/>
      <c r="Q38" s="13">
        <f t="shared" si="1"/>
        <v>414166319</v>
      </c>
    </row>
    <row r="39" spans="1:17">
      <c r="A39" s="1" t="s">
        <v>207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13">
        <v>2251192455</v>
      </c>
      <c r="L39" s="13"/>
      <c r="M39" s="13">
        <v>0</v>
      </c>
      <c r="N39" s="13"/>
      <c r="O39" s="13">
        <v>317739171</v>
      </c>
      <c r="P39" s="13"/>
      <c r="Q39" s="13">
        <f t="shared" si="1"/>
        <v>2568931626</v>
      </c>
    </row>
    <row r="40" spans="1:17">
      <c r="A40" s="1" t="s">
        <v>138</v>
      </c>
      <c r="C40" s="13">
        <v>0</v>
      </c>
      <c r="D40" s="13"/>
      <c r="E40" s="13">
        <v>2047674742</v>
      </c>
      <c r="F40" s="13"/>
      <c r="G40" s="13">
        <v>0</v>
      </c>
      <c r="H40" s="13"/>
      <c r="I40" s="13">
        <f t="shared" si="0"/>
        <v>2047674742</v>
      </c>
      <c r="J40" s="13"/>
      <c r="K40" s="13">
        <v>0</v>
      </c>
      <c r="L40" s="13"/>
      <c r="M40" s="13">
        <v>2988427120</v>
      </c>
      <c r="N40" s="13"/>
      <c r="O40" s="13">
        <v>32405220500</v>
      </c>
      <c r="P40" s="13"/>
      <c r="Q40" s="13">
        <f t="shared" si="1"/>
        <v>35393647620</v>
      </c>
    </row>
    <row r="41" spans="1:17">
      <c r="A41" s="1" t="s">
        <v>107</v>
      </c>
      <c r="C41" s="13">
        <v>0</v>
      </c>
      <c r="D41" s="13"/>
      <c r="E41" s="13">
        <v>2331648312</v>
      </c>
      <c r="F41" s="13"/>
      <c r="G41" s="13">
        <v>0</v>
      </c>
      <c r="H41" s="13"/>
      <c r="I41" s="13">
        <f t="shared" si="0"/>
        <v>2331648312</v>
      </c>
      <c r="J41" s="13"/>
      <c r="K41" s="13">
        <v>0</v>
      </c>
      <c r="L41" s="13"/>
      <c r="M41" s="13">
        <v>2604091698</v>
      </c>
      <c r="N41" s="13"/>
      <c r="O41" s="13">
        <v>7677728977</v>
      </c>
      <c r="P41" s="13"/>
      <c r="Q41" s="13">
        <f t="shared" si="1"/>
        <v>10281820675</v>
      </c>
    </row>
    <row r="42" spans="1:17">
      <c r="A42" s="1" t="s">
        <v>163</v>
      </c>
      <c r="C42" s="13">
        <v>10561962820</v>
      </c>
      <c r="D42" s="13"/>
      <c r="E42" s="13">
        <v>-1620354257</v>
      </c>
      <c r="F42" s="13"/>
      <c r="G42" s="13">
        <v>0</v>
      </c>
      <c r="H42" s="13"/>
      <c r="I42" s="13">
        <f t="shared" si="0"/>
        <v>8941608563</v>
      </c>
      <c r="J42" s="13"/>
      <c r="K42" s="13">
        <v>82705854721</v>
      </c>
      <c r="L42" s="13"/>
      <c r="M42" s="13">
        <v>1994872610</v>
      </c>
      <c r="N42" s="13"/>
      <c r="O42" s="13">
        <v>0</v>
      </c>
      <c r="P42" s="13"/>
      <c r="Q42" s="13">
        <f t="shared" si="1"/>
        <v>84700727331</v>
      </c>
    </row>
    <row r="43" spans="1:17">
      <c r="A43" s="1" t="s">
        <v>171</v>
      </c>
      <c r="C43" s="13">
        <v>0</v>
      </c>
      <c r="D43" s="13"/>
      <c r="E43" s="13">
        <v>266304068</v>
      </c>
      <c r="F43" s="13"/>
      <c r="G43" s="13">
        <v>0</v>
      </c>
      <c r="H43" s="13"/>
      <c r="I43" s="13">
        <f t="shared" si="0"/>
        <v>266304068</v>
      </c>
      <c r="J43" s="13"/>
      <c r="K43" s="13">
        <v>0</v>
      </c>
      <c r="L43" s="13"/>
      <c r="M43" s="13">
        <v>266304068</v>
      </c>
      <c r="N43" s="13"/>
      <c r="O43" s="13">
        <v>0</v>
      </c>
      <c r="P43" s="13"/>
      <c r="Q43" s="13">
        <f t="shared" si="1"/>
        <v>266304068</v>
      </c>
    </row>
    <row r="44" spans="1:17">
      <c r="A44" s="1" t="s">
        <v>160</v>
      </c>
      <c r="C44" s="13">
        <v>0</v>
      </c>
      <c r="D44" s="13"/>
      <c r="E44" s="13">
        <v>6909084651</v>
      </c>
      <c r="F44" s="13"/>
      <c r="G44" s="13">
        <v>0</v>
      </c>
      <c r="H44" s="13"/>
      <c r="I44" s="13">
        <f t="shared" si="0"/>
        <v>6909084651</v>
      </c>
      <c r="J44" s="13"/>
      <c r="K44" s="13">
        <v>0</v>
      </c>
      <c r="L44" s="13"/>
      <c r="M44" s="13">
        <v>16781204664</v>
      </c>
      <c r="N44" s="13"/>
      <c r="O44" s="13">
        <v>0</v>
      </c>
      <c r="P44" s="13"/>
      <c r="Q44" s="13">
        <f t="shared" si="1"/>
        <v>16781204664</v>
      </c>
    </row>
    <row r="45" spans="1:17">
      <c r="A45" s="1" t="s">
        <v>104</v>
      </c>
      <c r="C45" s="13">
        <v>0</v>
      </c>
      <c r="D45" s="13"/>
      <c r="E45" s="13">
        <v>112901533</v>
      </c>
      <c r="F45" s="13"/>
      <c r="G45" s="13">
        <v>0</v>
      </c>
      <c r="H45" s="13"/>
      <c r="I45" s="13">
        <f t="shared" si="0"/>
        <v>112901533</v>
      </c>
      <c r="J45" s="13"/>
      <c r="K45" s="13">
        <v>0</v>
      </c>
      <c r="L45" s="13"/>
      <c r="M45" s="13">
        <v>65696183</v>
      </c>
      <c r="N45" s="13"/>
      <c r="O45" s="13">
        <v>0</v>
      </c>
      <c r="P45" s="13"/>
      <c r="Q45" s="13">
        <f t="shared" si="1"/>
        <v>65696183</v>
      </c>
    </row>
    <row r="46" spans="1:17">
      <c r="A46" s="1" t="s">
        <v>143</v>
      </c>
      <c r="C46" s="13">
        <v>0</v>
      </c>
      <c r="D46" s="13"/>
      <c r="E46" s="13">
        <v>74808439</v>
      </c>
      <c r="F46" s="13"/>
      <c r="G46" s="13">
        <v>0</v>
      </c>
      <c r="H46" s="13"/>
      <c r="I46" s="13">
        <f t="shared" si="0"/>
        <v>74808439</v>
      </c>
      <c r="J46" s="13"/>
      <c r="K46" s="13">
        <v>0</v>
      </c>
      <c r="L46" s="13"/>
      <c r="M46" s="13">
        <v>351856497</v>
      </c>
      <c r="N46" s="13"/>
      <c r="O46" s="13">
        <v>0</v>
      </c>
      <c r="P46" s="13"/>
      <c r="Q46" s="13">
        <f t="shared" si="1"/>
        <v>351856497</v>
      </c>
    </row>
    <row r="47" spans="1:17">
      <c r="A47" s="1" t="s">
        <v>146</v>
      </c>
      <c r="C47" s="13">
        <v>0</v>
      </c>
      <c r="D47" s="13"/>
      <c r="E47" s="13">
        <v>115292100</v>
      </c>
      <c r="F47" s="13"/>
      <c r="G47" s="13">
        <v>0</v>
      </c>
      <c r="H47" s="13"/>
      <c r="I47" s="13">
        <f t="shared" si="0"/>
        <v>115292100</v>
      </c>
      <c r="J47" s="13"/>
      <c r="K47" s="13">
        <v>0</v>
      </c>
      <c r="L47" s="13"/>
      <c r="M47" s="13">
        <v>89505896</v>
      </c>
      <c r="N47" s="13"/>
      <c r="O47" s="13">
        <v>0</v>
      </c>
      <c r="P47" s="13"/>
      <c r="Q47" s="13">
        <f t="shared" si="1"/>
        <v>89505896</v>
      </c>
    </row>
    <row r="48" spans="1:17">
      <c r="A48" s="1" t="s">
        <v>149</v>
      </c>
      <c r="C48" s="13">
        <v>0</v>
      </c>
      <c r="D48" s="13"/>
      <c r="E48" s="13">
        <v>8556288430</v>
      </c>
      <c r="F48" s="13"/>
      <c r="G48" s="13">
        <v>0</v>
      </c>
      <c r="H48" s="13"/>
      <c r="I48" s="13">
        <f t="shared" si="0"/>
        <v>8556288430</v>
      </c>
      <c r="J48" s="13"/>
      <c r="K48" s="13">
        <v>0</v>
      </c>
      <c r="L48" s="13"/>
      <c r="M48" s="13">
        <v>8822024759</v>
      </c>
      <c r="N48" s="13"/>
      <c r="O48" s="13">
        <v>0</v>
      </c>
      <c r="P48" s="13"/>
      <c r="Q48" s="13">
        <f t="shared" si="1"/>
        <v>8822024759</v>
      </c>
    </row>
    <row r="49" spans="1:17">
      <c r="A49" s="1" t="s">
        <v>169</v>
      </c>
      <c r="C49" s="13">
        <v>0</v>
      </c>
      <c r="D49" s="13"/>
      <c r="E49" s="13">
        <v>141110938</v>
      </c>
      <c r="F49" s="13"/>
      <c r="G49" s="13">
        <v>0</v>
      </c>
      <c r="H49" s="13"/>
      <c r="I49" s="13">
        <f>C49+E49+G49</f>
        <v>141110938</v>
      </c>
      <c r="J49" s="13"/>
      <c r="K49" s="13">
        <v>0</v>
      </c>
      <c r="L49" s="13"/>
      <c r="M49" s="13">
        <v>141110938</v>
      </c>
      <c r="N49" s="13"/>
      <c r="O49" s="13">
        <v>0</v>
      </c>
      <c r="P49" s="13"/>
      <c r="Q49" s="13">
        <f t="shared" si="1"/>
        <v>141110938</v>
      </c>
    </row>
    <row r="50" spans="1:17" ht="24.75" thickBot="1">
      <c r="C50" s="8">
        <f>SUM(C8:C49)</f>
        <v>15377059807</v>
      </c>
      <c r="E50" s="8">
        <f>SUM(E8:E49)</f>
        <v>52917381298</v>
      </c>
      <c r="G50" s="8">
        <f>SUM(G8:G49)</f>
        <v>5068287940</v>
      </c>
      <c r="I50" s="8">
        <f>SUM(I8:I49)</f>
        <v>73362729045</v>
      </c>
      <c r="K50" s="8">
        <f>SUM(K8:K49)</f>
        <v>227715749121</v>
      </c>
      <c r="M50" s="8">
        <f>SUM(M8:M49)</f>
        <v>88228111616</v>
      </c>
      <c r="O50" s="8">
        <f>SUM(O8:O49)</f>
        <v>266897687123</v>
      </c>
      <c r="Q50" s="8">
        <f>SUM(Q8:Q49)</f>
        <v>582841547860</v>
      </c>
    </row>
    <row r="51" spans="1:17" ht="24.75" thickTop="1">
      <c r="C51" s="3"/>
      <c r="E51" s="3"/>
      <c r="G51" s="3"/>
      <c r="K51" s="3"/>
      <c r="M51" s="3"/>
      <c r="O5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297</v>
      </c>
      <c r="B6" s="17" t="s">
        <v>297</v>
      </c>
      <c r="C6" s="17" t="s">
        <v>297</v>
      </c>
      <c r="E6" s="17" t="s">
        <v>197</v>
      </c>
      <c r="F6" s="17" t="s">
        <v>197</v>
      </c>
      <c r="G6" s="17" t="s">
        <v>197</v>
      </c>
      <c r="I6" s="17" t="s">
        <v>198</v>
      </c>
      <c r="J6" s="17" t="s">
        <v>198</v>
      </c>
      <c r="K6" s="17" t="s">
        <v>198</v>
      </c>
    </row>
    <row r="7" spans="1:11" ht="24.75">
      <c r="A7" s="17" t="s">
        <v>298</v>
      </c>
      <c r="C7" s="17" t="s">
        <v>176</v>
      </c>
      <c r="E7" s="17" t="s">
        <v>299</v>
      </c>
      <c r="G7" s="17" t="s">
        <v>300</v>
      </c>
      <c r="I7" s="17" t="s">
        <v>299</v>
      </c>
      <c r="K7" s="17" t="s">
        <v>300</v>
      </c>
    </row>
    <row r="8" spans="1:11">
      <c r="A8" s="1" t="s">
        <v>182</v>
      </c>
      <c r="C8" s="4" t="s">
        <v>183</v>
      </c>
      <c r="D8" s="4"/>
      <c r="E8" s="6">
        <v>3922917</v>
      </c>
      <c r="F8" s="4"/>
      <c r="G8" s="9">
        <f>E8/$E$12</f>
        <v>4.6050854042133087E-3</v>
      </c>
      <c r="H8" s="4"/>
      <c r="I8" s="6">
        <v>5488993096</v>
      </c>
      <c r="J8" s="4"/>
      <c r="K8" s="9">
        <f>I8/$I$12</f>
        <v>0.25639130533323207</v>
      </c>
    </row>
    <row r="9" spans="1:11">
      <c r="A9" s="1" t="s">
        <v>186</v>
      </c>
      <c r="C9" s="4" t="s">
        <v>187</v>
      </c>
      <c r="D9" s="4"/>
      <c r="E9" s="6">
        <v>69096</v>
      </c>
      <c r="F9" s="4"/>
      <c r="G9" s="9">
        <f t="shared" ref="G9:G11" si="0">E9/$E$12</f>
        <v>8.1111321266680579E-5</v>
      </c>
      <c r="H9" s="4"/>
      <c r="I9" s="6">
        <v>4081074118</v>
      </c>
      <c r="J9" s="4"/>
      <c r="K9" s="9">
        <f t="shared" ref="K9:K11" si="1">I9/$I$12</f>
        <v>0.19062729757087835</v>
      </c>
    </row>
    <row r="10" spans="1:11">
      <c r="A10" s="1" t="s">
        <v>189</v>
      </c>
      <c r="C10" s="4" t="s">
        <v>190</v>
      </c>
      <c r="D10" s="4"/>
      <c r="E10" s="6">
        <v>8251440</v>
      </c>
      <c r="F10" s="4"/>
      <c r="G10" s="9">
        <f t="shared" si="0"/>
        <v>9.6863089144485753E-3</v>
      </c>
      <c r="H10" s="4"/>
      <c r="I10" s="6">
        <v>9919404482</v>
      </c>
      <c r="J10" s="4"/>
      <c r="K10" s="9">
        <f t="shared" si="1"/>
        <v>0.46333617455661175</v>
      </c>
    </row>
    <row r="11" spans="1:11">
      <c r="A11" s="1" t="s">
        <v>192</v>
      </c>
      <c r="C11" s="4" t="s">
        <v>193</v>
      </c>
      <c r="D11" s="4"/>
      <c r="E11" s="6">
        <v>839622833</v>
      </c>
      <c r="F11" s="4"/>
      <c r="G11" s="9">
        <f t="shared" si="0"/>
        <v>0.98562749436007147</v>
      </c>
      <c r="H11" s="4"/>
      <c r="I11" s="6">
        <v>1919183675</v>
      </c>
      <c r="J11" s="4"/>
      <c r="K11" s="9">
        <f t="shared" si="1"/>
        <v>8.96452225392778E-2</v>
      </c>
    </row>
    <row r="12" spans="1:11" ht="24.75" thickBot="1">
      <c r="C12" s="4"/>
      <c r="D12" s="4"/>
      <c r="E12" s="11">
        <f>SUM(E8:E11)</f>
        <v>851866286</v>
      </c>
      <c r="F12" s="4"/>
      <c r="G12" s="10">
        <f>SUM(G8:G11)</f>
        <v>1</v>
      </c>
      <c r="H12" s="4"/>
      <c r="I12" s="11">
        <f>SUM(I8:I11)</f>
        <v>21408655371</v>
      </c>
      <c r="J12" s="4"/>
      <c r="K12" s="10">
        <f>SUM(K8:K11)</f>
        <v>0.99999999999999989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195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>
      <c r="C5" s="16" t="s">
        <v>197</v>
      </c>
      <c r="E5" s="1" t="s">
        <v>307</v>
      </c>
    </row>
    <row r="6" spans="1:5" ht="24.75">
      <c r="A6" s="16" t="s">
        <v>301</v>
      </c>
      <c r="C6" s="17"/>
      <c r="E6" s="5" t="s">
        <v>308</v>
      </c>
    </row>
    <row r="7" spans="1:5" ht="24.75">
      <c r="A7" s="17" t="s">
        <v>301</v>
      </c>
      <c r="C7" s="17" t="s">
        <v>179</v>
      </c>
      <c r="E7" s="17" t="s">
        <v>179</v>
      </c>
    </row>
    <row r="8" spans="1:5">
      <c r="A8" s="1" t="s">
        <v>309</v>
      </c>
      <c r="C8" s="6">
        <v>2006</v>
      </c>
      <c r="D8" s="4"/>
      <c r="E8" s="6">
        <v>63971068531</v>
      </c>
    </row>
    <row r="9" spans="1:5" ht="25.5" thickBot="1">
      <c r="A9" s="2" t="s">
        <v>205</v>
      </c>
      <c r="C9" s="11">
        <v>2006</v>
      </c>
      <c r="D9" s="4"/>
      <c r="E9" s="11">
        <v>63971068531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195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199</v>
      </c>
      <c r="C6" s="17" t="s">
        <v>179</v>
      </c>
      <c r="E6" s="17" t="s">
        <v>294</v>
      </c>
      <c r="G6" s="17" t="s">
        <v>13</v>
      </c>
    </row>
    <row r="7" spans="1:7">
      <c r="A7" s="1" t="s">
        <v>302</v>
      </c>
      <c r="C7" s="6">
        <f>'سرمایه‌گذاری در سهام'!I94</f>
        <v>3773105802812</v>
      </c>
      <c r="D7" s="4"/>
      <c r="E7" s="9">
        <f>C7/$C$11</f>
        <v>0.98071005541048106</v>
      </c>
      <c r="F7" s="4"/>
      <c r="G7" s="9">
        <v>8.3099218661505922E-2</v>
      </c>
    </row>
    <row r="8" spans="1:7">
      <c r="A8" s="1" t="s">
        <v>303</v>
      </c>
      <c r="C8" s="6">
        <f>'سرمایه‌گذاری در اوراق بهادار'!I50</f>
        <v>73362729045</v>
      </c>
      <c r="D8" s="4"/>
      <c r="E8" s="9">
        <f t="shared" ref="E8:E10" si="0">C8/$C$11</f>
        <v>1.9068525990754186E-2</v>
      </c>
      <c r="F8" s="4"/>
      <c r="G8" s="9">
        <v>1.615747286485257E-3</v>
      </c>
    </row>
    <row r="9" spans="1:7">
      <c r="A9" s="1" t="s">
        <v>304</v>
      </c>
      <c r="C9" s="6">
        <f>'درآمد سپرده بانکی'!E12</f>
        <v>851866286</v>
      </c>
      <c r="D9" s="4"/>
      <c r="E9" s="9">
        <f t="shared" si="0"/>
        <v>2.2141807736288579E-4</v>
      </c>
      <c r="F9" s="4"/>
      <c r="G9" s="9">
        <v>1.8761579046609661E-5</v>
      </c>
    </row>
    <row r="10" spans="1:7">
      <c r="A10" s="1" t="s">
        <v>310</v>
      </c>
      <c r="C10" s="6">
        <f>'سایر درآمدها'!C9</f>
        <v>2006</v>
      </c>
      <c r="D10" s="4"/>
      <c r="E10" s="9">
        <f t="shared" si="0"/>
        <v>5.2140185671105305E-10</v>
      </c>
      <c r="F10" s="4"/>
      <c r="G10" s="9">
        <v>4.4180322881681664E-11</v>
      </c>
    </row>
    <row r="11" spans="1:7" ht="24.75" thickBot="1">
      <c r="C11" s="8">
        <f>SUM(C7:C10)</f>
        <v>3847320400149</v>
      </c>
      <c r="E11" s="10">
        <f>SUM(E7:E10)</f>
        <v>0.99999999999999989</v>
      </c>
      <c r="G11" s="10">
        <f>SUM(G7:G10)</f>
        <v>8.4733727571218109E-2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7"/>
  <sheetViews>
    <sheetView rightToLeft="1" tabSelected="1" topLeftCell="A73" workbookViewId="0">
      <selection activeCell="C89" sqref="C89"/>
    </sheetView>
  </sheetViews>
  <sheetFormatPr defaultRowHeight="24"/>
  <cols>
    <col min="1" max="1" width="37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305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ht="24.75">
      <c r="A9" s="2" t="s">
        <v>15</v>
      </c>
      <c r="C9" s="6">
        <v>40301183</v>
      </c>
      <c r="D9" s="4"/>
      <c r="E9" s="6">
        <v>459025505484</v>
      </c>
      <c r="F9" s="4"/>
      <c r="G9" s="6">
        <v>394604700967.328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0</v>
      </c>
      <c r="P9" s="4"/>
      <c r="Q9" s="6">
        <v>40301183</v>
      </c>
      <c r="R9" s="4"/>
      <c r="S9" s="6">
        <v>12620</v>
      </c>
      <c r="T9" s="4"/>
      <c r="U9" s="6">
        <v>459025505484</v>
      </c>
      <c r="V9" s="4"/>
      <c r="W9" s="6">
        <v>505574753929.71301</v>
      </c>
      <c r="X9" s="4"/>
      <c r="Y9" s="9">
        <v>1.1134823464327755E-2</v>
      </c>
    </row>
    <row r="10" spans="1:25" ht="24.75">
      <c r="A10" s="2" t="s">
        <v>16</v>
      </c>
      <c r="C10" s="6">
        <v>43734373</v>
      </c>
      <c r="D10" s="4"/>
      <c r="E10" s="6">
        <v>124328473188</v>
      </c>
      <c r="F10" s="4"/>
      <c r="G10" s="6">
        <v>180939426786.465</v>
      </c>
      <c r="H10" s="4"/>
      <c r="I10" s="6">
        <v>2432075</v>
      </c>
      <c r="J10" s="4"/>
      <c r="K10" s="6">
        <v>10514385711</v>
      </c>
      <c r="L10" s="4"/>
      <c r="M10" s="6">
        <v>0</v>
      </c>
      <c r="N10" s="4"/>
      <c r="O10" s="6">
        <v>0</v>
      </c>
      <c r="P10" s="4"/>
      <c r="Q10" s="6">
        <v>46166448</v>
      </c>
      <c r="R10" s="4"/>
      <c r="S10" s="6">
        <v>4412</v>
      </c>
      <c r="T10" s="4"/>
      <c r="U10" s="6">
        <v>134842858899</v>
      </c>
      <c r="V10" s="4"/>
      <c r="W10" s="6">
        <v>202474434682.97299</v>
      </c>
      <c r="X10" s="4"/>
      <c r="Y10" s="9">
        <v>4.4593150047755291E-3</v>
      </c>
    </row>
    <row r="11" spans="1:25" ht="24.75">
      <c r="A11" s="2" t="s">
        <v>17</v>
      </c>
      <c r="C11" s="6">
        <v>147944099</v>
      </c>
      <c r="D11" s="4"/>
      <c r="E11" s="6">
        <v>802395861776</v>
      </c>
      <c r="F11" s="4"/>
      <c r="G11" s="6">
        <v>1055918310966.62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0</v>
      </c>
      <c r="P11" s="4"/>
      <c r="Q11" s="6">
        <v>147944099</v>
      </c>
      <c r="R11" s="4"/>
      <c r="S11" s="6">
        <v>7880</v>
      </c>
      <c r="T11" s="4"/>
      <c r="U11" s="6">
        <v>802395861776</v>
      </c>
      <c r="V11" s="4"/>
      <c r="W11" s="6">
        <v>1158862993094.29</v>
      </c>
      <c r="X11" s="4"/>
      <c r="Y11" s="9">
        <v>2.5522901899570172E-2</v>
      </c>
    </row>
    <row r="12" spans="1:25" ht="24.75">
      <c r="A12" s="2" t="s">
        <v>18</v>
      </c>
      <c r="C12" s="6">
        <v>5200000</v>
      </c>
      <c r="D12" s="4"/>
      <c r="E12" s="6">
        <v>45958893962</v>
      </c>
      <c r="F12" s="4"/>
      <c r="G12" s="6">
        <v>83532009600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5200000</v>
      </c>
      <c r="R12" s="4"/>
      <c r="S12" s="6">
        <v>17010</v>
      </c>
      <c r="T12" s="4"/>
      <c r="U12" s="6">
        <v>45958893962</v>
      </c>
      <c r="V12" s="4"/>
      <c r="W12" s="6">
        <v>87925710600</v>
      </c>
      <c r="X12" s="4"/>
      <c r="Y12" s="9">
        <v>1.9364836908820041E-3</v>
      </c>
    </row>
    <row r="13" spans="1:25" ht="24.75">
      <c r="A13" s="2" t="s">
        <v>19</v>
      </c>
      <c r="C13" s="6">
        <v>56224962</v>
      </c>
      <c r="D13" s="4"/>
      <c r="E13" s="6">
        <v>610625801268</v>
      </c>
      <c r="F13" s="4"/>
      <c r="G13" s="6">
        <v>750049483049.26196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56224962</v>
      </c>
      <c r="R13" s="4"/>
      <c r="S13" s="6">
        <v>15390</v>
      </c>
      <c r="T13" s="4"/>
      <c r="U13" s="6">
        <v>610625801268</v>
      </c>
      <c r="V13" s="4"/>
      <c r="W13" s="6">
        <v>860153617297.17896</v>
      </c>
      <c r="X13" s="4"/>
      <c r="Y13" s="9">
        <v>1.8944099970107584E-2</v>
      </c>
    </row>
    <row r="14" spans="1:25" ht="24.75">
      <c r="A14" s="2" t="s">
        <v>20</v>
      </c>
      <c r="C14" s="6">
        <v>4279011</v>
      </c>
      <c r="D14" s="4"/>
      <c r="E14" s="6">
        <v>390476396427</v>
      </c>
      <c r="F14" s="4"/>
      <c r="G14" s="6">
        <v>334541777069.85699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4279011</v>
      </c>
      <c r="R14" s="4"/>
      <c r="S14" s="6">
        <v>84550</v>
      </c>
      <c r="T14" s="4"/>
      <c r="U14" s="6">
        <v>390476396427</v>
      </c>
      <c r="V14" s="4"/>
      <c r="W14" s="6">
        <v>359637727288.703</v>
      </c>
      <c r="X14" s="4"/>
      <c r="Y14" s="9">
        <v>7.9206933758968479E-3</v>
      </c>
    </row>
    <row r="15" spans="1:25" ht="24.75">
      <c r="A15" s="2" t="s">
        <v>21</v>
      </c>
      <c r="C15" s="6">
        <v>53493022</v>
      </c>
      <c r="D15" s="4"/>
      <c r="E15" s="6">
        <v>129557906631</v>
      </c>
      <c r="F15" s="4"/>
      <c r="G15" s="6">
        <v>121982850162.815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53493022</v>
      </c>
      <c r="R15" s="4"/>
      <c r="S15" s="6">
        <v>2467</v>
      </c>
      <c r="T15" s="4"/>
      <c r="U15" s="6">
        <v>129557906631</v>
      </c>
      <c r="V15" s="4"/>
      <c r="W15" s="6">
        <v>131182079926.62</v>
      </c>
      <c r="X15" s="4"/>
      <c r="Y15" s="9">
        <v>2.8891658262455845E-3</v>
      </c>
    </row>
    <row r="16" spans="1:25" ht="24.75">
      <c r="A16" s="2" t="s">
        <v>22</v>
      </c>
      <c r="C16" s="6">
        <v>20105817</v>
      </c>
      <c r="D16" s="4"/>
      <c r="E16" s="6">
        <v>537876702933</v>
      </c>
      <c r="F16" s="4"/>
      <c r="G16" s="6">
        <v>3831352122442.54</v>
      </c>
      <c r="H16" s="4"/>
      <c r="I16" s="6">
        <v>0</v>
      </c>
      <c r="J16" s="4"/>
      <c r="K16" s="6">
        <v>0</v>
      </c>
      <c r="L16" s="4"/>
      <c r="M16" s="6">
        <v>-500000</v>
      </c>
      <c r="N16" s="4"/>
      <c r="O16" s="6">
        <v>98381506223</v>
      </c>
      <c r="P16" s="4"/>
      <c r="Q16" s="6">
        <v>19605817</v>
      </c>
      <c r="R16" s="4"/>
      <c r="S16" s="6">
        <v>156380</v>
      </c>
      <c r="T16" s="4"/>
      <c r="U16" s="6">
        <v>524500556523</v>
      </c>
      <c r="V16" s="4"/>
      <c r="W16" s="6">
        <v>3047715214368.3599</v>
      </c>
      <c r="X16" s="4"/>
      <c r="Y16" s="9">
        <v>6.7123151656135485E-2</v>
      </c>
    </row>
    <row r="17" spans="1:25" ht="24.75">
      <c r="A17" s="2" t="s">
        <v>23</v>
      </c>
      <c r="C17" s="6">
        <v>53515570</v>
      </c>
      <c r="D17" s="4"/>
      <c r="E17" s="6">
        <v>560535444864</v>
      </c>
      <c r="F17" s="4"/>
      <c r="G17" s="6">
        <v>550058555386.89001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53515570</v>
      </c>
      <c r="R17" s="4"/>
      <c r="S17" s="6">
        <v>12660</v>
      </c>
      <c r="T17" s="4"/>
      <c r="U17" s="6">
        <v>560535444864</v>
      </c>
      <c r="V17" s="4"/>
      <c r="W17" s="6">
        <v>673475948858.60999</v>
      </c>
      <c r="X17" s="4"/>
      <c r="Y17" s="9">
        <v>1.4832694353748913E-2</v>
      </c>
    </row>
    <row r="18" spans="1:25" ht="24.75">
      <c r="A18" s="2" t="s">
        <v>24</v>
      </c>
      <c r="C18" s="6">
        <v>37585414</v>
      </c>
      <c r="D18" s="4"/>
      <c r="E18" s="6">
        <v>1111018661842</v>
      </c>
      <c r="F18" s="4"/>
      <c r="G18" s="6">
        <v>1242279211157.77</v>
      </c>
      <c r="H18" s="4"/>
      <c r="I18" s="6">
        <v>580000</v>
      </c>
      <c r="J18" s="4"/>
      <c r="K18" s="6">
        <v>20667161344</v>
      </c>
      <c r="L18" s="4"/>
      <c r="M18" s="6">
        <v>0</v>
      </c>
      <c r="N18" s="4"/>
      <c r="O18" s="6">
        <v>0</v>
      </c>
      <c r="P18" s="4"/>
      <c r="Q18" s="6">
        <v>38165414</v>
      </c>
      <c r="R18" s="4"/>
      <c r="S18" s="6">
        <v>38710</v>
      </c>
      <c r="T18" s="4"/>
      <c r="U18" s="6">
        <v>1131685823186</v>
      </c>
      <c r="V18" s="4"/>
      <c r="W18" s="6">
        <v>1468592746043.1599</v>
      </c>
      <c r="X18" s="4"/>
      <c r="Y18" s="9">
        <v>3.2344417598146727E-2</v>
      </c>
    </row>
    <row r="19" spans="1:25" ht="24.75">
      <c r="A19" s="2" t="s">
        <v>25</v>
      </c>
      <c r="C19" s="6">
        <v>3900000</v>
      </c>
      <c r="D19" s="4"/>
      <c r="E19" s="6">
        <v>187738559896</v>
      </c>
      <c r="F19" s="4"/>
      <c r="G19" s="6">
        <v>455252036850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3900000</v>
      </c>
      <c r="R19" s="4"/>
      <c r="S19" s="6">
        <v>112430</v>
      </c>
      <c r="T19" s="4"/>
      <c r="U19" s="6">
        <v>187738559896</v>
      </c>
      <c r="V19" s="4"/>
      <c r="W19" s="6">
        <v>435868061850</v>
      </c>
      <c r="X19" s="4"/>
      <c r="Y19" s="9">
        <v>9.5995970619869361E-3</v>
      </c>
    </row>
    <row r="20" spans="1:25" ht="24.75">
      <c r="A20" s="2" t="s">
        <v>26</v>
      </c>
      <c r="C20" s="6">
        <v>5804375</v>
      </c>
      <c r="D20" s="4"/>
      <c r="E20" s="6">
        <v>436169537488</v>
      </c>
      <c r="F20" s="4"/>
      <c r="G20" s="6">
        <v>367654139088.75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5804375</v>
      </c>
      <c r="R20" s="4"/>
      <c r="S20" s="6">
        <v>68650</v>
      </c>
      <c r="T20" s="4"/>
      <c r="U20" s="6">
        <v>436169537488</v>
      </c>
      <c r="V20" s="4"/>
      <c r="W20" s="6">
        <v>396099445204.68799</v>
      </c>
      <c r="X20" s="4"/>
      <c r="Y20" s="9">
        <v>8.7237295026909717E-3</v>
      </c>
    </row>
    <row r="21" spans="1:25" ht="24.75">
      <c r="A21" s="2" t="s">
        <v>27</v>
      </c>
      <c r="C21" s="6">
        <v>9200000</v>
      </c>
      <c r="D21" s="4"/>
      <c r="E21" s="6">
        <v>194066868954</v>
      </c>
      <c r="F21" s="4"/>
      <c r="G21" s="6">
        <v>684339805800</v>
      </c>
      <c r="H21" s="4"/>
      <c r="I21" s="6">
        <v>287518</v>
      </c>
      <c r="J21" s="4"/>
      <c r="K21" s="6">
        <v>22009027740</v>
      </c>
      <c r="L21" s="4"/>
      <c r="M21" s="6">
        <v>0</v>
      </c>
      <c r="N21" s="4"/>
      <c r="O21" s="6">
        <v>0</v>
      </c>
      <c r="P21" s="4"/>
      <c r="Q21" s="6">
        <v>9487518</v>
      </c>
      <c r="R21" s="4"/>
      <c r="S21" s="6">
        <v>75480</v>
      </c>
      <c r="T21" s="4"/>
      <c r="U21" s="6">
        <v>216075896694</v>
      </c>
      <c r="V21" s="4"/>
      <c r="W21" s="6">
        <v>711856957381.09204</v>
      </c>
      <c r="X21" s="4"/>
      <c r="Y21" s="9">
        <v>1.5678001108010046E-2</v>
      </c>
    </row>
    <row r="22" spans="1:25" ht="24.75">
      <c r="A22" s="2" t="s">
        <v>28</v>
      </c>
      <c r="C22" s="6">
        <v>3593753</v>
      </c>
      <c r="D22" s="4"/>
      <c r="E22" s="6">
        <v>224817994772</v>
      </c>
      <c r="F22" s="4"/>
      <c r="G22" s="6">
        <v>488378725892.85199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3593753</v>
      </c>
      <c r="R22" s="4"/>
      <c r="S22" s="6">
        <v>143140</v>
      </c>
      <c r="T22" s="4"/>
      <c r="U22" s="6">
        <v>224817994772</v>
      </c>
      <c r="V22" s="4"/>
      <c r="W22" s="6">
        <v>511349066083.70099</v>
      </c>
      <c r="X22" s="4"/>
      <c r="Y22" s="9">
        <v>1.1261997430121778E-2</v>
      </c>
    </row>
    <row r="23" spans="1:25" ht="24.75">
      <c r="A23" s="2" t="s">
        <v>29</v>
      </c>
      <c r="C23" s="6">
        <v>10118348</v>
      </c>
      <c r="D23" s="4"/>
      <c r="E23" s="6">
        <v>486453874248</v>
      </c>
      <c r="F23" s="4"/>
      <c r="G23" s="6">
        <v>761401487885.57996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10118348</v>
      </c>
      <c r="R23" s="4"/>
      <c r="S23" s="6">
        <v>79650</v>
      </c>
      <c r="T23" s="4"/>
      <c r="U23" s="6">
        <v>486453874248</v>
      </c>
      <c r="V23" s="4"/>
      <c r="W23" s="6">
        <v>801131156011.70996</v>
      </c>
      <c r="X23" s="4"/>
      <c r="Y23" s="9">
        <v>1.7644184019527536E-2</v>
      </c>
    </row>
    <row r="24" spans="1:25" ht="24.75">
      <c r="A24" s="2" t="s">
        <v>30</v>
      </c>
      <c r="C24" s="6">
        <v>29334685</v>
      </c>
      <c r="D24" s="4"/>
      <c r="E24" s="6">
        <v>106738653389</v>
      </c>
      <c r="F24" s="4"/>
      <c r="G24" s="6">
        <v>98123883295.601196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29334685</v>
      </c>
      <c r="R24" s="4"/>
      <c r="S24" s="6">
        <v>3365</v>
      </c>
      <c r="T24" s="4"/>
      <c r="U24" s="6">
        <v>106738653389</v>
      </c>
      <c r="V24" s="4"/>
      <c r="W24" s="6">
        <v>98123883295.601196</v>
      </c>
      <c r="X24" s="4"/>
      <c r="Y24" s="9">
        <v>2.1610891557348509E-3</v>
      </c>
    </row>
    <row r="25" spans="1:25" ht="24.75">
      <c r="A25" s="2" t="s">
        <v>31</v>
      </c>
      <c r="C25" s="6">
        <v>16000000</v>
      </c>
      <c r="D25" s="4"/>
      <c r="E25" s="6">
        <v>203875335691</v>
      </c>
      <c r="F25" s="4"/>
      <c r="G25" s="6">
        <v>395075232000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16000000</v>
      </c>
      <c r="R25" s="4"/>
      <c r="S25" s="6">
        <v>28450</v>
      </c>
      <c r="T25" s="4"/>
      <c r="U25" s="6">
        <v>203875335691</v>
      </c>
      <c r="V25" s="4"/>
      <c r="W25" s="6">
        <v>452491560000</v>
      </c>
      <c r="X25" s="4"/>
      <c r="Y25" s="9">
        <v>9.9657144676150704E-3</v>
      </c>
    </row>
    <row r="26" spans="1:25" ht="24.75">
      <c r="A26" s="2" t="s">
        <v>32</v>
      </c>
      <c r="C26" s="6">
        <v>20482623</v>
      </c>
      <c r="D26" s="4"/>
      <c r="E26" s="6">
        <v>161201297454</v>
      </c>
      <c r="F26" s="4"/>
      <c r="G26" s="6">
        <v>181149605144.85599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0</v>
      </c>
      <c r="P26" s="4"/>
      <c r="Q26" s="6">
        <v>20482623</v>
      </c>
      <c r="R26" s="4"/>
      <c r="S26" s="6">
        <v>11190</v>
      </c>
      <c r="T26" s="4"/>
      <c r="U26" s="6">
        <v>161201297454</v>
      </c>
      <c r="V26" s="4"/>
      <c r="W26" s="6">
        <v>227836808089.349</v>
      </c>
      <c r="X26" s="4"/>
      <c r="Y26" s="9">
        <v>5.0178981783246162E-3</v>
      </c>
    </row>
    <row r="27" spans="1:25" ht="24.75">
      <c r="A27" s="2" t="s">
        <v>33</v>
      </c>
      <c r="C27" s="6">
        <v>80018930</v>
      </c>
      <c r="D27" s="4"/>
      <c r="E27" s="6">
        <v>1212028347444</v>
      </c>
      <c r="F27" s="4"/>
      <c r="G27" s="6">
        <v>1165302274419.23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80018930</v>
      </c>
      <c r="R27" s="4"/>
      <c r="S27" s="6">
        <v>17400</v>
      </c>
      <c r="T27" s="4"/>
      <c r="U27" s="6">
        <v>1212028347444</v>
      </c>
      <c r="V27" s="4"/>
      <c r="W27" s="6">
        <v>1384045022177.1001</v>
      </c>
      <c r="X27" s="4"/>
      <c r="Y27" s="9">
        <v>3.0482330988319314E-2</v>
      </c>
    </row>
    <row r="28" spans="1:25" ht="24.75">
      <c r="A28" s="2" t="s">
        <v>34</v>
      </c>
      <c r="C28" s="6">
        <v>91882730</v>
      </c>
      <c r="D28" s="4"/>
      <c r="E28" s="6">
        <v>405026336651</v>
      </c>
      <c r="F28" s="4"/>
      <c r="G28" s="6">
        <v>410829452848.737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91882730</v>
      </c>
      <c r="R28" s="4"/>
      <c r="S28" s="6">
        <v>5360</v>
      </c>
      <c r="T28" s="4"/>
      <c r="U28" s="6">
        <v>405026336651</v>
      </c>
      <c r="V28" s="4"/>
      <c r="W28" s="6">
        <v>489561108774.84003</v>
      </c>
      <c r="X28" s="4"/>
      <c r="Y28" s="9">
        <v>1.0782137515446915E-2</v>
      </c>
    </row>
    <row r="29" spans="1:25" ht="24.75">
      <c r="A29" s="2" t="s">
        <v>35</v>
      </c>
      <c r="C29" s="6">
        <v>3632122</v>
      </c>
      <c r="D29" s="4"/>
      <c r="E29" s="6">
        <v>124931890886</v>
      </c>
      <c r="F29" s="4"/>
      <c r="G29" s="6">
        <v>192079178502.12</v>
      </c>
      <c r="H29" s="4"/>
      <c r="I29" s="6">
        <v>391672</v>
      </c>
      <c r="J29" s="4"/>
      <c r="K29" s="6">
        <v>21999995792</v>
      </c>
      <c r="L29" s="4"/>
      <c r="M29" s="6">
        <v>0</v>
      </c>
      <c r="N29" s="4"/>
      <c r="O29" s="6">
        <v>0</v>
      </c>
      <c r="P29" s="4"/>
      <c r="Q29" s="6">
        <v>4023794</v>
      </c>
      <c r="R29" s="4"/>
      <c r="S29" s="6">
        <v>70200</v>
      </c>
      <c r="T29" s="4"/>
      <c r="U29" s="6">
        <v>146931886678</v>
      </c>
      <c r="V29" s="4"/>
      <c r="W29" s="6">
        <v>280789640284.14001</v>
      </c>
      <c r="X29" s="4"/>
      <c r="Y29" s="9">
        <v>6.1841360765625903E-3</v>
      </c>
    </row>
    <row r="30" spans="1:25" ht="24.75">
      <c r="A30" s="2" t="s">
        <v>36</v>
      </c>
      <c r="C30" s="6">
        <v>609408</v>
      </c>
      <c r="D30" s="4"/>
      <c r="E30" s="6">
        <v>6188538240</v>
      </c>
      <c r="F30" s="4"/>
      <c r="G30" s="6">
        <v>8384023190.0159998</v>
      </c>
      <c r="H30" s="4"/>
      <c r="I30" s="6">
        <v>0</v>
      </c>
      <c r="J30" s="4"/>
      <c r="K30" s="6">
        <v>0</v>
      </c>
      <c r="L30" s="4"/>
      <c r="M30" s="6">
        <v>-609408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0</v>
      </c>
      <c r="V30" s="4"/>
      <c r="W30" s="6">
        <v>0</v>
      </c>
      <c r="X30" s="4"/>
      <c r="Y30" s="9">
        <v>0</v>
      </c>
    </row>
    <row r="31" spans="1:25" ht="24.75">
      <c r="A31" s="2" t="s">
        <v>37</v>
      </c>
      <c r="C31" s="6">
        <v>23455000</v>
      </c>
      <c r="D31" s="4"/>
      <c r="E31" s="6">
        <v>144537760559</v>
      </c>
      <c r="F31" s="4"/>
      <c r="G31" s="6">
        <v>96665825641.5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23455000</v>
      </c>
      <c r="R31" s="4"/>
      <c r="S31" s="6">
        <v>4646</v>
      </c>
      <c r="T31" s="4"/>
      <c r="U31" s="6">
        <v>144537760559</v>
      </c>
      <c r="V31" s="4"/>
      <c r="W31" s="6">
        <v>108323547016.5</v>
      </c>
      <c r="X31" s="4"/>
      <c r="Y31" s="9">
        <v>2.3857274590618118E-3</v>
      </c>
    </row>
    <row r="32" spans="1:25" ht="24.75">
      <c r="A32" s="2" t="s">
        <v>38</v>
      </c>
      <c r="C32" s="6">
        <v>3500754</v>
      </c>
      <c r="D32" s="4"/>
      <c r="E32" s="6">
        <v>45043237499</v>
      </c>
      <c r="F32" s="4"/>
      <c r="G32" s="6">
        <v>125486077964.022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3500754</v>
      </c>
      <c r="R32" s="4"/>
      <c r="S32" s="6">
        <v>40340</v>
      </c>
      <c r="T32" s="4"/>
      <c r="U32" s="6">
        <v>45043237499</v>
      </c>
      <c r="V32" s="4"/>
      <c r="W32" s="6">
        <v>140380154882.65799</v>
      </c>
      <c r="X32" s="4"/>
      <c r="Y32" s="9">
        <v>3.0917450493002548E-3</v>
      </c>
    </row>
    <row r="33" spans="1:25" ht="24.75">
      <c r="A33" s="2" t="s">
        <v>39</v>
      </c>
      <c r="C33" s="6">
        <v>11583726</v>
      </c>
      <c r="D33" s="4"/>
      <c r="E33" s="6">
        <v>161391488120</v>
      </c>
      <c r="F33" s="4"/>
      <c r="G33" s="6">
        <v>185158029511.224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0</v>
      </c>
      <c r="P33" s="4"/>
      <c r="Q33" s="6">
        <v>11583726</v>
      </c>
      <c r="R33" s="4"/>
      <c r="S33" s="6">
        <v>18500</v>
      </c>
      <c r="T33" s="4"/>
      <c r="U33" s="6">
        <v>161391488120</v>
      </c>
      <c r="V33" s="4"/>
      <c r="W33" s="6">
        <v>213023852360.54999</v>
      </c>
      <c r="X33" s="4"/>
      <c r="Y33" s="9">
        <v>4.6916563204330922E-3</v>
      </c>
    </row>
    <row r="34" spans="1:25" ht="24.75">
      <c r="A34" s="2" t="s">
        <v>40</v>
      </c>
      <c r="C34" s="6">
        <v>614408</v>
      </c>
      <c r="D34" s="4"/>
      <c r="E34" s="6">
        <v>6860381918</v>
      </c>
      <c r="F34" s="4"/>
      <c r="G34" s="6">
        <v>9961369562.8439999</v>
      </c>
      <c r="H34" s="4"/>
      <c r="I34" s="6">
        <v>609408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1223816</v>
      </c>
      <c r="R34" s="4"/>
      <c r="S34" s="6">
        <v>20860</v>
      </c>
      <c r="T34" s="4"/>
      <c r="U34" s="6">
        <v>13658328158</v>
      </c>
      <c r="V34" s="4"/>
      <c r="W34" s="6">
        <v>25376905389.528</v>
      </c>
      <c r="X34" s="4"/>
      <c r="Y34" s="9">
        <v>5.5890322724189167E-4</v>
      </c>
    </row>
    <row r="35" spans="1:25" ht="24.75">
      <c r="A35" s="2" t="s">
        <v>41</v>
      </c>
      <c r="C35" s="6">
        <v>2151000</v>
      </c>
      <c r="D35" s="4"/>
      <c r="E35" s="6">
        <v>30388286852</v>
      </c>
      <c r="F35" s="4"/>
      <c r="G35" s="6">
        <v>42250862628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2151000</v>
      </c>
      <c r="R35" s="4"/>
      <c r="S35" s="6">
        <v>24590</v>
      </c>
      <c r="T35" s="4"/>
      <c r="U35" s="6">
        <v>30388286852</v>
      </c>
      <c r="V35" s="4"/>
      <c r="W35" s="6">
        <v>52578376114.5</v>
      </c>
      <c r="X35" s="4"/>
      <c r="Y35" s="9">
        <v>1.1579908441341521E-3</v>
      </c>
    </row>
    <row r="36" spans="1:25" ht="24.75">
      <c r="A36" s="2" t="s">
        <v>42</v>
      </c>
      <c r="C36" s="6">
        <v>11470105</v>
      </c>
      <c r="D36" s="4"/>
      <c r="E36" s="6">
        <v>190836518184</v>
      </c>
      <c r="F36" s="4"/>
      <c r="G36" s="6">
        <v>211276426428.383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0</v>
      </c>
      <c r="P36" s="4"/>
      <c r="Q36" s="6">
        <v>11470105</v>
      </c>
      <c r="R36" s="4"/>
      <c r="S36" s="6">
        <v>20500</v>
      </c>
      <c r="T36" s="4"/>
      <c r="U36" s="6">
        <v>190836518184</v>
      </c>
      <c r="V36" s="4"/>
      <c r="W36" s="6">
        <v>233738086442.625</v>
      </c>
      <c r="X36" s="4"/>
      <c r="Y36" s="9">
        <v>5.1478684590137548E-3</v>
      </c>
    </row>
    <row r="37" spans="1:25" ht="24.75">
      <c r="A37" s="2" t="s">
        <v>43</v>
      </c>
      <c r="C37" s="6">
        <v>15524532</v>
      </c>
      <c r="D37" s="4"/>
      <c r="E37" s="6">
        <v>273985958417</v>
      </c>
      <c r="F37" s="4"/>
      <c r="G37" s="6">
        <v>288890054567.71198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0</v>
      </c>
      <c r="P37" s="4"/>
      <c r="Q37" s="6">
        <v>15524532</v>
      </c>
      <c r="R37" s="4"/>
      <c r="S37" s="6">
        <v>21860</v>
      </c>
      <c r="T37" s="4"/>
      <c r="U37" s="6">
        <v>273985958417</v>
      </c>
      <c r="V37" s="4"/>
      <c r="W37" s="6">
        <v>337347040216.35602</v>
      </c>
      <c r="X37" s="4"/>
      <c r="Y37" s="9">
        <v>7.4297612960808872E-3</v>
      </c>
    </row>
    <row r="38" spans="1:25" ht="24.75">
      <c r="A38" s="2" t="s">
        <v>44</v>
      </c>
      <c r="C38" s="6">
        <v>14437997</v>
      </c>
      <c r="D38" s="4"/>
      <c r="E38" s="6">
        <v>277049831879</v>
      </c>
      <c r="F38" s="4"/>
      <c r="G38" s="6">
        <v>317181209284.48499</v>
      </c>
      <c r="H38" s="4"/>
      <c r="I38" s="6">
        <v>734329</v>
      </c>
      <c r="J38" s="4"/>
      <c r="K38" s="6">
        <v>17072232709</v>
      </c>
      <c r="L38" s="4"/>
      <c r="M38" s="6">
        <v>0</v>
      </c>
      <c r="N38" s="4"/>
      <c r="O38" s="6">
        <v>0</v>
      </c>
      <c r="P38" s="4"/>
      <c r="Q38" s="6">
        <v>15172326</v>
      </c>
      <c r="R38" s="4"/>
      <c r="S38" s="6">
        <v>26450</v>
      </c>
      <c r="T38" s="4"/>
      <c r="U38" s="6">
        <v>294122064588</v>
      </c>
      <c r="V38" s="4"/>
      <c r="W38" s="6">
        <v>398920239964.935</v>
      </c>
      <c r="X38" s="4"/>
      <c r="Y38" s="9">
        <v>8.7858549380302881E-3</v>
      </c>
    </row>
    <row r="39" spans="1:25" ht="24.75">
      <c r="A39" s="2" t="s">
        <v>45</v>
      </c>
      <c r="C39" s="6">
        <v>34040229</v>
      </c>
      <c r="D39" s="4"/>
      <c r="E39" s="6">
        <v>230192432888</v>
      </c>
      <c r="F39" s="4"/>
      <c r="G39" s="6">
        <v>691303999293.104</v>
      </c>
      <c r="H39" s="4"/>
      <c r="I39" s="6">
        <v>3500000</v>
      </c>
      <c r="J39" s="4"/>
      <c r="K39" s="6">
        <v>79225454272</v>
      </c>
      <c r="L39" s="4"/>
      <c r="M39" s="6">
        <v>0</v>
      </c>
      <c r="N39" s="4"/>
      <c r="O39" s="6">
        <v>0</v>
      </c>
      <c r="P39" s="4"/>
      <c r="Q39" s="6">
        <v>37540229</v>
      </c>
      <c r="R39" s="4"/>
      <c r="S39" s="6">
        <v>25840</v>
      </c>
      <c r="T39" s="4"/>
      <c r="U39" s="6">
        <v>309417887160</v>
      </c>
      <c r="V39" s="4"/>
      <c r="W39" s="6">
        <v>964267782231.70801</v>
      </c>
      <c r="X39" s="4"/>
      <c r="Y39" s="9">
        <v>2.1237119622831487E-2</v>
      </c>
    </row>
    <row r="40" spans="1:25" ht="24.75">
      <c r="A40" s="2" t="s">
        <v>46</v>
      </c>
      <c r="C40" s="6">
        <v>8000000</v>
      </c>
      <c r="D40" s="4"/>
      <c r="E40" s="6">
        <v>39198860551</v>
      </c>
      <c r="F40" s="4"/>
      <c r="G40" s="6">
        <v>27149493600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0</v>
      </c>
      <c r="P40" s="4"/>
      <c r="Q40" s="6">
        <v>8000000</v>
      </c>
      <c r="R40" s="4"/>
      <c r="S40" s="6">
        <v>4002</v>
      </c>
      <c r="T40" s="4"/>
      <c r="U40" s="6">
        <v>39198860551</v>
      </c>
      <c r="V40" s="4"/>
      <c r="W40" s="6">
        <v>31825504800</v>
      </c>
      <c r="X40" s="4"/>
      <c r="Y40" s="9">
        <v>7.0092775570115135E-4</v>
      </c>
    </row>
    <row r="41" spans="1:25" ht="24.75">
      <c r="A41" s="2" t="s">
        <v>47</v>
      </c>
      <c r="C41" s="6">
        <v>31914264</v>
      </c>
      <c r="D41" s="4"/>
      <c r="E41" s="6">
        <v>153020141876</v>
      </c>
      <c r="F41" s="4"/>
      <c r="G41" s="6">
        <v>332471440874.01599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0</v>
      </c>
      <c r="P41" s="4"/>
      <c r="Q41" s="6">
        <v>31914264</v>
      </c>
      <c r="R41" s="4"/>
      <c r="S41" s="6">
        <v>12440</v>
      </c>
      <c r="T41" s="4"/>
      <c r="U41" s="6">
        <v>153020141876</v>
      </c>
      <c r="V41" s="4"/>
      <c r="W41" s="6">
        <v>394651214167.24799</v>
      </c>
      <c r="X41" s="4"/>
      <c r="Y41" s="9">
        <v>8.6918335331788218E-3</v>
      </c>
    </row>
    <row r="42" spans="1:25" ht="24.75">
      <c r="A42" s="2" t="s">
        <v>48</v>
      </c>
      <c r="C42" s="6">
        <v>12955297</v>
      </c>
      <c r="D42" s="4"/>
      <c r="E42" s="6">
        <v>86376715065</v>
      </c>
      <c r="F42" s="4"/>
      <c r="G42" s="6">
        <v>77398060026.928497</v>
      </c>
      <c r="H42" s="4"/>
      <c r="I42" s="6">
        <v>3238824</v>
      </c>
      <c r="J42" s="4"/>
      <c r="K42" s="6">
        <v>0</v>
      </c>
      <c r="L42" s="4"/>
      <c r="M42" s="6">
        <v>0</v>
      </c>
      <c r="N42" s="4"/>
      <c r="O42" s="6">
        <v>0</v>
      </c>
      <c r="P42" s="4"/>
      <c r="Q42" s="6">
        <v>16194121</v>
      </c>
      <c r="R42" s="4"/>
      <c r="S42" s="6">
        <v>5980</v>
      </c>
      <c r="T42" s="4"/>
      <c r="U42" s="6">
        <v>86376715065</v>
      </c>
      <c r="V42" s="4"/>
      <c r="W42" s="6">
        <v>96264640560.699005</v>
      </c>
      <c r="X42" s="4"/>
      <c r="Y42" s="9">
        <v>2.1201410279465161E-3</v>
      </c>
    </row>
    <row r="43" spans="1:25" ht="24.75">
      <c r="A43" s="2" t="s">
        <v>49</v>
      </c>
      <c r="C43" s="6">
        <v>38806083</v>
      </c>
      <c r="D43" s="4"/>
      <c r="E43" s="6">
        <v>154643255693</v>
      </c>
      <c r="F43" s="4"/>
      <c r="G43" s="6">
        <v>168534991156.069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0</v>
      </c>
      <c r="P43" s="4"/>
      <c r="Q43" s="6">
        <v>38806083</v>
      </c>
      <c r="R43" s="4"/>
      <c r="S43" s="6">
        <v>4974</v>
      </c>
      <c r="T43" s="4"/>
      <c r="U43" s="6">
        <v>154643255693</v>
      </c>
      <c r="V43" s="4"/>
      <c r="W43" s="6">
        <v>191872979173.79001</v>
      </c>
      <c r="X43" s="4"/>
      <c r="Y43" s="9">
        <v>4.2258276032742896E-3</v>
      </c>
    </row>
    <row r="44" spans="1:25" ht="24.75">
      <c r="A44" s="2" t="s">
        <v>50</v>
      </c>
      <c r="C44" s="6">
        <v>121996621</v>
      </c>
      <c r="D44" s="4"/>
      <c r="E44" s="6">
        <v>1081858168261</v>
      </c>
      <c r="F44" s="4"/>
      <c r="G44" s="6">
        <v>1581370464009.8501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0</v>
      </c>
      <c r="P44" s="4"/>
      <c r="Q44" s="6">
        <v>121996621</v>
      </c>
      <c r="R44" s="4"/>
      <c r="S44" s="6">
        <v>14840</v>
      </c>
      <c r="T44" s="4"/>
      <c r="U44" s="6">
        <v>1081858168261</v>
      </c>
      <c r="V44" s="4"/>
      <c r="W44" s="6">
        <v>1799657797998.9399</v>
      </c>
      <c r="X44" s="4"/>
      <c r="Y44" s="9">
        <v>3.9635823824590931E-2</v>
      </c>
    </row>
    <row r="45" spans="1:25" ht="24.75">
      <c r="A45" s="2" t="s">
        <v>51</v>
      </c>
      <c r="C45" s="6">
        <v>210139224</v>
      </c>
      <c r="D45" s="4"/>
      <c r="E45" s="6">
        <v>2660435601374</v>
      </c>
      <c r="F45" s="4"/>
      <c r="G45" s="6">
        <v>3693155674512.1001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0</v>
      </c>
      <c r="P45" s="4"/>
      <c r="Q45" s="6">
        <v>210139224</v>
      </c>
      <c r="R45" s="4"/>
      <c r="S45" s="6">
        <v>18810</v>
      </c>
      <c r="T45" s="4"/>
      <c r="U45" s="6">
        <v>2660435601374</v>
      </c>
      <c r="V45" s="4"/>
      <c r="W45" s="6">
        <v>3929200126559.5298</v>
      </c>
      <c r="X45" s="4"/>
      <c r="Y45" s="9">
        <v>8.6537053967170735E-2</v>
      </c>
    </row>
    <row r="46" spans="1:25" ht="24.75">
      <c r="A46" s="2" t="s">
        <v>52</v>
      </c>
      <c r="C46" s="6">
        <v>13633830</v>
      </c>
      <c r="D46" s="4"/>
      <c r="E46" s="6">
        <v>612380513579</v>
      </c>
      <c r="F46" s="4"/>
      <c r="G46" s="6">
        <v>540753077588.84998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0</v>
      </c>
      <c r="P46" s="4"/>
      <c r="Q46" s="6">
        <v>13633830</v>
      </c>
      <c r="R46" s="4"/>
      <c r="S46" s="6">
        <v>45250</v>
      </c>
      <c r="T46" s="4"/>
      <c r="U46" s="6">
        <v>612380513579</v>
      </c>
      <c r="V46" s="4"/>
      <c r="W46" s="6">
        <v>613260069195.375</v>
      </c>
      <c r="X46" s="4"/>
      <c r="Y46" s="9">
        <v>1.3506494450395867E-2</v>
      </c>
    </row>
    <row r="47" spans="1:25" ht="24.75">
      <c r="A47" s="2" t="s">
        <v>53</v>
      </c>
      <c r="C47" s="6">
        <v>8475043</v>
      </c>
      <c r="D47" s="4"/>
      <c r="E47" s="6">
        <v>116910160439</v>
      </c>
      <c r="F47" s="4"/>
      <c r="G47" s="6">
        <v>247936463422.83499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0</v>
      </c>
      <c r="P47" s="4"/>
      <c r="Q47" s="6">
        <v>8475043</v>
      </c>
      <c r="R47" s="4"/>
      <c r="S47" s="6">
        <v>32190</v>
      </c>
      <c r="T47" s="4"/>
      <c r="U47" s="6">
        <v>116910160439</v>
      </c>
      <c r="V47" s="4"/>
      <c r="W47" s="6">
        <v>271188404946.689</v>
      </c>
      <c r="X47" s="4"/>
      <c r="Y47" s="9">
        <v>5.9726776133165295E-3</v>
      </c>
    </row>
    <row r="48" spans="1:25" ht="24.75">
      <c r="A48" s="2" t="s">
        <v>54</v>
      </c>
      <c r="C48" s="6">
        <v>2776325</v>
      </c>
      <c r="D48" s="4"/>
      <c r="E48" s="6">
        <v>94394894399</v>
      </c>
      <c r="F48" s="4"/>
      <c r="G48" s="6">
        <v>100484531590.16299</v>
      </c>
      <c r="H48" s="4"/>
      <c r="I48" s="6">
        <v>0</v>
      </c>
      <c r="J48" s="4"/>
      <c r="K48" s="6">
        <v>0</v>
      </c>
      <c r="L48" s="4"/>
      <c r="M48" s="6">
        <v>-50004</v>
      </c>
      <c r="N48" s="4"/>
      <c r="O48" s="6">
        <v>2065516500</v>
      </c>
      <c r="P48" s="4"/>
      <c r="Q48" s="6">
        <v>2726321</v>
      </c>
      <c r="R48" s="4"/>
      <c r="S48" s="6">
        <v>41460</v>
      </c>
      <c r="T48" s="4"/>
      <c r="U48" s="6">
        <v>92694761201</v>
      </c>
      <c r="V48" s="4"/>
      <c r="W48" s="6">
        <v>112360720711.47301</v>
      </c>
      <c r="X48" s="4"/>
      <c r="Y48" s="9">
        <v>2.4746425325280828E-3</v>
      </c>
    </row>
    <row r="49" spans="1:25" ht="24.75">
      <c r="A49" s="2" t="s">
        <v>55</v>
      </c>
      <c r="C49" s="6">
        <v>10613234</v>
      </c>
      <c r="D49" s="4"/>
      <c r="E49" s="6">
        <v>82119701719</v>
      </c>
      <c r="F49" s="4"/>
      <c r="G49" s="6">
        <v>83240172683.253006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0</v>
      </c>
      <c r="P49" s="4"/>
      <c r="Q49" s="6">
        <v>10613234</v>
      </c>
      <c r="R49" s="4"/>
      <c r="S49" s="6">
        <v>10400</v>
      </c>
      <c r="T49" s="4"/>
      <c r="U49" s="6">
        <v>82119701719</v>
      </c>
      <c r="V49" s="4"/>
      <c r="W49" s="6">
        <v>109720886680.08</v>
      </c>
      <c r="X49" s="4"/>
      <c r="Y49" s="9">
        <v>2.416502592417916E-3</v>
      </c>
    </row>
    <row r="50" spans="1:25" ht="24.75">
      <c r="A50" s="2" t="s">
        <v>56</v>
      </c>
      <c r="C50" s="6">
        <v>18866147</v>
      </c>
      <c r="D50" s="4"/>
      <c r="E50" s="6">
        <v>346264788773</v>
      </c>
      <c r="F50" s="4"/>
      <c r="G50" s="6">
        <v>380328958666.09802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0</v>
      </c>
      <c r="P50" s="4"/>
      <c r="Q50" s="6">
        <v>18866147</v>
      </c>
      <c r="R50" s="4"/>
      <c r="S50" s="6">
        <v>24560</v>
      </c>
      <c r="T50" s="4"/>
      <c r="U50" s="6">
        <v>346264788773</v>
      </c>
      <c r="V50" s="4"/>
      <c r="W50" s="6">
        <v>460595622526.59601</v>
      </c>
      <c r="X50" s="4"/>
      <c r="Y50" s="9">
        <v>1.014419906336699E-2</v>
      </c>
    </row>
    <row r="51" spans="1:25" ht="24.75">
      <c r="A51" s="2" t="s">
        <v>57</v>
      </c>
      <c r="C51" s="6">
        <v>12293626</v>
      </c>
      <c r="D51" s="4"/>
      <c r="E51" s="6">
        <v>299200954152</v>
      </c>
      <c r="F51" s="4"/>
      <c r="G51" s="6">
        <v>337774037495.29199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0</v>
      </c>
      <c r="P51" s="4"/>
      <c r="Q51" s="6">
        <v>12293626</v>
      </c>
      <c r="R51" s="4"/>
      <c r="S51" s="6">
        <v>30090</v>
      </c>
      <c r="T51" s="4"/>
      <c r="U51" s="6">
        <v>299200954152</v>
      </c>
      <c r="V51" s="4"/>
      <c r="W51" s="6">
        <v>367714210862.27698</v>
      </c>
      <c r="X51" s="4"/>
      <c r="Y51" s="9">
        <v>8.0985705703281018E-3</v>
      </c>
    </row>
    <row r="52" spans="1:25" ht="24.75">
      <c r="A52" s="2" t="s">
        <v>58</v>
      </c>
      <c r="C52" s="6">
        <v>18879035</v>
      </c>
      <c r="D52" s="4"/>
      <c r="E52" s="6">
        <v>196022188675</v>
      </c>
      <c r="F52" s="4"/>
      <c r="G52" s="6">
        <v>282814240458.172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0</v>
      </c>
      <c r="P52" s="4"/>
      <c r="Q52" s="6">
        <v>18879035</v>
      </c>
      <c r="R52" s="4"/>
      <c r="S52" s="6">
        <v>16760</v>
      </c>
      <c r="T52" s="4"/>
      <c r="U52" s="6">
        <v>196022188675</v>
      </c>
      <c r="V52" s="4"/>
      <c r="W52" s="6">
        <v>314529971471.72998</v>
      </c>
      <c r="X52" s="4"/>
      <c r="Y52" s="9">
        <v>6.9272361393754502E-3</v>
      </c>
    </row>
    <row r="53" spans="1:25" ht="24.75">
      <c r="A53" s="2" t="s">
        <v>59</v>
      </c>
      <c r="C53" s="6">
        <v>11180075</v>
      </c>
      <c r="D53" s="4"/>
      <c r="E53" s="6">
        <v>263030407928</v>
      </c>
      <c r="F53" s="4"/>
      <c r="G53" s="6">
        <v>414535547554.875</v>
      </c>
      <c r="H53" s="4"/>
      <c r="I53" s="6">
        <v>574280</v>
      </c>
      <c r="J53" s="4"/>
      <c r="K53" s="6">
        <v>22330214785</v>
      </c>
      <c r="L53" s="4"/>
      <c r="M53" s="6">
        <v>0</v>
      </c>
      <c r="N53" s="4"/>
      <c r="O53" s="6">
        <v>0</v>
      </c>
      <c r="P53" s="4"/>
      <c r="Q53" s="6">
        <v>11754355</v>
      </c>
      <c r="R53" s="4"/>
      <c r="S53" s="6">
        <v>39450</v>
      </c>
      <c r="T53" s="4"/>
      <c r="U53" s="6">
        <v>285360622713</v>
      </c>
      <c r="V53" s="4"/>
      <c r="W53" s="6">
        <v>460950234386.737</v>
      </c>
      <c r="X53" s="4"/>
      <c r="Y53" s="9">
        <v>1.0152009066596652E-2</v>
      </c>
    </row>
    <row r="54" spans="1:25" ht="24.75">
      <c r="A54" s="2" t="s">
        <v>60</v>
      </c>
      <c r="C54" s="6">
        <v>10116190</v>
      </c>
      <c r="D54" s="4"/>
      <c r="E54" s="6">
        <v>141003676353</v>
      </c>
      <c r="F54" s="4"/>
      <c r="G54" s="6">
        <v>157476939164.37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0</v>
      </c>
      <c r="P54" s="4"/>
      <c r="Q54" s="6">
        <v>10116190</v>
      </c>
      <c r="R54" s="4"/>
      <c r="S54" s="6">
        <v>18140</v>
      </c>
      <c r="T54" s="4"/>
      <c r="U54" s="6">
        <v>141003676353</v>
      </c>
      <c r="V54" s="4"/>
      <c r="W54" s="6">
        <v>182415815864.73001</v>
      </c>
      <c r="X54" s="4"/>
      <c r="Y54" s="9">
        <v>4.0175421952288936E-3</v>
      </c>
    </row>
    <row r="55" spans="1:25" ht="24.75">
      <c r="A55" s="2" t="s">
        <v>61</v>
      </c>
      <c r="C55" s="6">
        <v>4020036</v>
      </c>
      <c r="D55" s="4"/>
      <c r="E55" s="6">
        <v>66835717512</v>
      </c>
      <c r="F55" s="4"/>
      <c r="G55" s="6">
        <v>55665906826.194</v>
      </c>
      <c r="H55" s="4"/>
      <c r="I55" s="6">
        <v>0</v>
      </c>
      <c r="J55" s="4"/>
      <c r="K55" s="6">
        <v>0</v>
      </c>
      <c r="L55" s="4"/>
      <c r="M55" s="6">
        <v>-500000</v>
      </c>
      <c r="N55" s="4"/>
      <c r="O55" s="6">
        <v>8666927214</v>
      </c>
      <c r="P55" s="4"/>
      <c r="Q55" s="6">
        <v>3520036</v>
      </c>
      <c r="R55" s="4"/>
      <c r="S55" s="6">
        <v>16060</v>
      </c>
      <c r="T55" s="4"/>
      <c r="U55" s="6">
        <v>58522891767</v>
      </c>
      <c r="V55" s="4"/>
      <c r="W55" s="6">
        <v>56195414079.947998</v>
      </c>
      <c r="X55" s="4"/>
      <c r="Y55" s="9">
        <v>1.2376528108284659E-3</v>
      </c>
    </row>
    <row r="56" spans="1:25" ht="24.75">
      <c r="A56" s="2" t="s">
        <v>62</v>
      </c>
      <c r="C56" s="6">
        <v>9529900</v>
      </c>
      <c r="D56" s="4"/>
      <c r="E56" s="6">
        <v>90994180514</v>
      </c>
      <c r="F56" s="4"/>
      <c r="G56" s="6">
        <v>79859051510.850006</v>
      </c>
      <c r="H56" s="4"/>
      <c r="I56" s="6">
        <v>0</v>
      </c>
      <c r="J56" s="4"/>
      <c r="K56" s="6">
        <v>0</v>
      </c>
      <c r="L56" s="4"/>
      <c r="M56" s="6">
        <v>-529900</v>
      </c>
      <c r="N56" s="4"/>
      <c r="O56" s="6">
        <v>4941194959</v>
      </c>
      <c r="P56" s="4"/>
      <c r="Q56" s="6">
        <v>9000000</v>
      </c>
      <c r="R56" s="4"/>
      <c r="S56" s="6">
        <v>10180</v>
      </c>
      <c r="T56" s="4"/>
      <c r="U56" s="6">
        <v>85934545444</v>
      </c>
      <c r="V56" s="4"/>
      <c r="W56" s="6">
        <v>91074861000</v>
      </c>
      <c r="X56" s="4"/>
      <c r="Y56" s="9">
        <v>2.005840860111803E-3</v>
      </c>
    </row>
    <row r="57" spans="1:25" ht="24.75">
      <c r="A57" s="2" t="s">
        <v>63</v>
      </c>
      <c r="C57" s="6">
        <v>17540882</v>
      </c>
      <c r="D57" s="4"/>
      <c r="E57" s="6">
        <v>200515542025</v>
      </c>
      <c r="F57" s="4"/>
      <c r="G57" s="6">
        <v>261373341143.979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0</v>
      </c>
      <c r="P57" s="4"/>
      <c r="Q57" s="6">
        <v>17540882</v>
      </c>
      <c r="R57" s="4"/>
      <c r="S57" s="6">
        <v>18370</v>
      </c>
      <c r="T57" s="4"/>
      <c r="U57" s="6">
        <v>200515542025</v>
      </c>
      <c r="V57" s="4"/>
      <c r="W57" s="6">
        <v>320308757626.07703</v>
      </c>
      <c r="X57" s="4"/>
      <c r="Y57" s="9">
        <v>7.0545086409523417E-3</v>
      </c>
    </row>
    <row r="58" spans="1:25" ht="24.75">
      <c r="A58" s="2" t="s">
        <v>64</v>
      </c>
      <c r="C58" s="6">
        <v>2705000</v>
      </c>
      <c r="D58" s="4"/>
      <c r="E58" s="6">
        <v>41359271560</v>
      </c>
      <c r="F58" s="4"/>
      <c r="G58" s="6">
        <v>32159306790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0</v>
      </c>
      <c r="P58" s="4"/>
      <c r="Q58" s="6">
        <v>2705000</v>
      </c>
      <c r="R58" s="4"/>
      <c r="S58" s="6">
        <v>14520</v>
      </c>
      <c r="T58" s="4"/>
      <c r="U58" s="6">
        <v>41359271560</v>
      </c>
      <c r="V58" s="4"/>
      <c r="W58" s="6">
        <v>39042904230</v>
      </c>
      <c r="X58" s="4"/>
      <c r="Y58" s="9">
        <v>8.5988440434694665E-4</v>
      </c>
    </row>
    <row r="59" spans="1:25" ht="24.75">
      <c r="A59" s="2" t="s">
        <v>65</v>
      </c>
      <c r="C59" s="6">
        <v>15000000</v>
      </c>
      <c r="D59" s="4"/>
      <c r="E59" s="6">
        <v>644430335707</v>
      </c>
      <c r="F59" s="4"/>
      <c r="G59" s="6">
        <v>890469990000</v>
      </c>
      <c r="H59" s="4"/>
      <c r="I59" s="6">
        <v>0</v>
      </c>
      <c r="J59" s="4"/>
      <c r="K59" s="6">
        <v>0</v>
      </c>
      <c r="L59" s="4"/>
      <c r="M59" s="6">
        <v>-466868</v>
      </c>
      <c r="N59" s="4"/>
      <c r="O59" s="6">
        <v>29396452718</v>
      </c>
      <c r="P59" s="4"/>
      <c r="Q59" s="6">
        <v>14533132</v>
      </c>
      <c r="R59" s="4"/>
      <c r="S59" s="6">
        <v>62430</v>
      </c>
      <c r="T59" s="4"/>
      <c r="U59" s="6">
        <v>624372742254</v>
      </c>
      <c r="V59" s="4"/>
      <c r="W59" s="6">
        <v>901904975346.97803</v>
      </c>
      <c r="X59" s="4"/>
      <c r="Y59" s="9">
        <v>1.9863635602903607E-2</v>
      </c>
    </row>
    <row r="60" spans="1:25" ht="24.75">
      <c r="A60" s="2" t="s">
        <v>66</v>
      </c>
      <c r="C60" s="6">
        <v>7600000</v>
      </c>
      <c r="D60" s="4"/>
      <c r="E60" s="6">
        <v>45641404800</v>
      </c>
      <c r="F60" s="4"/>
      <c r="G60" s="6">
        <v>48622564080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0</v>
      </c>
      <c r="P60" s="4"/>
      <c r="Q60" s="6">
        <v>7600000</v>
      </c>
      <c r="R60" s="4"/>
      <c r="S60" s="6">
        <v>6436</v>
      </c>
      <c r="T60" s="4"/>
      <c r="U60" s="6">
        <v>45641404800</v>
      </c>
      <c r="V60" s="4"/>
      <c r="W60" s="6">
        <v>48622564080</v>
      </c>
      <c r="X60" s="4"/>
      <c r="Y60" s="9">
        <v>1.0708676871334284E-3</v>
      </c>
    </row>
    <row r="61" spans="1:25" ht="24.75">
      <c r="A61" s="2" t="s">
        <v>67</v>
      </c>
      <c r="C61" s="6">
        <v>37847628</v>
      </c>
      <c r="D61" s="4"/>
      <c r="E61" s="6">
        <v>561358807010</v>
      </c>
      <c r="F61" s="4"/>
      <c r="G61" s="6">
        <v>703163302924.44604</v>
      </c>
      <c r="H61" s="4"/>
      <c r="I61" s="6">
        <v>200000</v>
      </c>
      <c r="J61" s="4"/>
      <c r="K61" s="6">
        <v>4073776950</v>
      </c>
      <c r="L61" s="4"/>
      <c r="M61" s="6">
        <v>0</v>
      </c>
      <c r="N61" s="4"/>
      <c r="O61" s="6">
        <v>0</v>
      </c>
      <c r="P61" s="4"/>
      <c r="Q61" s="6">
        <v>38047628</v>
      </c>
      <c r="R61" s="4"/>
      <c r="S61" s="6">
        <v>21640</v>
      </c>
      <c r="T61" s="4"/>
      <c r="U61" s="6">
        <v>565432583960</v>
      </c>
      <c r="V61" s="4"/>
      <c r="W61" s="6">
        <v>818451733433.97595</v>
      </c>
      <c r="X61" s="4"/>
      <c r="Y61" s="9">
        <v>1.8025653961208928E-2</v>
      </c>
    </row>
    <row r="62" spans="1:25" ht="24.75">
      <c r="A62" s="2" t="s">
        <v>68</v>
      </c>
      <c r="C62" s="6">
        <v>11348739</v>
      </c>
      <c r="D62" s="4"/>
      <c r="E62" s="6">
        <v>171417224344</v>
      </c>
      <c r="F62" s="4"/>
      <c r="G62" s="6">
        <v>233408317721.035</v>
      </c>
      <c r="H62" s="4"/>
      <c r="I62" s="6">
        <v>130000</v>
      </c>
      <c r="J62" s="4"/>
      <c r="K62" s="6">
        <v>2991397862</v>
      </c>
      <c r="L62" s="4"/>
      <c r="M62" s="6">
        <v>0</v>
      </c>
      <c r="N62" s="4"/>
      <c r="O62" s="6">
        <v>0</v>
      </c>
      <c r="P62" s="4"/>
      <c r="Q62" s="6">
        <v>11478739</v>
      </c>
      <c r="R62" s="4"/>
      <c r="S62" s="6">
        <v>26940</v>
      </c>
      <c r="T62" s="4"/>
      <c r="U62" s="6">
        <v>174408622206</v>
      </c>
      <c r="V62" s="4"/>
      <c r="W62" s="6">
        <v>307397267149.47302</v>
      </c>
      <c r="X62" s="4"/>
      <c r="Y62" s="9">
        <v>6.7701448233351324E-3</v>
      </c>
    </row>
    <row r="63" spans="1:25" ht="24.75">
      <c r="A63" s="2" t="s">
        <v>69</v>
      </c>
      <c r="C63" s="6">
        <v>46577959</v>
      </c>
      <c r="D63" s="4"/>
      <c r="E63" s="6">
        <v>298137792142</v>
      </c>
      <c r="F63" s="4"/>
      <c r="G63" s="6">
        <v>273637847050.745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0</v>
      </c>
      <c r="P63" s="4"/>
      <c r="Q63" s="6">
        <v>46577959</v>
      </c>
      <c r="R63" s="4"/>
      <c r="S63" s="6">
        <v>6980</v>
      </c>
      <c r="T63" s="4"/>
      <c r="U63" s="6">
        <v>298137792142</v>
      </c>
      <c r="V63" s="4"/>
      <c r="W63" s="6">
        <v>323179724604.771</v>
      </c>
      <c r="X63" s="4"/>
      <c r="Y63" s="9">
        <v>7.1177390737047572E-3</v>
      </c>
    </row>
    <row r="64" spans="1:25" ht="24.75">
      <c r="A64" s="2" t="s">
        <v>70</v>
      </c>
      <c r="C64" s="6">
        <v>312788674</v>
      </c>
      <c r="D64" s="4"/>
      <c r="E64" s="6">
        <v>915902621152</v>
      </c>
      <c r="F64" s="4"/>
      <c r="G64" s="6">
        <v>787890491241.5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0</v>
      </c>
      <c r="P64" s="4"/>
      <c r="Q64" s="6">
        <v>312788674</v>
      </c>
      <c r="R64" s="4"/>
      <c r="S64" s="6">
        <v>3323</v>
      </c>
      <c r="T64" s="4"/>
      <c r="U64" s="6">
        <v>915902621152</v>
      </c>
      <c r="V64" s="4"/>
      <c r="W64" s="6">
        <v>1033212352957.97</v>
      </c>
      <c r="X64" s="4"/>
      <c r="Y64" s="9">
        <v>2.2755560996523008E-2</v>
      </c>
    </row>
    <row r="65" spans="1:25" ht="24.75">
      <c r="A65" s="2" t="s">
        <v>71</v>
      </c>
      <c r="C65" s="6">
        <v>288532665</v>
      </c>
      <c r="D65" s="4"/>
      <c r="E65" s="6">
        <v>850196512421</v>
      </c>
      <c r="F65" s="4"/>
      <c r="G65" s="6">
        <v>1586091902907.1699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0</v>
      </c>
      <c r="P65" s="4"/>
      <c r="Q65" s="6">
        <v>288532665</v>
      </c>
      <c r="R65" s="4"/>
      <c r="S65" s="6">
        <v>6400</v>
      </c>
      <c r="T65" s="4"/>
      <c r="U65" s="6">
        <v>850196512421</v>
      </c>
      <c r="V65" s="4"/>
      <c r="W65" s="6">
        <v>1835621732116.8</v>
      </c>
      <c r="X65" s="4"/>
      <c r="Y65" s="9">
        <v>4.0427896716626117E-2</v>
      </c>
    </row>
    <row r="66" spans="1:25" ht="24.75">
      <c r="A66" s="2" t="s">
        <v>72</v>
      </c>
      <c r="C66" s="6">
        <v>95851114</v>
      </c>
      <c r="D66" s="4"/>
      <c r="E66" s="6">
        <v>519622798480</v>
      </c>
      <c r="F66" s="4"/>
      <c r="G66" s="6">
        <v>669824023098.05103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0</v>
      </c>
      <c r="P66" s="4"/>
      <c r="Q66" s="6">
        <v>95851114</v>
      </c>
      <c r="R66" s="4"/>
      <c r="S66" s="6">
        <v>7860</v>
      </c>
      <c r="T66" s="4"/>
      <c r="U66" s="6">
        <v>519622798480</v>
      </c>
      <c r="V66" s="4"/>
      <c r="W66" s="6">
        <v>748907086991.56201</v>
      </c>
      <c r="X66" s="4"/>
      <c r="Y66" s="9">
        <v>1.6493996466434131E-2</v>
      </c>
    </row>
    <row r="67" spans="1:25" ht="24.75">
      <c r="A67" s="2" t="s">
        <v>73</v>
      </c>
      <c r="C67" s="6">
        <v>4082601</v>
      </c>
      <c r="D67" s="4"/>
      <c r="E67" s="6">
        <v>19916306117</v>
      </c>
      <c r="F67" s="4"/>
      <c r="G67" s="6">
        <v>34455047859.184502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0</v>
      </c>
      <c r="P67" s="4"/>
      <c r="Q67" s="6">
        <v>4082601</v>
      </c>
      <c r="R67" s="4"/>
      <c r="S67" s="6">
        <v>8680</v>
      </c>
      <c r="T67" s="4"/>
      <c r="U67" s="6">
        <v>19916306117</v>
      </c>
      <c r="V67" s="4"/>
      <c r="W67" s="6">
        <v>35226126668.753998</v>
      </c>
      <c r="X67" s="4"/>
      <c r="Y67" s="9">
        <v>7.7582335498333453E-4</v>
      </c>
    </row>
    <row r="68" spans="1:25" ht="24.75">
      <c r="A68" s="2" t="s">
        <v>74</v>
      </c>
      <c r="C68" s="6">
        <v>59615343</v>
      </c>
      <c r="D68" s="4"/>
      <c r="E68" s="6">
        <v>968672898538</v>
      </c>
      <c r="F68" s="4"/>
      <c r="G68" s="6">
        <v>2236496240703.3198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0</v>
      </c>
      <c r="P68" s="4"/>
      <c r="Q68" s="6">
        <v>59615343</v>
      </c>
      <c r="R68" s="4"/>
      <c r="S68" s="6">
        <v>33080</v>
      </c>
      <c r="T68" s="4"/>
      <c r="U68" s="6">
        <v>968672898538</v>
      </c>
      <c r="V68" s="4"/>
      <c r="W68" s="6">
        <v>1960341696938.6799</v>
      </c>
      <c r="X68" s="4"/>
      <c r="Y68" s="9">
        <v>4.3174740343556645E-2</v>
      </c>
    </row>
    <row r="69" spans="1:25" ht="24.75">
      <c r="A69" s="2" t="s">
        <v>75</v>
      </c>
      <c r="C69" s="6">
        <v>91528137</v>
      </c>
      <c r="D69" s="4"/>
      <c r="E69" s="6">
        <v>1684650984141</v>
      </c>
      <c r="F69" s="4"/>
      <c r="G69" s="6">
        <v>2712219464074.3799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0</v>
      </c>
      <c r="P69" s="4"/>
      <c r="Q69" s="6">
        <v>91528137</v>
      </c>
      <c r="R69" s="4"/>
      <c r="S69" s="6">
        <v>32960</v>
      </c>
      <c r="T69" s="4"/>
      <c r="U69" s="6">
        <v>1684650984141</v>
      </c>
      <c r="V69" s="4"/>
      <c r="W69" s="6">
        <v>2998817629516.6602</v>
      </c>
      <c r="X69" s="4"/>
      <c r="Y69" s="9">
        <v>6.6046226887001638E-2</v>
      </c>
    </row>
    <row r="70" spans="1:25" ht="24.75">
      <c r="A70" s="2" t="s">
        <v>76</v>
      </c>
      <c r="C70" s="6">
        <v>5100003</v>
      </c>
      <c r="D70" s="4"/>
      <c r="E70" s="6">
        <v>135654620277</v>
      </c>
      <c r="F70" s="4"/>
      <c r="G70" s="6">
        <v>157463576925.57901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0</v>
      </c>
      <c r="P70" s="4"/>
      <c r="Q70" s="6">
        <v>5100003</v>
      </c>
      <c r="R70" s="4"/>
      <c r="S70" s="6">
        <v>32530</v>
      </c>
      <c r="T70" s="4"/>
      <c r="U70" s="6">
        <v>135654620277</v>
      </c>
      <c r="V70" s="4"/>
      <c r="W70" s="6">
        <v>164915974159.34</v>
      </c>
      <c r="X70" s="4"/>
      <c r="Y70" s="9">
        <v>3.6321241209903844E-3</v>
      </c>
    </row>
    <row r="71" spans="1:25" ht="24.75">
      <c r="A71" s="2" t="s">
        <v>77</v>
      </c>
      <c r="C71" s="6">
        <v>13672207</v>
      </c>
      <c r="D71" s="4"/>
      <c r="E71" s="6">
        <v>138396092048</v>
      </c>
      <c r="F71" s="4"/>
      <c r="G71" s="6">
        <v>135500847962.44901</v>
      </c>
      <c r="H71" s="4"/>
      <c r="I71" s="6">
        <v>0</v>
      </c>
      <c r="J71" s="4"/>
      <c r="K71" s="6">
        <v>0</v>
      </c>
      <c r="L71" s="4"/>
      <c r="M71" s="6">
        <v>-1000000</v>
      </c>
      <c r="N71" s="4"/>
      <c r="O71" s="6">
        <v>11798854346</v>
      </c>
      <c r="P71" s="4"/>
      <c r="Q71" s="6">
        <v>12672207</v>
      </c>
      <c r="R71" s="4"/>
      <c r="S71" s="6">
        <v>12480</v>
      </c>
      <c r="T71" s="4"/>
      <c r="U71" s="6">
        <v>128273652257</v>
      </c>
      <c r="V71" s="4"/>
      <c r="W71" s="6">
        <v>157208155957.008</v>
      </c>
      <c r="X71" s="4"/>
      <c r="Y71" s="9">
        <v>3.4623664455704787E-3</v>
      </c>
    </row>
    <row r="72" spans="1:25" ht="24.75">
      <c r="A72" s="2" t="s">
        <v>78</v>
      </c>
      <c r="C72" s="6">
        <v>34216764</v>
      </c>
      <c r="D72" s="4"/>
      <c r="E72" s="6">
        <v>28605406510</v>
      </c>
      <c r="F72" s="4"/>
      <c r="G72" s="6">
        <v>236391561066.69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0</v>
      </c>
      <c r="P72" s="4"/>
      <c r="Q72" s="6">
        <v>34216764</v>
      </c>
      <c r="R72" s="4"/>
      <c r="S72" s="6">
        <v>7860</v>
      </c>
      <c r="T72" s="4"/>
      <c r="U72" s="6">
        <v>28605406510</v>
      </c>
      <c r="V72" s="4"/>
      <c r="W72" s="6">
        <v>267343549638.01199</v>
      </c>
      <c r="X72" s="4"/>
      <c r="Y72" s="9">
        <v>5.8879981771397111E-3</v>
      </c>
    </row>
    <row r="73" spans="1:25" ht="24.75">
      <c r="A73" s="2" t="s">
        <v>79</v>
      </c>
      <c r="C73" s="6">
        <v>4000000</v>
      </c>
      <c r="D73" s="4"/>
      <c r="E73" s="6">
        <v>153616248058</v>
      </c>
      <c r="F73" s="4"/>
      <c r="G73" s="6">
        <v>225450540000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0</v>
      </c>
      <c r="P73" s="4"/>
      <c r="Q73" s="6">
        <v>4000000</v>
      </c>
      <c r="R73" s="4"/>
      <c r="S73" s="6">
        <v>61200</v>
      </c>
      <c r="T73" s="4"/>
      <c r="U73" s="6">
        <v>153616248058</v>
      </c>
      <c r="V73" s="4"/>
      <c r="W73" s="6">
        <v>243343440000</v>
      </c>
      <c r="X73" s="4"/>
      <c r="Y73" s="9">
        <v>5.3594176223026573E-3</v>
      </c>
    </row>
    <row r="74" spans="1:25" ht="24.75">
      <c r="A74" s="2" t="s">
        <v>80</v>
      </c>
      <c r="C74" s="6">
        <v>102015190</v>
      </c>
      <c r="D74" s="4"/>
      <c r="E74" s="6">
        <v>300434482464</v>
      </c>
      <c r="F74" s="4"/>
      <c r="G74" s="6">
        <v>392551140725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0</v>
      </c>
      <c r="P74" s="4"/>
      <c r="Q74" s="6">
        <v>102015190</v>
      </c>
      <c r="R74" s="4"/>
      <c r="S74" s="6">
        <v>4213</v>
      </c>
      <c r="T74" s="4"/>
      <c r="U74" s="6">
        <v>300434482464</v>
      </c>
      <c r="V74" s="4"/>
      <c r="W74" s="6">
        <v>427232744996.953</v>
      </c>
      <c r="X74" s="4"/>
      <c r="Y74" s="9">
        <v>9.4094120735755491E-3</v>
      </c>
    </row>
    <row r="75" spans="1:25" ht="24.75">
      <c r="A75" s="2" t="s">
        <v>81</v>
      </c>
      <c r="C75" s="6">
        <v>35643667</v>
      </c>
      <c r="D75" s="4"/>
      <c r="E75" s="6">
        <v>455660211492</v>
      </c>
      <c r="F75" s="4"/>
      <c r="G75" s="6">
        <v>634934042289.79199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0</v>
      </c>
      <c r="P75" s="4"/>
      <c r="Q75" s="6">
        <v>35643667</v>
      </c>
      <c r="R75" s="4"/>
      <c r="S75" s="6">
        <v>20220</v>
      </c>
      <c r="T75" s="4"/>
      <c r="U75" s="6">
        <v>455660211492</v>
      </c>
      <c r="V75" s="4"/>
      <c r="W75" s="6">
        <v>716426692806.89697</v>
      </c>
      <c r="X75" s="4"/>
      <c r="Y75" s="9">
        <v>1.5778645368526457E-2</v>
      </c>
    </row>
    <row r="76" spans="1:25" ht="24.75">
      <c r="A76" s="2" t="s">
        <v>82</v>
      </c>
      <c r="C76" s="6">
        <v>7306570</v>
      </c>
      <c r="D76" s="4"/>
      <c r="E76" s="6">
        <v>37343278320</v>
      </c>
      <c r="F76" s="4"/>
      <c r="G76" s="6">
        <v>49897468891.394997</v>
      </c>
      <c r="H76" s="4"/>
      <c r="I76" s="6">
        <v>2506659</v>
      </c>
      <c r="J76" s="4"/>
      <c r="K76" s="6">
        <v>18478338156</v>
      </c>
      <c r="L76" s="4"/>
      <c r="M76" s="6">
        <v>0</v>
      </c>
      <c r="N76" s="4"/>
      <c r="O76" s="6">
        <v>0</v>
      </c>
      <c r="P76" s="4"/>
      <c r="Q76" s="6">
        <v>9813229</v>
      </c>
      <c r="R76" s="4"/>
      <c r="S76" s="6">
        <v>7650</v>
      </c>
      <c r="T76" s="4"/>
      <c r="U76" s="6">
        <v>55821616476</v>
      </c>
      <c r="V76" s="4"/>
      <c r="W76" s="6">
        <v>74624528198.992493</v>
      </c>
      <c r="X76" s="4"/>
      <c r="Y76" s="9">
        <v>1.6435372635716086E-3</v>
      </c>
    </row>
    <row r="77" spans="1:25" ht="24.75">
      <c r="A77" s="2" t="s">
        <v>83</v>
      </c>
      <c r="C77" s="6">
        <v>9975120</v>
      </c>
      <c r="D77" s="4"/>
      <c r="E77" s="6">
        <v>46170419191</v>
      </c>
      <c r="F77" s="4"/>
      <c r="G77" s="6">
        <v>49628419020.18</v>
      </c>
      <c r="H77" s="4"/>
      <c r="I77" s="6">
        <v>0</v>
      </c>
      <c r="J77" s="4"/>
      <c r="K77" s="6">
        <v>0</v>
      </c>
      <c r="L77" s="4"/>
      <c r="M77" s="6">
        <v>-6014052</v>
      </c>
      <c r="N77" s="4"/>
      <c r="O77" s="6">
        <v>36662841698</v>
      </c>
      <c r="P77" s="4"/>
      <c r="Q77" s="6">
        <v>3961068</v>
      </c>
      <c r="R77" s="4"/>
      <c r="S77" s="6">
        <v>6590</v>
      </c>
      <c r="T77" s="4"/>
      <c r="U77" s="6">
        <v>18334032061</v>
      </c>
      <c r="V77" s="4"/>
      <c r="W77" s="6">
        <v>25948122663.186001</v>
      </c>
      <c r="X77" s="4"/>
      <c r="Y77" s="9">
        <v>5.7148376741427667E-4</v>
      </c>
    </row>
    <row r="78" spans="1:25" ht="24.75">
      <c r="A78" s="2" t="s">
        <v>84</v>
      </c>
      <c r="C78" s="6">
        <v>18948000</v>
      </c>
      <c r="D78" s="4"/>
      <c r="E78" s="6">
        <v>59255132909</v>
      </c>
      <c r="F78" s="4"/>
      <c r="G78" s="6">
        <v>104347337050</v>
      </c>
      <c r="H78" s="4"/>
      <c r="I78" s="6">
        <v>0</v>
      </c>
      <c r="J78" s="4"/>
      <c r="K78" s="6">
        <v>0</v>
      </c>
      <c r="L78" s="4"/>
      <c r="M78" s="6">
        <v>-297802</v>
      </c>
      <c r="N78" s="4"/>
      <c r="O78" s="6">
        <v>1870045769</v>
      </c>
      <c r="P78" s="4"/>
      <c r="Q78" s="6">
        <v>18650198</v>
      </c>
      <c r="R78" s="4"/>
      <c r="S78" s="6">
        <v>6390</v>
      </c>
      <c r="T78" s="4"/>
      <c r="U78" s="6">
        <v>58323831606</v>
      </c>
      <c r="V78" s="4"/>
      <c r="W78" s="6">
        <v>118465675366.94099</v>
      </c>
      <c r="X78" s="4"/>
      <c r="Y78" s="9">
        <v>2.6090985982591903E-3</v>
      </c>
    </row>
    <row r="79" spans="1:25" ht="24.75">
      <c r="A79" s="2" t="s">
        <v>85</v>
      </c>
      <c r="C79" s="6">
        <v>10536839</v>
      </c>
      <c r="D79" s="4"/>
      <c r="E79" s="6">
        <v>48830837572</v>
      </c>
      <c r="F79" s="4"/>
      <c r="G79" s="6">
        <v>54256070105.181</v>
      </c>
      <c r="H79" s="4"/>
      <c r="I79" s="6">
        <v>0</v>
      </c>
      <c r="J79" s="4"/>
      <c r="K79" s="6">
        <v>0</v>
      </c>
      <c r="L79" s="4"/>
      <c r="M79" s="6">
        <v>0</v>
      </c>
      <c r="N79" s="4"/>
      <c r="O79" s="6">
        <v>0</v>
      </c>
      <c r="P79" s="4"/>
      <c r="Q79" s="6">
        <v>10536839</v>
      </c>
      <c r="R79" s="4"/>
      <c r="S79" s="6">
        <v>6000</v>
      </c>
      <c r="T79" s="4"/>
      <c r="U79" s="6">
        <v>48830837572</v>
      </c>
      <c r="V79" s="4"/>
      <c r="W79" s="6">
        <v>62844868842</v>
      </c>
      <c r="X79" s="4"/>
      <c r="Y79" s="9">
        <v>1.3841009955873995E-3</v>
      </c>
    </row>
    <row r="80" spans="1:25" ht="24.75">
      <c r="A80" s="2" t="s">
        <v>86</v>
      </c>
      <c r="C80" s="6">
        <v>0</v>
      </c>
      <c r="D80" s="4"/>
      <c r="E80" s="6">
        <v>0</v>
      </c>
      <c r="F80" s="4"/>
      <c r="G80" s="6">
        <v>0</v>
      </c>
      <c r="H80" s="4"/>
      <c r="I80" s="6">
        <v>192584</v>
      </c>
      <c r="J80" s="4"/>
      <c r="K80" s="6">
        <v>3361496775</v>
      </c>
      <c r="L80" s="4"/>
      <c r="M80" s="6">
        <v>0</v>
      </c>
      <c r="N80" s="4"/>
      <c r="O80" s="6">
        <v>0</v>
      </c>
      <c r="P80" s="4"/>
      <c r="Q80" s="6">
        <v>192584</v>
      </c>
      <c r="R80" s="4"/>
      <c r="S80" s="6">
        <v>17740</v>
      </c>
      <c r="T80" s="4"/>
      <c r="U80" s="6">
        <v>3361496775</v>
      </c>
      <c r="V80" s="4"/>
      <c r="W80" s="6">
        <v>3396112340</v>
      </c>
      <c r="X80" s="4"/>
      <c r="Y80" s="9">
        <v>7.479628104185665E-5</v>
      </c>
    </row>
    <row r="81" spans="1:25" ht="24.75">
      <c r="A81" s="2" t="s">
        <v>87</v>
      </c>
      <c r="C81" s="6">
        <v>0</v>
      </c>
      <c r="D81" s="4"/>
      <c r="E81" s="6">
        <v>0</v>
      </c>
      <c r="F81" s="4"/>
      <c r="G81" s="6">
        <v>0</v>
      </c>
      <c r="H81" s="4"/>
      <c r="I81" s="6">
        <v>6617071</v>
      </c>
      <c r="J81" s="4"/>
      <c r="K81" s="6">
        <v>96740091035</v>
      </c>
      <c r="L81" s="4"/>
      <c r="M81" s="6">
        <v>0</v>
      </c>
      <c r="N81" s="4"/>
      <c r="O81" s="6">
        <v>0</v>
      </c>
      <c r="P81" s="4"/>
      <c r="Q81" s="6">
        <v>6617071</v>
      </c>
      <c r="R81" s="4"/>
      <c r="S81" s="6">
        <v>14360</v>
      </c>
      <c r="T81" s="4"/>
      <c r="U81" s="6">
        <v>96740091035</v>
      </c>
      <c r="V81" s="4"/>
      <c r="W81" s="6">
        <v>94455763779.617996</v>
      </c>
      <c r="X81" s="4"/>
      <c r="Y81" s="9">
        <v>2.0803021644164384E-3</v>
      </c>
    </row>
    <row r="82" spans="1:25" ht="24.75">
      <c r="A82" s="2" t="s">
        <v>88</v>
      </c>
      <c r="C82" s="6">
        <v>0</v>
      </c>
      <c r="D82" s="4"/>
      <c r="E82" s="6">
        <v>0</v>
      </c>
      <c r="F82" s="4"/>
      <c r="G82" s="6">
        <v>0</v>
      </c>
      <c r="H82" s="4"/>
      <c r="I82" s="6">
        <v>199969</v>
      </c>
      <c r="J82" s="4"/>
      <c r="K82" s="6">
        <v>9996496763</v>
      </c>
      <c r="L82" s="4"/>
      <c r="M82" s="6">
        <v>0</v>
      </c>
      <c r="N82" s="4"/>
      <c r="O82" s="6">
        <v>0</v>
      </c>
      <c r="P82" s="4"/>
      <c r="Q82" s="6">
        <v>199969</v>
      </c>
      <c r="R82" s="4"/>
      <c r="S82" s="6">
        <v>48850</v>
      </c>
      <c r="T82" s="4"/>
      <c r="U82" s="6">
        <v>9996496763</v>
      </c>
      <c r="V82" s="4"/>
      <c r="W82" s="6">
        <v>9710363130</v>
      </c>
      <c r="X82" s="4"/>
      <c r="Y82" s="9">
        <v>2.1386190414959404E-4</v>
      </c>
    </row>
    <row r="83" spans="1:25" ht="24.75">
      <c r="A83" s="2" t="s">
        <v>89</v>
      </c>
      <c r="C83" s="6">
        <v>0</v>
      </c>
      <c r="D83" s="4"/>
      <c r="E83" s="6">
        <v>0</v>
      </c>
      <c r="F83" s="4"/>
      <c r="G83" s="6">
        <v>0</v>
      </c>
      <c r="H83" s="4"/>
      <c r="I83" s="6">
        <v>2750000</v>
      </c>
      <c r="J83" s="4"/>
      <c r="K83" s="6">
        <v>126669911940</v>
      </c>
      <c r="L83" s="4"/>
      <c r="M83" s="6">
        <v>0</v>
      </c>
      <c r="N83" s="4"/>
      <c r="O83" s="6">
        <v>0</v>
      </c>
      <c r="P83" s="4"/>
      <c r="Q83" s="6">
        <v>2750000</v>
      </c>
      <c r="R83" s="4"/>
      <c r="S83" s="6">
        <v>44950</v>
      </c>
      <c r="T83" s="4"/>
      <c r="U83" s="6">
        <v>126669911940</v>
      </c>
      <c r="V83" s="4"/>
      <c r="W83" s="6">
        <v>122877005625</v>
      </c>
      <c r="X83" s="4"/>
      <c r="Y83" s="9">
        <v>2.7062541292356499E-3</v>
      </c>
    </row>
    <row r="84" spans="1:25" ht="24.75">
      <c r="A84" s="2" t="s">
        <v>90</v>
      </c>
      <c r="C84" s="6">
        <v>0</v>
      </c>
      <c r="D84" s="4"/>
      <c r="E84" s="6">
        <v>0</v>
      </c>
      <c r="F84" s="4"/>
      <c r="G84" s="6">
        <v>0</v>
      </c>
      <c r="H84" s="4"/>
      <c r="I84" s="6">
        <v>25332468</v>
      </c>
      <c r="J84" s="4"/>
      <c r="K84" s="6">
        <v>117240683617</v>
      </c>
      <c r="L84" s="4"/>
      <c r="M84" s="6">
        <v>0</v>
      </c>
      <c r="N84" s="4"/>
      <c r="O84" s="6">
        <v>0</v>
      </c>
      <c r="P84" s="4"/>
      <c r="Q84" s="6">
        <v>25332468</v>
      </c>
      <c r="R84" s="4"/>
      <c r="S84" s="6">
        <v>4717</v>
      </c>
      <c r="T84" s="4"/>
      <c r="U84" s="6">
        <v>117240683617</v>
      </c>
      <c r="V84" s="4"/>
      <c r="W84" s="6">
        <v>118782266709.242</v>
      </c>
      <c r="X84" s="4"/>
      <c r="Y84" s="9">
        <v>2.616071234213529E-3</v>
      </c>
    </row>
    <row r="85" spans="1:25" ht="24.75" thickBot="1">
      <c r="E85" s="8">
        <f>SUM(E9:E84)</f>
        <v>24691801933945</v>
      </c>
      <c r="G85" s="8">
        <f>SUM(G9:G84)</f>
        <v>36792584042158.555</v>
      </c>
      <c r="K85" s="8">
        <f>SUM(K9:K84)</f>
        <v>573370665451</v>
      </c>
      <c r="O85" s="8">
        <f>SUM(O9:O84)</f>
        <v>193783339427</v>
      </c>
      <c r="U85" s="8">
        <f>SUM(U9:U84)</f>
        <v>25178385545296</v>
      </c>
      <c r="W85" s="8">
        <f>SUM(W9:W84)</f>
        <v>40220792210721.93</v>
      </c>
      <c r="Y85" s="10">
        <f>SUM(Y9:Y84)</f>
        <v>0.8858263142713666</v>
      </c>
    </row>
    <row r="86" spans="1:25" ht="24.75" thickTop="1">
      <c r="G86" s="3"/>
      <c r="W86" s="3"/>
    </row>
    <row r="87" spans="1:25">
      <c r="G87" s="3"/>
      <c r="W87" s="3"/>
      <c r="Y8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8"/>
  <sheetViews>
    <sheetView rightToLeft="1" topLeftCell="H3" workbookViewId="0">
      <selection activeCell="AK35" sqref="AK9:AK35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92</v>
      </c>
      <c r="B6" s="17" t="s">
        <v>92</v>
      </c>
      <c r="C6" s="17" t="s">
        <v>92</v>
      </c>
      <c r="D6" s="17" t="s">
        <v>92</v>
      </c>
      <c r="E6" s="17" t="s">
        <v>92</v>
      </c>
      <c r="F6" s="17" t="s">
        <v>92</v>
      </c>
      <c r="G6" s="17" t="s">
        <v>92</v>
      </c>
      <c r="H6" s="17" t="s">
        <v>92</v>
      </c>
      <c r="I6" s="17" t="s">
        <v>92</v>
      </c>
      <c r="J6" s="17" t="s">
        <v>92</v>
      </c>
      <c r="K6" s="17" t="s">
        <v>92</v>
      </c>
      <c r="L6" s="17" t="s">
        <v>92</v>
      </c>
      <c r="M6" s="17" t="s">
        <v>92</v>
      </c>
      <c r="O6" s="17" t="s">
        <v>305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93</v>
      </c>
      <c r="C7" s="16" t="s">
        <v>94</v>
      </c>
      <c r="E7" s="16" t="s">
        <v>95</v>
      </c>
      <c r="G7" s="16" t="s">
        <v>96</v>
      </c>
      <c r="I7" s="16" t="s">
        <v>97</v>
      </c>
      <c r="K7" s="16" t="s">
        <v>98</v>
      </c>
      <c r="M7" s="16" t="s">
        <v>91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99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93</v>
      </c>
      <c r="C8" s="17" t="s">
        <v>94</v>
      </c>
      <c r="E8" s="17" t="s">
        <v>95</v>
      </c>
      <c r="G8" s="17" t="s">
        <v>96</v>
      </c>
      <c r="I8" s="17" t="s">
        <v>97</v>
      </c>
      <c r="K8" s="17" t="s">
        <v>98</v>
      </c>
      <c r="M8" s="17" t="s">
        <v>91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99</v>
      </c>
      <c r="AG8" s="17" t="s">
        <v>8</v>
      </c>
      <c r="AI8" s="17" t="s">
        <v>9</v>
      </c>
      <c r="AK8" s="17" t="s">
        <v>13</v>
      </c>
    </row>
    <row r="9" spans="1:37">
      <c r="A9" s="1" t="s">
        <v>100</v>
      </c>
      <c r="C9" s="4" t="s">
        <v>101</v>
      </c>
      <c r="D9" s="4"/>
      <c r="E9" s="4" t="s">
        <v>101</v>
      </c>
      <c r="F9" s="4"/>
      <c r="G9" s="4" t="s">
        <v>102</v>
      </c>
      <c r="H9" s="4"/>
      <c r="I9" s="4" t="s">
        <v>103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545048770</v>
      </c>
      <c r="R9" s="4"/>
      <c r="S9" s="6">
        <v>537656132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606915</v>
      </c>
      <c r="AF9" s="4"/>
      <c r="AG9" s="6">
        <v>545048770</v>
      </c>
      <c r="AH9" s="4"/>
      <c r="AI9" s="6">
        <v>546124496</v>
      </c>
      <c r="AJ9" s="4"/>
      <c r="AK9" s="9">
        <v>1.2027894599638917E-5</v>
      </c>
    </row>
    <row r="10" spans="1:37">
      <c r="A10" s="1" t="s">
        <v>104</v>
      </c>
      <c r="C10" s="4" t="s">
        <v>101</v>
      </c>
      <c r="D10" s="4"/>
      <c r="E10" s="4" t="s">
        <v>101</v>
      </c>
      <c r="F10" s="4"/>
      <c r="G10" s="4" t="s">
        <v>105</v>
      </c>
      <c r="H10" s="4"/>
      <c r="I10" s="4" t="s">
        <v>106</v>
      </c>
      <c r="J10" s="4"/>
      <c r="K10" s="6">
        <v>0</v>
      </c>
      <c r="L10" s="4"/>
      <c r="M10" s="6">
        <v>0</v>
      </c>
      <c r="N10" s="4"/>
      <c r="O10" s="6">
        <v>13100</v>
      </c>
      <c r="P10" s="4"/>
      <c r="Q10" s="6">
        <v>7933547691</v>
      </c>
      <c r="R10" s="4"/>
      <c r="S10" s="6">
        <v>7886342341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13100</v>
      </c>
      <c r="AD10" s="4"/>
      <c r="AE10" s="6">
        <v>610740</v>
      </c>
      <c r="AF10" s="4"/>
      <c r="AG10" s="6">
        <v>7933547691</v>
      </c>
      <c r="AH10" s="4"/>
      <c r="AI10" s="6">
        <v>7999243874</v>
      </c>
      <c r="AJ10" s="4"/>
      <c r="AK10" s="9">
        <v>1.7617606040011669E-4</v>
      </c>
    </row>
    <row r="11" spans="1:37">
      <c r="A11" s="1" t="s">
        <v>107</v>
      </c>
      <c r="C11" s="4" t="s">
        <v>101</v>
      </c>
      <c r="D11" s="4"/>
      <c r="E11" s="4" t="s">
        <v>101</v>
      </c>
      <c r="F11" s="4"/>
      <c r="G11" s="4" t="s">
        <v>108</v>
      </c>
      <c r="H11" s="4"/>
      <c r="I11" s="4" t="s">
        <v>109</v>
      </c>
      <c r="J11" s="4"/>
      <c r="K11" s="6">
        <v>0</v>
      </c>
      <c r="L11" s="4"/>
      <c r="M11" s="6">
        <v>0</v>
      </c>
      <c r="N11" s="4"/>
      <c r="O11" s="6">
        <v>137100</v>
      </c>
      <c r="P11" s="4"/>
      <c r="Q11" s="6">
        <v>110839302959</v>
      </c>
      <c r="R11" s="4"/>
      <c r="S11" s="6">
        <v>111111746345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137100</v>
      </c>
      <c r="AD11" s="4"/>
      <c r="AE11" s="6">
        <v>827600</v>
      </c>
      <c r="AF11" s="4"/>
      <c r="AG11" s="6">
        <v>110839302959</v>
      </c>
      <c r="AH11" s="4"/>
      <c r="AI11" s="6">
        <v>113443394657</v>
      </c>
      <c r="AJ11" s="4"/>
      <c r="AK11" s="9">
        <v>2.4984874400500005E-3</v>
      </c>
    </row>
    <row r="12" spans="1:37">
      <c r="A12" s="1" t="s">
        <v>110</v>
      </c>
      <c r="C12" s="4" t="s">
        <v>101</v>
      </c>
      <c r="D12" s="4"/>
      <c r="E12" s="4" t="s">
        <v>101</v>
      </c>
      <c r="F12" s="4"/>
      <c r="G12" s="4" t="s">
        <v>111</v>
      </c>
      <c r="H12" s="4"/>
      <c r="I12" s="4" t="s">
        <v>112</v>
      </c>
      <c r="J12" s="4"/>
      <c r="K12" s="6">
        <v>0</v>
      </c>
      <c r="L12" s="4"/>
      <c r="M12" s="6">
        <v>0</v>
      </c>
      <c r="N12" s="4"/>
      <c r="O12" s="6">
        <v>210000</v>
      </c>
      <c r="P12" s="4"/>
      <c r="Q12" s="6">
        <v>166667072924</v>
      </c>
      <c r="R12" s="4"/>
      <c r="S12" s="6">
        <v>166797962388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210000</v>
      </c>
      <c r="AD12" s="4"/>
      <c r="AE12" s="6">
        <v>815340</v>
      </c>
      <c r="AF12" s="4"/>
      <c r="AG12" s="6">
        <v>166667072924</v>
      </c>
      <c r="AH12" s="4"/>
      <c r="AI12" s="6">
        <v>171190366121</v>
      </c>
      <c r="AJ12" s="4"/>
      <c r="AK12" s="9">
        <v>3.7703118890623521E-3</v>
      </c>
    </row>
    <row r="13" spans="1:37">
      <c r="A13" s="1" t="s">
        <v>113</v>
      </c>
      <c r="C13" s="4" t="s">
        <v>101</v>
      </c>
      <c r="D13" s="4"/>
      <c r="E13" s="4" t="s">
        <v>101</v>
      </c>
      <c r="F13" s="4"/>
      <c r="G13" s="4" t="s">
        <v>114</v>
      </c>
      <c r="H13" s="4"/>
      <c r="I13" s="4" t="s">
        <v>115</v>
      </c>
      <c r="J13" s="4"/>
      <c r="K13" s="6">
        <v>0</v>
      </c>
      <c r="L13" s="4"/>
      <c r="M13" s="6">
        <v>0</v>
      </c>
      <c r="N13" s="4"/>
      <c r="O13" s="6">
        <v>92600</v>
      </c>
      <c r="P13" s="4"/>
      <c r="Q13" s="6">
        <v>71381285498</v>
      </c>
      <c r="R13" s="4"/>
      <c r="S13" s="6">
        <v>71289076512</v>
      </c>
      <c r="T13" s="4"/>
      <c r="U13" s="6">
        <v>0</v>
      </c>
      <c r="V13" s="4"/>
      <c r="W13" s="6">
        <v>0</v>
      </c>
      <c r="X13" s="4"/>
      <c r="Y13" s="6">
        <v>92600</v>
      </c>
      <c r="Z13" s="4"/>
      <c r="AA13" s="6">
        <v>73040473017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</row>
    <row r="14" spans="1:37">
      <c r="A14" s="1" t="s">
        <v>116</v>
      </c>
      <c r="C14" s="4" t="s">
        <v>101</v>
      </c>
      <c r="D14" s="4"/>
      <c r="E14" s="4" t="s">
        <v>101</v>
      </c>
      <c r="F14" s="4"/>
      <c r="G14" s="4" t="s">
        <v>117</v>
      </c>
      <c r="H14" s="4"/>
      <c r="I14" s="4" t="s">
        <v>118</v>
      </c>
      <c r="J14" s="4"/>
      <c r="K14" s="6">
        <v>0</v>
      </c>
      <c r="L14" s="4"/>
      <c r="M14" s="6">
        <v>0</v>
      </c>
      <c r="N14" s="4"/>
      <c r="O14" s="6">
        <v>25400</v>
      </c>
      <c r="P14" s="4"/>
      <c r="Q14" s="6">
        <v>16077552506</v>
      </c>
      <c r="R14" s="4"/>
      <c r="S14" s="6">
        <v>16075031872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25400</v>
      </c>
      <c r="AD14" s="4"/>
      <c r="AE14" s="6">
        <v>641830</v>
      </c>
      <c r="AF14" s="4"/>
      <c r="AG14" s="6">
        <v>16077552506</v>
      </c>
      <c r="AH14" s="4"/>
      <c r="AI14" s="6">
        <v>16299527175</v>
      </c>
      <c r="AJ14" s="4"/>
      <c r="AK14" s="9">
        <v>3.5898223998516682E-4</v>
      </c>
    </row>
    <row r="15" spans="1:37">
      <c r="A15" s="1" t="s">
        <v>119</v>
      </c>
      <c r="C15" s="4" t="s">
        <v>101</v>
      </c>
      <c r="D15" s="4"/>
      <c r="E15" s="4" t="s">
        <v>101</v>
      </c>
      <c r="F15" s="4"/>
      <c r="G15" s="4" t="s">
        <v>120</v>
      </c>
      <c r="H15" s="4"/>
      <c r="I15" s="4" t="s">
        <v>121</v>
      </c>
      <c r="J15" s="4"/>
      <c r="K15" s="6">
        <v>0</v>
      </c>
      <c r="L15" s="4"/>
      <c r="M15" s="6">
        <v>0</v>
      </c>
      <c r="N15" s="4"/>
      <c r="O15" s="6">
        <v>25200</v>
      </c>
      <c r="P15" s="4"/>
      <c r="Q15" s="6">
        <v>20374112118</v>
      </c>
      <c r="R15" s="4"/>
      <c r="S15" s="6">
        <v>20414599183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25200</v>
      </c>
      <c r="AD15" s="4"/>
      <c r="AE15" s="6">
        <v>834990</v>
      </c>
      <c r="AF15" s="4"/>
      <c r="AG15" s="6">
        <v>20374112118</v>
      </c>
      <c r="AH15" s="4"/>
      <c r="AI15" s="6">
        <v>21037934183</v>
      </c>
      <c r="AJ15" s="4"/>
      <c r="AK15" s="9">
        <v>4.6334133846884733E-4</v>
      </c>
    </row>
    <row r="16" spans="1:37">
      <c r="A16" s="1" t="s">
        <v>122</v>
      </c>
      <c r="C16" s="4" t="s">
        <v>101</v>
      </c>
      <c r="D16" s="4"/>
      <c r="E16" s="4" t="s">
        <v>101</v>
      </c>
      <c r="F16" s="4"/>
      <c r="G16" s="4" t="s">
        <v>123</v>
      </c>
      <c r="H16" s="4"/>
      <c r="I16" s="4" t="s">
        <v>112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79380383</v>
      </c>
      <c r="R16" s="4"/>
      <c r="S16" s="6">
        <v>79508586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</v>
      </c>
      <c r="AD16" s="4"/>
      <c r="AE16" s="6">
        <v>813210</v>
      </c>
      <c r="AF16" s="4"/>
      <c r="AG16" s="6">
        <v>79380383</v>
      </c>
      <c r="AH16" s="4"/>
      <c r="AI16" s="6">
        <v>81306260</v>
      </c>
      <c r="AJ16" s="4"/>
      <c r="AK16" s="9">
        <v>1.7906963205892118E-6</v>
      </c>
    </row>
    <row r="17" spans="1:37">
      <c r="A17" s="1" t="s">
        <v>124</v>
      </c>
      <c r="C17" s="4" t="s">
        <v>101</v>
      </c>
      <c r="D17" s="4"/>
      <c r="E17" s="4" t="s">
        <v>101</v>
      </c>
      <c r="F17" s="4"/>
      <c r="G17" s="4" t="s">
        <v>117</v>
      </c>
      <c r="H17" s="4"/>
      <c r="I17" s="4" t="s">
        <v>125</v>
      </c>
      <c r="J17" s="4"/>
      <c r="K17" s="6">
        <v>0</v>
      </c>
      <c r="L17" s="4"/>
      <c r="M17" s="6">
        <v>0</v>
      </c>
      <c r="N17" s="4"/>
      <c r="O17" s="6">
        <v>25700</v>
      </c>
      <c r="P17" s="4"/>
      <c r="Q17" s="6">
        <v>15664866730</v>
      </c>
      <c r="R17" s="4"/>
      <c r="S17" s="6">
        <v>15581912266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25700</v>
      </c>
      <c r="AD17" s="4"/>
      <c r="AE17" s="6">
        <v>614760</v>
      </c>
      <c r="AF17" s="4"/>
      <c r="AG17" s="6">
        <v>15664866730</v>
      </c>
      <c r="AH17" s="4"/>
      <c r="AI17" s="6">
        <v>15796468371</v>
      </c>
      <c r="AJ17" s="4"/>
      <c r="AK17" s="9">
        <v>3.4790282802644665E-4</v>
      </c>
    </row>
    <row r="18" spans="1:37">
      <c r="A18" s="1" t="s">
        <v>126</v>
      </c>
      <c r="C18" s="4" t="s">
        <v>101</v>
      </c>
      <c r="D18" s="4"/>
      <c r="E18" s="4" t="s">
        <v>101</v>
      </c>
      <c r="F18" s="4"/>
      <c r="G18" s="4" t="s">
        <v>117</v>
      </c>
      <c r="H18" s="4"/>
      <c r="I18" s="4" t="s">
        <v>127</v>
      </c>
      <c r="J18" s="4"/>
      <c r="K18" s="6">
        <v>0</v>
      </c>
      <c r="L18" s="4"/>
      <c r="M18" s="6">
        <v>0</v>
      </c>
      <c r="N18" s="4"/>
      <c r="O18" s="6">
        <v>338100</v>
      </c>
      <c r="P18" s="4"/>
      <c r="Q18" s="6">
        <v>233733923747</v>
      </c>
      <c r="R18" s="4"/>
      <c r="S18" s="6">
        <v>231059605854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338100</v>
      </c>
      <c r="AD18" s="4"/>
      <c r="AE18" s="6">
        <v>697940</v>
      </c>
      <c r="AF18" s="4"/>
      <c r="AG18" s="6">
        <v>233733923747</v>
      </c>
      <c r="AH18" s="4"/>
      <c r="AI18" s="6">
        <v>235930743800</v>
      </c>
      <c r="AJ18" s="4"/>
      <c r="AK18" s="9">
        <v>5.1961597401791199E-3</v>
      </c>
    </row>
    <row r="19" spans="1:37">
      <c r="A19" s="1" t="s">
        <v>128</v>
      </c>
      <c r="C19" s="4" t="s">
        <v>101</v>
      </c>
      <c r="D19" s="4"/>
      <c r="E19" s="4" t="s">
        <v>101</v>
      </c>
      <c r="F19" s="4"/>
      <c r="G19" s="4" t="s">
        <v>129</v>
      </c>
      <c r="H19" s="4"/>
      <c r="I19" s="4" t="s">
        <v>130</v>
      </c>
      <c r="J19" s="4"/>
      <c r="K19" s="6">
        <v>0</v>
      </c>
      <c r="L19" s="4"/>
      <c r="M19" s="6">
        <v>0</v>
      </c>
      <c r="N19" s="4"/>
      <c r="O19" s="6">
        <v>211657</v>
      </c>
      <c r="P19" s="4"/>
      <c r="Q19" s="6">
        <v>200501300018</v>
      </c>
      <c r="R19" s="4"/>
      <c r="S19" s="6">
        <v>205642526855</v>
      </c>
      <c r="T19" s="4"/>
      <c r="U19" s="6">
        <v>0</v>
      </c>
      <c r="V19" s="4"/>
      <c r="W19" s="6">
        <v>0</v>
      </c>
      <c r="X19" s="4"/>
      <c r="Y19" s="6">
        <v>41800</v>
      </c>
      <c r="Z19" s="4"/>
      <c r="AA19" s="6">
        <v>40942143895</v>
      </c>
      <c r="AB19" s="4"/>
      <c r="AC19" s="6">
        <v>169857</v>
      </c>
      <c r="AD19" s="4"/>
      <c r="AE19" s="6">
        <v>990970</v>
      </c>
      <c r="AF19" s="4"/>
      <c r="AG19" s="6">
        <v>160904431780</v>
      </c>
      <c r="AH19" s="4"/>
      <c r="AI19" s="6">
        <v>168292682711</v>
      </c>
      <c r="AJ19" s="4"/>
      <c r="AK19" s="9">
        <v>3.7064930512444596E-3</v>
      </c>
    </row>
    <row r="20" spans="1:37">
      <c r="A20" s="1" t="s">
        <v>131</v>
      </c>
      <c r="C20" s="4" t="s">
        <v>101</v>
      </c>
      <c r="D20" s="4"/>
      <c r="E20" s="4" t="s">
        <v>101</v>
      </c>
      <c r="F20" s="4"/>
      <c r="G20" s="4" t="s">
        <v>132</v>
      </c>
      <c r="H20" s="4"/>
      <c r="I20" s="4" t="s">
        <v>133</v>
      </c>
      <c r="J20" s="4"/>
      <c r="K20" s="6">
        <v>0</v>
      </c>
      <c r="L20" s="4"/>
      <c r="M20" s="6">
        <v>0</v>
      </c>
      <c r="N20" s="4"/>
      <c r="O20" s="6">
        <v>10000</v>
      </c>
      <c r="P20" s="4"/>
      <c r="Q20" s="6">
        <v>6702475596</v>
      </c>
      <c r="R20" s="4"/>
      <c r="S20" s="6">
        <v>6710783450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10000</v>
      </c>
      <c r="AD20" s="4"/>
      <c r="AE20" s="6">
        <v>682320</v>
      </c>
      <c r="AF20" s="4"/>
      <c r="AG20" s="6">
        <v>6702475596</v>
      </c>
      <c r="AH20" s="4"/>
      <c r="AI20" s="6">
        <v>6821963295</v>
      </c>
      <c r="AJ20" s="4"/>
      <c r="AK20" s="9">
        <v>1.5024752794620187E-4</v>
      </c>
    </row>
    <row r="21" spans="1:37">
      <c r="A21" s="1" t="s">
        <v>134</v>
      </c>
      <c r="C21" s="4" t="s">
        <v>101</v>
      </c>
      <c r="D21" s="4"/>
      <c r="E21" s="4" t="s">
        <v>101</v>
      </c>
      <c r="F21" s="4"/>
      <c r="G21" s="4" t="s">
        <v>135</v>
      </c>
      <c r="H21" s="4"/>
      <c r="I21" s="4" t="s">
        <v>136</v>
      </c>
      <c r="J21" s="4"/>
      <c r="K21" s="6">
        <v>0</v>
      </c>
      <c r="L21" s="4"/>
      <c r="M21" s="6">
        <v>0</v>
      </c>
      <c r="N21" s="4"/>
      <c r="O21" s="6">
        <v>145893</v>
      </c>
      <c r="P21" s="4"/>
      <c r="Q21" s="6">
        <v>137105182085</v>
      </c>
      <c r="R21" s="4"/>
      <c r="S21" s="6">
        <v>137981010828</v>
      </c>
      <c r="T21" s="4"/>
      <c r="U21" s="6">
        <v>0</v>
      </c>
      <c r="V21" s="4"/>
      <c r="W21" s="6">
        <v>0</v>
      </c>
      <c r="X21" s="4"/>
      <c r="Y21" s="6">
        <v>145893</v>
      </c>
      <c r="Z21" s="4"/>
      <c r="AA21" s="6">
        <v>139316796544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9">
        <v>0</v>
      </c>
    </row>
    <row r="22" spans="1:37">
      <c r="A22" s="1" t="s">
        <v>137</v>
      </c>
      <c r="C22" s="4" t="s">
        <v>101</v>
      </c>
      <c r="D22" s="4"/>
      <c r="E22" s="4" t="s">
        <v>101</v>
      </c>
      <c r="F22" s="4"/>
      <c r="G22" s="4" t="s">
        <v>117</v>
      </c>
      <c r="H22" s="4"/>
      <c r="I22" s="4" t="s">
        <v>125</v>
      </c>
      <c r="J22" s="4"/>
      <c r="K22" s="6">
        <v>0</v>
      </c>
      <c r="L22" s="4"/>
      <c r="M22" s="6">
        <v>0</v>
      </c>
      <c r="N22" s="4"/>
      <c r="O22" s="6">
        <v>24600</v>
      </c>
      <c r="P22" s="4"/>
      <c r="Q22" s="6">
        <v>16117397729</v>
      </c>
      <c r="R22" s="4"/>
      <c r="S22" s="6">
        <v>16123853021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24600</v>
      </c>
      <c r="AD22" s="4"/>
      <c r="AE22" s="6">
        <v>666310</v>
      </c>
      <c r="AF22" s="4"/>
      <c r="AG22" s="6">
        <v>16117397729</v>
      </c>
      <c r="AH22" s="4"/>
      <c r="AI22" s="6">
        <v>16388255090</v>
      </c>
      <c r="AJ22" s="4"/>
      <c r="AK22" s="9">
        <v>3.6093639149728963E-4</v>
      </c>
    </row>
    <row r="23" spans="1:37">
      <c r="A23" s="1" t="s">
        <v>138</v>
      </c>
      <c r="C23" s="4" t="s">
        <v>101</v>
      </c>
      <c r="D23" s="4"/>
      <c r="E23" s="4" t="s">
        <v>101</v>
      </c>
      <c r="F23" s="4"/>
      <c r="G23" s="4" t="s">
        <v>139</v>
      </c>
      <c r="H23" s="4"/>
      <c r="I23" s="4" t="s">
        <v>140</v>
      </c>
      <c r="J23" s="4"/>
      <c r="K23" s="6">
        <v>0</v>
      </c>
      <c r="L23" s="4"/>
      <c r="M23" s="6">
        <v>0</v>
      </c>
      <c r="N23" s="4"/>
      <c r="O23" s="6">
        <v>110885</v>
      </c>
      <c r="P23" s="4"/>
      <c r="Q23" s="6">
        <v>100016153415</v>
      </c>
      <c r="R23" s="4"/>
      <c r="S23" s="6">
        <v>100956905793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110885</v>
      </c>
      <c r="AD23" s="4"/>
      <c r="AE23" s="6">
        <v>929100</v>
      </c>
      <c r="AF23" s="4"/>
      <c r="AG23" s="6">
        <v>100016153415</v>
      </c>
      <c r="AH23" s="4"/>
      <c r="AI23" s="6">
        <v>103004580535</v>
      </c>
      <c r="AJ23" s="4"/>
      <c r="AK23" s="9">
        <v>2.268582066963351E-3</v>
      </c>
    </row>
    <row r="24" spans="1:37">
      <c r="A24" s="1" t="s">
        <v>141</v>
      </c>
      <c r="C24" s="4" t="s">
        <v>101</v>
      </c>
      <c r="D24" s="4"/>
      <c r="E24" s="4" t="s">
        <v>101</v>
      </c>
      <c r="F24" s="4"/>
      <c r="G24" s="4" t="s">
        <v>117</v>
      </c>
      <c r="H24" s="4"/>
      <c r="I24" s="4" t="s">
        <v>142</v>
      </c>
      <c r="J24" s="4"/>
      <c r="K24" s="6">
        <v>0</v>
      </c>
      <c r="L24" s="4"/>
      <c r="M24" s="6">
        <v>0</v>
      </c>
      <c r="N24" s="4"/>
      <c r="O24" s="6">
        <v>36000</v>
      </c>
      <c r="P24" s="4"/>
      <c r="Q24" s="6">
        <v>23187574965</v>
      </c>
      <c r="R24" s="4"/>
      <c r="S24" s="6">
        <v>23172239270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36000</v>
      </c>
      <c r="AD24" s="4"/>
      <c r="AE24" s="6">
        <v>653190</v>
      </c>
      <c r="AF24" s="4"/>
      <c r="AG24" s="6">
        <v>23187574965</v>
      </c>
      <c r="AH24" s="4"/>
      <c r="AI24" s="6">
        <v>23510577935</v>
      </c>
      <c r="AJ24" s="4"/>
      <c r="AK24" s="9">
        <v>5.1779906495675004E-4</v>
      </c>
    </row>
    <row r="25" spans="1:37">
      <c r="A25" s="1" t="s">
        <v>143</v>
      </c>
      <c r="C25" s="4" t="s">
        <v>101</v>
      </c>
      <c r="D25" s="4"/>
      <c r="E25" s="4" t="s">
        <v>101</v>
      </c>
      <c r="F25" s="4"/>
      <c r="G25" s="4" t="s">
        <v>144</v>
      </c>
      <c r="H25" s="4"/>
      <c r="I25" s="4" t="s">
        <v>145</v>
      </c>
      <c r="J25" s="4"/>
      <c r="K25" s="6">
        <v>0</v>
      </c>
      <c r="L25" s="4"/>
      <c r="M25" s="6">
        <v>0</v>
      </c>
      <c r="N25" s="4"/>
      <c r="O25" s="6">
        <v>3580</v>
      </c>
      <c r="P25" s="4"/>
      <c r="Q25" s="6">
        <v>2901115723</v>
      </c>
      <c r="R25" s="4"/>
      <c r="S25" s="6">
        <v>3187412176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3580</v>
      </c>
      <c r="AD25" s="4"/>
      <c r="AE25" s="6">
        <v>911400</v>
      </c>
      <c r="AF25" s="4"/>
      <c r="AG25" s="6">
        <v>2901115723</v>
      </c>
      <c r="AH25" s="4"/>
      <c r="AI25" s="6">
        <v>3262220615</v>
      </c>
      <c r="AJ25" s="4"/>
      <c r="AK25" s="9">
        <v>7.1847437727805654E-5</v>
      </c>
    </row>
    <row r="26" spans="1:37">
      <c r="A26" s="1" t="s">
        <v>146</v>
      </c>
      <c r="C26" s="4" t="s">
        <v>101</v>
      </c>
      <c r="D26" s="4"/>
      <c r="E26" s="4" t="s">
        <v>101</v>
      </c>
      <c r="F26" s="4"/>
      <c r="G26" s="4" t="s">
        <v>147</v>
      </c>
      <c r="H26" s="4"/>
      <c r="I26" s="4" t="s">
        <v>148</v>
      </c>
      <c r="J26" s="4"/>
      <c r="K26" s="6">
        <v>0</v>
      </c>
      <c r="L26" s="4"/>
      <c r="M26" s="6">
        <v>0</v>
      </c>
      <c r="N26" s="4"/>
      <c r="O26" s="6">
        <v>12100</v>
      </c>
      <c r="P26" s="4"/>
      <c r="Q26" s="6">
        <v>7563808688</v>
      </c>
      <c r="R26" s="4"/>
      <c r="S26" s="6">
        <v>7538022485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12100</v>
      </c>
      <c r="AD26" s="4"/>
      <c r="AE26" s="6">
        <v>632620</v>
      </c>
      <c r="AF26" s="4"/>
      <c r="AG26" s="6">
        <v>7563808688</v>
      </c>
      <c r="AH26" s="4"/>
      <c r="AI26" s="6">
        <v>7653314585</v>
      </c>
      <c r="AJ26" s="4"/>
      <c r="AK26" s="9">
        <v>1.6855728289151721E-4</v>
      </c>
    </row>
    <row r="27" spans="1:37">
      <c r="A27" s="1" t="s">
        <v>149</v>
      </c>
      <c r="C27" s="4" t="s">
        <v>101</v>
      </c>
      <c r="D27" s="4"/>
      <c r="E27" s="4" t="s">
        <v>101</v>
      </c>
      <c r="F27" s="4"/>
      <c r="G27" s="4" t="s">
        <v>150</v>
      </c>
      <c r="H27" s="4"/>
      <c r="I27" s="4" t="s">
        <v>151</v>
      </c>
      <c r="J27" s="4"/>
      <c r="K27" s="6">
        <v>0</v>
      </c>
      <c r="L27" s="4"/>
      <c r="M27" s="6">
        <v>0</v>
      </c>
      <c r="N27" s="4"/>
      <c r="O27" s="6">
        <v>400086</v>
      </c>
      <c r="P27" s="4"/>
      <c r="Q27" s="6">
        <v>329378126430</v>
      </c>
      <c r="R27" s="4"/>
      <c r="S27" s="6">
        <v>329659112774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400086</v>
      </c>
      <c r="AD27" s="4"/>
      <c r="AE27" s="6">
        <v>845510</v>
      </c>
      <c r="AF27" s="4"/>
      <c r="AG27" s="6">
        <v>329378126430</v>
      </c>
      <c r="AH27" s="4"/>
      <c r="AI27" s="6">
        <v>338215401205</v>
      </c>
      <c r="AJ27" s="4"/>
      <c r="AK27" s="9">
        <v>7.4488861559294153E-3</v>
      </c>
    </row>
    <row r="28" spans="1:37">
      <c r="A28" s="1" t="s">
        <v>152</v>
      </c>
      <c r="C28" s="4" t="s">
        <v>101</v>
      </c>
      <c r="D28" s="4"/>
      <c r="E28" s="4" t="s">
        <v>101</v>
      </c>
      <c r="F28" s="4"/>
      <c r="G28" s="4" t="s">
        <v>153</v>
      </c>
      <c r="H28" s="4"/>
      <c r="I28" s="4" t="s">
        <v>154</v>
      </c>
      <c r="J28" s="4"/>
      <c r="K28" s="6">
        <v>0</v>
      </c>
      <c r="L28" s="4"/>
      <c r="M28" s="6">
        <v>0</v>
      </c>
      <c r="N28" s="4"/>
      <c r="O28" s="6">
        <v>13600</v>
      </c>
      <c r="P28" s="4"/>
      <c r="Q28" s="6">
        <v>8458828883</v>
      </c>
      <c r="R28" s="4"/>
      <c r="S28" s="6">
        <v>8473439910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13600</v>
      </c>
      <c r="AD28" s="4"/>
      <c r="AE28" s="6">
        <v>630270</v>
      </c>
      <c r="AF28" s="4"/>
      <c r="AG28" s="6">
        <v>8458828883</v>
      </c>
      <c r="AH28" s="4"/>
      <c r="AI28" s="6">
        <v>8570118384</v>
      </c>
      <c r="AJ28" s="4"/>
      <c r="AK28" s="9">
        <v>1.8874905151513256E-4</v>
      </c>
    </row>
    <row r="29" spans="1:37">
      <c r="A29" s="1" t="s">
        <v>155</v>
      </c>
      <c r="C29" s="4" t="s">
        <v>101</v>
      </c>
      <c r="D29" s="4"/>
      <c r="E29" s="4" t="s">
        <v>101</v>
      </c>
      <c r="F29" s="4"/>
      <c r="G29" s="4" t="s">
        <v>150</v>
      </c>
      <c r="H29" s="4"/>
      <c r="I29" s="4" t="s">
        <v>156</v>
      </c>
      <c r="J29" s="4"/>
      <c r="K29" s="6">
        <v>0</v>
      </c>
      <c r="L29" s="4"/>
      <c r="M29" s="6">
        <v>0</v>
      </c>
      <c r="N29" s="4"/>
      <c r="O29" s="6">
        <v>907826</v>
      </c>
      <c r="P29" s="4"/>
      <c r="Q29" s="6">
        <v>748973033823</v>
      </c>
      <c r="R29" s="4"/>
      <c r="S29" s="6">
        <v>765394599839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907826</v>
      </c>
      <c r="AD29" s="4"/>
      <c r="AE29" s="6">
        <v>861860</v>
      </c>
      <c r="AF29" s="4"/>
      <c r="AG29" s="6">
        <v>748973033823</v>
      </c>
      <c r="AH29" s="4"/>
      <c r="AI29" s="6">
        <v>782277102931</v>
      </c>
      <c r="AJ29" s="4"/>
      <c r="AK29" s="9">
        <v>1.7228940673199453E-2</v>
      </c>
    </row>
    <row r="30" spans="1:37">
      <c r="A30" s="1" t="s">
        <v>157</v>
      </c>
      <c r="C30" s="4" t="s">
        <v>101</v>
      </c>
      <c r="D30" s="4"/>
      <c r="E30" s="4" t="s">
        <v>101</v>
      </c>
      <c r="F30" s="4"/>
      <c r="G30" s="4" t="s">
        <v>158</v>
      </c>
      <c r="H30" s="4"/>
      <c r="I30" s="4" t="s">
        <v>159</v>
      </c>
      <c r="J30" s="4"/>
      <c r="K30" s="6">
        <v>0</v>
      </c>
      <c r="L30" s="4"/>
      <c r="M30" s="6">
        <v>0</v>
      </c>
      <c r="N30" s="4"/>
      <c r="O30" s="6">
        <v>169811</v>
      </c>
      <c r="P30" s="4"/>
      <c r="Q30" s="6">
        <v>145281126454</v>
      </c>
      <c r="R30" s="4"/>
      <c r="S30" s="6">
        <v>151435468795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169811</v>
      </c>
      <c r="AD30" s="4"/>
      <c r="AE30" s="6">
        <v>911120</v>
      </c>
      <c r="AF30" s="4"/>
      <c r="AG30" s="6">
        <v>145281126454</v>
      </c>
      <c r="AH30" s="4"/>
      <c r="AI30" s="6">
        <v>154690155646</v>
      </c>
      <c r="AJ30" s="4"/>
      <c r="AK30" s="9">
        <v>3.4069097821823888E-3</v>
      </c>
    </row>
    <row r="31" spans="1:37">
      <c r="A31" s="1" t="s">
        <v>160</v>
      </c>
      <c r="C31" s="4" t="s">
        <v>101</v>
      </c>
      <c r="D31" s="4"/>
      <c r="E31" s="4" t="s">
        <v>101</v>
      </c>
      <c r="F31" s="4"/>
      <c r="G31" s="4" t="s">
        <v>161</v>
      </c>
      <c r="H31" s="4"/>
      <c r="I31" s="4" t="s">
        <v>162</v>
      </c>
      <c r="J31" s="4"/>
      <c r="K31" s="6">
        <v>0</v>
      </c>
      <c r="L31" s="4"/>
      <c r="M31" s="6">
        <v>0</v>
      </c>
      <c r="N31" s="4"/>
      <c r="O31" s="6">
        <v>779027</v>
      </c>
      <c r="P31" s="4"/>
      <c r="Q31" s="6">
        <v>616799144727</v>
      </c>
      <c r="R31" s="4"/>
      <c r="S31" s="6">
        <v>626671264740</v>
      </c>
      <c r="T31" s="4"/>
      <c r="U31" s="6">
        <v>36933</v>
      </c>
      <c r="V31" s="4"/>
      <c r="W31" s="6">
        <v>30006113518</v>
      </c>
      <c r="X31" s="4"/>
      <c r="Y31" s="6">
        <v>0</v>
      </c>
      <c r="Z31" s="4"/>
      <c r="AA31" s="6">
        <v>0</v>
      </c>
      <c r="AB31" s="4"/>
      <c r="AC31" s="6">
        <v>815960</v>
      </c>
      <c r="AD31" s="4"/>
      <c r="AE31" s="6">
        <v>813406</v>
      </c>
      <c r="AF31" s="4"/>
      <c r="AG31" s="6">
        <v>646805258245</v>
      </c>
      <c r="AH31" s="4"/>
      <c r="AI31" s="6">
        <v>663586462909</v>
      </c>
      <c r="AJ31" s="4"/>
      <c r="AK31" s="9">
        <v>1.4614887433316398E-2</v>
      </c>
    </row>
    <row r="32" spans="1:37">
      <c r="A32" s="1" t="s">
        <v>163</v>
      </c>
      <c r="C32" s="4" t="s">
        <v>101</v>
      </c>
      <c r="D32" s="4"/>
      <c r="E32" s="4" t="s">
        <v>101</v>
      </c>
      <c r="F32" s="4"/>
      <c r="G32" s="4" t="s">
        <v>164</v>
      </c>
      <c r="H32" s="4"/>
      <c r="I32" s="4" t="s">
        <v>165</v>
      </c>
      <c r="J32" s="4"/>
      <c r="K32" s="6">
        <v>18</v>
      </c>
      <c r="L32" s="4"/>
      <c r="M32" s="6">
        <v>18</v>
      </c>
      <c r="N32" s="4"/>
      <c r="O32" s="6">
        <v>750300</v>
      </c>
      <c r="P32" s="4"/>
      <c r="Q32" s="6">
        <v>734666183368</v>
      </c>
      <c r="R32" s="4"/>
      <c r="S32" s="6">
        <v>738281410247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4"/>
      <c r="AC32" s="6">
        <v>750300</v>
      </c>
      <c r="AD32" s="4"/>
      <c r="AE32" s="6">
        <v>982000</v>
      </c>
      <c r="AF32" s="4"/>
      <c r="AG32" s="6">
        <v>734666183368</v>
      </c>
      <c r="AH32" s="4"/>
      <c r="AI32" s="6">
        <v>736661055989</v>
      </c>
      <c r="AJ32" s="4"/>
      <c r="AK32" s="9">
        <v>1.6224288787614456E-2</v>
      </c>
    </row>
    <row r="33" spans="1:37">
      <c r="A33" s="1" t="s">
        <v>166</v>
      </c>
      <c r="C33" s="4" t="s">
        <v>101</v>
      </c>
      <c r="D33" s="4"/>
      <c r="E33" s="4" t="s">
        <v>101</v>
      </c>
      <c r="F33" s="4"/>
      <c r="G33" s="4" t="s">
        <v>167</v>
      </c>
      <c r="H33" s="4"/>
      <c r="I33" s="4" t="s">
        <v>168</v>
      </c>
      <c r="J33" s="4"/>
      <c r="K33" s="6">
        <v>16</v>
      </c>
      <c r="L33" s="4"/>
      <c r="M33" s="6">
        <v>16</v>
      </c>
      <c r="N33" s="4"/>
      <c r="O33" s="6">
        <v>383000</v>
      </c>
      <c r="P33" s="4"/>
      <c r="Q33" s="6">
        <v>358032230000</v>
      </c>
      <c r="R33" s="4"/>
      <c r="S33" s="6">
        <v>371515420622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383000</v>
      </c>
      <c r="AD33" s="4"/>
      <c r="AE33" s="6">
        <v>971000</v>
      </c>
      <c r="AF33" s="4"/>
      <c r="AG33" s="6">
        <v>358032230000</v>
      </c>
      <c r="AH33" s="4"/>
      <c r="AI33" s="6">
        <v>371825594393</v>
      </c>
      <c r="AJ33" s="4"/>
      <c r="AK33" s="9">
        <v>8.1891200478344684E-3</v>
      </c>
    </row>
    <row r="34" spans="1:37">
      <c r="A34" s="1" t="s">
        <v>169</v>
      </c>
      <c r="C34" s="4" t="s">
        <v>101</v>
      </c>
      <c r="D34" s="4"/>
      <c r="E34" s="4" t="s">
        <v>101</v>
      </c>
      <c r="F34" s="4"/>
      <c r="G34" s="4" t="s">
        <v>161</v>
      </c>
      <c r="H34" s="4"/>
      <c r="I34" s="4" t="s">
        <v>170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40504</v>
      </c>
      <c r="V34" s="4"/>
      <c r="W34" s="6">
        <v>34357668592</v>
      </c>
      <c r="X34" s="4"/>
      <c r="Y34" s="6">
        <v>0</v>
      </c>
      <c r="Z34" s="4"/>
      <c r="AA34" s="6">
        <v>0</v>
      </c>
      <c r="AB34" s="4"/>
      <c r="AC34" s="6">
        <v>40504</v>
      </c>
      <c r="AD34" s="4"/>
      <c r="AE34" s="6">
        <v>851892</v>
      </c>
      <c r="AF34" s="4"/>
      <c r="AG34" s="6">
        <v>34357668592</v>
      </c>
      <c r="AH34" s="4"/>
      <c r="AI34" s="6">
        <v>34498779530</v>
      </c>
      <c r="AJ34" s="4"/>
      <c r="AK34" s="9">
        <v>7.5980419673945664E-4</v>
      </c>
    </row>
    <row r="35" spans="1:37">
      <c r="A35" s="1" t="s">
        <v>171</v>
      </c>
      <c r="C35" s="4" t="s">
        <v>101</v>
      </c>
      <c r="D35" s="4"/>
      <c r="E35" s="4" t="s">
        <v>101</v>
      </c>
      <c r="F35" s="4"/>
      <c r="G35" s="4" t="s">
        <v>172</v>
      </c>
      <c r="H35" s="4"/>
      <c r="I35" s="4" t="s">
        <v>162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0</v>
      </c>
      <c r="R35" s="4"/>
      <c r="S35" s="6">
        <v>0</v>
      </c>
      <c r="T35" s="4"/>
      <c r="U35" s="6">
        <v>50000</v>
      </c>
      <c r="V35" s="4"/>
      <c r="W35" s="6">
        <v>40407322500</v>
      </c>
      <c r="X35" s="4"/>
      <c r="Y35" s="6">
        <v>0</v>
      </c>
      <c r="Z35" s="4"/>
      <c r="AA35" s="6">
        <v>0</v>
      </c>
      <c r="AB35" s="4"/>
      <c r="AC35" s="6">
        <v>50000</v>
      </c>
      <c r="AD35" s="4"/>
      <c r="AE35" s="6">
        <v>813620</v>
      </c>
      <c r="AF35" s="4"/>
      <c r="AG35" s="6">
        <v>40407322500</v>
      </c>
      <c r="AH35" s="4"/>
      <c r="AI35" s="6">
        <v>40673626568</v>
      </c>
      <c r="AJ35" s="4"/>
      <c r="AK35" s="9">
        <v>8.9579957853598493E-4</v>
      </c>
    </row>
    <row r="36" spans="1:37" ht="24.75" thickBo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1">
        <f>SUM(Q9:Q35)</f>
        <v>4078979775230</v>
      </c>
      <c r="R36" s="4"/>
      <c r="S36" s="11">
        <f>SUM(S9:S35)</f>
        <v>4133576912284</v>
      </c>
      <c r="T36" s="4"/>
      <c r="U36" s="4"/>
      <c r="V36" s="4"/>
      <c r="W36" s="11">
        <f>SUM(W9:W35)</f>
        <v>104771104610</v>
      </c>
      <c r="X36" s="4"/>
      <c r="Y36" s="4"/>
      <c r="Z36" s="4"/>
      <c r="AA36" s="11">
        <f>SUM(AA9:AA35)</f>
        <v>253299413456</v>
      </c>
      <c r="AB36" s="4"/>
      <c r="AC36" s="4"/>
      <c r="AD36" s="4"/>
      <c r="AE36" s="4"/>
      <c r="AF36" s="4"/>
      <c r="AG36" s="11">
        <f>SUM(AG9:AG35)</f>
        <v>3935667544019</v>
      </c>
      <c r="AH36" s="4"/>
      <c r="AI36" s="11">
        <f>SUM(AI9:AI35)</f>
        <v>4042257001258</v>
      </c>
      <c r="AJ36" s="4"/>
      <c r="AK36" s="10">
        <f>SUM(AK9:AK35)</f>
        <v>8.9027028657186813E-2</v>
      </c>
    </row>
    <row r="37" spans="1:37" ht="24.75" thickTop="1">
      <c r="S37" s="3"/>
      <c r="AI37" s="3"/>
    </row>
    <row r="38" spans="1:37">
      <c r="S38" s="3"/>
      <c r="AI38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3"/>
  <sheetViews>
    <sheetView rightToLeft="1" workbookViewId="0">
      <selection activeCell="Q14" sqref="Q1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0" ht="24.75">
      <c r="A6" s="16" t="s">
        <v>174</v>
      </c>
      <c r="C6" s="17" t="s">
        <v>175</v>
      </c>
      <c r="D6" s="17" t="s">
        <v>175</v>
      </c>
      <c r="E6" s="17" t="s">
        <v>175</v>
      </c>
      <c r="F6" s="17" t="s">
        <v>175</v>
      </c>
      <c r="G6" s="17" t="s">
        <v>175</v>
      </c>
      <c r="H6" s="17" t="s">
        <v>175</v>
      </c>
      <c r="I6" s="17" t="s">
        <v>175</v>
      </c>
      <c r="K6" s="17" t="s">
        <v>305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0" ht="24.75">
      <c r="A7" s="16" t="s">
        <v>174</v>
      </c>
      <c r="C7" s="17" t="s">
        <v>176</v>
      </c>
      <c r="D7" s="7"/>
      <c r="E7" s="17" t="s">
        <v>177</v>
      </c>
      <c r="F7" s="7"/>
      <c r="G7" s="17" t="s">
        <v>178</v>
      </c>
      <c r="H7" s="7"/>
      <c r="I7" s="17" t="s">
        <v>98</v>
      </c>
      <c r="J7" s="7"/>
      <c r="K7" s="17" t="s">
        <v>179</v>
      </c>
      <c r="L7" s="7"/>
      <c r="M7" s="17" t="s">
        <v>180</v>
      </c>
      <c r="N7" s="7"/>
      <c r="O7" s="17" t="s">
        <v>181</v>
      </c>
      <c r="P7" s="7"/>
      <c r="Q7" s="17" t="s">
        <v>179</v>
      </c>
      <c r="R7" s="7"/>
      <c r="S7" s="17" t="s">
        <v>173</v>
      </c>
    </row>
    <row r="8" spans="1:20">
      <c r="A8" s="1" t="s">
        <v>182</v>
      </c>
      <c r="C8" s="4" t="s">
        <v>183</v>
      </c>
      <c r="D8" s="4"/>
      <c r="E8" s="4" t="s">
        <v>184</v>
      </c>
      <c r="F8" s="4"/>
      <c r="G8" s="4" t="s">
        <v>185</v>
      </c>
      <c r="H8" s="4"/>
      <c r="I8" s="6">
        <v>8</v>
      </c>
      <c r="J8" s="4"/>
      <c r="K8" s="6">
        <v>113685813184</v>
      </c>
      <c r="L8" s="4"/>
      <c r="M8" s="6">
        <v>426340051341</v>
      </c>
      <c r="N8" s="4"/>
      <c r="O8" s="6">
        <v>523410062000</v>
      </c>
      <c r="P8" s="4"/>
      <c r="Q8" s="6">
        <v>16615802525</v>
      </c>
      <c r="R8" s="4"/>
      <c r="S8" s="9">
        <v>3.6594791649689008E-4</v>
      </c>
      <c r="T8" s="4"/>
    </row>
    <row r="9" spans="1:20">
      <c r="A9" s="1" t="s">
        <v>186</v>
      </c>
      <c r="C9" s="4" t="s">
        <v>187</v>
      </c>
      <c r="D9" s="4"/>
      <c r="E9" s="4" t="s">
        <v>184</v>
      </c>
      <c r="F9" s="4"/>
      <c r="G9" s="4" t="s">
        <v>188</v>
      </c>
      <c r="H9" s="4"/>
      <c r="I9" s="6">
        <v>8</v>
      </c>
      <c r="J9" s="4"/>
      <c r="K9" s="6">
        <v>17018119646</v>
      </c>
      <c r="L9" s="4"/>
      <c r="M9" s="6">
        <v>136295272847</v>
      </c>
      <c r="N9" s="4"/>
      <c r="O9" s="6">
        <v>152239200000</v>
      </c>
      <c r="P9" s="4"/>
      <c r="Q9" s="6">
        <v>1074192493</v>
      </c>
      <c r="R9" s="4"/>
      <c r="S9" s="9">
        <v>2.3658111255143854E-5</v>
      </c>
      <c r="T9" s="4"/>
    </row>
    <row r="10" spans="1:20">
      <c r="A10" s="1" t="s">
        <v>189</v>
      </c>
      <c r="C10" s="4" t="s">
        <v>190</v>
      </c>
      <c r="D10" s="4"/>
      <c r="E10" s="4" t="s">
        <v>184</v>
      </c>
      <c r="F10" s="4"/>
      <c r="G10" s="4" t="s">
        <v>191</v>
      </c>
      <c r="H10" s="4"/>
      <c r="I10" s="6">
        <v>8</v>
      </c>
      <c r="J10" s="4"/>
      <c r="K10" s="6">
        <v>1003925219</v>
      </c>
      <c r="L10" s="4"/>
      <c r="M10" s="6">
        <v>8251440</v>
      </c>
      <c r="N10" s="4"/>
      <c r="O10" s="6">
        <v>0</v>
      </c>
      <c r="P10" s="4"/>
      <c r="Q10" s="6">
        <v>1012176659</v>
      </c>
      <c r="R10" s="4"/>
      <c r="S10" s="9">
        <v>2.2292268996969992E-5</v>
      </c>
      <c r="T10" s="4"/>
    </row>
    <row r="11" spans="1:20">
      <c r="A11" s="1" t="s">
        <v>192</v>
      </c>
      <c r="C11" s="4" t="s">
        <v>193</v>
      </c>
      <c r="D11" s="4"/>
      <c r="E11" s="4" t="s">
        <v>184</v>
      </c>
      <c r="F11" s="4"/>
      <c r="G11" s="4" t="s">
        <v>194</v>
      </c>
      <c r="H11" s="4"/>
      <c r="I11" s="6">
        <v>8</v>
      </c>
      <c r="J11" s="4"/>
      <c r="K11" s="6">
        <v>144795202673</v>
      </c>
      <c r="L11" s="4"/>
      <c r="M11" s="6">
        <v>1902973249642</v>
      </c>
      <c r="N11" s="4"/>
      <c r="O11" s="6">
        <v>1830819797610</v>
      </c>
      <c r="P11" s="4"/>
      <c r="Q11" s="6">
        <v>216948654705</v>
      </c>
      <c r="R11" s="4"/>
      <c r="S11" s="9">
        <v>4.7780965172549185E-3</v>
      </c>
      <c r="T11" s="4"/>
    </row>
    <row r="12" spans="1:20" ht="24.75" thickBot="1">
      <c r="C12" s="4"/>
      <c r="D12" s="4"/>
      <c r="E12" s="4"/>
      <c r="F12" s="4"/>
      <c r="G12" s="4"/>
      <c r="H12" s="4"/>
      <c r="I12" s="4"/>
      <c r="J12" s="4"/>
      <c r="K12" s="11">
        <f>SUM(K8:K11)</f>
        <v>276503060722</v>
      </c>
      <c r="L12" s="4"/>
      <c r="M12" s="11">
        <f>SUM(M8:M11)</f>
        <v>2465616825270</v>
      </c>
      <c r="N12" s="4"/>
      <c r="O12" s="11">
        <f>SUM(O8:O11)</f>
        <v>2506469059610</v>
      </c>
      <c r="P12" s="4"/>
      <c r="Q12" s="11">
        <f>SUM(Q8:Q11)</f>
        <v>235650826382</v>
      </c>
      <c r="R12" s="4"/>
      <c r="S12" s="12">
        <f>SUM(S8:S11)</f>
        <v>5.1899948140039223E-3</v>
      </c>
      <c r="T12" s="4"/>
    </row>
    <row r="13" spans="1:20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8"/>
  <sheetViews>
    <sheetView rightToLeft="1" workbookViewId="0">
      <selection activeCell="I29" sqref="I29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196</v>
      </c>
      <c r="B6" s="17" t="s">
        <v>196</v>
      </c>
      <c r="C6" s="17" t="s">
        <v>196</v>
      </c>
      <c r="D6" s="17" t="s">
        <v>196</v>
      </c>
      <c r="E6" s="17" t="s">
        <v>196</v>
      </c>
      <c r="F6" s="17" t="s">
        <v>196</v>
      </c>
      <c r="G6" s="17" t="s">
        <v>196</v>
      </c>
      <c r="I6" s="17" t="s">
        <v>197</v>
      </c>
      <c r="J6" s="17" t="s">
        <v>197</v>
      </c>
      <c r="K6" s="17" t="s">
        <v>197</v>
      </c>
      <c r="L6" s="17" t="s">
        <v>197</v>
      </c>
      <c r="M6" s="17" t="s">
        <v>197</v>
      </c>
      <c r="O6" s="17" t="s">
        <v>198</v>
      </c>
      <c r="P6" s="17" t="s">
        <v>198</v>
      </c>
      <c r="Q6" s="17" t="s">
        <v>198</v>
      </c>
      <c r="R6" s="17" t="s">
        <v>198</v>
      </c>
      <c r="S6" s="17" t="s">
        <v>198</v>
      </c>
    </row>
    <row r="7" spans="1:19" ht="24.75">
      <c r="A7" s="17" t="s">
        <v>199</v>
      </c>
      <c r="C7" s="17" t="s">
        <v>200</v>
      </c>
      <c r="E7" s="17" t="s">
        <v>97</v>
      </c>
      <c r="G7" s="17" t="s">
        <v>98</v>
      </c>
      <c r="I7" s="17" t="s">
        <v>201</v>
      </c>
      <c r="K7" s="17" t="s">
        <v>202</v>
      </c>
      <c r="M7" s="17" t="s">
        <v>203</v>
      </c>
      <c r="O7" s="17" t="s">
        <v>201</v>
      </c>
      <c r="Q7" s="17" t="s">
        <v>202</v>
      </c>
      <c r="S7" s="17" t="s">
        <v>203</v>
      </c>
    </row>
    <row r="8" spans="1:19">
      <c r="A8" s="1" t="s">
        <v>204</v>
      </c>
      <c r="C8" s="4" t="s">
        <v>306</v>
      </c>
      <c r="E8" s="4" t="s">
        <v>206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6223860768</v>
      </c>
      <c r="P8" s="4"/>
      <c r="Q8" s="6">
        <v>0</v>
      </c>
      <c r="R8" s="4"/>
      <c r="S8" s="6">
        <v>6223860768</v>
      </c>
    </row>
    <row r="9" spans="1:19">
      <c r="A9" s="1" t="s">
        <v>163</v>
      </c>
      <c r="C9" s="4" t="s">
        <v>306</v>
      </c>
      <c r="E9" s="4" t="s">
        <v>165</v>
      </c>
      <c r="F9" s="4"/>
      <c r="G9" s="6">
        <v>18</v>
      </c>
      <c r="H9" s="4"/>
      <c r="I9" s="6">
        <v>10561962820</v>
      </c>
      <c r="J9" s="4"/>
      <c r="K9" s="6">
        <v>0</v>
      </c>
      <c r="L9" s="4"/>
      <c r="M9" s="6">
        <v>10561962820</v>
      </c>
      <c r="N9" s="4"/>
      <c r="O9" s="6">
        <v>82705854721</v>
      </c>
      <c r="P9" s="4"/>
      <c r="Q9" s="6">
        <v>0</v>
      </c>
      <c r="R9" s="4"/>
      <c r="S9" s="6">
        <v>82705854721</v>
      </c>
    </row>
    <row r="10" spans="1:19">
      <c r="A10" s="1" t="s">
        <v>207</v>
      </c>
      <c r="C10" s="4" t="s">
        <v>306</v>
      </c>
      <c r="E10" s="4" t="s">
        <v>208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2251192455</v>
      </c>
      <c r="P10" s="4"/>
      <c r="Q10" s="6">
        <v>0</v>
      </c>
      <c r="R10" s="4"/>
      <c r="S10" s="6">
        <v>2251192455</v>
      </c>
    </row>
    <row r="11" spans="1:19">
      <c r="A11" s="1" t="s">
        <v>166</v>
      </c>
      <c r="C11" s="4" t="s">
        <v>306</v>
      </c>
      <c r="E11" s="4" t="s">
        <v>168</v>
      </c>
      <c r="F11" s="4"/>
      <c r="G11" s="6">
        <v>16</v>
      </c>
      <c r="H11" s="4"/>
      <c r="I11" s="6">
        <v>4815096987</v>
      </c>
      <c r="J11" s="4"/>
      <c r="K11" s="6">
        <v>0</v>
      </c>
      <c r="L11" s="4"/>
      <c r="M11" s="6">
        <v>4815096987</v>
      </c>
      <c r="N11" s="4"/>
      <c r="O11" s="6">
        <v>81337379368</v>
      </c>
      <c r="P11" s="4"/>
      <c r="Q11" s="6">
        <v>0</v>
      </c>
      <c r="R11" s="4"/>
      <c r="S11" s="6">
        <v>81337379368</v>
      </c>
    </row>
    <row r="12" spans="1:19">
      <c r="A12" s="1" t="s">
        <v>209</v>
      </c>
      <c r="C12" s="4" t="s">
        <v>306</v>
      </c>
      <c r="E12" s="4" t="s">
        <v>210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6917226954</v>
      </c>
      <c r="P12" s="4"/>
      <c r="Q12" s="6">
        <v>0</v>
      </c>
      <c r="R12" s="4"/>
      <c r="S12" s="6">
        <v>6917226954</v>
      </c>
    </row>
    <row r="13" spans="1:19">
      <c r="A13" s="1" t="s">
        <v>211</v>
      </c>
      <c r="C13" s="4" t="s">
        <v>306</v>
      </c>
      <c r="E13" s="4" t="s">
        <v>212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9643603118</v>
      </c>
      <c r="P13" s="4"/>
      <c r="Q13" s="6">
        <v>0</v>
      </c>
      <c r="R13" s="4"/>
      <c r="S13" s="6">
        <v>9643603118</v>
      </c>
    </row>
    <row r="14" spans="1:19">
      <c r="A14" s="1" t="s">
        <v>213</v>
      </c>
      <c r="C14" s="4" t="s">
        <v>306</v>
      </c>
      <c r="E14" s="4" t="s">
        <v>164</v>
      </c>
      <c r="F14" s="4"/>
      <c r="G14" s="6">
        <v>15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960735617</v>
      </c>
      <c r="P14" s="4"/>
      <c r="Q14" s="6">
        <v>0</v>
      </c>
      <c r="R14" s="4"/>
      <c r="S14" s="6">
        <v>960735617</v>
      </c>
    </row>
    <row r="15" spans="1:19">
      <c r="A15" s="1" t="s">
        <v>214</v>
      </c>
      <c r="C15" s="4" t="s">
        <v>306</v>
      </c>
      <c r="E15" s="4" t="s">
        <v>215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11864348840</v>
      </c>
      <c r="P15" s="4"/>
      <c r="Q15" s="6">
        <v>0</v>
      </c>
      <c r="R15" s="4"/>
      <c r="S15" s="6">
        <v>11864348840</v>
      </c>
    </row>
    <row r="16" spans="1:19">
      <c r="A16" s="1" t="s">
        <v>216</v>
      </c>
      <c r="C16" s="4" t="s">
        <v>306</v>
      </c>
      <c r="E16" s="4" t="s">
        <v>217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25811547280</v>
      </c>
      <c r="P16" s="4"/>
      <c r="Q16" s="6">
        <v>0</v>
      </c>
      <c r="R16" s="4"/>
      <c r="S16" s="6">
        <v>25811547280</v>
      </c>
    </row>
    <row r="17" spans="1:19">
      <c r="A17" s="1" t="s">
        <v>182</v>
      </c>
      <c r="C17" s="6">
        <v>1</v>
      </c>
      <c r="E17" s="4" t="s">
        <v>306</v>
      </c>
      <c r="F17" s="4"/>
      <c r="G17" s="6">
        <v>8</v>
      </c>
      <c r="H17" s="4"/>
      <c r="I17" s="6">
        <v>3922917</v>
      </c>
      <c r="J17" s="4"/>
      <c r="K17" s="6">
        <v>0</v>
      </c>
      <c r="L17" s="4"/>
      <c r="M17" s="6">
        <v>3922917</v>
      </c>
      <c r="N17" s="4"/>
      <c r="O17" s="6">
        <v>5488993096</v>
      </c>
      <c r="P17" s="4"/>
      <c r="Q17" s="6">
        <v>0</v>
      </c>
      <c r="R17" s="4"/>
      <c r="S17" s="6">
        <v>5488993096</v>
      </c>
    </row>
    <row r="18" spans="1:19">
      <c r="A18" s="1" t="s">
        <v>186</v>
      </c>
      <c r="C18" s="6">
        <v>17</v>
      </c>
      <c r="E18" s="4" t="s">
        <v>306</v>
      </c>
      <c r="F18" s="4"/>
      <c r="G18" s="6">
        <v>8</v>
      </c>
      <c r="H18" s="4"/>
      <c r="I18" s="6">
        <v>69096</v>
      </c>
      <c r="J18" s="4"/>
      <c r="K18" s="6">
        <v>0</v>
      </c>
      <c r="L18" s="4"/>
      <c r="M18" s="6">
        <v>69096</v>
      </c>
      <c r="N18" s="4"/>
      <c r="O18" s="6">
        <v>4081074118</v>
      </c>
      <c r="P18" s="4"/>
      <c r="Q18" s="6">
        <v>0</v>
      </c>
      <c r="R18" s="4"/>
      <c r="S18" s="6">
        <v>4081074118</v>
      </c>
    </row>
    <row r="19" spans="1:19">
      <c r="A19" s="1" t="s">
        <v>189</v>
      </c>
      <c r="C19" s="6">
        <v>17</v>
      </c>
      <c r="E19" s="4" t="s">
        <v>306</v>
      </c>
      <c r="F19" s="4"/>
      <c r="G19" s="6">
        <v>8</v>
      </c>
      <c r="H19" s="4"/>
      <c r="I19" s="6">
        <v>8251440</v>
      </c>
      <c r="J19" s="4"/>
      <c r="K19" s="6">
        <v>0</v>
      </c>
      <c r="L19" s="4"/>
      <c r="M19" s="6">
        <v>8251440</v>
      </c>
      <c r="N19" s="4"/>
      <c r="O19" s="6">
        <v>9919404482</v>
      </c>
      <c r="P19" s="4"/>
      <c r="Q19" s="6">
        <v>0</v>
      </c>
      <c r="R19" s="4"/>
      <c r="S19" s="6">
        <v>9919404482</v>
      </c>
    </row>
    <row r="20" spans="1:19">
      <c r="A20" s="1" t="s">
        <v>192</v>
      </c>
      <c r="C20" s="6">
        <v>1</v>
      </c>
      <c r="E20" s="4" t="s">
        <v>306</v>
      </c>
      <c r="F20" s="4"/>
      <c r="G20" s="6">
        <v>8</v>
      </c>
      <c r="H20" s="4"/>
      <c r="I20" s="6">
        <v>839622833</v>
      </c>
      <c r="J20" s="4"/>
      <c r="K20" s="6">
        <v>0</v>
      </c>
      <c r="L20" s="4"/>
      <c r="M20" s="6">
        <v>839622833</v>
      </c>
      <c r="N20" s="4"/>
      <c r="O20" s="6">
        <v>1919183675</v>
      </c>
      <c r="P20" s="4"/>
      <c r="Q20" s="6">
        <v>0</v>
      </c>
      <c r="R20" s="4"/>
      <c r="S20" s="6">
        <v>1919183675</v>
      </c>
    </row>
    <row r="21" spans="1:19" ht="24.75" thickBot="1">
      <c r="C21" s="4"/>
      <c r="E21" s="4"/>
      <c r="F21" s="4"/>
      <c r="G21" s="4"/>
      <c r="H21" s="4"/>
      <c r="I21" s="11">
        <f>SUM(I8:I20)</f>
        <v>16228926093</v>
      </c>
      <c r="J21" s="4"/>
      <c r="K21" s="11">
        <f>SUM(K8:K20)</f>
        <v>0</v>
      </c>
      <c r="L21" s="4"/>
      <c r="M21" s="11">
        <f>SUM(M8:M20)</f>
        <v>16228926093</v>
      </c>
      <c r="N21" s="4"/>
      <c r="O21" s="11">
        <f>SUM(O8:O20)</f>
        <v>249124404492</v>
      </c>
      <c r="P21" s="4"/>
      <c r="Q21" s="11">
        <f>SUM(Q8:Q20)</f>
        <v>0</v>
      </c>
      <c r="R21" s="4"/>
      <c r="S21" s="11">
        <f>SUM(S8:S20)</f>
        <v>249124404492</v>
      </c>
    </row>
    <row r="22" spans="1:19" ht="24.75" thickTop="1">
      <c r="M22" s="3"/>
      <c r="N22" s="3"/>
      <c r="O22" s="3"/>
      <c r="P22" s="3"/>
      <c r="Q22" s="3"/>
      <c r="R22" s="3"/>
      <c r="S22" s="3"/>
    </row>
    <row r="23" spans="1:19">
      <c r="M23" s="3"/>
      <c r="N23" s="3"/>
      <c r="O23" s="3"/>
      <c r="P23" s="3"/>
      <c r="Q23" s="3"/>
      <c r="R23" s="3"/>
      <c r="S23" s="3"/>
    </row>
    <row r="24" spans="1:19">
      <c r="M24" s="3"/>
      <c r="N24" s="3"/>
      <c r="O24" s="3"/>
      <c r="P24" s="3"/>
      <c r="Q24" s="3"/>
      <c r="R24" s="3"/>
      <c r="S24" s="3"/>
    </row>
    <row r="27" spans="1:19">
      <c r="M27" s="3"/>
      <c r="N27" s="3"/>
      <c r="O27" s="3"/>
      <c r="P27" s="3"/>
      <c r="Q27" s="3"/>
      <c r="R27" s="3"/>
      <c r="S27" s="3"/>
    </row>
    <row r="28" spans="1:19">
      <c r="M28" s="3"/>
      <c r="S2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6"/>
  <sheetViews>
    <sheetView rightToLeft="1" workbookViewId="0">
      <selection activeCell="K73" sqref="K73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218</v>
      </c>
      <c r="D6" s="17" t="s">
        <v>218</v>
      </c>
      <c r="E6" s="17" t="s">
        <v>218</v>
      </c>
      <c r="F6" s="17" t="s">
        <v>218</v>
      </c>
      <c r="G6" s="17" t="s">
        <v>218</v>
      </c>
      <c r="I6" s="17" t="s">
        <v>197</v>
      </c>
      <c r="J6" s="17" t="s">
        <v>197</v>
      </c>
      <c r="K6" s="17" t="s">
        <v>197</v>
      </c>
      <c r="L6" s="17" t="s">
        <v>197</v>
      </c>
      <c r="M6" s="17" t="s">
        <v>197</v>
      </c>
      <c r="O6" s="17" t="s">
        <v>198</v>
      </c>
      <c r="P6" s="17" t="s">
        <v>198</v>
      </c>
      <c r="Q6" s="17" t="s">
        <v>198</v>
      </c>
      <c r="R6" s="17" t="s">
        <v>198</v>
      </c>
      <c r="S6" s="17" t="s">
        <v>198</v>
      </c>
    </row>
    <row r="7" spans="1:19" ht="24.75">
      <c r="A7" s="17" t="s">
        <v>3</v>
      </c>
      <c r="C7" s="17" t="s">
        <v>219</v>
      </c>
      <c r="E7" s="17" t="s">
        <v>220</v>
      </c>
      <c r="G7" s="17" t="s">
        <v>221</v>
      </c>
      <c r="I7" s="17" t="s">
        <v>222</v>
      </c>
      <c r="K7" s="17" t="s">
        <v>202</v>
      </c>
      <c r="M7" s="17" t="s">
        <v>223</v>
      </c>
      <c r="O7" s="17" t="s">
        <v>222</v>
      </c>
      <c r="Q7" s="17" t="s">
        <v>202</v>
      </c>
      <c r="S7" s="17" t="s">
        <v>223</v>
      </c>
    </row>
    <row r="8" spans="1:19">
      <c r="A8" s="1" t="s">
        <v>81</v>
      </c>
      <c r="C8" s="4" t="s">
        <v>224</v>
      </c>
      <c r="D8" s="4"/>
      <c r="E8" s="6">
        <v>22000000</v>
      </c>
      <c r="F8" s="4"/>
      <c r="G8" s="6">
        <v>2020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44440000000</v>
      </c>
      <c r="P8" s="4"/>
      <c r="Q8" s="6">
        <v>0</v>
      </c>
      <c r="R8" s="4"/>
      <c r="S8" s="6">
        <v>44440000000</v>
      </c>
    </row>
    <row r="9" spans="1:19">
      <c r="A9" s="1" t="s">
        <v>76</v>
      </c>
      <c r="C9" s="4" t="s">
        <v>225</v>
      </c>
      <c r="D9" s="4"/>
      <c r="E9" s="6">
        <v>6300003</v>
      </c>
      <c r="F9" s="4"/>
      <c r="G9" s="6">
        <v>4500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28350013500</v>
      </c>
      <c r="P9" s="4"/>
      <c r="Q9" s="6">
        <v>0</v>
      </c>
      <c r="R9" s="4"/>
      <c r="S9" s="6">
        <v>28350013500</v>
      </c>
    </row>
    <row r="10" spans="1:19">
      <c r="A10" s="1" t="s">
        <v>226</v>
      </c>
      <c r="C10" s="4" t="s">
        <v>227</v>
      </c>
      <c r="D10" s="4"/>
      <c r="E10" s="6">
        <v>1516418</v>
      </c>
      <c r="F10" s="4"/>
      <c r="G10" s="6">
        <v>1300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1971343400</v>
      </c>
      <c r="P10" s="4"/>
      <c r="Q10" s="6">
        <v>0</v>
      </c>
      <c r="R10" s="4"/>
      <c r="S10" s="6">
        <v>1971343400</v>
      </c>
    </row>
    <row r="11" spans="1:19">
      <c r="A11" s="1" t="s">
        <v>48</v>
      </c>
      <c r="C11" s="4" t="s">
        <v>228</v>
      </c>
      <c r="D11" s="4"/>
      <c r="E11" s="6">
        <v>15000000</v>
      </c>
      <c r="F11" s="4"/>
      <c r="G11" s="6">
        <v>150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2250000000</v>
      </c>
      <c r="P11" s="4"/>
      <c r="Q11" s="6">
        <v>87393022</v>
      </c>
      <c r="R11" s="4"/>
      <c r="S11" s="6">
        <v>2162606978</v>
      </c>
    </row>
    <row r="12" spans="1:19">
      <c r="A12" s="1" t="s">
        <v>50</v>
      </c>
      <c r="C12" s="4" t="s">
        <v>229</v>
      </c>
      <c r="D12" s="4"/>
      <c r="E12" s="6">
        <v>121896360</v>
      </c>
      <c r="F12" s="4"/>
      <c r="G12" s="6">
        <v>2400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292551264000</v>
      </c>
      <c r="P12" s="4"/>
      <c r="Q12" s="6">
        <v>0</v>
      </c>
      <c r="R12" s="4"/>
      <c r="S12" s="6">
        <v>292551264000</v>
      </c>
    </row>
    <row r="13" spans="1:19">
      <c r="A13" s="1" t="s">
        <v>69</v>
      </c>
      <c r="C13" s="4" t="s">
        <v>230</v>
      </c>
      <c r="D13" s="4"/>
      <c r="E13" s="6">
        <v>39222671</v>
      </c>
      <c r="F13" s="4"/>
      <c r="G13" s="6">
        <v>700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27455869700</v>
      </c>
      <c r="P13" s="4"/>
      <c r="Q13" s="6">
        <v>0</v>
      </c>
      <c r="R13" s="4"/>
      <c r="S13" s="6">
        <v>27455869700</v>
      </c>
    </row>
    <row r="14" spans="1:19">
      <c r="A14" s="1" t="s">
        <v>78</v>
      </c>
      <c r="C14" s="4" t="s">
        <v>229</v>
      </c>
      <c r="D14" s="4"/>
      <c r="E14" s="6">
        <v>34216764</v>
      </c>
      <c r="F14" s="4"/>
      <c r="G14" s="6">
        <v>700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23951734800</v>
      </c>
      <c r="P14" s="4"/>
      <c r="Q14" s="6">
        <v>0</v>
      </c>
      <c r="R14" s="4"/>
      <c r="S14" s="6">
        <v>23951734800</v>
      </c>
    </row>
    <row r="15" spans="1:19">
      <c r="A15" s="1" t="s">
        <v>31</v>
      </c>
      <c r="C15" s="4" t="s">
        <v>231</v>
      </c>
      <c r="D15" s="4"/>
      <c r="E15" s="6">
        <v>15399744</v>
      </c>
      <c r="F15" s="4"/>
      <c r="G15" s="6">
        <v>700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10779820800</v>
      </c>
      <c r="P15" s="4"/>
      <c r="Q15" s="6">
        <v>0</v>
      </c>
      <c r="R15" s="4"/>
      <c r="S15" s="6">
        <v>10779820800</v>
      </c>
    </row>
    <row r="16" spans="1:19">
      <c r="A16" s="1" t="s">
        <v>34</v>
      </c>
      <c r="C16" s="4" t="s">
        <v>231</v>
      </c>
      <c r="D16" s="4"/>
      <c r="E16" s="6">
        <v>68082254</v>
      </c>
      <c r="F16" s="4"/>
      <c r="G16" s="6">
        <v>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27232901600</v>
      </c>
      <c r="P16" s="4"/>
      <c r="Q16" s="6">
        <v>0</v>
      </c>
      <c r="R16" s="4"/>
      <c r="S16" s="6">
        <v>27232901600</v>
      </c>
    </row>
    <row r="17" spans="1:19">
      <c r="A17" s="1" t="s">
        <v>27</v>
      </c>
      <c r="C17" s="4" t="s">
        <v>232</v>
      </c>
      <c r="D17" s="4"/>
      <c r="E17" s="6">
        <v>9200000</v>
      </c>
      <c r="F17" s="4"/>
      <c r="G17" s="6">
        <v>3750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34500000000</v>
      </c>
      <c r="P17" s="4"/>
      <c r="Q17" s="6">
        <v>0</v>
      </c>
      <c r="R17" s="4"/>
      <c r="S17" s="6">
        <v>34500000000</v>
      </c>
    </row>
    <row r="18" spans="1:19">
      <c r="A18" s="1" t="s">
        <v>68</v>
      </c>
      <c r="C18" s="4" t="s">
        <v>233</v>
      </c>
      <c r="D18" s="4"/>
      <c r="E18" s="6">
        <v>8743455</v>
      </c>
      <c r="F18" s="4"/>
      <c r="G18" s="6">
        <v>2100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18361255500</v>
      </c>
      <c r="P18" s="4"/>
      <c r="Q18" s="6">
        <v>65464345</v>
      </c>
      <c r="R18" s="4"/>
      <c r="S18" s="6">
        <v>18295791155</v>
      </c>
    </row>
    <row r="19" spans="1:19">
      <c r="A19" s="1" t="s">
        <v>41</v>
      </c>
      <c r="C19" s="4" t="s">
        <v>234</v>
      </c>
      <c r="D19" s="4"/>
      <c r="E19" s="6">
        <v>1100000</v>
      </c>
      <c r="F19" s="4"/>
      <c r="G19" s="6">
        <v>6730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7403000000</v>
      </c>
      <c r="P19" s="4"/>
      <c r="Q19" s="6">
        <v>0</v>
      </c>
      <c r="R19" s="4"/>
      <c r="S19" s="6">
        <v>7403000000</v>
      </c>
    </row>
    <row r="20" spans="1:19">
      <c r="A20" s="1" t="s">
        <v>38</v>
      </c>
      <c r="C20" s="4" t="s">
        <v>235</v>
      </c>
      <c r="D20" s="4"/>
      <c r="E20" s="6">
        <v>3510754</v>
      </c>
      <c r="F20" s="4"/>
      <c r="G20" s="6">
        <v>4720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16570758880</v>
      </c>
      <c r="P20" s="4"/>
      <c r="Q20" s="6">
        <v>0</v>
      </c>
      <c r="R20" s="4"/>
      <c r="S20" s="6">
        <v>16570758880</v>
      </c>
    </row>
    <row r="21" spans="1:19">
      <c r="A21" s="1" t="s">
        <v>55</v>
      </c>
      <c r="C21" s="4" t="s">
        <v>236</v>
      </c>
      <c r="D21" s="4"/>
      <c r="E21" s="6">
        <v>10613234</v>
      </c>
      <c r="F21" s="4"/>
      <c r="G21" s="6">
        <v>1380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14646262920</v>
      </c>
      <c r="P21" s="4"/>
      <c r="Q21" s="6">
        <v>1583621586</v>
      </c>
      <c r="R21" s="4"/>
      <c r="S21" s="6">
        <v>13062641334</v>
      </c>
    </row>
    <row r="22" spans="1:19">
      <c r="A22" s="1" t="s">
        <v>64</v>
      </c>
      <c r="C22" s="4" t="s">
        <v>237</v>
      </c>
      <c r="D22" s="4"/>
      <c r="E22" s="6">
        <v>6807271</v>
      </c>
      <c r="F22" s="4"/>
      <c r="G22" s="6">
        <v>100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680727100</v>
      </c>
      <c r="P22" s="4"/>
      <c r="Q22" s="6">
        <v>39112145</v>
      </c>
      <c r="R22" s="4"/>
      <c r="S22" s="6">
        <v>641614955</v>
      </c>
    </row>
    <row r="23" spans="1:19">
      <c r="A23" s="1" t="s">
        <v>238</v>
      </c>
      <c r="C23" s="4" t="s">
        <v>231</v>
      </c>
      <c r="D23" s="4"/>
      <c r="E23" s="6">
        <v>87975</v>
      </c>
      <c r="F23" s="4"/>
      <c r="G23" s="6">
        <v>61000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5366475000</v>
      </c>
      <c r="P23" s="4"/>
      <c r="Q23" s="6">
        <v>54574322</v>
      </c>
      <c r="R23" s="4"/>
      <c r="S23" s="6">
        <v>5311900678</v>
      </c>
    </row>
    <row r="24" spans="1:19">
      <c r="A24" s="1" t="s">
        <v>84</v>
      </c>
      <c r="C24" s="4" t="s">
        <v>239</v>
      </c>
      <c r="D24" s="4"/>
      <c r="E24" s="6">
        <v>18948000</v>
      </c>
      <c r="F24" s="4"/>
      <c r="G24" s="6">
        <v>36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682128000</v>
      </c>
      <c r="P24" s="4"/>
      <c r="Q24" s="6">
        <v>0</v>
      </c>
      <c r="R24" s="4"/>
      <c r="S24" s="6">
        <v>682128000</v>
      </c>
    </row>
    <row r="25" spans="1:19">
      <c r="A25" s="1" t="s">
        <v>18</v>
      </c>
      <c r="C25" s="4" t="s">
        <v>229</v>
      </c>
      <c r="D25" s="4"/>
      <c r="E25" s="6">
        <v>2600000</v>
      </c>
      <c r="F25" s="4"/>
      <c r="G25" s="6">
        <v>5850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15210000000</v>
      </c>
      <c r="P25" s="4"/>
      <c r="Q25" s="6">
        <v>0</v>
      </c>
      <c r="R25" s="4"/>
      <c r="S25" s="6">
        <v>15210000000</v>
      </c>
    </row>
    <row r="26" spans="1:19">
      <c r="A26" s="1" t="s">
        <v>17</v>
      </c>
      <c r="C26" s="4" t="s">
        <v>229</v>
      </c>
      <c r="D26" s="4"/>
      <c r="E26" s="6">
        <v>141744099</v>
      </c>
      <c r="F26" s="4"/>
      <c r="G26" s="6">
        <v>650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92133664350</v>
      </c>
      <c r="P26" s="4"/>
      <c r="Q26" s="6">
        <v>0</v>
      </c>
      <c r="R26" s="4"/>
      <c r="S26" s="6">
        <v>92133664350</v>
      </c>
    </row>
    <row r="27" spans="1:19">
      <c r="A27" s="1" t="s">
        <v>71</v>
      </c>
      <c r="C27" s="4" t="s">
        <v>240</v>
      </c>
      <c r="D27" s="4"/>
      <c r="E27" s="6">
        <v>159509568</v>
      </c>
      <c r="F27" s="4"/>
      <c r="G27" s="6">
        <v>1700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271166265600</v>
      </c>
      <c r="P27" s="4"/>
      <c r="Q27" s="6">
        <v>0</v>
      </c>
      <c r="R27" s="4"/>
      <c r="S27" s="6">
        <v>271166265600</v>
      </c>
    </row>
    <row r="28" spans="1:19">
      <c r="A28" s="1" t="s">
        <v>70</v>
      </c>
      <c r="C28" s="4" t="s">
        <v>231</v>
      </c>
      <c r="D28" s="4"/>
      <c r="E28" s="6">
        <v>197550742</v>
      </c>
      <c r="F28" s="4"/>
      <c r="G28" s="6">
        <v>330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65191744860</v>
      </c>
      <c r="P28" s="4"/>
      <c r="Q28" s="6">
        <v>0</v>
      </c>
      <c r="R28" s="4"/>
      <c r="S28" s="6">
        <v>65191744860</v>
      </c>
    </row>
    <row r="29" spans="1:19">
      <c r="A29" s="1" t="s">
        <v>83</v>
      </c>
      <c r="C29" s="4" t="s">
        <v>229</v>
      </c>
      <c r="D29" s="4"/>
      <c r="E29" s="6">
        <v>11200000</v>
      </c>
      <c r="F29" s="4"/>
      <c r="G29" s="6">
        <v>450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5040000000</v>
      </c>
      <c r="P29" s="4"/>
      <c r="Q29" s="6">
        <v>0</v>
      </c>
      <c r="R29" s="4"/>
      <c r="S29" s="6">
        <v>5040000000</v>
      </c>
    </row>
    <row r="30" spans="1:19">
      <c r="A30" s="1" t="s">
        <v>73</v>
      </c>
      <c r="C30" s="4" t="s">
        <v>239</v>
      </c>
      <c r="D30" s="4"/>
      <c r="E30" s="6">
        <v>3205169</v>
      </c>
      <c r="F30" s="4"/>
      <c r="G30" s="6">
        <v>400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1282067600</v>
      </c>
      <c r="P30" s="4"/>
      <c r="Q30" s="6">
        <v>0</v>
      </c>
      <c r="R30" s="4"/>
      <c r="S30" s="6">
        <v>1282067600</v>
      </c>
    </row>
    <row r="31" spans="1:19">
      <c r="A31" s="1" t="s">
        <v>61</v>
      </c>
      <c r="C31" s="4" t="s">
        <v>241</v>
      </c>
      <c r="D31" s="4"/>
      <c r="E31" s="6">
        <v>3520036</v>
      </c>
      <c r="F31" s="4"/>
      <c r="G31" s="6">
        <v>850</v>
      </c>
      <c r="H31" s="4"/>
      <c r="I31" s="6">
        <v>2992030600</v>
      </c>
      <c r="J31" s="4"/>
      <c r="K31" s="6">
        <v>379372301</v>
      </c>
      <c r="L31" s="4"/>
      <c r="M31" s="6">
        <v>2612658299</v>
      </c>
      <c r="N31" s="4"/>
      <c r="O31" s="6">
        <v>2992030600</v>
      </c>
      <c r="P31" s="4"/>
      <c r="Q31" s="6">
        <v>379372301</v>
      </c>
      <c r="R31" s="4"/>
      <c r="S31" s="6">
        <v>2612658299</v>
      </c>
    </row>
    <row r="32" spans="1:19">
      <c r="A32" s="1" t="s">
        <v>77</v>
      </c>
      <c r="C32" s="4" t="s">
        <v>242</v>
      </c>
      <c r="D32" s="4"/>
      <c r="E32" s="6">
        <v>10205153</v>
      </c>
      <c r="F32" s="4"/>
      <c r="G32" s="6">
        <v>3360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34289314080</v>
      </c>
      <c r="P32" s="4"/>
      <c r="Q32" s="6">
        <v>0</v>
      </c>
      <c r="R32" s="4"/>
      <c r="S32" s="6">
        <v>34289314080</v>
      </c>
    </row>
    <row r="33" spans="1:19">
      <c r="A33" s="1" t="s">
        <v>37</v>
      </c>
      <c r="C33" s="4" t="s">
        <v>243</v>
      </c>
      <c r="D33" s="4"/>
      <c r="E33" s="6">
        <v>23455000</v>
      </c>
      <c r="F33" s="4"/>
      <c r="G33" s="6">
        <v>190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4456450000</v>
      </c>
      <c r="P33" s="4"/>
      <c r="Q33" s="6">
        <v>0</v>
      </c>
      <c r="R33" s="4"/>
      <c r="S33" s="6">
        <v>4456450000</v>
      </c>
    </row>
    <row r="34" spans="1:19">
      <c r="A34" s="1" t="s">
        <v>20</v>
      </c>
      <c r="C34" s="4" t="s">
        <v>244</v>
      </c>
      <c r="D34" s="4"/>
      <c r="E34" s="6">
        <v>4279011</v>
      </c>
      <c r="F34" s="4"/>
      <c r="G34" s="6">
        <v>11000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47069121000</v>
      </c>
      <c r="P34" s="4"/>
      <c r="Q34" s="6">
        <v>0</v>
      </c>
      <c r="R34" s="4"/>
      <c r="S34" s="6">
        <v>47069121000</v>
      </c>
    </row>
    <row r="35" spans="1:19">
      <c r="A35" s="1" t="s">
        <v>65</v>
      </c>
      <c r="C35" s="4" t="s">
        <v>245</v>
      </c>
      <c r="D35" s="4"/>
      <c r="E35" s="6">
        <v>15000000</v>
      </c>
      <c r="F35" s="4"/>
      <c r="G35" s="6">
        <v>5700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85500000000</v>
      </c>
      <c r="P35" s="4"/>
      <c r="Q35" s="6">
        <v>0</v>
      </c>
      <c r="R35" s="4"/>
      <c r="S35" s="6">
        <v>85500000000</v>
      </c>
    </row>
    <row r="36" spans="1:19">
      <c r="A36" s="1" t="s">
        <v>22</v>
      </c>
      <c r="C36" s="4" t="s">
        <v>246</v>
      </c>
      <c r="D36" s="4"/>
      <c r="E36" s="6">
        <v>19605817</v>
      </c>
      <c r="F36" s="4"/>
      <c r="G36" s="6">
        <v>23500</v>
      </c>
      <c r="H36" s="4"/>
      <c r="I36" s="6">
        <v>460736699500</v>
      </c>
      <c r="J36" s="4"/>
      <c r="K36" s="6">
        <v>1258843441</v>
      </c>
      <c r="L36" s="4"/>
      <c r="M36" s="6">
        <v>459477856059</v>
      </c>
      <c r="N36" s="4"/>
      <c r="O36" s="6">
        <v>460736699500</v>
      </c>
      <c r="P36" s="4"/>
      <c r="Q36" s="6">
        <v>1258843441</v>
      </c>
      <c r="R36" s="4"/>
      <c r="S36" s="6">
        <v>459477856059</v>
      </c>
    </row>
    <row r="37" spans="1:19">
      <c r="A37" s="1" t="s">
        <v>74</v>
      </c>
      <c r="C37" s="4" t="s">
        <v>247</v>
      </c>
      <c r="D37" s="4"/>
      <c r="E37" s="6">
        <v>59615343</v>
      </c>
      <c r="F37" s="4"/>
      <c r="G37" s="6">
        <v>5100</v>
      </c>
      <c r="H37" s="4"/>
      <c r="I37" s="6">
        <v>304038249300</v>
      </c>
      <c r="J37" s="4"/>
      <c r="K37" s="6">
        <v>43229880335</v>
      </c>
      <c r="L37" s="4"/>
      <c r="M37" s="6">
        <v>260808368965</v>
      </c>
      <c r="N37" s="4"/>
      <c r="O37" s="6">
        <v>304038249300</v>
      </c>
      <c r="P37" s="4"/>
      <c r="Q37" s="6">
        <v>43229880335</v>
      </c>
      <c r="R37" s="4"/>
      <c r="S37" s="6">
        <v>260808368965</v>
      </c>
    </row>
    <row r="38" spans="1:19">
      <c r="A38" s="1" t="s">
        <v>19</v>
      </c>
      <c r="C38" s="4" t="s">
        <v>248</v>
      </c>
      <c r="D38" s="4"/>
      <c r="E38" s="6">
        <v>56920417</v>
      </c>
      <c r="F38" s="4"/>
      <c r="G38" s="6">
        <v>1850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105302771450</v>
      </c>
      <c r="P38" s="4"/>
      <c r="Q38" s="6">
        <v>0</v>
      </c>
      <c r="R38" s="4"/>
      <c r="S38" s="6">
        <v>105302771450</v>
      </c>
    </row>
    <row r="39" spans="1:19">
      <c r="A39" s="1" t="s">
        <v>249</v>
      </c>
      <c r="C39" s="4" t="s">
        <v>250</v>
      </c>
      <c r="D39" s="4"/>
      <c r="E39" s="6">
        <v>5881958</v>
      </c>
      <c r="F39" s="4"/>
      <c r="G39" s="6">
        <v>500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2940979000</v>
      </c>
      <c r="P39" s="4"/>
      <c r="Q39" s="6">
        <v>0</v>
      </c>
      <c r="R39" s="4"/>
      <c r="S39" s="6">
        <v>2940979000</v>
      </c>
    </row>
    <row r="40" spans="1:19">
      <c r="A40" s="1" t="s">
        <v>79</v>
      </c>
      <c r="C40" s="4" t="s">
        <v>251</v>
      </c>
      <c r="D40" s="4"/>
      <c r="E40" s="6">
        <v>4000000</v>
      </c>
      <c r="F40" s="4"/>
      <c r="G40" s="6">
        <v>7650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30600000000</v>
      </c>
      <c r="P40" s="4"/>
      <c r="Q40" s="6">
        <v>0</v>
      </c>
      <c r="R40" s="4"/>
      <c r="S40" s="6">
        <v>30600000000</v>
      </c>
    </row>
    <row r="41" spans="1:19">
      <c r="A41" s="1" t="s">
        <v>45</v>
      </c>
      <c r="C41" s="4" t="s">
        <v>252</v>
      </c>
      <c r="D41" s="4"/>
      <c r="E41" s="6">
        <v>31040229</v>
      </c>
      <c r="F41" s="4"/>
      <c r="G41" s="6">
        <v>2750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85360629750</v>
      </c>
      <c r="P41" s="4"/>
      <c r="Q41" s="6">
        <v>0</v>
      </c>
      <c r="R41" s="4"/>
      <c r="S41" s="6">
        <v>85360629750</v>
      </c>
    </row>
    <row r="42" spans="1:19">
      <c r="A42" s="1" t="s">
        <v>63</v>
      </c>
      <c r="C42" s="4" t="s">
        <v>253</v>
      </c>
      <c r="D42" s="4"/>
      <c r="E42" s="6">
        <v>16100000</v>
      </c>
      <c r="F42" s="4"/>
      <c r="G42" s="6">
        <v>265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4266500000</v>
      </c>
      <c r="P42" s="4"/>
      <c r="Q42" s="6">
        <v>80283602</v>
      </c>
      <c r="R42" s="4"/>
      <c r="S42" s="6">
        <v>4186216398</v>
      </c>
    </row>
    <row r="43" spans="1:19">
      <c r="A43" s="1" t="s">
        <v>53</v>
      </c>
      <c r="C43" s="4" t="s">
        <v>254</v>
      </c>
      <c r="D43" s="4"/>
      <c r="E43" s="6">
        <v>4100000</v>
      </c>
      <c r="F43" s="4"/>
      <c r="G43" s="6">
        <v>3456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14169600000</v>
      </c>
      <c r="P43" s="4"/>
      <c r="Q43" s="6">
        <v>0</v>
      </c>
      <c r="R43" s="4"/>
      <c r="S43" s="6">
        <v>14169600000</v>
      </c>
    </row>
    <row r="44" spans="1:19">
      <c r="A44" s="1" t="s">
        <v>33</v>
      </c>
      <c r="C44" s="4" t="s">
        <v>255</v>
      </c>
      <c r="D44" s="4"/>
      <c r="E44" s="6">
        <v>82518930</v>
      </c>
      <c r="F44" s="4"/>
      <c r="G44" s="6">
        <v>1800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148534074000</v>
      </c>
      <c r="P44" s="4"/>
      <c r="Q44" s="6">
        <v>0</v>
      </c>
      <c r="R44" s="4"/>
      <c r="S44" s="6">
        <v>148534074000</v>
      </c>
    </row>
    <row r="45" spans="1:19">
      <c r="A45" s="1" t="s">
        <v>72</v>
      </c>
      <c r="C45" s="4" t="s">
        <v>229</v>
      </c>
      <c r="D45" s="4"/>
      <c r="E45" s="6">
        <v>95851115</v>
      </c>
      <c r="F45" s="4"/>
      <c r="G45" s="6">
        <v>640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61344713600</v>
      </c>
      <c r="P45" s="4"/>
      <c r="Q45" s="6">
        <v>0</v>
      </c>
      <c r="R45" s="4"/>
      <c r="S45" s="6">
        <v>61344713600</v>
      </c>
    </row>
    <row r="46" spans="1:19">
      <c r="A46" s="1" t="s">
        <v>75</v>
      </c>
      <c r="C46" s="4" t="s">
        <v>256</v>
      </c>
      <c r="D46" s="4"/>
      <c r="E46" s="6">
        <v>85028137</v>
      </c>
      <c r="F46" s="4"/>
      <c r="G46" s="6">
        <v>6500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552682890500</v>
      </c>
      <c r="P46" s="4"/>
      <c r="Q46" s="6">
        <v>0</v>
      </c>
      <c r="R46" s="4"/>
      <c r="S46" s="6">
        <v>552682890500</v>
      </c>
    </row>
    <row r="47" spans="1:19">
      <c r="A47" s="1" t="s">
        <v>16</v>
      </c>
      <c r="C47" s="4" t="s">
        <v>228</v>
      </c>
      <c r="D47" s="4"/>
      <c r="E47" s="6">
        <v>13381695</v>
      </c>
      <c r="F47" s="4"/>
      <c r="G47" s="6">
        <v>200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2676339000</v>
      </c>
      <c r="P47" s="4"/>
      <c r="Q47" s="6">
        <v>0</v>
      </c>
      <c r="R47" s="4"/>
      <c r="S47" s="6">
        <v>2676339000</v>
      </c>
    </row>
    <row r="48" spans="1:19">
      <c r="A48" s="1" t="s">
        <v>24</v>
      </c>
      <c r="C48" s="4" t="s">
        <v>257</v>
      </c>
      <c r="D48" s="4"/>
      <c r="E48" s="6">
        <v>33615414</v>
      </c>
      <c r="F48" s="4"/>
      <c r="G48" s="6">
        <v>6000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201692484000</v>
      </c>
      <c r="P48" s="4"/>
      <c r="Q48" s="6">
        <v>0</v>
      </c>
      <c r="R48" s="4"/>
      <c r="S48" s="6">
        <v>201692484000</v>
      </c>
    </row>
    <row r="49" spans="1:19">
      <c r="A49" s="1" t="s">
        <v>67</v>
      </c>
      <c r="C49" s="4" t="s">
        <v>229</v>
      </c>
      <c r="D49" s="4"/>
      <c r="E49" s="6">
        <v>8005000</v>
      </c>
      <c r="F49" s="4"/>
      <c r="G49" s="6">
        <v>4350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34821750000</v>
      </c>
      <c r="P49" s="4"/>
      <c r="Q49" s="6">
        <v>0</v>
      </c>
      <c r="R49" s="4"/>
      <c r="S49" s="6">
        <v>34821750000</v>
      </c>
    </row>
    <row r="50" spans="1:19">
      <c r="A50" s="1" t="s">
        <v>39</v>
      </c>
      <c r="C50" s="4" t="s">
        <v>258</v>
      </c>
      <c r="D50" s="4"/>
      <c r="E50" s="6">
        <v>3780949</v>
      </c>
      <c r="F50" s="4"/>
      <c r="G50" s="6">
        <v>2780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10511038220</v>
      </c>
      <c r="P50" s="4"/>
      <c r="Q50" s="6">
        <v>0</v>
      </c>
      <c r="R50" s="4"/>
      <c r="S50" s="6">
        <v>10511038220</v>
      </c>
    </row>
    <row r="51" spans="1:19">
      <c r="A51" s="1" t="s">
        <v>82</v>
      </c>
      <c r="C51" s="4" t="s">
        <v>259</v>
      </c>
      <c r="D51" s="4"/>
      <c r="E51" s="6">
        <v>7206570</v>
      </c>
      <c r="F51" s="4"/>
      <c r="G51" s="6">
        <v>500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3603285000</v>
      </c>
      <c r="P51" s="4"/>
      <c r="Q51" s="6">
        <v>0</v>
      </c>
      <c r="R51" s="4"/>
      <c r="S51" s="6">
        <v>3603285000</v>
      </c>
    </row>
    <row r="52" spans="1:19">
      <c r="A52" s="1" t="s">
        <v>62</v>
      </c>
      <c r="C52" s="4" t="s">
        <v>260</v>
      </c>
      <c r="D52" s="4"/>
      <c r="E52" s="6">
        <v>9529900</v>
      </c>
      <c r="F52" s="4"/>
      <c r="G52" s="6">
        <v>420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4002558000</v>
      </c>
      <c r="P52" s="4"/>
      <c r="Q52" s="6">
        <v>0</v>
      </c>
      <c r="R52" s="4"/>
      <c r="S52" s="6">
        <v>4002558000</v>
      </c>
    </row>
    <row r="53" spans="1:19">
      <c r="A53" s="1" t="s">
        <v>21</v>
      </c>
      <c r="C53" s="4" t="s">
        <v>261</v>
      </c>
      <c r="D53" s="4"/>
      <c r="E53" s="6">
        <v>53493023</v>
      </c>
      <c r="F53" s="4"/>
      <c r="G53" s="6">
        <v>270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14443116210</v>
      </c>
      <c r="P53" s="4"/>
      <c r="Q53" s="6">
        <v>0</v>
      </c>
      <c r="R53" s="4"/>
      <c r="S53" s="6">
        <v>14443116210</v>
      </c>
    </row>
    <row r="54" spans="1:19">
      <c r="A54" s="1" t="s">
        <v>262</v>
      </c>
      <c r="C54" s="4" t="s">
        <v>263</v>
      </c>
      <c r="D54" s="4"/>
      <c r="E54" s="6">
        <v>20961128</v>
      </c>
      <c r="F54" s="4"/>
      <c r="G54" s="6">
        <v>12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251533536</v>
      </c>
      <c r="P54" s="4"/>
      <c r="Q54" s="6">
        <v>0</v>
      </c>
      <c r="R54" s="4"/>
      <c r="S54" s="6">
        <v>251533536</v>
      </c>
    </row>
    <row r="55" spans="1:19">
      <c r="A55" s="1" t="s">
        <v>25</v>
      </c>
      <c r="C55" s="4" t="s">
        <v>225</v>
      </c>
      <c r="D55" s="4"/>
      <c r="E55" s="6">
        <v>3900000</v>
      </c>
      <c r="F55" s="4"/>
      <c r="G55" s="6">
        <v>14350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55965000000</v>
      </c>
      <c r="P55" s="4"/>
      <c r="Q55" s="6">
        <v>0</v>
      </c>
      <c r="R55" s="4"/>
      <c r="S55" s="6">
        <v>55965000000</v>
      </c>
    </row>
    <row r="56" spans="1:19">
      <c r="A56" s="1" t="s">
        <v>47</v>
      </c>
      <c r="C56" s="4" t="s">
        <v>237</v>
      </c>
      <c r="D56" s="4"/>
      <c r="E56" s="6">
        <v>26914264</v>
      </c>
      <c r="F56" s="4"/>
      <c r="G56" s="6">
        <v>1300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34988543200</v>
      </c>
      <c r="P56" s="4"/>
      <c r="Q56" s="6">
        <v>0</v>
      </c>
      <c r="R56" s="4"/>
      <c r="S56" s="6">
        <v>34988543200</v>
      </c>
    </row>
    <row r="57" spans="1:19">
      <c r="A57" s="1" t="s">
        <v>23</v>
      </c>
      <c r="C57" s="4" t="s">
        <v>233</v>
      </c>
      <c r="D57" s="4"/>
      <c r="E57" s="6">
        <v>40906624</v>
      </c>
      <c r="F57" s="4"/>
      <c r="G57" s="6">
        <v>1250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51133280000</v>
      </c>
      <c r="P57" s="4"/>
      <c r="Q57" s="6">
        <v>0</v>
      </c>
      <c r="R57" s="4"/>
      <c r="S57" s="6">
        <v>51133280000</v>
      </c>
    </row>
    <row r="58" spans="1:19">
      <c r="A58" s="1" t="s">
        <v>43</v>
      </c>
      <c r="C58" s="4" t="s">
        <v>264</v>
      </c>
      <c r="D58" s="4"/>
      <c r="E58" s="6">
        <v>11769701</v>
      </c>
      <c r="F58" s="4"/>
      <c r="G58" s="6">
        <v>800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9415760800</v>
      </c>
      <c r="P58" s="4"/>
      <c r="Q58" s="6">
        <v>0</v>
      </c>
      <c r="R58" s="4"/>
      <c r="S58" s="6">
        <v>9415760800</v>
      </c>
    </row>
    <row r="59" spans="1:19">
      <c r="A59" s="1" t="s">
        <v>44</v>
      </c>
      <c r="C59" s="4" t="s">
        <v>254</v>
      </c>
      <c r="D59" s="4"/>
      <c r="E59" s="6">
        <v>9813243</v>
      </c>
      <c r="F59" s="4"/>
      <c r="G59" s="6">
        <v>1850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18154499550</v>
      </c>
      <c r="P59" s="4"/>
      <c r="Q59" s="6">
        <v>0</v>
      </c>
      <c r="R59" s="4"/>
      <c r="S59" s="6">
        <v>18154499550</v>
      </c>
    </row>
    <row r="60" spans="1:19">
      <c r="A60" s="1" t="s">
        <v>42</v>
      </c>
      <c r="C60" s="4" t="s">
        <v>264</v>
      </c>
      <c r="D60" s="4"/>
      <c r="E60" s="6">
        <v>4000060</v>
      </c>
      <c r="F60" s="4"/>
      <c r="G60" s="6">
        <v>3200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12800192000</v>
      </c>
      <c r="P60" s="4"/>
      <c r="Q60" s="6">
        <v>0</v>
      </c>
      <c r="R60" s="4"/>
      <c r="S60" s="6">
        <v>12800192000</v>
      </c>
    </row>
    <row r="61" spans="1:19">
      <c r="A61" s="1" t="s">
        <v>15</v>
      </c>
      <c r="C61" s="4" t="s">
        <v>265</v>
      </c>
      <c r="D61" s="4"/>
      <c r="E61" s="6">
        <v>15010000</v>
      </c>
      <c r="F61" s="4"/>
      <c r="G61" s="6">
        <v>1000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15010000000</v>
      </c>
      <c r="P61" s="4"/>
      <c r="Q61" s="6">
        <v>0</v>
      </c>
      <c r="R61" s="4"/>
      <c r="S61" s="6">
        <v>15010000000</v>
      </c>
    </row>
    <row r="62" spans="1:19">
      <c r="A62" s="1" t="s">
        <v>26</v>
      </c>
      <c r="C62" s="4" t="s">
        <v>266</v>
      </c>
      <c r="D62" s="4"/>
      <c r="E62" s="6">
        <v>7182491</v>
      </c>
      <c r="F62" s="4"/>
      <c r="G62" s="6">
        <v>13600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97681877600</v>
      </c>
      <c r="P62" s="4"/>
      <c r="Q62" s="6">
        <v>0</v>
      </c>
      <c r="R62" s="4"/>
      <c r="S62" s="6">
        <v>97681877600</v>
      </c>
    </row>
    <row r="63" spans="1:19">
      <c r="C63" s="4"/>
      <c r="D63" s="4"/>
      <c r="E63" s="6"/>
      <c r="F63" s="4"/>
      <c r="G63" s="6"/>
      <c r="H63" s="4"/>
      <c r="I63" s="6"/>
      <c r="J63" s="4"/>
      <c r="K63" s="6"/>
      <c r="L63" s="4"/>
      <c r="M63" s="6"/>
      <c r="N63" s="4"/>
      <c r="O63" s="6">
        <v>198078</v>
      </c>
      <c r="P63" s="4"/>
      <c r="Q63" s="6">
        <v>0</v>
      </c>
      <c r="R63" s="4"/>
      <c r="S63" s="6">
        <v>0</v>
      </c>
    </row>
    <row r="64" spans="1:19" ht="24.75" thickBot="1">
      <c r="C64" s="4"/>
      <c r="D64" s="4"/>
      <c r="E64" s="4"/>
      <c r="F64" s="4"/>
      <c r="G64" s="4"/>
      <c r="H64" s="4"/>
      <c r="I64" s="11">
        <f>SUM(I8:I62)</f>
        <v>767766979400</v>
      </c>
      <c r="J64" s="4"/>
      <c r="K64" s="11">
        <f>SUM(K8:K62)</f>
        <v>44868096077</v>
      </c>
      <c r="L64" s="4"/>
      <c r="M64" s="11">
        <f>SUM(M8:M62)</f>
        <v>722898883323</v>
      </c>
      <c r="N64" s="4"/>
      <c r="O64" s="11">
        <f>SUM(O8:O63)</f>
        <v>3518652775584</v>
      </c>
      <c r="P64" s="4"/>
      <c r="Q64" s="11">
        <f>SUM(Q8:Q63)</f>
        <v>46778545099</v>
      </c>
      <c r="R64" s="4"/>
      <c r="S64" s="11">
        <f>SUM(S8:S63)</f>
        <v>3471874032407</v>
      </c>
    </row>
    <row r="65" spans="9:15" ht="24.75" thickTop="1">
      <c r="I65" s="3"/>
      <c r="O65" s="3"/>
    </row>
    <row r="66" spans="9:15">
      <c r="O6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3"/>
  <sheetViews>
    <sheetView rightToLeft="1" workbookViewId="0">
      <selection activeCell="G110" sqref="G110"/>
    </sheetView>
  </sheetViews>
  <sheetFormatPr defaultRowHeight="24"/>
  <cols>
    <col min="1" max="1" width="32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197</v>
      </c>
      <c r="D6" s="17" t="s">
        <v>197</v>
      </c>
      <c r="E6" s="17" t="s">
        <v>197</v>
      </c>
      <c r="F6" s="17" t="s">
        <v>197</v>
      </c>
      <c r="G6" s="17" t="s">
        <v>197</v>
      </c>
      <c r="H6" s="17" t="s">
        <v>197</v>
      </c>
      <c r="I6" s="17" t="s">
        <v>197</v>
      </c>
      <c r="K6" s="17" t="s">
        <v>198</v>
      </c>
      <c r="L6" s="17" t="s">
        <v>198</v>
      </c>
      <c r="M6" s="17" t="s">
        <v>198</v>
      </c>
      <c r="N6" s="17" t="s">
        <v>198</v>
      </c>
      <c r="O6" s="17" t="s">
        <v>198</v>
      </c>
      <c r="P6" s="17" t="s">
        <v>198</v>
      </c>
      <c r="Q6" s="17" t="s">
        <v>198</v>
      </c>
    </row>
    <row r="7" spans="1:17" ht="24.75">
      <c r="A7" s="17" t="s">
        <v>3</v>
      </c>
      <c r="C7" s="17" t="s">
        <v>7</v>
      </c>
      <c r="E7" s="17" t="s">
        <v>267</v>
      </c>
      <c r="G7" s="17" t="s">
        <v>268</v>
      </c>
      <c r="I7" s="17" t="s">
        <v>269</v>
      </c>
      <c r="K7" s="17" t="s">
        <v>7</v>
      </c>
      <c r="M7" s="17" t="s">
        <v>267</v>
      </c>
      <c r="O7" s="17" t="s">
        <v>268</v>
      </c>
      <c r="Q7" s="17" t="s">
        <v>269</v>
      </c>
    </row>
    <row r="8" spans="1:17">
      <c r="A8" s="1" t="s">
        <v>34</v>
      </c>
      <c r="C8" s="6">
        <v>91882730</v>
      </c>
      <c r="D8" s="4"/>
      <c r="E8" s="6">
        <v>489561108774</v>
      </c>
      <c r="F8" s="4"/>
      <c r="G8" s="6">
        <v>410829452848</v>
      </c>
      <c r="H8" s="4"/>
      <c r="I8" s="13">
        <f>E8-G8</f>
        <v>78731655926</v>
      </c>
      <c r="J8" s="4"/>
      <c r="K8" s="6">
        <v>91882730</v>
      </c>
      <c r="L8" s="4"/>
      <c r="M8" s="6">
        <v>489561108774</v>
      </c>
      <c r="N8" s="4"/>
      <c r="O8" s="6">
        <v>529428080405</v>
      </c>
      <c r="P8" s="4"/>
      <c r="Q8" s="13">
        <f>M8-O8</f>
        <v>-39866971631</v>
      </c>
    </row>
    <row r="9" spans="1:17">
      <c r="A9" s="1" t="s">
        <v>18</v>
      </c>
      <c r="C9" s="6">
        <v>5200000</v>
      </c>
      <c r="D9" s="4"/>
      <c r="E9" s="6">
        <v>87925710600</v>
      </c>
      <c r="F9" s="4"/>
      <c r="G9" s="6">
        <v>83532009600</v>
      </c>
      <c r="H9" s="4"/>
      <c r="I9" s="13">
        <f t="shared" ref="I9:I72" si="0">E9-G9</f>
        <v>4393701000</v>
      </c>
      <c r="J9" s="4"/>
      <c r="K9" s="6">
        <v>5200000</v>
      </c>
      <c r="L9" s="4"/>
      <c r="M9" s="6">
        <v>87925710600</v>
      </c>
      <c r="N9" s="4"/>
      <c r="O9" s="6">
        <v>104929824964</v>
      </c>
      <c r="P9" s="4"/>
      <c r="Q9" s="13">
        <f t="shared" ref="Q9:Q72" si="1">M9-O9</f>
        <v>-17004114364</v>
      </c>
    </row>
    <row r="10" spans="1:17">
      <c r="A10" s="1" t="s">
        <v>69</v>
      </c>
      <c r="C10" s="6">
        <v>46577959</v>
      </c>
      <c r="D10" s="4"/>
      <c r="E10" s="6">
        <v>323179724604</v>
      </c>
      <c r="F10" s="4"/>
      <c r="G10" s="6">
        <v>273637847050</v>
      </c>
      <c r="H10" s="4"/>
      <c r="I10" s="13">
        <f t="shared" si="0"/>
        <v>49541877554</v>
      </c>
      <c r="J10" s="4"/>
      <c r="K10" s="6">
        <v>46577959</v>
      </c>
      <c r="L10" s="4"/>
      <c r="M10" s="6">
        <v>323179724604</v>
      </c>
      <c r="N10" s="4"/>
      <c r="O10" s="6">
        <v>323769035299</v>
      </c>
      <c r="P10" s="4"/>
      <c r="Q10" s="13">
        <f t="shared" si="1"/>
        <v>-589310695</v>
      </c>
    </row>
    <row r="11" spans="1:17">
      <c r="A11" s="1" t="s">
        <v>39</v>
      </c>
      <c r="C11" s="6">
        <v>11583726</v>
      </c>
      <c r="D11" s="4"/>
      <c r="E11" s="6">
        <v>213023852360</v>
      </c>
      <c r="F11" s="4"/>
      <c r="G11" s="6">
        <v>185158029511</v>
      </c>
      <c r="H11" s="4"/>
      <c r="I11" s="13">
        <f t="shared" si="0"/>
        <v>27865822849</v>
      </c>
      <c r="J11" s="4"/>
      <c r="K11" s="6">
        <v>11583726</v>
      </c>
      <c r="L11" s="4"/>
      <c r="M11" s="6">
        <v>213023852360</v>
      </c>
      <c r="N11" s="4"/>
      <c r="O11" s="6">
        <v>177994115454</v>
      </c>
      <c r="P11" s="4"/>
      <c r="Q11" s="13">
        <f t="shared" si="1"/>
        <v>35029736906</v>
      </c>
    </row>
    <row r="12" spans="1:17">
      <c r="A12" s="1" t="s">
        <v>30</v>
      </c>
      <c r="C12" s="6">
        <v>29334685</v>
      </c>
      <c r="D12" s="4"/>
      <c r="E12" s="6">
        <v>98123883295</v>
      </c>
      <c r="F12" s="4"/>
      <c r="G12" s="6">
        <v>98123883295</v>
      </c>
      <c r="H12" s="4"/>
      <c r="I12" s="13">
        <f t="shared" si="0"/>
        <v>0</v>
      </c>
      <c r="J12" s="4"/>
      <c r="K12" s="6">
        <v>29334685</v>
      </c>
      <c r="L12" s="4"/>
      <c r="M12" s="6">
        <v>98123883295</v>
      </c>
      <c r="N12" s="4"/>
      <c r="O12" s="6">
        <v>107922978426</v>
      </c>
      <c r="P12" s="4"/>
      <c r="Q12" s="13">
        <f t="shared" si="1"/>
        <v>-9799095131</v>
      </c>
    </row>
    <row r="13" spans="1:17">
      <c r="A13" s="1" t="s">
        <v>70</v>
      </c>
      <c r="C13" s="6">
        <v>312788674</v>
      </c>
      <c r="D13" s="4"/>
      <c r="E13" s="6">
        <v>1033212352957</v>
      </c>
      <c r="F13" s="4"/>
      <c r="G13" s="6">
        <v>787890491241</v>
      </c>
      <c r="H13" s="4"/>
      <c r="I13" s="13">
        <f t="shared" si="0"/>
        <v>245321861716</v>
      </c>
      <c r="J13" s="4"/>
      <c r="K13" s="6">
        <v>312788674</v>
      </c>
      <c r="L13" s="4"/>
      <c r="M13" s="6">
        <v>1033212352957</v>
      </c>
      <c r="N13" s="4"/>
      <c r="O13" s="6">
        <v>1211635690202</v>
      </c>
      <c r="P13" s="4"/>
      <c r="Q13" s="13">
        <f t="shared" si="1"/>
        <v>-178423337245</v>
      </c>
    </row>
    <row r="14" spans="1:17">
      <c r="A14" s="1" t="s">
        <v>52</v>
      </c>
      <c r="C14" s="6">
        <v>13633830</v>
      </c>
      <c r="D14" s="4"/>
      <c r="E14" s="6">
        <v>613260069195</v>
      </c>
      <c r="F14" s="4"/>
      <c r="G14" s="6">
        <v>540753077588</v>
      </c>
      <c r="H14" s="4"/>
      <c r="I14" s="13">
        <f t="shared" si="0"/>
        <v>72506991607</v>
      </c>
      <c r="J14" s="4"/>
      <c r="K14" s="6">
        <v>13633830</v>
      </c>
      <c r="L14" s="4"/>
      <c r="M14" s="6">
        <v>613260069195</v>
      </c>
      <c r="N14" s="4"/>
      <c r="O14" s="6">
        <v>677635435575</v>
      </c>
      <c r="P14" s="4"/>
      <c r="Q14" s="13">
        <f t="shared" si="1"/>
        <v>-64375366380</v>
      </c>
    </row>
    <row r="15" spans="1:17">
      <c r="A15" s="1" t="s">
        <v>19</v>
      </c>
      <c r="C15" s="6">
        <v>56224962</v>
      </c>
      <c r="D15" s="4"/>
      <c r="E15" s="6">
        <v>860153617297</v>
      </c>
      <c r="F15" s="4"/>
      <c r="G15" s="6">
        <v>750049483049</v>
      </c>
      <c r="H15" s="4"/>
      <c r="I15" s="13">
        <f t="shared" si="0"/>
        <v>110104134248</v>
      </c>
      <c r="J15" s="4"/>
      <c r="K15" s="6">
        <v>56224962</v>
      </c>
      <c r="L15" s="4"/>
      <c r="M15" s="6">
        <v>860153617297</v>
      </c>
      <c r="N15" s="4"/>
      <c r="O15" s="6">
        <v>742178228947</v>
      </c>
      <c r="P15" s="4"/>
      <c r="Q15" s="13">
        <f t="shared" si="1"/>
        <v>117975388350</v>
      </c>
    </row>
    <row r="16" spans="1:17">
      <c r="A16" s="1" t="s">
        <v>90</v>
      </c>
      <c r="C16" s="6">
        <v>25332468</v>
      </c>
      <c r="D16" s="4"/>
      <c r="E16" s="6">
        <v>118782266709</v>
      </c>
      <c r="F16" s="4"/>
      <c r="G16" s="6">
        <v>117240683617</v>
      </c>
      <c r="H16" s="4"/>
      <c r="I16" s="13">
        <f t="shared" si="0"/>
        <v>1541583092</v>
      </c>
      <c r="J16" s="4"/>
      <c r="K16" s="6">
        <v>25332468</v>
      </c>
      <c r="L16" s="4"/>
      <c r="M16" s="6">
        <v>118782266709</v>
      </c>
      <c r="N16" s="4"/>
      <c r="O16" s="6">
        <v>117240683617</v>
      </c>
      <c r="P16" s="4"/>
      <c r="Q16" s="13">
        <f t="shared" si="1"/>
        <v>1541583092</v>
      </c>
    </row>
    <row r="17" spans="1:17">
      <c r="A17" s="1" t="s">
        <v>78</v>
      </c>
      <c r="C17" s="6">
        <v>34216764</v>
      </c>
      <c r="D17" s="4"/>
      <c r="E17" s="6">
        <v>267343549638</v>
      </c>
      <c r="F17" s="4"/>
      <c r="G17" s="6">
        <v>236391561066</v>
      </c>
      <c r="H17" s="4"/>
      <c r="I17" s="13">
        <f t="shared" si="0"/>
        <v>30951988572</v>
      </c>
      <c r="J17" s="4"/>
      <c r="K17" s="6">
        <v>34216764</v>
      </c>
      <c r="L17" s="4"/>
      <c r="M17" s="6">
        <v>267343549638</v>
      </c>
      <c r="N17" s="4"/>
      <c r="O17" s="6">
        <v>256459333876</v>
      </c>
      <c r="P17" s="4"/>
      <c r="Q17" s="13">
        <f t="shared" si="1"/>
        <v>10884215762</v>
      </c>
    </row>
    <row r="18" spans="1:17">
      <c r="A18" s="1" t="s">
        <v>50</v>
      </c>
      <c r="C18" s="6">
        <v>121996621</v>
      </c>
      <c r="D18" s="4"/>
      <c r="E18" s="6">
        <v>1799657797998</v>
      </c>
      <c r="F18" s="4"/>
      <c r="G18" s="6">
        <v>1581370464009</v>
      </c>
      <c r="H18" s="4"/>
      <c r="I18" s="13">
        <f t="shared" si="0"/>
        <v>218287333989</v>
      </c>
      <c r="J18" s="4"/>
      <c r="K18" s="6">
        <v>121996621</v>
      </c>
      <c r="L18" s="4"/>
      <c r="M18" s="6">
        <v>1799657797998</v>
      </c>
      <c r="N18" s="4"/>
      <c r="O18" s="6">
        <v>1813821668164</v>
      </c>
      <c r="P18" s="4"/>
      <c r="Q18" s="13">
        <f t="shared" si="1"/>
        <v>-14163870166</v>
      </c>
    </row>
    <row r="19" spans="1:17">
      <c r="A19" s="1" t="s">
        <v>57</v>
      </c>
      <c r="C19" s="6">
        <v>12293626</v>
      </c>
      <c r="D19" s="4"/>
      <c r="E19" s="6">
        <v>367714210862</v>
      </c>
      <c r="F19" s="4"/>
      <c r="G19" s="6">
        <v>337774037495</v>
      </c>
      <c r="H19" s="4"/>
      <c r="I19" s="13">
        <f t="shared" si="0"/>
        <v>29940173367</v>
      </c>
      <c r="J19" s="4"/>
      <c r="K19" s="6">
        <v>12293626</v>
      </c>
      <c r="L19" s="4"/>
      <c r="M19" s="6">
        <v>367714210862</v>
      </c>
      <c r="N19" s="4"/>
      <c r="O19" s="6">
        <v>334244103199</v>
      </c>
      <c r="P19" s="4"/>
      <c r="Q19" s="13">
        <f t="shared" si="1"/>
        <v>33470107663</v>
      </c>
    </row>
    <row r="20" spans="1:17">
      <c r="A20" s="1" t="s">
        <v>28</v>
      </c>
      <c r="C20" s="6">
        <v>3593753</v>
      </c>
      <c r="D20" s="4"/>
      <c r="E20" s="6">
        <v>511349066083</v>
      </c>
      <c r="F20" s="4"/>
      <c r="G20" s="6">
        <v>488378725892</v>
      </c>
      <c r="H20" s="4"/>
      <c r="I20" s="13">
        <f t="shared" si="0"/>
        <v>22970340191</v>
      </c>
      <c r="J20" s="4"/>
      <c r="K20" s="6">
        <v>3593753</v>
      </c>
      <c r="L20" s="4"/>
      <c r="M20" s="6">
        <v>511349066083</v>
      </c>
      <c r="N20" s="4"/>
      <c r="O20" s="6">
        <v>506955050775</v>
      </c>
      <c r="P20" s="4"/>
      <c r="Q20" s="13">
        <f t="shared" si="1"/>
        <v>4394015308</v>
      </c>
    </row>
    <row r="21" spans="1:17">
      <c r="A21" s="1" t="s">
        <v>32</v>
      </c>
      <c r="C21" s="6">
        <v>20482623</v>
      </c>
      <c r="D21" s="4"/>
      <c r="E21" s="6">
        <v>227836808089</v>
      </c>
      <c r="F21" s="4"/>
      <c r="G21" s="6">
        <v>181149605144</v>
      </c>
      <c r="H21" s="4"/>
      <c r="I21" s="13">
        <f t="shared" si="0"/>
        <v>46687202945</v>
      </c>
      <c r="J21" s="4"/>
      <c r="K21" s="6">
        <v>20482623</v>
      </c>
      <c r="L21" s="4"/>
      <c r="M21" s="6">
        <v>227836808089</v>
      </c>
      <c r="N21" s="4"/>
      <c r="O21" s="6">
        <v>161201297454</v>
      </c>
      <c r="P21" s="4"/>
      <c r="Q21" s="13">
        <f t="shared" si="1"/>
        <v>66635510635</v>
      </c>
    </row>
    <row r="22" spans="1:17">
      <c r="A22" s="1" t="s">
        <v>23</v>
      </c>
      <c r="C22" s="6">
        <v>53515570</v>
      </c>
      <c r="D22" s="4"/>
      <c r="E22" s="6">
        <v>673475948858</v>
      </c>
      <c r="F22" s="4"/>
      <c r="G22" s="6">
        <v>550058555386</v>
      </c>
      <c r="H22" s="4"/>
      <c r="I22" s="13">
        <f t="shared" si="0"/>
        <v>123417393472</v>
      </c>
      <c r="J22" s="4"/>
      <c r="K22" s="6">
        <v>53515570</v>
      </c>
      <c r="L22" s="4"/>
      <c r="M22" s="6">
        <v>673475948858</v>
      </c>
      <c r="N22" s="4"/>
      <c r="O22" s="6">
        <v>621737059192</v>
      </c>
      <c r="P22" s="4"/>
      <c r="Q22" s="13">
        <f t="shared" si="1"/>
        <v>51738889666</v>
      </c>
    </row>
    <row r="23" spans="1:17">
      <c r="A23" s="1" t="s">
        <v>63</v>
      </c>
      <c r="C23" s="6">
        <v>17540882</v>
      </c>
      <c r="D23" s="4"/>
      <c r="E23" s="6">
        <v>320308757626</v>
      </c>
      <c r="F23" s="4"/>
      <c r="G23" s="6">
        <v>261373341143</v>
      </c>
      <c r="H23" s="4"/>
      <c r="I23" s="13">
        <f t="shared" si="0"/>
        <v>58935416483</v>
      </c>
      <c r="J23" s="4"/>
      <c r="K23" s="6">
        <v>17540882</v>
      </c>
      <c r="L23" s="4"/>
      <c r="M23" s="6">
        <v>320308757626</v>
      </c>
      <c r="N23" s="4"/>
      <c r="O23" s="6">
        <v>248687774603</v>
      </c>
      <c r="P23" s="4"/>
      <c r="Q23" s="13">
        <f t="shared" si="1"/>
        <v>71620983023</v>
      </c>
    </row>
    <row r="24" spans="1:17">
      <c r="A24" s="1" t="s">
        <v>87</v>
      </c>
      <c r="C24" s="6">
        <v>6617071</v>
      </c>
      <c r="D24" s="4"/>
      <c r="E24" s="6">
        <v>94455763779</v>
      </c>
      <c r="F24" s="4"/>
      <c r="G24" s="6">
        <v>96740091035</v>
      </c>
      <c r="H24" s="4"/>
      <c r="I24" s="13">
        <f t="shared" si="0"/>
        <v>-2284327256</v>
      </c>
      <c r="J24" s="4"/>
      <c r="K24" s="6">
        <v>6617071</v>
      </c>
      <c r="L24" s="4"/>
      <c r="M24" s="6">
        <v>94455763779</v>
      </c>
      <c r="N24" s="4"/>
      <c r="O24" s="6">
        <v>96740091035</v>
      </c>
      <c r="P24" s="4"/>
      <c r="Q24" s="13">
        <f t="shared" si="1"/>
        <v>-2284327256</v>
      </c>
    </row>
    <row r="25" spans="1:17">
      <c r="A25" s="1" t="s">
        <v>55</v>
      </c>
      <c r="C25" s="6">
        <v>10613234</v>
      </c>
      <c r="D25" s="4"/>
      <c r="E25" s="6">
        <v>109720886680</v>
      </c>
      <c r="F25" s="4"/>
      <c r="G25" s="6">
        <v>83240172683</v>
      </c>
      <c r="H25" s="4"/>
      <c r="I25" s="13">
        <f t="shared" si="0"/>
        <v>26480713997</v>
      </c>
      <c r="J25" s="4"/>
      <c r="K25" s="6">
        <v>10613234</v>
      </c>
      <c r="L25" s="4"/>
      <c r="M25" s="6">
        <v>109720886680</v>
      </c>
      <c r="N25" s="4"/>
      <c r="O25" s="6">
        <v>96322278402</v>
      </c>
      <c r="P25" s="4"/>
      <c r="Q25" s="13">
        <f t="shared" si="1"/>
        <v>13398608278</v>
      </c>
    </row>
    <row r="26" spans="1:17">
      <c r="A26" s="1" t="s">
        <v>17</v>
      </c>
      <c r="C26" s="6">
        <v>147944099</v>
      </c>
      <c r="D26" s="4"/>
      <c r="E26" s="6">
        <v>1158862993094</v>
      </c>
      <c r="F26" s="4"/>
      <c r="G26" s="6">
        <v>1055918310966</v>
      </c>
      <c r="H26" s="4"/>
      <c r="I26" s="13">
        <f t="shared" si="0"/>
        <v>102944682128</v>
      </c>
      <c r="J26" s="4"/>
      <c r="K26" s="6">
        <v>147944099</v>
      </c>
      <c r="L26" s="4"/>
      <c r="M26" s="6">
        <v>1158862993094</v>
      </c>
      <c r="N26" s="4"/>
      <c r="O26" s="6">
        <v>963896867896</v>
      </c>
      <c r="P26" s="4"/>
      <c r="Q26" s="13">
        <f t="shared" si="1"/>
        <v>194966125198</v>
      </c>
    </row>
    <row r="27" spans="1:17">
      <c r="A27" s="1" t="s">
        <v>38</v>
      </c>
      <c r="C27" s="6">
        <v>3500754</v>
      </c>
      <c r="D27" s="4"/>
      <c r="E27" s="6">
        <v>140380154882</v>
      </c>
      <c r="F27" s="4"/>
      <c r="G27" s="6">
        <v>125486077964</v>
      </c>
      <c r="H27" s="4"/>
      <c r="I27" s="13">
        <f t="shared" si="0"/>
        <v>14894076918</v>
      </c>
      <c r="J27" s="4"/>
      <c r="K27" s="6">
        <v>3500754</v>
      </c>
      <c r="L27" s="4"/>
      <c r="M27" s="6">
        <v>140380154882</v>
      </c>
      <c r="N27" s="4"/>
      <c r="O27" s="6">
        <v>118613715848</v>
      </c>
      <c r="P27" s="4"/>
      <c r="Q27" s="13">
        <f t="shared" si="1"/>
        <v>21766439034</v>
      </c>
    </row>
    <row r="28" spans="1:17">
      <c r="A28" s="1" t="s">
        <v>24</v>
      </c>
      <c r="C28" s="6">
        <v>38165414</v>
      </c>
      <c r="D28" s="4"/>
      <c r="E28" s="6">
        <v>1468592746043</v>
      </c>
      <c r="F28" s="4"/>
      <c r="G28" s="6">
        <v>1262946372501</v>
      </c>
      <c r="H28" s="4"/>
      <c r="I28" s="13">
        <f t="shared" si="0"/>
        <v>205646373542</v>
      </c>
      <c r="J28" s="4"/>
      <c r="K28" s="6">
        <v>38165414</v>
      </c>
      <c r="L28" s="4"/>
      <c r="M28" s="6">
        <v>1468592746043</v>
      </c>
      <c r="N28" s="4"/>
      <c r="O28" s="6">
        <v>1756339606113</v>
      </c>
      <c r="P28" s="4"/>
      <c r="Q28" s="13">
        <f t="shared" si="1"/>
        <v>-287746860070</v>
      </c>
    </row>
    <row r="29" spans="1:17">
      <c r="A29" s="1" t="s">
        <v>73</v>
      </c>
      <c r="C29" s="6">
        <v>4082601</v>
      </c>
      <c r="D29" s="4"/>
      <c r="E29" s="6">
        <v>35226126668</v>
      </c>
      <c r="F29" s="4"/>
      <c r="G29" s="6">
        <v>34455047859</v>
      </c>
      <c r="H29" s="4"/>
      <c r="I29" s="13">
        <f t="shared" si="0"/>
        <v>771078809</v>
      </c>
      <c r="J29" s="4"/>
      <c r="K29" s="6">
        <v>4082601</v>
      </c>
      <c r="L29" s="4"/>
      <c r="M29" s="6">
        <v>35226126668</v>
      </c>
      <c r="N29" s="4"/>
      <c r="O29" s="6">
        <v>28858063393</v>
      </c>
      <c r="P29" s="4"/>
      <c r="Q29" s="13">
        <f t="shared" si="1"/>
        <v>6368063275</v>
      </c>
    </row>
    <row r="30" spans="1:17">
      <c r="A30" s="1" t="s">
        <v>27</v>
      </c>
      <c r="C30" s="6">
        <v>9487518</v>
      </c>
      <c r="D30" s="4"/>
      <c r="E30" s="6">
        <v>711856957381</v>
      </c>
      <c r="F30" s="4"/>
      <c r="G30" s="6">
        <v>706348833540</v>
      </c>
      <c r="H30" s="4"/>
      <c r="I30" s="13">
        <f t="shared" si="0"/>
        <v>5508123841</v>
      </c>
      <c r="J30" s="4"/>
      <c r="K30" s="6">
        <v>9487518</v>
      </c>
      <c r="L30" s="4"/>
      <c r="M30" s="6">
        <v>711856957381</v>
      </c>
      <c r="N30" s="4"/>
      <c r="O30" s="6">
        <v>741832442340</v>
      </c>
      <c r="P30" s="4"/>
      <c r="Q30" s="13">
        <f t="shared" si="1"/>
        <v>-29975484959</v>
      </c>
    </row>
    <row r="31" spans="1:17">
      <c r="A31" s="1" t="s">
        <v>81</v>
      </c>
      <c r="C31" s="6">
        <v>35643667</v>
      </c>
      <c r="D31" s="4"/>
      <c r="E31" s="6">
        <v>716426692806</v>
      </c>
      <c r="F31" s="4"/>
      <c r="G31" s="6">
        <v>634934042289</v>
      </c>
      <c r="H31" s="4"/>
      <c r="I31" s="13">
        <f t="shared" si="0"/>
        <v>81492650517</v>
      </c>
      <c r="J31" s="4"/>
      <c r="K31" s="6">
        <v>35643667</v>
      </c>
      <c r="L31" s="4"/>
      <c r="M31" s="6">
        <v>716426692806</v>
      </c>
      <c r="N31" s="4"/>
      <c r="O31" s="6">
        <v>502676706923</v>
      </c>
      <c r="P31" s="4"/>
      <c r="Q31" s="13">
        <f t="shared" si="1"/>
        <v>213749985883</v>
      </c>
    </row>
    <row r="32" spans="1:17">
      <c r="A32" s="1" t="s">
        <v>46</v>
      </c>
      <c r="C32" s="6">
        <v>8000000</v>
      </c>
      <c r="D32" s="4"/>
      <c r="E32" s="6">
        <v>31825504800</v>
      </c>
      <c r="F32" s="4"/>
      <c r="G32" s="6">
        <v>27149493600</v>
      </c>
      <c r="H32" s="4"/>
      <c r="I32" s="13">
        <f t="shared" si="0"/>
        <v>4676011200</v>
      </c>
      <c r="J32" s="4"/>
      <c r="K32" s="6">
        <v>8000000</v>
      </c>
      <c r="L32" s="4"/>
      <c r="M32" s="6">
        <v>31825504800</v>
      </c>
      <c r="N32" s="4"/>
      <c r="O32" s="6">
        <v>39629423871</v>
      </c>
      <c r="P32" s="4"/>
      <c r="Q32" s="13">
        <f t="shared" si="1"/>
        <v>-7803919071</v>
      </c>
    </row>
    <row r="33" spans="1:17">
      <c r="A33" s="1" t="s">
        <v>54</v>
      </c>
      <c r="C33" s="6">
        <v>2726321</v>
      </c>
      <c r="D33" s="4"/>
      <c r="E33" s="6">
        <v>112360720711</v>
      </c>
      <c r="F33" s="4"/>
      <c r="G33" s="6">
        <v>98371509287</v>
      </c>
      <c r="H33" s="4"/>
      <c r="I33" s="13">
        <f t="shared" si="0"/>
        <v>13989211424</v>
      </c>
      <c r="J33" s="4"/>
      <c r="K33" s="6">
        <v>2726321</v>
      </c>
      <c r="L33" s="4"/>
      <c r="M33" s="6">
        <v>112360720711</v>
      </c>
      <c r="N33" s="4"/>
      <c r="O33" s="6">
        <v>115206325464</v>
      </c>
      <c r="P33" s="4"/>
      <c r="Q33" s="13">
        <f t="shared" si="1"/>
        <v>-2845604753</v>
      </c>
    </row>
    <row r="34" spans="1:17">
      <c r="A34" s="1" t="s">
        <v>68</v>
      </c>
      <c r="C34" s="6">
        <v>11478739</v>
      </c>
      <c r="D34" s="4"/>
      <c r="E34" s="6">
        <v>307397267149</v>
      </c>
      <c r="F34" s="4"/>
      <c r="G34" s="6">
        <v>236399715583</v>
      </c>
      <c r="H34" s="4"/>
      <c r="I34" s="13">
        <f t="shared" si="0"/>
        <v>70997551566</v>
      </c>
      <c r="J34" s="4"/>
      <c r="K34" s="6">
        <v>11478739</v>
      </c>
      <c r="L34" s="4"/>
      <c r="M34" s="6">
        <v>307397267149</v>
      </c>
      <c r="N34" s="4"/>
      <c r="O34" s="6">
        <v>199711106309</v>
      </c>
      <c r="P34" s="4"/>
      <c r="Q34" s="13">
        <f t="shared" si="1"/>
        <v>107686160840</v>
      </c>
    </row>
    <row r="35" spans="1:17">
      <c r="A35" s="1" t="s">
        <v>37</v>
      </c>
      <c r="C35" s="6">
        <v>23455000</v>
      </c>
      <c r="D35" s="4"/>
      <c r="E35" s="6">
        <v>108323547016</v>
      </c>
      <c r="F35" s="4"/>
      <c r="G35" s="6">
        <v>96665825641</v>
      </c>
      <c r="H35" s="4"/>
      <c r="I35" s="13">
        <f t="shared" si="0"/>
        <v>11657721375</v>
      </c>
      <c r="J35" s="4"/>
      <c r="K35" s="6">
        <v>23455000</v>
      </c>
      <c r="L35" s="4"/>
      <c r="M35" s="6">
        <v>108323547016</v>
      </c>
      <c r="N35" s="4"/>
      <c r="O35" s="6">
        <v>116880314505</v>
      </c>
      <c r="P35" s="4"/>
      <c r="Q35" s="13">
        <f t="shared" si="1"/>
        <v>-8556767489</v>
      </c>
    </row>
    <row r="36" spans="1:17">
      <c r="A36" s="1" t="s">
        <v>33</v>
      </c>
      <c r="C36" s="6">
        <v>80018930</v>
      </c>
      <c r="D36" s="4"/>
      <c r="E36" s="6">
        <v>1384045022177</v>
      </c>
      <c r="F36" s="4"/>
      <c r="G36" s="6">
        <v>1165302274419</v>
      </c>
      <c r="H36" s="4"/>
      <c r="I36" s="13">
        <f t="shared" si="0"/>
        <v>218742747758</v>
      </c>
      <c r="J36" s="4"/>
      <c r="K36" s="6">
        <v>80018930</v>
      </c>
      <c r="L36" s="4"/>
      <c r="M36" s="6">
        <v>1384045022177</v>
      </c>
      <c r="N36" s="4"/>
      <c r="O36" s="6">
        <v>1593242631852</v>
      </c>
      <c r="P36" s="4"/>
      <c r="Q36" s="13">
        <f t="shared" si="1"/>
        <v>-209197609675</v>
      </c>
    </row>
    <row r="37" spans="1:17">
      <c r="A37" s="1" t="s">
        <v>26</v>
      </c>
      <c r="C37" s="6">
        <v>5804375</v>
      </c>
      <c r="D37" s="4"/>
      <c r="E37" s="6">
        <v>396099445204</v>
      </c>
      <c r="F37" s="4"/>
      <c r="G37" s="6">
        <v>367654139088</v>
      </c>
      <c r="H37" s="4"/>
      <c r="I37" s="13">
        <f t="shared" si="0"/>
        <v>28445306116</v>
      </c>
      <c r="J37" s="4"/>
      <c r="K37" s="6">
        <v>5804375</v>
      </c>
      <c r="L37" s="4"/>
      <c r="M37" s="6">
        <v>396099445204</v>
      </c>
      <c r="N37" s="4"/>
      <c r="O37" s="6">
        <v>546115258413</v>
      </c>
      <c r="P37" s="4"/>
      <c r="Q37" s="13">
        <f t="shared" si="1"/>
        <v>-150015813209</v>
      </c>
    </row>
    <row r="38" spans="1:17">
      <c r="A38" s="1" t="s">
        <v>56</v>
      </c>
      <c r="C38" s="6">
        <v>18866147</v>
      </c>
      <c r="D38" s="4"/>
      <c r="E38" s="6">
        <v>460595622526</v>
      </c>
      <c r="F38" s="4"/>
      <c r="G38" s="6">
        <v>380328958666</v>
      </c>
      <c r="H38" s="4"/>
      <c r="I38" s="13">
        <f t="shared" si="0"/>
        <v>80266663860</v>
      </c>
      <c r="J38" s="4"/>
      <c r="K38" s="6">
        <v>18866147</v>
      </c>
      <c r="L38" s="4"/>
      <c r="M38" s="6">
        <v>460595622526</v>
      </c>
      <c r="N38" s="4"/>
      <c r="O38" s="6">
        <v>348474057334</v>
      </c>
      <c r="P38" s="4"/>
      <c r="Q38" s="13">
        <f t="shared" si="1"/>
        <v>112121565192</v>
      </c>
    </row>
    <row r="39" spans="1:17">
      <c r="A39" s="1" t="s">
        <v>43</v>
      </c>
      <c r="C39" s="6">
        <v>15524532</v>
      </c>
      <c r="D39" s="4"/>
      <c r="E39" s="6">
        <v>337347040216</v>
      </c>
      <c r="F39" s="4"/>
      <c r="G39" s="6">
        <v>288890054567</v>
      </c>
      <c r="H39" s="4"/>
      <c r="I39" s="13">
        <f t="shared" si="0"/>
        <v>48456985649</v>
      </c>
      <c r="J39" s="4"/>
      <c r="K39" s="6">
        <v>15524532</v>
      </c>
      <c r="L39" s="4"/>
      <c r="M39" s="6">
        <v>337347040216</v>
      </c>
      <c r="N39" s="4"/>
      <c r="O39" s="6">
        <v>350749615789</v>
      </c>
      <c r="P39" s="4"/>
      <c r="Q39" s="13">
        <f t="shared" si="1"/>
        <v>-13402575573</v>
      </c>
    </row>
    <row r="40" spans="1:17">
      <c r="A40" s="1" t="s">
        <v>84</v>
      </c>
      <c r="C40" s="6">
        <v>18650198</v>
      </c>
      <c r="D40" s="4"/>
      <c r="E40" s="6">
        <v>118465675366</v>
      </c>
      <c r="F40" s="4"/>
      <c r="G40" s="6">
        <v>102836695581</v>
      </c>
      <c r="H40" s="4"/>
      <c r="I40" s="13">
        <f t="shared" si="0"/>
        <v>15628979785</v>
      </c>
      <c r="J40" s="4"/>
      <c r="K40" s="6">
        <v>18650198</v>
      </c>
      <c r="L40" s="4"/>
      <c r="M40" s="6">
        <v>118465675366</v>
      </c>
      <c r="N40" s="4"/>
      <c r="O40" s="6">
        <v>94605687230</v>
      </c>
      <c r="P40" s="4"/>
      <c r="Q40" s="13">
        <f t="shared" si="1"/>
        <v>23859988136</v>
      </c>
    </row>
    <row r="41" spans="1:17">
      <c r="A41" s="1" t="s">
        <v>59</v>
      </c>
      <c r="C41" s="6">
        <v>11754355</v>
      </c>
      <c r="D41" s="4"/>
      <c r="E41" s="6">
        <v>460950234386</v>
      </c>
      <c r="F41" s="4"/>
      <c r="G41" s="6">
        <v>436865762339</v>
      </c>
      <c r="H41" s="4"/>
      <c r="I41" s="13">
        <f t="shared" si="0"/>
        <v>24084472047</v>
      </c>
      <c r="J41" s="4"/>
      <c r="K41" s="6">
        <v>11754355</v>
      </c>
      <c r="L41" s="4"/>
      <c r="M41" s="6">
        <v>460950234386</v>
      </c>
      <c r="N41" s="4"/>
      <c r="O41" s="6">
        <v>314757157157</v>
      </c>
      <c r="P41" s="4"/>
      <c r="Q41" s="13">
        <f t="shared" si="1"/>
        <v>146193077229</v>
      </c>
    </row>
    <row r="42" spans="1:17">
      <c r="A42" s="1" t="s">
        <v>40</v>
      </c>
      <c r="C42" s="6">
        <v>1223816</v>
      </c>
      <c r="D42" s="4"/>
      <c r="E42" s="6">
        <v>25376905389</v>
      </c>
      <c r="F42" s="4"/>
      <c r="G42" s="6">
        <v>16759315802</v>
      </c>
      <c r="H42" s="4"/>
      <c r="I42" s="13">
        <f t="shared" si="0"/>
        <v>8617589587</v>
      </c>
      <c r="J42" s="4"/>
      <c r="K42" s="6">
        <v>1223816</v>
      </c>
      <c r="L42" s="4"/>
      <c r="M42" s="6">
        <v>25376905389</v>
      </c>
      <c r="N42" s="4"/>
      <c r="O42" s="6">
        <v>15690080675</v>
      </c>
      <c r="P42" s="4"/>
      <c r="Q42" s="13">
        <f t="shared" si="1"/>
        <v>9686824714</v>
      </c>
    </row>
    <row r="43" spans="1:17">
      <c r="A43" s="1" t="s">
        <v>80</v>
      </c>
      <c r="C43" s="6">
        <v>102015190</v>
      </c>
      <c r="D43" s="4"/>
      <c r="E43" s="6">
        <v>427232744996</v>
      </c>
      <c r="F43" s="4"/>
      <c r="G43" s="6">
        <v>392551140727</v>
      </c>
      <c r="H43" s="4"/>
      <c r="I43" s="13">
        <f t="shared" si="0"/>
        <v>34681604269</v>
      </c>
      <c r="J43" s="4"/>
      <c r="K43" s="6">
        <v>102015190</v>
      </c>
      <c r="L43" s="4"/>
      <c r="M43" s="6">
        <v>427232744996</v>
      </c>
      <c r="N43" s="4"/>
      <c r="O43" s="6">
        <v>300434482464</v>
      </c>
      <c r="P43" s="4"/>
      <c r="Q43" s="13">
        <f t="shared" si="1"/>
        <v>126798262532</v>
      </c>
    </row>
    <row r="44" spans="1:17">
      <c r="A44" s="1" t="s">
        <v>82</v>
      </c>
      <c r="C44" s="6">
        <v>9813229</v>
      </c>
      <c r="D44" s="4"/>
      <c r="E44" s="6">
        <v>74624528198</v>
      </c>
      <c r="F44" s="4"/>
      <c r="G44" s="6">
        <v>68375807047</v>
      </c>
      <c r="H44" s="4"/>
      <c r="I44" s="13">
        <f t="shared" si="0"/>
        <v>6248721151</v>
      </c>
      <c r="J44" s="4"/>
      <c r="K44" s="6">
        <v>9813229</v>
      </c>
      <c r="L44" s="4"/>
      <c r="M44" s="6">
        <v>74624528198</v>
      </c>
      <c r="N44" s="4"/>
      <c r="O44" s="6">
        <v>63458402675</v>
      </c>
      <c r="P44" s="4"/>
      <c r="Q44" s="13">
        <f t="shared" si="1"/>
        <v>11166125523</v>
      </c>
    </row>
    <row r="45" spans="1:17">
      <c r="A45" s="1" t="s">
        <v>71</v>
      </c>
      <c r="C45" s="6">
        <v>288532665</v>
      </c>
      <c r="D45" s="4"/>
      <c r="E45" s="6">
        <v>1835621732116</v>
      </c>
      <c r="F45" s="4"/>
      <c r="G45" s="6">
        <v>1586091902907</v>
      </c>
      <c r="H45" s="4"/>
      <c r="I45" s="13">
        <f t="shared" si="0"/>
        <v>249529829209</v>
      </c>
      <c r="J45" s="4"/>
      <c r="K45" s="6">
        <v>288532665</v>
      </c>
      <c r="L45" s="4"/>
      <c r="M45" s="6">
        <v>1835621732116</v>
      </c>
      <c r="N45" s="4"/>
      <c r="O45" s="6">
        <v>1989934093287</v>
      </c>
      <c r="P45" s="4"/>
      <c r="Q45" s="13">
        <f t="shared" si="1"/>
        <v>-154312361171</v>
      </c>
    </row>
    <row r="46" spans="1:17">
      <c r="A46" s="1" t="s">
        <v>49</v>
      </c>
      <c r="C46" s="6">
        <v>38806083</v>
      </c>
      <c r="D46" s="4"/>
      <c r="E46" s="6">
        <v>191872979173</v>
      </c>
      <c r="F46" s="4"/>
      <c r="G46" s="6">
        <v>168534991156</v>
      </c>
      <c r="H46" s="4"/>
      <c r="I46" s="13">
        <f t="shared" si="0"/>
        <v>23337988017</v>
      </c>
      <c r="J46" s="4"/>
      <c r="K46" s="6">
        <v>38806083</v>
      </c>
      <c r="L46" s="4"/>
      <c r="M46" s="6">
        <v>191872979173</v>
      </c>
      <c r="N46" s="4"/>
      <c r="O46" s="6">
        <v>189311174147</v>
      </c>
      <c r="P46" s="4"/>
      <c r="Q46" s="13">
        <f t="shared" si="1"/>
        <v>2561805026</v>
      </c>
    </row>
    <row r="47" spans="1:17">
      <c r="A47" s="1" t="s">
        <v>77</v>
      </c>
      <c r="C47" s="6">
        <v>12672207</v>
      </c>
      <c r="D47" s="4"/>
      <c r="E47" s="6">
        <v>157208155957</v>
      </c>
      <c r="F47" s="4"/>
      <c r="G47" s="6">
        <v>123275775262</v>
      </c>
      <c r="H47" s="4"/>
      <c r="I47" s="13">
        <f t="shared" si="0"/>
        <v>33932380695</v>
      </c>
      <c r="J47" s="4"/>
      <c r="K47" s="6">
        <v>12672207</v>
      </c>
      <c r="L47" s="4"/>
      <c r="M47" s="6">
        <v>157208155957</v>
      </c>
      <c r="N47" s="4"/>
      <c r="O47" s="6">
        <v>154918653027</v>
      </c>
      <c r="P47" s="4"/>
      <c r="Q47" s="13">
        <f t="shared" si="1"/>
        <v>2289502930</v>
      </c>
    </row>
    <row r="48" spans="1:17">
      <c r="A48" s="1" t="s">
        <v>42</v>
      </c>
      <c r="C48" s="6">
        <v>11470105</v>
      </c>
      <c r="D48" s="4"/>
      <c r="E48" s="6">
        <v>233738086442</v>
      </c>
      <c r="F48" s="4"/>
      <c r="G48" s="6">
        <v>211276426428</v>
      </c>
      <c r="H48" s="4"/>
      <c r="I48" s="13">
        <f t="shared" si="0"/>
        <v>22461660014</v>
      </c>
      <c r="J48" s="4"/>
      <c r="K48" s="6">
        <v>11470105</v>
      </c>
      <c r="L48" s="4"/>
      <c r="M48" s="6">
        <v>233738086442</v>
      </c>
      <c r="N48" s="4"/>
      <c r="O48" s="6">
        <v>207977561549</v>
      </c>
      <c r="P48" s="4"/>
      <c r="Q48" s="13">
        <f t="shared" si="1"/>
        <v>25760524893</v>
      </c>
    </row>
    <row r="49" spans="1:17">
      <c r="A49" s="1" t="s">
        <v>64</v>
      </c>
      <c r="C49" s="6">
        <v>2705000</v>
      </c>
      <c r="D49" s="4"/>
      <c r="E49" s="6">
        <v>39042904230</v>
      </c>
      <c r="F49" s="4"/>
      <c r="G49" s="6">
        <v>32159306790</v>
      </c>
      <c r="H49" s="4"/>
      <c r="I49" s="13">
        <f t="shared" si="0"/>
        <v>6883597440</v>
      </c>
      <c r="J49" s="4"/>
      <c r="K49" s="6">
        <v>2705000</v>
      </c>
      <c r="L49" s="4"/>
      <c r="M49" s="6">
        <v>39042904230</v>
      </c>
      <c r="N49" s="4"/>
      <c r="O49" s="6">
        <v>44501381896</v>
      </c>
      <c r="P49" s="4"/>
      <c r="Q49" s="13">
        <f t="shared" si="1"/>
        <v>-5458477666</v>
      </c>
    </row>
    <row r="50" spans="1:17">
      <c r="A50" s="1" t="s">
        <v>31</v>
      </c>
      <c r="C50" s="6">
        <v>16000000</v>
      </c>
      <c r="D50" s="4"/>
      <c r="E50" s="6">
        <v>452491560000</v>
      </c>
      <c r="F50" s="4"/>
      <c r="G50" s="6">
        <v>395075232000</v>
      </c>
      <c r="H50" s="4"/>
      <c r="I50" s="13">
        <f t="shared" si="0"/>
        <v>57416328000</v>
      </c>
      <c r="J50" s="4"/>
      <c r="K50" s="6">
        <v>16000000</v>
      </c>
      <c r="L50" s="4"/>
      <c r="M50" s="6">
        <v>452491560000</v>
      </c>
      <c r="N50" s="4"/>
      <c r="O50" s="6">
        <v>292115776730</v>
      </c>
      <c r="P50" s="4"/>
      <c r="Q50" s="13">
        <f t="shared" si="1"/>
        <v>160375783270</v>
      </c>
    </row>
    <row r="51" spans="1:17">
      <c r="A51" s="1" t="s">
        <v>53</v>
      </c>
      <c r="C51" s="6">
        <v>8475043</v>
      </c>
      <c r="D51" s="4"/>
      <c r="E51" s="6">
        <v>271188404946</v>
      </c>
      <c r="F51" s="4"/>
      <c r="G51" s="6">
        <v>247936463422</v>
      </c>
      <c r="H51" s="4"/>
      <c r="I51" s="13">
        <f t="shared" si="0"/>
        <v>23251941524</v>
      </c>
      <c r="J51" s="4"/>
      <c r="K51" s="6">
        <v>8475043</v>
      </c>
      <c r="L51" s="4"/>
      <c r="M51" s="6">
        <v>271188404946</v>
      </c>
      <c r="N51" s="4"/>
      <c r="O51" s="6">
        <v>214712304221</v>
      </c>
      <c r="P51" s="4"/>
      <c r="Q51" s="13">
        <f t="shared" si="1"/>
        <v>56476100725</v>
      </c>
    </row>
    <row r="52" spans="1:17">
      <c r="A52" s="1" t="s">
        <v>16</v>
      </c>
      <c r="C52" s="6">
        <v>46166448</v>
      </c>
      <c r="D52" s="4"/>
      <c r="E52" s="6">
        <v>202474434682</v>
      </c>
      <c r="F52" s="4"/>
      <c r="G52" s="6">
        <v>191453812497</v>
      </c>
      <c r="H52" s="4"/>
      <c r="I52" s="13">
        <f t="shared" si="0"/>
        <v>11020622185</v>
      </c>
      <c r="J52" s="4"/>
      <c r="K52" s="6">
        <v>46166448</v>
      </c>
      <c r="L52" s="4"/>
      <c r="M52" s="6">
        <v>202474434682</v>
      </c>
      <c r="N52" s="4"/>
      <c r="O52" s="6">
        <v>194556361783</v>
      </c>
      <c r="P52" s="4"/>
      <c r="Q52" s="13">
        <f t="shared" si="1"/>
        <v>7918072899</v>
      </c>
    </row>
    <row r="53" spans="1:17">
      <c r="A53" s="1" t="s">
        <v>25</v>
      </c>
      <c r="C53" s="6">
        <v>3900000</v>
      </c>
      <c r="D53" s="4"/>
      <c r="E53" s="6">
        <v>435868061850</v>
      </c>
      <c r="F53" s="4"/>
      <c r="G53" s="6">
        <v>455252036850</v>
      </c>
      <c r="H53" s="4"/>
      <c r="I53" s="13">
        <f t="shared" si="0"/>
        <v>-19383975000</v>
      </c>
      <c r="J53" s="4"/>
      <c r="K53" s="6">
        <v>3900000</v>
      </c>
      <c r="L53" s="4"/>
      <c r="M53" s="6">
        <v>435868061850</v>
      </c>
      <c r="N53" s="4"/>
      <c r="O53" s="6">
        <v>505534068000</v>
      </c>
      <c r="P53" s="4"/>
      <c r="Q53" s="13">
        <f t="shared" si="1"/>
        <v>-69666006150</v>
      </c>
    </row>
    <row r="54" spans="1:17">
      <c r="A54" s="1" t="s">
        <v>35</v>
      </c>
      <c r="C54" s="6">
        <v>4023794</v>
      </c>
      <c r="D54" s="4"/>
      <c r="E54" s="6">
        <v>280789640284</v>
      </c>
      <c r="F54" s="4"/>
      <c r="G54" s="6">
        <v>214079174294</v>
      </c>
      <c r="H54" s="4"/>
      <c r="I54" s="13">
        <f t="shared" si="0"/>
        <v>66710465990</v>
      </c>
      <c r="J54" s="4"/>
      <c r="K54" s="6">
        <v>4023794</v>
      </c>
      <c r="L54" s="4"/>
      <c r="M54" s="6">
        <v>280789640284</v>
      </c>
      <c r="N54" s="4"/>
      <c r="O54" s="6">
        <v>162827511083</v>
      </c>
      <c r="P54" s="4"/>
      <c r="Q54" s="13">
        <f t="shared" si="1"/>
        <v>117962129201</v>
      </c>
    </row>
    <row r="55" spans="1:17">
      <c r="A55" s="1" t="s">
        <v>22</v>
      </c>
      <c r="C55" s="6">
        <v>19605817</v>
      </c>
      <c r="D55" s="4"/>
      <c r="E55" s="6">
        <v>3047715214368</v>
      </c>
      <c r="F55" s="4"/>
      <c r="G55" s="6">
        <v>3744337955735</v>
      </c>
      <c r="H55" s="4"/>
      <c r="I55" s="13">
        <f t="shared" si="0"/>
        <v>-696622741367</v>
      </c>
      <c r="J55" s="4"/>
      <c r="K55" s="6">
        <v>19605817</v>
      </c>
      <c r="L55" s="4"/>
      <c r="M55" s="6">
        <v>3047715214368</v>
      </c>
      <c r="N55" s="4"/>
      <c r="O55" s="6">
        <v>3411967659458</v>
      </c>
      <c r="P55" s="4"/>
      <c r="Q55" s="13">
        <f t="shared" si="1"/>
        <v>-364252445090</v>
      </c>
    </row>
    <row r="56" spans="1:17">
      <c r="A56" s="1" t="s">
        <v>75</v>
      </c>
      <c r="C56" s="6">
        <v>91528137</v>
      </c>
      <c r="D56" s="4"/>
      <c r="E56" s="6">
        <v>2998817629516</v>
      </c>
      <c r="F56" s="4"/>
      <c r="G56" s="6">
        <v>2712219464074</v>
      </c>
      <c r="H56" s="4"/>
      <c r="I56" s="13">
        <f t="shared" si="0"/>
        <v>286598165442</v>
      </c>
      <c r="J56" s="4"/>
      <c r="K56" s="6">
        <v>91528137</v>
      </c>
      <c r="L56" s="4"/>
      <c r="M56" s="6">
        <v>2998817629516</v>
      </c>
      <c r="N56" s="4"/>
      <c r="O56" s="6">
        <v>2444604094418</v>
      </c>
      <c r="P56" s="4"/>
      <c r="Q56" s="13">
        <f t="shared" si="1"/>
        <v>554213535098</v>
      </c>
    </row>
    <row r="57" spans="1:17">
      <c r="A57" s="1" t="s">
        <v>21</v>
      </c>
      <c r="C57" s="6">
        <v>53493022</v>
      </c>
      <c r="D57" s="4"/>
      <c r="E57" s="6">
        <v>131182079926</v>
      </c>
      <c r="F57" s="4"/>
      <c r="G57" s="6">
        <v>121982850162</v>
      </c>
      <c r="H57" s="4"/>
      <c r="I57" s="13">
        <f t="shared" si="0"/>
        <v>9199229764</v>
      </c>
      <c r="J57" s="4"/>
      <c r="K57" s="6">
        <v>53493022</v>
      </c>
      <c r="L57" s="4"/>
      <c r="M57" s="6">
        <v>131182079926</v>
      </c>
      <c r="N57" s="4"/>
      <c r="O57" s="6">
        <v>143379795857</v>
      </c>
      <c r="P57" s="4"/>
      <c r="Q57" s="13">
        <f t="shared" si="1"/>
        <v>-12197715931</v>
      </c>
    </row>
    <row r="58" spans="1:17">
      <c r="A58" s="1" t="s">
        <v>44</v>
      </c>
      <c r="C58" s="6">
        <v>15172326</v>
      </c>
      <c r="D58" s="4"/>
      <c r="E58" s="6">
        <v>398920239964</v>
      </c>
      <c r="F58" s="4"/>
      <c r="G58" s="6">
        <v>334253441993</v>
      </c>
      <c r="H58" s="4"/>
      <c r="I58" s="13">
        <f t="shared" si="0"/>
        <v>64666797971</v>
      </c>
      <c r="J58" s="4"/>
      <c r="K58" s="6">
        <v>15172326</v>
      </c>
      <c r="L58" s="4"/>
      <c r="M58" s="6">
        <v>398920239964</v>
      </c>
      <c r="N58" s="4"/>
      <c r="O58" s="6">
        <v>349175514420</v>
      </c>
      <c r="P58" s="4"/>
      <c r="Q58" s="13">
        <f t="shared" si="1"/>
        <v>49744725544</v>
      </c>
    </row>
    <row r="59" spans="1:17">
      <c r="A59" s="1" t="s">
        <v>83</v>
      </c>
      <c r="C59" s="6">
        <v>3961068</v>
      </c>
      <c r="D59" s="4"/>
      <c r="E59" s="6">
        <v>25948122663</v>
      </c>
      <c r="F59" s="4"/>
      <c r="G59" s="6">
        <v>18840495101</v>
      </c>
      <c r="H59" s="4"/>
      <c r="I59" s="13">
        <f t="shared" si="0"/>
        <v>7107627562</v>
      </c>
      <c r="J59" s="4"/>
      <c r="K59" s="6">
        <v>3961068</v>
      </c>
      <c r="L59" s="4"/>
      <c r="M59" s="6">
        <v>25948122663</v>
      </c>
      <c r="N59" s="4"/>
      <c r="O59" s="6">
        <v>20278018892</v>
      </c>
      <c r="P59" s="4"/>
      <c r="Q59" s="13">
        <f t="shared" si="1"/>
        <v>5670103771</v>
      </c>
    </row>
    <row r="60" spans="1:17">
      <c r="A60" s="1" t="s">
        <v>74</v>
      </c>
      <c r="C60" s="6">
        <v>59615343</v>
      </c>
      <c r="D60" s="4"/>
      <c r="E60" s="6">
        <v>1960341696938</v>
      </c>
      <c r="F60" s="4"/>
      <c r="G60" s="6">
        <v>2236496240703</v>
      </c>
      <c r="H60" s="4"/>
      <c r="I60" s="13">
        <f t="shared" si="0"/>
        <v>-276154543765</v>
      </c>
      <c r="J60" s="4"/>
      <c r="K60" s="6">
        <v>59615343</v>
      </c>
      <c r="L60" s="4"/>
      <c r="M60" s="6">
        <v>1960341696938</v>
      </c>
      <c r="N60" s="4"/>
      <c r="O60" s="6">
        <v>1837079582983</v>
      </c>
      <c r="P60" s="4"/>
      <c r="Q60" s="13">
        <f t="shared" si="1"/>
        <v>123262113955</v>
      </c>
    </row>
    <row r="61" spans="1:17">
      <c r="A61" s="1" t="s">
        <v>85</v>
      </c>
      <c r="C61" s="6">
        <v>10536839</v>
      </c>
      <c r="D61" s="4"/>
      <c r="E61" s="6">
        <v>62844868847</v>
      </c>
      <c r="F61" s="4"/>
      <c r="G61" s="6">
        <v>54256070105</v>
      </c>
      <c r="H61" s="4"/>
      <c r="I61" s="13">
        <f t="shared" si="0"/>
        <v>8588798742</v>
      </c>
      <c r="J61" s="4"/>
      <c r="K61" s="6">
        <v>10536839</v>
      </c>
      <c r="L61" s="4"/>
      <c r="M61" s="6">
        <v>62844868847</v>
      </c>
      <c r="N61" s="4"/>
      <c r="O61" s="6">
        <v>48830837572</v>
      </c>
      <c r="P61" s="4"/>
      <c r="Q61" s="13">
        <f t="shared" si="1"/>
        <v>14014031275</v>
      </c>
    </row>
    <row r="62" spans="1:17">
      <c r="A62" s="1" t="s">
        <v>48</v>
      </c>
      <c r="C62" s="6">
        <v>16194121</v>
      </c>
      <c r="D62" s="4"/>
      <c r="E62" s="6">
        <v>96264640560</v>
      </c>
      <c r="F62" s="4"/>
      <c r="G62" s="6">
        <v>77398060026</v>
      </c>
      <c r="H62" s="4"/>
      <c r="I62" s="13">
        <f t="shared" si="0"/>
        <v>18866580534</v>
      </c>
      <c r="J62" s="4"/>
      <c r="K62" s="6">
        <v>16194121</v>
      </c>
      <c r="L62" s="4"/>
      <c r="M62" s="6">
        <v>96264640560</v>
      </c>
      <c r="N62" s="4"/>
      <c r="O62" s="6">
        <v>88344541051</v>
      </c>
      <c r="P62" s="4"/>
      <c r="Q62" s="13">
        <f t="shared" si="1"/>
        <v>7920099509</v>
      </c>
    </row>
    <row r="63" spans="1:17">
      <c r="A63" s="1" t="s">
        <v>15</v>
      </c>
      <c r="C63" s="6">
        <v>40301183</v>
      </c>
      <c r="D63" s="4"/>
      <c r="E63" s="6">
        <v>505574753929</v>
      </c>
      <c r="F63" s="4"/>
      <c r="G63" s="6">
        <v>394604700967</v>
      </c>
      <c r="H63" s="4"/>
      <c r="I63" s="13">
        <f t="shared" si="0"/>
        <v>110970052962</v>
      </c>
      <c r="J63" s="4"/>
      <c r="K63" s="6">
        <v>40301183</v>
      </c>
      <c r="L63" s="4"/>
      <c r="M63" s="6">
        <v>505574753929</v>
      </c>
      <c r="N63" s="4"/>
      <c r="O63" s="6">
        <v>406097713606</v>
      </c>
      <c r="P63" s="4"/>
      <c r="Q63" s="13">
        <f t="shared" si="1"/>
        <v>99477040323</v>
      </c>
    </row>
    <row r="64" spans="1:17">
      <c r="A64" s="1" t="s">
        <v>66</v>
      </c>
      <c r="C64" s="6">
        <v>7600000</v>
      </c>
      <c r="D64" s="4"/>
      <c r="E64" s="6">
        <v>48622564080</v>
      </c>
      <c r="F64" s="4"/>
      <c r="G64" s="6">
        <v>48622564080</v>
      </c>
      <c r="H64" s="4"/>
      <c r="I64" s="13">
        <f t="shared" si="0"/>
        <v>0</v>
      </c>
      <c r="J64" s="4"/>
      <c r="K64" s="6">
        <v>7600000</v>
      </c>
      <c r="L64" s="4"/>
      <c r="M64" s="6">
        <v>48622564080</v>
      </c>
      <c r="N64" s="4"/>
      <c r="O64" s="6">
        <v>45641404800</v>
      </c>
      <c r="P64" s="4"/>
      <c r="Q64" s="13">
        <f t="shared" si="1"/>
        <v>2981159280</v>
      </c>
    </row>
    <row r="65" spans="1:17">
      <c r="A65" s="1" t="s">
        <v>41</v>
      </c>
      <c r="C65" s="6">
        <v>2151000</v>
      </c>
      <c r="D65" s="4"/>
      <c r="E65" s="6">
        <v>52578376114</v>
      </c>
      <c r="F65" s="4"/>
      <c r="G65" s="6">
        <v>42250862628</v>
      </c>
      <c r="H65" s="4"/>
      <c r="I65" s="13">
        <f t="shared" si="0"/>
        <v>10327513486</v>
      </c>
      <c r="J65" s="4"/>
      <c r="K65" s="6">
        <v>2151000</v>
      </c>
      <c r="L65" s="4"/>
      <c r="M65" s="6">
        <v>52578376114</v>
      </c>
      <c r="N65" s="4"/>
      <c r="O65" s="6">
        <v>50819074783</v>
      </c>
      <c r="P65" s="4"/>
      <c r="Q65" s="13">
        <f t="shared" si="1"/>
        <v>1759301331</v>
      </c>
    </row>
    <row r="66" spans="1:17">
      <c r="A66" s="1" t="s">
        <v>65</v>
      </c>
      <c r="C66" s="6">
        <v>14533132</v>
      </c>
      <c r="D66" s="4"/>
      <c r="E66" s="6">
        <v>901904975346</v>
      </c>
      <c r="F66" s="4"/>
      <c r="G66" s="6">
        <v>859417719220</v>
      </c>
      <c r="H66" s="4"/>
      <c r="I66" s="13">
        <f t="shared" si="0"/>
        <v>42487256126</v>
      </c>
      <c r="J66" s="4"/>
      <c r="K66" s="6">
        <v>14533132</v>
      </c>
      <c r="L66" s="4"/>
      <c r="M66" s="6">
        <v>901904975346</v>
      </c>
      <c r="N66" s="4"/>
      <c r="O66" s="6">
        <v>966626011720</v>
      </c>
      <c r="P66" s="4"/>
      <c r="Q66" s="13">
        <f t="shared" si="1"/>
        <v>-64721036374</v>
      </c>
    </row>
    <row r="67" spans="1:17">
      <c r="A67" s="1" t="s">
        <v>67</v>
      </c>
      <c r="C67" s="6">
        <v>38047628</v>
      </c>
      <c r="D67" s="4"/>
      <c r="E67" s="6">
        <v>818451733433</v>
      </c>
      <c r="F67" s="4"/>
      <c r="G67" s="6">
        <v>707237079874</v>
      </c>
      <c r="H67" s="4"/>
      <c r="I67" s="13">
        <f t="shared" si="0"/>
        <v>111214653559</v>
      </c>
      <c r="J67" s="4"/>
      <c r="K67" s="6">
        <v>38047628</v>
      </c>
      <c r="L67" s="4"/>
      <c r="M67" s="6">
        <v>818451733433</v>
      </c>
      <c r="N67" s="4"/>
      <c r="O67" s="6">
        <v>565448107216</v>
      </c>
      <c r="P67" s="4"/>
      <c r="Q67" s="13">
        <f t="shared" si="1"/>
        <v>253003626217</v>
      </c>
    </row>
    <row r="68" spans="1:17">
      <c r="A68" s="1" t="s">
        <v>72</v>
      </c>
      <c r="C68" s="6">
        <v>95851114</v>
      </c>
      <c r="D68" s="4"/>
      <c r="E68" s="6">
        <v>748907086991</v>
      </c>
      <c r="F68" s="4"/>
      <c r="G68" s="6">
        <v>669824023098</v>
      </c>
      <c r="H68" s="4"/>
      <c r="I68" s="13">
        <f t="shared" si="0"/>
        <v>79083063893</v>
      </c>
      <c r="J68" s="4"/>
      <c r="K68" s="6">
        <v>95851114</v>
      </c>
      <c r="L68" s="4"/>
      <c r="M68" s="6">
        <v>748907086991</v>
      </c>
      <c r="N68" s="4"/>
      <c r="O68" s="6">
        <v>590954377826</v>
      </c>
      <c r="P68" s="4"/>
      <c r="Q68" s="13">
        <f t="shared" si="1"/>
        <v>157952709165</v>
      </c>
    </row>
    <row r="69" spans="1:17">
      <c r="A69" s="1" t="s">
        <v>29</v>
      </c>
      <c r="C69" s="6">
        <v>10118348</v>
      </c>
      <c r="D69" s="4"/>
      <c r="E69" s="6">
        <v>801131156011</v>
      </c>
      <c r="F69" s="4"/>
      <c r="G69" s="6">
        <v>761401487885</v>
      </c>
      <c r="H69" s="4"/>
      <c r="I69" s="13">
        <f t="shared" si="0"/>
        <v>39729668126</v>
      </c>
      <c r="J69" s="4"/>
      <c r="K69" s="6">
        <v>10118348</v>
      </c>
      <c r="L69" s="4"/>
      <c r="M69" s="6">
        <v>801131156011</v>
      </c>
      <c r="N69" s="4"/>
      <c r="O69" s="6">
        <v>802639877703</v>
      </c>
      <c r="P69" s="4"/>
      <c r="Q69" s="13">
        <f t="shared" si="1"/>
        <v>-1508721692</v>
      </c>
    </row>
    <row r="70" spans="1:17">
      <c r="A70" s="1" t="s">
        <v>76</v>
      </c>
      <c r="C70" s="6">
        <v>5100003</v>
      </c>
      <c r="D70" s="4"/>
      <c r="E70" s="6">
        <v>164915974159</v>
      </c>
      <c r="F70" s="4"/>
      <c r="G70" s="6">
        <v>157463576925</v>
      </c>
      <c r="H70" s="4"/>
      <c r="I70" s="13">
        <f t="shared" si="0"/>
        <v>7452397234</v>
      </c>
      <c r="J70" s="4"/>
      <c r="K70" s="6">
        <v>5100003</v>
      </c>
      <c r="L70" s="4"/>
      <c r="M70" s="6">
        <v>164915974159</v>
      </c>
      <c r="N70" s="4"/>
      <c r="O70" s="6">
        <v>171506529576</v>
      </c>
      <c r="P70" s="4"/>
      <c r="Q70" s="13">
        <f t="shared" si="1"/>
        <v>-6590555417</v>
      </c>
    </row>
    <row r="71" spans="1:17">
      <c r="A71" s="1" t="s">
        <v>51</v>
      </c>
      <c r="C71" s="6">
        <v>210139224</v>
      </c>
      <c r="D71" s="4"/>
      <c r="E71" s="6">
        <v>3929200126559</v>
      </c>
      <c r="F71" s="4"/>
      <c r="G71" s="6">
        <v>3693155674512</v>
      </c>
      <c r="H71" s="4"/>
      <c r="I71" s="13">
        <f t="shared" si="0"/>
        <v>236044452047</v>
      </c>
      <c r="J71" s="4"/>
      <c r="K71" s="6">
        <v>210139224</v>
      </c>
      <c r="L71" s="4"/>
      <c r="M71" s="6">
        <v>3929200126559</v>
      </c>
      <c r="N71" s="4"/>
      <c r="O71" s="6">
        <v>3055699927986</v>
      </c>
      <c r="P71" s="4"/>
      <c r="Q71" s="13">
        <f t="shared" si="1"/>
        <v>873500198573</v>
      </c>
    </row>
    <row r="72" spans="1:17">
      <c r="A72" s="1" t="s">
        <v>58</v>
      </c>
      <c r="C72" s="6">
        <v>18879035</v>
      </c>
      <c r="D72" s="4"/>
      <c r="E72" s="6">
        <v>314529971471</v>
      </c>
      <c r="F72" s="4"/>
      <c r="G72" s="6">
        <v>282814240458</v>
      </c>
      <c r="H72" s="4"/>
      <c r="I72" s="13">
        <f t="shared" si="0"/>
        <v>31715731013</v>
      </c>
      <c r="J72" s="4"/>
      <c r="K72" s="6">
        <v>18879035</v>
      </c>
      <c r="L72" s="4"/>
      <c r="M72" s="6">
        <v>314529971471</v>
      </c>
      <c r="N72" s="4"/>
      <c r="O72" s="6">
        <v>214527151317</v>
      </c>
      <c r="P72" s="4"/>
      <c r="Q72" s="13">
        <f t="shared" si="1"/>
        <v>100002820154</v>
      </c>
    </row>
    <row r="73" spans="1:17">
      <c r="A73" s="1" t="s">
        <v>45</v>
      </c>
      <c r="C73" s="6">
        <v>37540229</v>
      </c>
      <c r="D73" s="4"/>
      <c r="E73" s="6">
        <v>964267782231</v>
      </c>
      <c r="F73" s="4"/>
      <c r="G73" s="6">
        <v>770529453565</v>
      </c>
      <c r="H73" s="4"/>
      <c r="I73" s="13">
        <f t="shared" ref="I73:I107" si="2">E73-G73</f>
        <v>193738328666</v>
      </c>
      <c r="J73" s="4"/>
      <c r="K73" s="6">
        <v>37540229</v>
      </c>
      <c r="L73" s="4"/>
      <c r="M73" s="6">
        <v>964267782231</v>
      </c>
      <c r="N73" s="4"/>
      <c r="O73" s="6">
        <v>843528703744</v>
      </c>
      <c r="P73" s="4"/>
      <c r="Q73" s="13">
        <f t="shared" ref="Q73:Q107" si="3">M73-O73</f>
        <v>120739078487</v>
      </c>
    </row>
    <row r="74" spans="1:17">
      <c r="A74" s="1" t="s">
        <v>20</v>
      </c>
      <c r="C74" s="6">
        <v>4279011</v>
      </c>
      <c r="D74" s="4"/>
      <c r="E74" s="6">
        <v>359637727288</v>
      </c>
      <c r="F74" s="4"/>
      <c r="G74" s="6">
        <v>334541777069</v>
      </c>
      <c r="H74" s="4"/>
      <c r="I74" s="13">
        <f t="shared" si="2"/>
        <v>25095950219</v>
      </c>
      <c r="J74" s="4"/>
      <c r="K74" s="6">
        <v>4279011</v>
      </c>
      <c r="L74" s="4"/>
      <c r="M74" s="6">
        <v>359637727288</v>
      </c>
      <c r="N74" s="4"/>
      <c r="O74" s="6">
        <v>416149432295</v>
      </c>
      <c r="P74" s="4"/>
      <c r="Q74" s="13">
        <f t="shared" si="3"/>
        <v>-56511705007</v>
      </c>
    </row>
    <row r="75" spans="1:17">
      <c r="A75" s="1" t="s">
        <v>86</v>
      </c>
      <c r="C75" s="6">
        <v>192584</v>
      </c>
      <c r="D75" s="4"/>
      <c r="E75" s="6">
        <v>3396112341</v>
      </c>
      <c r="F75" s="4"/>
      <c r="G75" s="6">
        <v>3361496775</v>
      </c>
      <c r="H75" s="4"/>
      <c r="I75" s="13">
        <f t="shared" si="2"/>
        <v>34615566</v>
      </c>
      <c r="J75" s="4"/>
      <c r="K75" s="6">
        <v>192584</v>
      </c>
      <c r="L75" s="4"/>
      <c r="M75" s="6">
        <v>3396112341</v>
      </c>
      <c r="N75" s="4"/>
      <c r="O75" s="6">
        <v>3361496775</v>
      </c>
      <c r="P75" s="4"/>
      <c r="Q75" s="13">
        <f t="shared" si="3"/>
        <v>34615566</v>
      </c>
    </row>
    <row r="76" spans="1:17">
      <c r="A76" s="1" t="s">
        <v>79</v>
      </c>
      <c r="C76" s="6">
        <v>4000000</v>
      </c>
      <c r="D76" s="4"/>
      <c r="E76" s="6">
        <v>243343440000</v>
      </c>
      <c r="F76" s="4"/>
      <c r="G76" s="6">
        <v>225450540000</v>
      </c>
      <c r="H76" s="4"/>
      <c r="I76" s="13">
        <f t="shared" si="2"/>
        <v>17892900000</v>
      </c>
      <c r="J76" s="4"/>
      <c r="K76" s="6">
        <v>4000000</v>
      </c>
      <c r="L76" s="4"/>
      <c r="M76" s="6">
        <v>243343440000</v>
      </c>
      <c r="N76" s="4"/>
      <c r="O76" s="6">
        <v>214118370000</v>
      </c>
      <c r="P76" s="4"/>
      <c r="Q76" s="13">
        <f t="shared" si="3"/>
        <v>29225070000</v>
      </c>
    </row>
    <row r="77" spans="1:17">
      <c r="A77" s="1" t="s">
        <v>88</v>
      </c>
      <c r="C77" s="6">
        <v>199969</v>
      </c>
      <c r="D77" s="4"/>
      <c r="E77" s="6">
        <v>9710363160</v>
      </c>
      <c r="F77" s="4"/>
      <c r="G77" s="6">
        <v>9996496763</v>
      </c>
      <c r="H77" s="4"/>
      <c r="I77" s="13">
        <f t="shared" si="2"/>
        <v>-286133603</v>
      </c>
      <c r="J77" s="4"/>
      <c r="K77" s="6">
        <v>199969</v>
      </c>
      <c r="L77" s="4"/>
      <c r="M77" s="6">
        <v>9710363160</v>
      </c>
      <c r="N77" s="4"/>
      <c r="O77" s="6">
        <v>9996496763</v>
      </c>
      <c r="P77" s="4"/>
      <c r="Q77" s="13">
        <f t="shared" si="3"/>
        <v>-286133603</v>
      </c>
    </row>
    <row r="78" spans="1:17">
      <c r="A78" s="1" t="s">
        <v>47</v>
      </c>
      <c r="C78" s="6">
        <v>31914264</v>
      </c>
      <c r="D78" s="4"/>
      <c r="E78" s="6">
        <v>394651214167</v>
      </c>
      <c r="F78" s="4"/>
      <c r="G78" s="6">
        <v>332471440874</v>
      </c>
      <c r="H78" s="4"/>
      <c r="I78" s="13">
        <f t="shared" si="2"/>
        <v>62179773293</v>
      </c>
      <c r="J78" s="4"/>
      <c r="K78" s="6">
        <v>31914264</v>
      </c>
      <c r="L78" s="4"/>
      <c r="M78" s="6">
        <v>394651214167</v>
      </c>
      <c r="N78" s="4"/>
      <c r="O78" s="6">
        <v>348615168412</v>
      </c>
      <c r="P78" s="4"/>
      <c r="Q78" s="13">
        <f t="shared" si="3"/>
        <v>46036045755</v>
      </c>
    </row>
    <row r="79" spans="1:17">
      <c r="A79" s="1" t="s">
        <v>60</v>
      </c>
      <c r="C79" s="6">
        <v>10116190</v>
      </c>
      <c r="D79" s="4"/>
      <c r="E79" s="6">
        <v>182415815864</v>
      </c>
      <c r="F79" s="4"/>
      <c r="G79" s="6">
        <v>157476939164</v>
      </c>
      <c r="H79" s="4"/>
      <c r="I79" s="13">
        <f t="shared" si="2"/>
        <v>24938876700</v>
      </c>
      <c r="J79" s="4"/>
      <c r="K79" s="6">
        <v>10116190</v>
      </c>
      <c r="L79" s="4"/>
      <c r="M79" s="6">
        <v>182415815864</v>
      </c>
      <c r="N79" s="4"/>
      <c r="O79" s="6">
        <v>144030685984</v>
      </c>
      <c r="P79" s="4"/>
      <c r="Q79" s="13">
        <f t="shared" si="3"/>
        <v>38385129880</v>
      </c>
    </row>
    <row r="80" spans="1:17">
      <c r="A80" s="1" t="s">
        <v>61</v>
      </c>
      <c r="C80" s="6">
        <v>3520036</v>
      </c>
      <c r="D80" s="4"/>
      <c r="E80" s="6">
        <v>56195414079</v>
      </c>
      <c r="F80" s="4"/>
      <c r="G80" s="6">
        <v>47892435829</v>
      </c>
      <c r="H80" s="4"/>
      <c r="I80" s="13">
        <f t="shared" si="2"/>
        <v>8302978250</v>
      </c>
      <c r="J80" s="4"/>
      <c r="K80" s="6">
        <v>3520036</v>
      </c>
      <c r="L80" s="4"/>
      <c r="M80" s="6">
        <v>56195414079</v>
      </c>
      <c r="N80" s="4"/>
      <c r="O80" s="6">
        <v>54725795532</v>
      </c>
      <c r="P80" s="4"/>
      <c r="Q80" s="13">
        <f t="shared" si="3"/>
        <v>1469618547</v>
      </c>
    </row>
    <row r="81" spans="1:17">
      <c r="A81" s="1" t="s">
        <v>62</v>
      </c>
      <c r="C81" s="6">
        <v>9000000</v>
      </c>
      <c r="D81" s="4"/>
      <c r="E81" s="6">
        <v>91074861000</v>
      </c>
      <c r="F81" s="4"/>
      <c r="G81" s="6">
        <v>74602115497</v>
      </c>
      <c r="H81" s="4"/>
      <c r="I81" s="13">
        <f t="shared" si="2"/>
        <v>16472745503</v>
      </c>
      <c r="J81" s="4"/>
      <c r="K81" s="6">
        <v>9000000</v>
      </c>
      <c r="L81" s="4"/>
      <c r="M81" s="6">
        <v>91074861000</v>
      </c>
      <c r="N81" s="4"/>
      <c r="O81" s="6">
        <v>89285570995</v>
      </c>
      <c r="P81" s="4"/>
      <c r="Q81" s="13">
        <f t="shared" si="3"/>
        <v>1789290005</v>
      </c>
    </row>
    <row r="82" spans="1:17">
      <c r="A82" s="1" t="s">
        <v>89</v>
      </c>
      <c r="C82" s="6">
        <v>2750000</v>
      </c>
      <c r="D82" s="4"/>
      <c r="E82" s="6">
        <v>122877005625</v>
      </c>
      <c r="F82" s="4"/>
      <c r="G82" s="6">
        <v>126669911940</v>
      </c>
      <c r="H82" s="4"/>
      <c r="I82" s="13">
        <f t="shared" si="2"/>
        <v>-3792906315</v>
      </c>
      <c r="J82" s="4"/>
      <c r="K82" s="6">
        <v>2750000</v>
      </c>
      <c r="L82" s="4"/>
      <c r="M82" s="6">
        <v>122877005625</v>
      </c>
      <c r="N82" s="4"/>
      <c r="O82" s="6">
        <v>126669911940</v>
      </c>
      <c r="P82" s="4"/>
      <c r="Q82" s="13">
        <f t="shared" si="3"/>
        <v>-3792906315</v>
      </c>
    </row>
    <row r="83" spans="1:17">
      <c r="A83" s="1" t="s">
        <v>155</v>
      </c>
      <c r="C83" s="6">
        <v>907826</v>
      </c>
      <c r="D83" s="4"/>
      <c r="E83" s="6">
        <v>782277102931</v>
      </c>
      <c r="F83" s="4"/>
      <c r="G83" s="6">
        <v>765394599839</v>
      </c>
      <c r="H83" s="4"/>
      <c r="I83" s="13">
        <f t="shared" si="2"/>
        <v>16882503092</v>
      </c>
      <c r="J83" s="4"/>
      <c r="K83" s="6">
        <v>907826</v>
      </c>
      <c r="L83" s="4"/>
      <c r="M83" s="6">
        <v>782277102931</v>
      </c>
      <c r="N83" s="4"/>
      <c r="O83" s="6">
        <v>749318162666</v>
      </c>
      <c r="P83" s="4"/>
      <c r="Q83" s="13">
        <f t="shared" si="3"/>
        <v>32958940265</v>
      </c>
    </row>
    <row r="84" spans="1:17">
      <c r="A84" s="1" t="s">
        <v>171</v>
      </c>
      <c r="C84" s="6">
        <v>50000</v>
      </c>
      <c r="D84" s="4"/>
      <c r="E84" s="6">
        <v>40673626568</v>
      </c>
      <c r="F84" s="4"/>
      <c r="G84" s="6">
        <v>40407322500</v>
      </c>
      <c r="H84" s="4"/>
      <c r="I84" s="13">
        <f t="shared" si="2"/>
        <v>266304068</v>
      </c>
      <c r="J84" s="4"/>
      <c r="K84" s="6">
        <v>50000</v>
      </c>
      <c r="L84" s="4"/>
      <c r="M84" s="6">
        <v>40673626568</v>
      </c>
      <c r="N84" s="4"/>
      <c r="O84" s="6">
        <v>40407322500</v>
      </c>
      <c r="P84" s="4"/>
      <c r="Q84" s="13">
        <f t="shared" si="3"/>
        <v>266304068</v>
      </c>
    </row>
    <row r="85" spans="1:17">
      <c r="A85" s="1" t="s">
        <v>100</v>
      </c>
      <c r="C85" s="6">
        <v>900</v>
      </c>
      <c r="D85" s="4"/>
      <c r="E85" s="6">
        <v>546124496</v>
      </c>
      <c r="F85" s="4"/>
      <c r="G85" s="6">
        <v>537656132</v>
      </c>
      <c r="H85" s="4"/>
      <c r="I85" s="13">
        <f t="shared" si="2"/>
        <v>8468364</v>
      </c>
      <c r="J85" s="4"/>
      <c r="K85" s="6">
        <v>900</v>
      </c>
      <c r="L85" s="4"/>
      <c r="M85" s="6">
        <v>546124496</v>
      </c>
      <c r="N85" s="4"/>
      <c r="O85" s="6">
        <v>545048770</v>
      </c>
      <c r="P85" s="4"/>
      <c r="Q85" s="13">
        <f t="shared" si="3"/>
        <v>1075726</v>
      </c>
    </row>
    <row r="86" spans="1:17">
      <c r="A86" s="1" t="s">
        <v>116</v>
      </c>
      <c r="C86" s="6">
        <v>25400</v>
      </c>
      <c r="D86" s="4"/>
      <c r="E86" s="6">
        <v>16299527175</v>
      </c>
      <c r="F86" s="4"/>
      <c r="G86" s="6">
        <v>16075031872</v>
      </c>
      <c r="H86" s="4"/>
      <c r="I86" s="13">
        <f t="shared" si="2"/>
        <v>224495303</v>
      </c>
      <c r="J86" s="4"/>
      <c r="K86" s="6">
        <v>25400</v>
      </c>
      <c r="L86" s="4"/>
      <c r="M86" s="6">
        <v>16299527175</v>
      </c>
      <c r="N86" s="4"/>
      <c r="O86" s="6">
        <v>16077552506</v>
      </c>
      <c r="P86" s="4"/>
      <c r="Q86" s="13">
        <f t="shared" si="3"/>
        <v>221974669</v>
      </c>
    </row>
    <row r="87" spans="1:17">
      <c r="A87" s="1" t="s">
        <v>141</v>
      </c>
      <c r="C87" s="6">
        <v>36000</v>
      </c>
      <c r="D87" s="4"/>
      <c r="E87" s="6">
        <v>23510577935</v>
      </c>
      <c r="F87" s="4"/>
      <c r="G87" s="6">
        <v>23172239270</v>
      </c>
      <c r="H87" s="4"/>
      <c r="I87" s="13">
        <f t="shared" si="2"/>
        <v>338338665</v>
      </c>
      <c r="J87" s="4"/>
      <c r="K87" s="6">
        <v>36000</v>
      </c>
      <c r="L87" s="4"/>
      <c r="M87" s="6">
        <v>23510577935</v>
      </c>
      <c r="N87" s="4"/>
      <c r="O87" s="6">
        <v>23187574965</v>
      </c>
      <c r="P87" s="4"/>
      <c r="Q87" s="13">
        <f t="shared" si="3"/>
        <v>323002970</v>
      </c>
    </row>
    <row r="88" spans="1:17">
      <c r="A88" s="1" t="s">
        <v>119</v>
      </c>
      <c r="C88" s="6">
        <v>25200</v>
      </c>
      <c r="D88" s="4"/>
      <c r="E88" s="6">
        <v>21037934183</v>
      </c>
      <c r="F88" s="4"/>
      <c r="G88" s="6">
        <v>20414599183</v>
      </c>
      <c r="H88" s="4"/>
      <c r="I88" s="13">
        <f t="shared" si="2"/>
        <v>623335000</v>
      </c>
      <c r="J88" s="4"/>
      <c r="K88" s="6">
        <v>25200</v>
      </c>
      <c r="L88" s="4"/>
      <c r="M88" s="6">
        <v>21037934183</v>
      </c>
      <c r="N88" s="4"/>
      <c r="O88" s="6">
        <v>20374112118</v>
      </c>
      <c r="P88" s="4"/>
      <c r="Q88" s="13">
        <f t="shared" si="3"/>
        <v>663822065</v>
      </c>
    </row>
    <row r="89" spans="1:17">
      <c r="A89" s="1" t="s">
        <v>138</v>
      </c>
      <c r="C89" s="6">
        <v>110885</v>
      </c>
      <c r="D89" s="4"/>
      <c r="E89" s="6">
        <v>103004580535</v>
      </c>
      <c r="F89" s="4"/>
      <c r="G89" s="6">
        <v>100956905793</v>
      </c>
      <c r="H89" s="4"/>
      <c r="I89" s="13">
        <f t="shared" si="2"/>
        <v>2047674742</v>
      </c>
      <c r="J89" s="4"/>
      <c r="K89" s="6">
        <v>110885</v>
      </c>
      <c r="L89" s="4"/>
      <c r="M89" s="6">
        <v>103004580535</v>
      </c>
      <c r="N89" s="4"/>
      <c r="O89" s="6">
        <v>100016153415</v>
      </c>
      <c r="P89" s="4"/>
      <c r="Q89" s="13">
        <f t="shared" si="3"/>
        <v>2988427120</v>
      </c>
    </row>
    <row r="90" spans="1:17">
      <c r="A90" s="1" t="s">
        <v>160</v>
      </c>
      <c r="C90" s="6">
        <v>815960</v>
      </c>
      <c r="D90" s="4"/>
      <c r="E90" s="6">
        <v>663586462909</v>
      </c>
      <c r="F90" s="4"/>
      <c r="G90" s="6">
        <v>656677378258</v>
      </c>
      <c r="H90" s="4"/>
      <c r="I90" s="13">
        <f t="shared" si="2"/>
        <v>6909084651</v>
      </c>
      <c r="J90" s="4"/>
      <c r="K90" s="6">
        <v>815960</v>
      </c>
      <c r="L90" s="4"/>
      <c r="M90" s="6">
        <v>663586462909</v>
      </c>
      <c r="N90" s="4"/>
      <c r="O90" s="6">
        <v>646805258245</v>
      </c>
      <c r="P90" s="4"/>
      <c r="Q90" s="13">
        <f t="shared" si="3"/>
        <v>16781204664</v>
      </c>
    </row>
    <row r="91" spans="1:17">
      <c r="A91" s="1" t="s">
        <v>104</v>
      </c>
      <c r="C91" s="6">
        <v>13100</v>
      </c>
      <c r="D91" s="4"/>
      <c r="E91" s="6">
        <v>7999243874</v>
      </c>
      <c r="F91" s="4"/>
      <c r="G91" s="6">
        <v>7886342341</v>
      </c>
      <c r="H91" s="4"/>
      <c r="I91" s="13">
        <f t="shared" si="2"/>
        <v>112901533</v>
      </c>
      <c r="J91" s="4"/>
      <c r="K91" s="6">
        <v>13100</v>
      </c>
      <c r="L91" s="4"/>
      <c r="M91" s="6">
        <v>7999243874</v>
      </c>
      <c r="N91" s="4"/>
      <c r="O91" s="6">
        <v>7933547691</v>
      </c>
      <c r="P91" s="4"/>
      <c r="Q91" s="13">
        <f t="shared" si="3"/>
        <v>65696183</v>
      </c>
    </row>
    <row r="92" spans="1:17">
      <c r="A92" s="1" t="s">
        <v>126</v>
      </c>
      <c r="C92" s="6">
        <v>338100</v>
      </c>
      <c r="D92" s="4"/>
      <c r="E92" s="6">
        <v>235930743800</v>
      </c>
      <c r="F92" s="4"/>
      <c r="G92" s="6">
        <v>231059605854</v>
      </c>
      <c r="H92" s="4"/>
      <c r="I92" s="13">
        <f t="shared" si="2"/>
        <v>4871137946</v>
      </c>
      <c r="J92" s="4"/>
      <c r="K92" s="6">
        <v>338100</v>
      </c>
      <c r="L92" s="4"/>
      <c r="M92" s="6">
        <v>235930743800</v>
      </c>
      <c r="N92" s="4"/>
      <c r="O92" s="6">
        <v>233733923747</v>
      </c>
      <c r="P92" s="4"/>
      <c r="Q92" s="13">
        <f t="shared" si="3"/>
        <v>2196820053</v>
      </c>
    </row>
    <row r="93" spans="1:17">
      <c r="A93" s="1" t="s">
        <v>163</v>
      </c>
      <c r="C93" s="6">
        <v>750300</v>
      </c>
      <c r="D93" s="4"/>
      <c r="E93" s="6">
        <v>736661055978</v>
      </c>
      <c r="F93" s="4"/>
      <c r="G93" s="6">
        <v>738281410236</v>
      </c>
      <c r="H93" s="4"/>
      <c r="I93" s="13">
        <f t="shared" si="2"/>
        <v>-1620354258</v>
      </c>
      <c r="J93" s="4"/>
      <c r="K93" s="6">
        <v>750300</v>
      </c>
      <c r="L93" s="4"/>
      <c r="M93" s="6">
        <v>736661055978</v>
      </c>
      <c r="N93" s="4"/>
      <c r="O93" s="6">
        <v>734666183368</v>
      </c>
      <c r="P93" s="4"/>
      <c r="Q93" s="13">
        <f t="shared" si="3"/>
        <v>1994872610</v>
      </c>
    </row>
    <row r="94" spans="1:17">
      <c r="A94" s="1" t="s">
        <v>166</v>
      </c>
      <c r="C94" s="6">
        <v>383000</v>
      </c>
      <c r="D94" s="4"/>
      <c r="E94" s="6">
        <v>371825594393</v>
      </c>
      <c r="F94" s="4"/>
      <c r="G94" s="6">
        <v>371515420622</v>
      </c>
      <c r="H94" s="4"/>
      <c r="I94" s="13">
        <f t="shared" si="2"/>
        <v>310173771</v>
      </c>
      <c r="J94" s="4"/>
      <c r="K94" s="6">
        <v>383000</v>
      </c>
      <c r="L94" s="4"/>
      <c r="M94" s="6">
        <v>371825594393</v>
      </c>
      <c r="N94" s="4"/>
      <c r="O94" s="6">
        <v>375271969626</v>
      </c>
      <c r="P94" s="4"/>
      <c r="Q94" s="13">
        <f t="shared" si="3"/>
        <v>-3446375233</v>
      </c>
    </row>
    <row r="95" spans="1:17">
      <c r="A95" s="1" t="s">
        <v>128</v>
      </c>
      <c r="C95" s="6">
        <v>169857</v>
      </c>
      <c r="D95" s="4"/>
      <c r="E95" s="6">
        <v>168292682711</v>
      </c>
      <c r="F95" s="4"/>
      <c r="G95" s="6">
        <v>165904217261</v>
      </c>
      <c r="H95" s="4"/>
      <c r="I95" s="13">
        <f t="shared" si="2"/>
        <v>2388465450</v>
      </c>
      <c r="J95" s="4"/>
      <c r="K95" s="6">
        <v>169857</v>
      </c>
      <c r="L95" s="4"/>
      <c r="M95" s="6">
        <v>168292682711</v>
      </c>
      <c r="N95" s="4"/>
      <c r="O95" s="6">
        <v>161479187867</v>
      </c>
      <c r="P95" s="4"/>
      <c r="Q95" s="13">
        <f t="shared" si="3"/>
        <v>6813494844</v>
      </c>
    </row>
    <row r="96" spans="1:17">
      <c r="A96" s="1" t="s">
        <v>152</v>
      </c>
      <c r="C96" s="6">
        <v>13600</v>
      </c>
      <c r="D96" s="4"/>
      <c r="E96" s="6">
        <v>8570118384</v>
      </c>
      <c r="F96" s="4"/>
      <c r="G96" s="6">
        <v>8473439910</v>
      </c>
      <c r="H96" s="4"/>
      <c r="I96" s="13">
        <f t="shared" si="2"/>
        <v>96678474</v>
      </c>
      <c r="J96" s="4"/>
      <c r="K96" s="6">
        <v>13600</v>
      </c>
      <c r="L96" s="4"/>
      <c r="M96" s="6">
        <v>8570118384</v>
      </c>
      <c r="N96" s="4"/>
      <c r="O96" s="6">
        <v>8458828883</v>
      </c>
      <c r="P96" s="4"/>
      <c r="Q96" s="13">
        <f t="shared" si="3"/>
        <v>111289501</v>
      </c>
    </row>
    <row r="97" spans="1:17">
      <c r="A97" s="1" t="s">
        <v>122</v>
      </c>
      <c r="C97" s="6">
        <v>100</v>
      </c>
      <c r="D97" s="4"/>
      <c r="E97" s="6">
        <v>81306260</v>
      </c>
      <c r="F97" s="4"/>
      <c r="G97" s="6">
        <v>79508586</v>
      </c>
      <c r="H97" s="4"/>
      <c r="I97" s="13">
        <f t="shared" si="2"/>
        <v>1797674</v>
      </c>
      <c r="J97" s="4"/>
      <c r="K97" s="6">
        <v>100</v>
      </c>
      <c r="L97" s="4"/>
      <c r="M97" s="6">
        <v>81306260</v>
      </c>
      <c r="N97" s="4"/>
      <c r="O97" s="6">
        <v>79380383</v>
      </c>
      <c r="P97" s="4"/>
      <c r="Q97" s="13">
        <f t="shared" si="3"/>
        <v>1925877</v>
      </c>
    </row>
    <row r="98" spans="1:17">
      <c r="A98" s="1" t="s">
        <v>143</v>
      </c>
      <c r="C98" s="6">
        <v>3580</v>
      </c>
      <c r="D98" s="4"/>
      <c r="E98" s="6">
        <v>3262220615</v>
      </c>
      <c r="F98" s="4"/>
      <c r="G98" s="6">
        <v>3187412176</v>
      </c>
      <c r="H98" s="4"/>
      <c r="I98" s="13">
        <f t="shared" si="2"/>
        <v>74808439</v>
      </c>
      <c r="J98" s="4"/>
      <c r="K98" s="6">
        <v>3580</v>
      </c>
      <c r="L98" s="4"/>
      <c r="M98" s="6">
        <v>3262220615</v>
      </c>
      <c r="N98" s="4"/>
      <c r="O98" s="6">
        <v>2910364118</v>
      </c>
      <c r="P98" s="4"/>
      <c r="Q98" s="13">
        <f t="shared" si="3"/>
        <v>351856497</v>
      </c>
    </row>
    <row r="99" spans="1:17">
      <c r="A99" s="1" t="s">
        <v>146</v>
      </c>
      <c r="C99" s="6">
        <v>12100</v>
      </c>
      <c r="D99" s="4"/>
      <c r="E99" s="6">
        <v>7653314585</v>
      </c>
      <c r="F99" s="4"/>
      <c r="G99" s="6">
        <v>7538022485</v>
      </c>
      <c r="H99" s="4"/>
      <c r="I99" s="13">
        <f t="shared" si="2"/>
        <v>115292100</v>
      </c>
      <c r="J99" s="4"/>
      <c r="K99" s="6">
        <v>12100</v>
      </c>
      <c r="L99" s="4"/>
      <c r="M99" s="6">
        <v>7653314585</v>
      </c>
      <c r="N99" s="4"/>
      <c r="O99" s="6">
        <v>7563808688</v>
      </c>
      <c r="P99" s="4"/>
      <c r="Q99" s="13">
        <f t="shared" si="3"/>
        <v>89505897</v>
      </c>
    </row>
    <row r="100" spans="1:17">
      <c r="A100" s="1" t="s">
        <v>110</v>
      </c>
      <c r="C100" s="6">
        <v>210000</v>
      </c>
      <c r="D100" s="4"/>
      <c r="E100" s="6">
        <v>171190366121</v>
      </c>
      <c r="F100" s="4"/>
      <c r="G100" s="6">
        <v>166797962388</v>
      </c>
      <c r="H100" s="4"/>
      <c r="I100" s="13">
        <f t="shared" si="2"/>
        <v>4392403733</v>
      </c>
      <c r="J100" s="4"/>
      <c r="K100" s="6">
        <v>210000</v>
      </c>
      <c r="L100" s="4"/>
      <c r="M100" s="6">
        <v>171190366121</v>
      </c>
      <c r="N100" s="4"/>
      <c r="O100" s="6">
        <v>166667072924</v>
      </c>
      <c r="P100" s="4"/>
      <c r="Q100" s="13">
        <f t="shared" si="3"/>
        <v>4523293197</v>
      </c>
    </row>
    <row r="101" spans="1:17">
      <c r="A101" s="1" t="s">
        <v>124</v>
      </c>
      <c r="C101" s="6">
        <v>25700</v>
      </c>
      <c r="D101" s="4"/>
      <c r="E101" s="6">
        <v>15796468371</v>
      </c>
      <c r="F101" s="4"/>
      <c r="G101" s="6">
        <v>15581912266</v>
      </c>
      <c r="H101" s="4"/>
      <c r="I101" s="13">
        <f t="shared" si="2"/>
        <v>214556105</v>
      </c>
      <c r="J101" s="4"/>
      <c r="K101" s="6">
        <v>25700</v>
      </c>
      <c r="L101" s="4"/>
      <c r="M101" s="6">
        <v>15796468371</v>
      </c>
      <c r="N101" s="4"/>
      <c r="O101" s="6">
        <v>15664866730</v>
      </c>
      <c r="P101" s="4"/>
      <c r="Q101" s="13">
        <f t="shared" si="3"/>
        <v>131601641</v>
      </c>
    </row>
    <row r="102" spans="1:17">
      <c r="A102" s="1" t="s">
        <v>149</v>
      </c>
      <c r="C102" s="6">
        <v>400086</v>
      </c>
      <c r="D102" s="4"/>
      <c r="E102" s="6">
        <v>338215401205</v>
      </c>
      <c r="F102" s="4"/>
      <c r="G102" s="6">
        <v>329659112774</v>
      </c>
      <c r="H102" s="4"/>
      <c r="I102" s="13">
        <f t="shared" si="2"/>
        <v>8556288431</v>
      </c>
      <c r="J102" s="4"/>
      <c r="K102" s="6">
        <v>400086</v>
      </c>
      <c r="L102" s="4"/>
      <c r="M102" s="6">
        <v>338215401205</v>
      </c>
      <c r="N102" s="4"/>
      <c r="O102" s="6">
        <v>329393376446</v>
      </c>
      <c r="P102" s="4"/>
      <c r="Q102" s="13">
        <f t="shared" si="3"/>
        <v>8822024759</v>
      </c>
    </row>
    <row r="103" spans="1:17">
      <c r="A103" s="1" t="s">
        <v>131</v>
      </c>
      <c r="C103" s="6">
        <v>10000</v>
      </c>
      <c r="D103" s="4"/>
      <c r="E103" s="6">
        <v>6821963295</v>
      </c>
      <c r="F103" s="4"/>
      <c r="G103" s="6">
        <v>6710783450</v>
      </c>
      <c r="H103" s="4"/>
      <c r="I103" s="13">
        <f t="shared" si="2"/>
        <v>111179845</v>
      </c>
      <c r="J103" s="4"/>
      <c r="K103" s="6">
        <v>10000</v>
      </c>
      <c r="L103" s="4"/>
      <c r="M103" s="6">
        <v>6821963295</v>
      </c>
      <c r="N103" s="4"/>
      <c r="O103" s="6">
        <v>6702475596</v>
      </c>
      <c r="P103" s="4"/>
      <c r="Q103" s="13">
        <f t="shared" si="3"/>
        <v>119487699</v>
      </c>
    </row>
    <row r="104" spans="1:17">
      <c r="A104" s="1" t="s">
        <v>137</v>
      </c>
      <c r="C104" s="6">
        <v>24600</v>
      </c>
      <c r="D104" s="4"/>
      <c r="E104" s="6">
        <v>16388255090</v>
      </c>
      <c r="F104" s="4"/>
      <c r="G104" s="6">
        <v>16123853021</v>
      </c>
      <c r="H104" s="4"/>
      <c r="I104" s="13">
        <f t="shared" si="2"/>
        <v>264402069</v>
      </c>
      <c r="J104" s="4"/>
      <c r="K104" s="6">
        <v>24600</v>
      </c>
      <c r="L104" s="4"/>
      <c r="M104" s="6">
        <v>16388255090</v>
      </c>
      <c r="N104" s="4"/>
      <c r="O104" s="6">
        <v>16117397729</v>
      </c>
      <c r="P104" s="4"/>
      <c r="Q104" s="13">
        <f t="shared" si="3"/>
        <v>270857361</v>
      </c>
    </row>
    <row r="105" spans="1:17">
      <c r="A105" s="1" t="s">
        <v>107</v>
      </c>
      <c r="C105" s="6">
        <v>137100</v>
      </c>
      <c r="D105" s="4"/>
      <c r="E105" s="6">
        <v>113443394657</v>
      </c>
      <c r="F105" s="4"/>
      <c r="G105" s="6">
        <v>111111746345</v>
      </c>
      <c r="H105" s="4"/>
      <c r="I105" s="13">
        <f t="shared" si="2"/>
        <v>2331648312</v>
      </c>
      <c r="J105" s="4"/>
      <c r="K105" s="6">
        <v>137100</v>
      </c>
      <c r="L105" s="4"/>
      <c r="M105" s="6">
        <v>113443394657</v>
      </c>
      <c r="N105" s="4"/>
      <c r="O105" s="6">
        <v>110839302959</v>
      </c>
      <c r="P105" s="4"/>
      <c r="Q105" s="13">
        <f t="shared" si="3"/>
        <v>2604091698</v>
      </c>
    </row>
    <row r="106" spans="1:17">
      <c r="A106" s="1" t="s">
        <v>169</v>
      </c>
      <c r="C106" s="6">
        <v>40504</v>
      </c>
      <c r="D106" s="4"/>
      <c r="E106" s="6">
        <v>34498779530</v>
      </c>
      <c r="F106" s="4"/>
      <c r="G106" s="6">
        <v>34357668592</v>
      </c>
      <c r="H106" s="4"/>
      <c r="I106" s="13">
        <f t="shared" si="2"/>
        <v>141110938</v>
      </c>
      <c r="J106" s="4"/>
      <c r="K106" s="6">
        <v>40504</v>
      </c>
      <c r="L106" s="4"/>
      <c r="M106" s="6">
        <v>34498779530</v>
      </c>
      <c r="N106" s="4"/>
      <c r="O106" s="6">
        <v>34357668592</v>
      </c>
      <c r="P106" s="4"/>
      <c r="Q106" s="13">
        <f t="shared" si="3"/>
        <v>141110938</v>
      </c>
    </row>
    <row r="107" spans="1:17">
      <c r="A107" s="1" t="s">
        <v>157</v>
      </c>
      <c r="C107" s="6">
        <v>169811</v>
      </c>
      <c r="D107" s="4"/>
      <c r="E107" s="6">
        <v>154690155646</v>
      </c>
      <c r="F107" s="4"/>
      <c r="G107" s="6">
        <v>151435468795</v>
      </c>
      <c r="H107" s="4"/>
      <c r="I107" s="13">
        <f t="shared" si="2"/>
        <v>3254686851</v>
      </c>
      <c r="J107" s="4"/>
      <c r="K107" s="6">
        <v>169811</v>
      </c>
      <c r="L107" s="4"/>
      <c r="M107" s="6">
        <v>154690155646</v>
      </c>
      <c r="N107" s="4"/>
      <c r="O107" s="6">
        <v>145458349099</v>
      </c>
      <c r="P107" s="4"/>
      <c r="Q107" s="13">
        <f t="shared" si="3"/>
        <v>9231806547</v>
      </c>
    </row>
    <row r="108" spans="1:17" ht="25.5" thickBot="1">
      <c r="A108" s="2"/>
      <c r="C108" s="4"/>
      <c r="D108" s="4"/>
      <c r="E108" s="11">
        <f>SUM(E8:E107)</f>
        <v>44263049211969</v>
      </c>
      <c r="F108" s="4"/>
      <c r="G108" s="11">
        <f>SUM(G8:G107)</f>
        <v>41175974745695</v>
      </c>
      <c r="H108" s="4"/>
      <c r="I108" s="11">
        <f>SUM(I8:I107)</f>
        <v>3087074466274</v>
      </c>
      <c r="J108" s="4"/>
      <c r="K108" s="4"/>
      <c r="L108" s="4"/>
      <c r="M108" s="11">
        <f>SUM(M8:M107)</f>
        <v>44263049211969</v>
      </c>
      <c r="N108" s="4"/>
      <c r="O108" s="11">
        <f>SUM(O8:O107)</f>
        <v>41714594304818</v>
      </c>
      <c r="P108" s="4"/>
      <c r="Q108" s="11">
        <f>SUM(Q8:Q107)</f>
        <v>2548454907151</v>
      </c>
    </row>
    <row r="109" spans="1:17" ht="25.5" thickTop="1">
      <c r="A109" s="2"/>
      <c r="H109" s="14">
        <f t="shared" ref="H109" si="4">SUM(H8:H82)</f>
        <v>0</v>
      </c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>
      <c r="I110" s="6"/>
      <c r="J110" s="4"/>
      <c r="K110" s="4"/>
      <c r="L110" s="4"/>
      <c r="M110" s="4"/>
      <c r="N110" s="4"/>
      <c r="O110" s="4"/>
      <c r="P110" s="4"/>
      <c r="Q110" s="6"/>
    </row>
    <row r="111" spans="1:17">
      <c r="I111" s="6"/>
      <c r="J111" s="4"/>
      <c r="K111" s="4"/>
      <c r="L111" s="4"/>
      <c r="M111" s="4"/>
      <c r="N111" s="4"/>
      <c r="O111" s="4"/>
      <c r="P111" s="4"/>
      <c r="Q111" s="6"/>
    </row>
    <row r="112" spans="1:17"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9:17">
      <c r="I113" s="13"/>
      <c r="J113" s="13"/>
      <c r="K113" s="13"/>
      <c r="L113" s="13"/>
      <c r="M113" s="13"/>
      <c r="N113" s="13"/>
      <c r="O113" s="13"/>
      <c r="P113" s="13"/>
      <c r="Q113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3"/>
  <sheetViews>
    <sheetView rightToLeft="1" workbookViewId="0">
      <selection activeCell="I92" sqref="I92"/>
    </sheetView>
  </sheetViews>
  <sheetFormatPr defaultRowHeight="24"/>
  <cols>
    <col min="1" max="1" width="34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197</v>
      </c>
      <c r="D6" s="17" t="s">
        <v>197</v>
      </c>
      <c r="E6" s="17" t="s">
        <v>197</v>
      </c>
      <c r="F6" s="17" t="s">
        <v>197</v>
      </c>
      <c r="G6" s="17" t="s">
        <v>197</v>
      </c>
      <c r="H6" s="17" t="s">
        <v>197</v>
      </c>
      <c r="I6" s="17" t="s">
        <v>197</v>
      </c>
      <c r="K6" s="17" t="s">
        <v>198</v>
      </c>
      <c r="L6" s="17" t="s">
        <v>198</v>
      </c>
      <c r="M6" s="17" t="s">
        <v>198</v>
      </c>
      <c r="N6" s="17" t="s">
        <v>198</v>
      </c>
      <c r="O6" s="17" t="s">
        <v>198</v>
      </c>
      <c r="P6" s="17" t="s">
        <v>198</v>
      </c>
      <c r="Q6" s="17" t="s">
        <v>198</v>
      </c>
    </row>
    <row r="7" spans="1:17" ht="24.75">
      <c r="A7" s="17" t="s">
        <v>3</v>
      </c>
      <c r="C7" s="17" t="s">
        <v>7</v>
      </c>
      <c r="E7" s="17" t="s">
        <v>267</v>
      </c>
      <c r="G7" s="17" t="s">
        <v>268</v>
      </c>
      <c r="I7" s="17" t="s">
        <v>270</v>
      </c>
      <c r="K7" s="17" t="s">
        <v>7</v>
      </c>
      <c r="M7" s="17" t="s">
        <v>267</v>
      </c>
      <c r="O7" s="17" t="s">
        <v>268</v>
      </c>
      <c r="Q7" s="17" t="s">
        <v>270</v>
      </c>
    </row>
    <row r="8" spans="1:17">
      <c r="A8" s="1" t="s">
        <v>65</v>
      </c>
      <c r="C8" s="13">
        <v>466868</v>
      </c>
      <c r="D8" s="13"/>
      <c r="E8" s="13">
        <v>29396452718</v>
      </c>
      <c r="F8" s="13"/>
      <c r="G8" s="13">
        <v>31052270780</v>
      </c>
      <c r="H8" s="13"/>
      <c r="I8" s="13">
        <v>-1655818062</v>
      </c>
      <c r="J8" s="13"/>
      <c r="K8" s="13">
        <v>466868</v>
      </c>
      <c r="L8" s="13"/>
      <c r="M8" s="13">
        <v>29396452718</v>
      </c>
      <c r="N8" s="13"/>
      <c r="O8" s="13">
        <v>31052270780</v>
      </c>
      <c r="P8" s="13"/>
      <c r="Q8" s="13">
        <v>-1655818062</v>
      </c>
    </row>
    <row r="9" spans="1:17">
      <c r="A9" s="1" t="s">
        <v>62</v>
      </c>
      <c r="C9" s="13">
        <v>529900</v>
      </c>
      <c r="D9" s="13"/>
      <c r="E9" s="13">
        <v>4941194959</v>
      </c>
      <c r="F9" s="13"/>
      <c r="G9" s="13">
        <v>5256936013</v>
      </c>
      <c r="H9" s="13"/>
      <c r="I9" s="13">
        <v>-315741054</v>
      </c>
      <c r="J9" s="13"/>
      <c r="K9" s="13">
        <v>529900</v>
      </c>
      <c r="L9" s="13"/>
      <c r="M9" s="13">
        <v>4941194959</v>
      </c>
      <c r="N9" s="13"/>
      <c r="O9" s="13">
        <v>5256936013</v>
      </c>
      <c r="P9" s="13"/>
      <c r="Q9" s="13">
        <v>-315741054</v>
      </c>
    </row>
    <row r="10" spans="1:17">
      <c r="A10" s="1" t="s">
        <v>54</v>
      </c>
      <c r="C10" s="13">
        <v>50004</v>
      </c>
      <c r="D10" s="13"/>
      <c r="E10" s="13">
        <v>2065516500</v>
      </c>
      <c r="F10" s="13"/>
      <c r="G10" s="13">
        <v>2113022303</v>
      </c>
      <c r="H10" s="13"/>
      <c r="I10" s="13">
        <v>-47505803</v>
      </c>
      <c r="J10" s="13"/>
      <c r="K10" s="13">
        <v>674239</v>
      </c>
      <c r="L10" s="13"/>
      <c r="M10" s="13">
        <v>23627149205</v>
      </c>
      <c r="N10" s="13"/>
      <c r="O10" s="13">
        <v>28491361192</v>
      </c>
      <c r="P10" s="13"/>
      <c r="Q10" s="13">
        <v>-4864211987</v>
      </c>
    </row>
    <row r="11" spans="1:17">
      <c r="A11" s="1" t="s">
        <v>77</v>
      </c>
      <c r="C11" s="13">
        <v>1000000</v>
      </c>
      <c r="D11" s="13"/>
      <c r="E11" s="13">
        <v>11798854346</v>
      </c>
      <c r="F11" s="13"/>
      <c r="G11" s="13">
        <v>12225072700</v>
      </c>
      <c r="H11" s="13"/>
      <c r="I11" s="13">
        <v>-426218354</v>
      </c>
      <c r="J11" s="13"/>
      <c r="K11" s="13">
        <v>4442946</v>
      </c>
      <c r="L11" s="13"/>
      <c r="M11" s="13">
        <v>50269784566</v>
      </c>
      <c r="N11" s="13"/>
      <c r="O11" s="13">
        <v>63728078273</v>
      </c>
      <c r="P11" s="13"/>
      <c r="Q11" s="13">
        <v>-13458293707</v>
      </c>
    </row>
    <row r="12" spans="1:17">
      <c r="A12" s="1" t="s">
        <v>61</v>
      </c>
      <c r="C12" s="13">
        <v>500000</v>
      </c>
      <c r="D12" s="13"/>
      <c r="E12" s="13">
        <v>8666927214</v>
      </c>
      <c r="F12" s="13"/>
      <c r="G12" s="13">
        <v>7773470997</v>
      </c>
      <c r="H12" s="13"/>
      <c r="I12" s="13">
        <v>893456217</v>
      </c>
      <c r="J12" s="13"/>
      <c r="K12" s="13">
        <v>500000</v>
      </c>
      <c r="L12" s="13"/>
      <c r="M12" s="13">
        <v>8666927214</v>
      </c>
      <c r="N12" s="13"/>
      <c r="O12" s="13">
        <v>7773470997</v>
      </c>
      <c r="P12" s="13"/>
      <c r="Q12" s="13">
        <v>893456217</v>
      </c>
    </row>
    <row r="13" spans="1:17">
      <c r="A13" s="1" t="s">
        <v>22</v>
      </c>
      <c r="C13" s="13">
        <v>500000</v>
      </c>
      <c r="D13" s="13"/>
      <c r="E13" s="13">
        <v>98381506223</v>
      </c>
      <c r="F13" s="13"/>
      <c r="G13" s="13">
        <v>87014166707</v>
      </c>
      <c r="H13" s="13"/>
      <c r="I13" s="13">
        <v>11367339516</v>
      </c>
      <c r="J13" s="13"/>
      <c r="K13" s="13">
        <v>500000</v>
      </c>
      <c r="L13" s="13"/>
      <c r="M13" s="13">
        <v>98381506223</v>
      </c>
      <c r="N13" s="13"/>
      <c r="O13" s="13">
        <v>87014166707</v>
      </c>
      <c r="P13" s="13"/>
      <c r="Q13" s="13">
        <v>11367339516</v>
      </c>
    </row>
    <row r="14" spans="1:17">
      <c r="A14" s="1" t="s">
        <v>84</v>
      </c>
      <c r="C14" s="13">
        <v>297802</v>
      </c>
      <c r="D14" s="13"/>
      <c r="E14" s="13">
        <v>1870045769</v>
      </c>
      <c r="F14" s="13"/>
      <c r="G14" s="13">
        <v>1510641495</v>
      </c>
      <c r="H14" s="13"/>
      <c r="I14" s="13">
        <v>359404274</v>
      </c>
      <c r="J14" s="13"/>
      <c r="K14" s="13">
        <v>349802</v>
      </c>
      <c r="L14" s="13"/>
      <c r="M14" s="13">
        <v>2132485048</v>
      </c>
      <c r="N14" s="13"/>
      <c r="O14" s="13">
        <v>1774418620</v>
      </c>
      <c r="P14" s="13"/>
      <c r="Q14" s="13">
        <v>358066428</v>
      </c>
    </row>
    <row r="15" spans="1:17">
      <c r="A15" s="1" t="s">
        <v>83</v>
      </c>
      <c r="C15" s="13">
        <v>6014052</v>
      </c>
      <c r="D15" s="13"/>
      <c r="E15" s="13">
        <v>36662841698</v>
      </c>
      <c r="F15" s="13"/>
      <c r="G15" s="13">
        <v>30787923919</v>
      </c>
      <c r="H15" s="13"/>
      <c r="I15" s="13">
        <v>5874917779</v>
      </c>
      <c r="J15" s="13"/>
      <c r="K15" s="13">
        <v>8014052</v>
      </c>
      <c r="L15" s="13"/>
      <c r="M15" s="13">
        <v>46678889568</v>
      </c>
      <c r="N15" s="13"/>
      <c r="O15" s="13">
        <v>41026586239</v>
      </c>
      <c r="P15" s="13"/>
      <c r="Q15" s="13">
        <v>5652303329</v>
      </c>
    </row>
    <row r="16" spans="1:17">
      <c r="A16" s="1" t="s">
        <v>36</v>
      </c>
      <c r="C16" s="13">
        <v>609408</v>
      </c>
      <c r="D16" s="13"/>
      <c r="E16" s="13">
        <v>6188538240</v>
      </c>
      <c r="F16" s="13"/>
      <c r="G16" s="13">
        <v>6188538240</v>
      </c>
      <c r="H16" s="13"/>
      <c r="I16" s="13">
        <v>0</v>
      </c>
      <c r="J16" s="13"/>
      <c r="K16" s="13">
        <v>609408</v>
      </c>
      <c r="L16" s="13"/>
      <c r="M16" s="13">
        <v>6188538240</v>
      </c>
      <c r="N16" s="13"/>
      <c r="O16" s="13">
        <v>6188538240</v>
      </c>
      <c r="P16" s="13"/>
      <c r="Q16" s="13">
        <v>0</v>
      </c>
    </row>
    <row r="17" spans="1:17">
      <c r="A17" s="1" t="s">
        <v>58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v>0</v>
      </c>
      <c r="J17" s="13"/>
      <c r="K17" s="13">
        <v>11200</v>
      </c>
      <c r="L17" s="13"/>
      <c r="M17" s="13">
        <v>140272388</v>
      </c>
      <c r="N17" s="13"/>
      <c r="O17" s="13">
        <v>127056097</v>
      </c>
      <c r="P17" s="13"/>
      <c r="Q17" s="13">
        <v>13216291</v>
      </c>
    </row>
    <row r="18" spans="1:17">
      <c r="A18" s="1" t="s">
        <v>64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4217535</v>
      </c>
      <c r="L18" s="13"/>
      <c r="M18" s="13">
        <v>60707641613</v>
      </c>
      <c r="N18" s="13"/>
      <c r="O18" s="13">
        <v>69384893026</v>
      </c>
      <c r="P18" s="13"/>
      <c r="Q18" s="13">
        <v>-8677251413</v>
      </c>
    </row>
    <row r="19" spans="1:17">
      <c r="A19" s="1" t="s">
        <v>249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v>0</v>
      </c>
      <c r="J19" s="13"/>
      <c r="K19" s="13">
        <v>5881958</v>
      </c>
      <c r="L19" s="13"/>
      <c r="M19" s="13">
        <v>50743410927</v>
      </c>
      <c r="N19" s="13"/>
      <c r="O19" s="13">
        <v>49406814956</v>
      </c>
      <c r="P19" s="13"/>
      <c r="Q19" s="13">
        <v>1336595971</v>
      </c>
    </row>
    <row r="20" spans="1:17">
      <c r="A20" s="1" t="s">
        <v>271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v>0</v>
      </c>
      <c r="J20" s="13"/>
      <c r="K20" s="13">
        <v>5270664</v>
      </c>
      <c r="L20" s="13"/>
      <c r="M20" s="13">
        <v>67940976146</v>
      </c>
      <c r="N20" s="13"/>
      <c r="O20" s="13">
        <v>67940976146</v>
      </c>
      <c r="P20" s="13"/>
      <c r="Q20" s="13">
        <v>0</v>
      </c>
    </row>
    <row r="21" spans="1:17">
      <c r="A21" s="1" t="s">
        <v>34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v>0</v>
      </c>
      <c r="J21" s="13"/>
      <c r="K21" s="13">
        <v>71182255</v>
      </c>
      <c r="L21" s="13"/>
      <c r="M21" s="13">
        <v>338197688907</v>
      </c>
      <c r="N21" s="13"/>
      <c r="O21" s="13">
        <v>418143748804</v>
      </c>
      <c r="P21" s="13"/>
      <c r="Q21" s="13">
        <v>-79946059897</v>
      </c>
    </row>
    <row r="22" spans="1:17">
      <c r="A22" s="1" t="s">
        <v>19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775038</v>
      </c>
      <c r="L22" s="13"/>
      <c r="M22" s="13">
        <v>10007652140</v>
      </c>
      <c r="N22" s="13"/>
      <c r="O22" s="13">
        <v>10230621865</v>
      </c>
      <c r="P22" s="13"/>
      <c r="Q22" s="13">
        <v>-222969725</v>
      </c>
    </row>
    <row r="23" spans="1:17">
      <c r="A23" s="1" t="s">
        <v>272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v>0</v>
      </c>
      <c r="J23" s="13"/>
      <c r="K23" s="13">
        <v>1300000</v>
      </c>
      <c r="L23" s="13"/>
      <c r="M23" s="13">
        <v>10129600000</v>
      </c>
      <c r="N23" s="13"/>
      <c r="O23" s="13">
        <v>19978416900</v>
      </c>
      <c r="P23" s="13"/>
      <c r="Q23" s="13">
        <v>-9848816900</v>
      </c>
    </row>
    <row r="24" spans="1:17">
      <c r="A24" s="1" t="s">
        <v>48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v>0</v>
      </c>
      <c r="J24" s="13"/>
      <c r="K24" s="13">
        <v>2044703</v>
      </c>
      <c r="L24" s="13"/>
      <c r="M24" s="13">
        <v>11236083101</v>
      </c>
      <c r="N24" s="13"/>
      <c r="O24" s="13">
        <v>13943203949</v>
      </c>
      <c r="P24" s="13"/>
      <c r="Q24" s="13">
        <v>-2707120848</v>
      </c>
    </row>
    <row r="25" spans="1:17">
      <c r="A25" s="1" t="s">
        <v>31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v>0</v>
      </c>
      <c r="J25" s="13"/>
      <c r="K25" s="13">
        <v>1270364</v>
      </c>
      <c r="L25" s="13"/>
      <c r="M25" s="13">
        <v>30155791499</v>
      </c>
      <c r="N25" s="13"/>
      <c r="O25" s="13">
        <v>23193335413</v>
      </c>
      <c r="P25" s="13"/>
      <c r="Q25" s="13">
        <v>6962456086</v>
      </c>
    </row>
    <row r="26" spans="1:17">
      <c r="A26" s="1" t="s">
        <v>57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v>0</v>
      </c>
      <c r="J26" s="13"/>
      <c r="K26" s="13">
        <v>1946641</v>
      </c>
      <c r="L26" s="13"/>
      <c r="M26" s="13">
        <v>53695045886</v>
      </c>
      <c r="N26" s="13"/>
      <c r="O26" s="13">
        <v>53162362132</v>
      </c>
      <c r="P26" s="13"/>
      <c r="Q26" s="13">
        <v>532683754</v>
      </c>
    </row>
    <row r="27" spans="1:17">
      <c r="A27" s="1" t="s">
        <v>273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v>0</v>
      </c>
      <c r="J27" s="13"/>
      <c r="K27" s="13">
        <v>13361564</v>
      </c>
      <c r="L27" s="13"/>
      <c r="M27" s="13">
        <v>39884268540</v>
      </c>
      <c r="N27" s="13"/>
      <c r="O27" s="13">
        <v>39884268540</v>
      </c>
      <c r="P27" s="13"/>
      <c r="Q27" s="13">
        <v>0</v>
      </c>
    </row>
    <row r="28" spans="1:17">
      <c r="A28" s="1" t="s">
        <v>33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v>0</v>
      </c>
      <c r="J28" s="13"/>
      <c r="K28" s="13">
        <v>2500000</v>
      </c>
      <c r="L28" s="13"/>
      <c r="M28" s="13">
        <v>41874356250</v>
      </c>
      <c r="N28" s="13"/>
      <c r="O28" s="13">
        <v>49777053748</v>
      </c>
      <c r="P28" s="13"/>
      <c r="Q28" s="13">
        <v>-7902697498</v>
      </c>
    </row>
    <row r="29" spans="1:17">
      <c r="A29" s="1" t="s">
        <v>46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v>0</v>
      </c>
      <c r="J29" s="13"/>
      <c r="K29" s="13">
        <v>12000000</v>
      </c>
      <c r="L29" s="13"/>
      <c r="M29" s="13">
        <v>58732208654</v>
      </c>
      <c r="N29" s="13"/>
      <c r="O29" s="13">
        <v>59444143231</v>
      </c>
      <c r="P29" s="13"/>
      <c r="Q29" s="13">
        <v>-711934577</v>
      </c>
    </row>
    <row r="30" spans="1:17">
      <c r="A30" s="1" t="s">
        <v>15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v>0</v>
      </c>
      <c r="J30" s="13"/>
      <c r="K30" s="13">
        <v>500001</v>
      </c>
      <c r="L30" s="13"/>
      <c r="M30" s="13">
        <v>5217465236</v>
      </c>
      <c r="N30" s="13"/>
      <c r="O30" s="13">
        <v>5038295346</v>
      </c>
      <c r="P30" s="13"/>
      <c r="Q30" s="13">
        <v>179169890</v>
      </c>
    </row>
    <row r="31" spans="1:17">
      <c r="A31" s="1" t="s">
        <v>274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3920000</v>
      </c>
      <c r="L31" s="13"/>
      <c r="M31" s="13">
        <v>50679475218</v>
      </c>
      <c r="N31" s="13"/>
      <c r="O31" s="13">
        <v>50679475218</v>
      </c>
      <c r="P31" s="13"/>
      <c r="Q31" s="13">
        <v>0</v>
      </c>
    </row>
    <row r="32" spans="1:17">
      <c r="A32" s="1" t="s">
        <v>70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v>0</v>
      </c>
      <c r="J32" s="13"/>
      <c r="K32" s="13">
        <v>1</v>
      </c>
      <c r="L32" s="13"/>
      <c r="M32" s="13">
        <v>1</v>
      </c>
      <c r="N32" s="13"/>
      <c r="O32" s="13">
        <v>3873</v>
      </c>
      <c r="P32" s="13"/>
      <c r="Q32" s="13">
        <v>-3872</v>
      </c>
    </row>
    <row r="33" spans="1:17">
      <c r="A33" s="1" t="s">
        <v>73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v>0</v>
      </c>
      <c r="J33" s="13"/>
      <c r="K33" s="13">
        <v>250000</v>
      </c>
      <c r="L33" s="13"/>
      <c r="M33" s="13">
        <v>1834022261</v>
      </c>
      <c r="N33" s="13"/>
      <c r="O33" s="13">
        <v>1776921657</v>
      </c>
      <c r="P33" s="13"/>
      <c r="Q33" s="13">
        <v>57100604</v>
      </c>
    </row>
    <row r="34" spans="1:17">
      <c r="A34" s="1" t="s">
        <v>21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v>0</v>
      </c>
      <c r="J34" s="13"/>
      <c r="K34" s="13">
        <v>1</v>
      </c>
      <c r="L34" s="13"/>
      <c r="M34" s="13">
        <v>1</v>
      </c>
      <c r="N34" s="13"/>
      <c r="O34" s="13">
        <v>2680</v>
      </c>
      <c r="P34" s="13"/>
      <c r="Q34" s="13">
        <v>-2679</v>
      </c>
    </row>
    <row r="35" spans="1:17">
      <c r="A35" s="1" t="s">
        <v>275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v>0</v>
      </c>
      <c r="J35" s="13"/>
      <c r="K35" s="13">
        <v>1473106</v>
      </c>
      <c r="L35" s="13"/>
      <c r="M35" s="13">
        <v>22375024891</v>
      </c>
      <c r="N35" s="13"/>
      <c r="O35" s="13">
        <v>19936540890</v>
      </c>
      <c r="P35" s="13"/>
      <c r="Q35" s="13">
        <v>2438484001</v>
      </c>
    </row>
    <row r="36" spans="1:17">
      <c r="A36" s="1" t="s">
        <v>226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v>0</v>
      </c>
      <c r="J36" s="13"/>
      <c r="K36" s="13">
        <v>2016418</v>
      </c>
      <c r="L36" s="13"/>
      <c r="M36" s="13">
        <v>35865823756</v>
      </c>
      <c r="N36" s="13"/>
      <c r="O36" s="13">
        <v>40596607337</v>
      </c>
      <c r="P36" s="13"/>
      <c r="Q36" s="13">
        <v>-4730783581</v>
      </c>
    </row>
    <row r="37" spans="1:17">
      <c r="A37" s="1" t="s">
        <v>276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v>0</v>
      </c>
      <c r="J37" s="13"/>
      <c r="K37" s="13">
        <v>94225696</v>
      </c>
      <c r="L37" s="13"/>
      <c r="M37" s="13">
        <v>1179319314088</v>
      </c>
      <c r="N37" s="13"/>
      <c r="O37" s="13">
        <v>1382496183885</v>
      </c>
      <c r="P37" s="13"/>
      <c r="Q37" s="13">
        <v>-203176869797</v>
      </c>
    </row>
    <row r="38" spans="1:17">
      <c r="A38" s="1" t="s">
        <v>29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v>0</v>
      </c>
      <c r="J38" s="13"/>
      <c r="K38" s="13">
        <v>381652</v>
      </c>
      <c r="L38" s="13"/>
      <c r="M38" s="13">
        <v>25747175107</v>
      </c>
      <c r="N38" s="13"/>
      <c r="O38" s="13">
        <v>30274617297</v>
      </c>
      <c r="P38" s="13"/>
      <c r="Q38" s="13">
        <v>-4527442190</v>
      </c>
    </row>
    <row r="39" spans="1:17">
      <c r="A39" s="1" t="s">
        <v>26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v>0</v>
      </c>
      <c r="J39" s="13"/>
      <c r="K39" s="13">
        <v>1945452</v>
      </c>
      <c r="L39" s="13"/>
      <c r="M39" s="13">
        <v>147951272528</v>
      </c>
      <c r="N39" s="13"/>
      <c r="O39" s="13">
        <v>183041416439</v>
      </c>
      <c r="P39" s="13"/>
      <c r="Q39" s="13">
        <v>-35090143911</v>
      </c>
    </row>
    <row r="40" spans="1:17">
      <c r="A40" s="1" t="s">
        <v>277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v>0</v>
      </c>
      <c r="J40" s="13"/>
      <c r="K40" s="13">
        <v>54596788</v>
      </c>
      <c r="L40" s="13"/>
      <c r="M40" s="13">
        <v>186065853504</v>
      </c>
      <c r="N40" s="13"/>
      <c r="O40" s="13">
        <v>186065853504</v>
      </c>
      <c r="P40" s="13"/>
      <c r="Q40" s="13">
        <v>0</v>
      </c>
    </row>
    <row r="41" spans="1:17">
      <c r="A41" s="1" t="s">
        <v>72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v>0</v>
      </c>
      <c r="J41" s="13"/>
      <c r="K41" s="13">
        <v>1</v>
      </c>
      <c r="L41" s="13"/>
      <c r="M41" s="13">
        <v>1</v>
      </c>
      <c r="N41" s="13"/>
      <c r="O41" s="13">
        <v>6165</v>
      </c>
      <c r="P41" s="13"/>
      <c r="Q41" s="13">
        <v>-6164</v>
      </c>
    </row>
    <row r="42" spans="1:17">
      <c r="A42" s="1" t="s">
        <v>278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v>0</v>
      </c>
      <c r="J42" s="13"/>
      <c r="K42" s="13">
        <v>49866</v>
      </c>
      <c r="L42" s="13"/>
      <c r="M42" s="13">
        <v>2503249517</v>
      </c>
      <c r="N42" s="13"/>
      <c r="O42" s="13">
        <v>2488077222</v>
      </c>
      <c r="P42" s="13"/>
      <c r="Q42" s="13">
        <v>15172295</v>
      </c>
    </row>
    <row r="43" spans="1:17">
      <c r="A43" s="1" t="s">
        <v>279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7999999</v>
      </c>
      <c r="L43" s="13"/>
      <c r="M43" s="13">
        <v>31191996101</v>
      </c>
      <c r="N43" s="13"/>
      <c r="O43" s="13">
        <v>19236853195</v>
      </c>
      <c r="P43" s="13"/>
      <c r="Q43" s="13">
        <v>11955142906</v>
      </c>
    </row>
    <row r="44" spans="1:17">
      <c r="A44" s="1" t="s">
        <v>238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v>0</v>
      </c>
      <c r="J44" s="13"/>
      <c r="K44" s="13">
        <v>120000</v>
      </c>
      <c r="L44" s="13"/>
      <c r="M44" s="13">
        <v>59247347613</v>
      </c>
      <c r="N44" s="13"/>
      <c r="O44" s="13">
        <v>84747931560</v>
      </c>
      <c r="P44" s="13"/>
      <c r="Q44" s="13">
        <v>-25500583947</v>
      </c>
    </row>
    <row r="45" spans="1:17">
      <c r="A45" s="1" t="s">
        <v>18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v>0</v>
      </c>
      <c r="J45" s="13"/>
      <c r="K45" s="13">
        <v>2642732</v>
      </c>
      <c r="L45" s="13"/>
      <c r="M45" s="13">
        <v>42927298477</v>
      </c>
      <c r="N45" s="13"/>
      <c r="O45" s="13">
        <v>53347901266</v>
      </c>
      <c r="P45" s="13"/>
      <c r="Q45" s="13">
        <v>-10420602789</v>
      </c>
    </row>
    <row r="46" spans="1:17">
      <c r="A46" s="1" t="s">
        <v>71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v>0</v>
      </c>
      <c r="J46" s="13"/>
      <c r="K46" s="13">
        <v>1</v>
      </c>
      <c r="L46" s="13"/>
      <c r="M46" s="13">
        <v>1</v>
      </c>
      <c r="N46" s="13"/>
      <c r="O46" s="13">
        <v>6896</v>
      </c>
      <c r="P46" s="13"/>
      <c r="Q46" s="13">
        <v>-6895</v>
      </c>
    </row>
    <row r="47" spans="1:17">
      <c r="A47" s="1" t="s">
        <v>262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v>0</v>
      </c>
      <c r="J47" s="13"/>
      <c r="K47" s="13">
        <v>20961128</v>
      </c>
      <c r="L47" s="13"/>
      <c r="M47" s="13">
        <v>31074628956</v>
      </c>
      <c r="N47" s="13"/>
      <c r="O47" s="13">
        <v>45485881476</v>
      </c>
      <c r="P47" s="13"/>
      <c r="Q47" s="13">
        <v>-14411252520</v>
      </c>
    </row>
    <row r="48" spans="1:17">
      <c r="A48" s="1" t="s">
        <v>76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v>0</v>
      </c>
      <c r="J48" s="13"/>
      <c r="K48" s="13">
        <v>1200000</v>
      </c>
      <c r="L48" s="13"/>
      <c r="M48" s="13">
        <v>27170911994</v>
      </c>
      <c r="N48" s="13"/>
      <c r="O48" s="13">
        <v>40354453760</v>
      </c>
      <c r="P48" s="13"/>
      <c r="Q48" s="13">
        <v>-13183541766</v>
      </c>
    </row>
    <row r="49" spans="1:17">
      <c r="A49" s="1" t="s">
        <v>38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v>0</v>
      </c>
      <c r="J49" s="13"/>
      <c r="K49" s="13">
        <v>10000</v>
      </c>
      <c r="L49" s="13"/>
      <c r="M49" s="13">
        <v>332807941</v>
      </c>
      <c r="N49" s="13"/>
      <c r="O49" s="13">
        <v>338823338</v>
      </c>
      <c r="P49" s="13"/>
      <c r="Q49" s="13">
        <v>-6015397</v>
      </c>
    </row>
    <row r="50" spans="1:17">
      <c r="A50" s="1" t="s">
        <v>280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v>0</v>
      </c>
      <c r="J50" s="13"/>
      <c r="K50" s="13">
        <v>5177324</v>
      </c>
      <c r="L50" s="13"/>
      <c r="M50" s="13">
        <v>122679318659</v>
      </c>
      <c r="N50" s="13"/>
      <c r="O50" s="13">
        <v>131011406613</v>
      </c>
      <c r="P50" s="13"/>
      <c r="Q50" s="13">
        <v>-8332087954</v>
      </c>
    </row>
    <row r="51" spans="1:17">
      <c r="A51" s="1" t="s">
        <v>281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v>0</v>
      </c>
      <c r="J51" s="13"/>
      <c r="K51" s="13">
        <v>3400000</v>
      </c>
      <c r="L51" s="13"/>
      <c r="M51" s="13">
        <v>27752230122</v>
      </c>
      <c r="N51" s="13"/>
      <c r="O51" s="13">
        <v>27752230122</v>
      </c>
      <c r="P51" s="13"/>
      <c r="Q51" s="13">
        <v>0</v>
      </c>
    </row>
    <row r="52" spans="1:17">
      <c r="A52" s="1" t="s">
        <v>282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v>0</v>
      </c>
      <c r="J52" s="13"/>
      <c r="K52" s="13">
        <v>45718</v>
      </c>
      <c r="L52" s="13"/>
      <c r="M52" s="13">
        <v>537338967</v>
      </c>
      <c r="N52" s="13"/>
      <c r="O52" s="13">
        <v>721227669</v>
      </c>
      <c r="P52" s="13"/>
      <c r="Q52" s="13">
        <v>-183888702</v>
      </c>
    </row>
    <row r="53" spans="1:17">
      <c r="A53" s="1" t="s">
        <v>23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v>0</v>
      </c>
      <c r="J53" s="13"/>
      <c r="K53" s="13">
        <v>3078964</v>
      </c>
      <c r="L53" s="13"/>
      <c r="M53" s="13">
        <v>32867823908</v>
      </c>
      <c r="N53" s="13"/>
      <c r="O53" s="13">
        <v>38411083792</v>
      </c>
      <c r="P53" s="13"/>
      <c r="Q53" s="13">
        <v>-5543259884</v>
      </c>
    </row>
    <row r="54" spans="1:17">
      <c r="A54" s="1" t="s">
        <v>113</v>
      </c>
      <c r="C54" s="13">
        <v>92600</v>
      </c>
      <c r="D54" s="13"/>
      <c r="E54" s="13">
        <v>73040473017</v>
      </c>
      <c r="F54" s="13"/>
      <c r="G54" s="13">
        <v>71381285498</v>
      </c>
      <c r="H54" s="13"/>
      <c r="I54" s="13">
        <v>1659187519</v>
      </c>
      <c r="J54" s="13"/>
      <c r="K54" s="13">
        <v>126562</v>
      </c>
      <c r="L54" s="13"/>
      <c r="M54" s="13">
        <v>99016354419</v>
      </c>
      <c r="N54" s="13"/>
      <c r="O54" s="13">
        <v>95749018105</v>
      </c>
      <c r="P54" s="13"/>
      <c r="Q54" s="13">
        <v>3267336314</v>
      </c>
    </row>
    <row r="55" spans="1:17">
      <c r="A55" s="1" t="s">
        <v>134</v>
      </c>
      <c r="C55" s="13">
        <v>145893</v>
      </c>
      <c r="D55" s="13"/>
      <c r="E55" s="13">
        <v>139316796544</v>
      </c>
      <c r="F55" s="13"/>
      <c r="G55" s="13">
        <v>137111530424</v>
      </c>
      <c r="H55" s="13"/>
      <c r="I55" s="13">
        <v>2205266120</v>
      </c>
      <c r="J55" s="13"/>
      <c r="K55" s="13">
        <v>680693</v>
      </c>
      <c r="L55" s="13"/>
      <c r="M55" s="13">
        <v>633578110384</v>
      </c>
      <c r="N55" s="13"/>
      <c r="O55" s="13">
        <v>594956696512</v>
      </c>
      <c r="P55" s="13"/>
      <c r="Q55" s="13">
        <v>38621413872</v>
      </c>
    </row>
    <row r="56" spans="1:17">
      <c r="A56" s="1" t="s">
        <v>128</v>
      </c>
      <c r="C56" s="13">
        <v>41800</v>
      </c>
      <c r="D56" s="13"/>
      <c r="E56" s="13">
        <v>40942143895</v>
      </c>
      <c r="F56" s="13"/>
      <c r="G56" s="13">
        <v>39738309594</v>
      </c>
      <c r="H56" s="13"/>
      <c r="I56" s="13">
        <v>1203834301</v>
      </c>
      <c r="J56" s="13"/>
      <c r="K56" s="13">
        <v>758126</v>
      </c>
      <c r="L56" s="13"/>
      <c r="M56" s="13">
        <v>709355553328</v>
      </c>
      <c r="N56" s="13"/>
      <c r="O56" s="13">
        <v>660515660321</v>
      </c>
      <c r="P56" s="13"/>
      <c r="Q56" s="13">
        <v>48839893007</v>
      </c>
    </row>
    <row r="57" spans="1:17">
      <c r="A57" s="1" t="s">
        <v>283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v>0</v>
      </c>
      <c r="J57" s="13"/>
      <c r="K57" s="13">
        <v>199891</v>
      </c>
      <c r="L57" s="13"/>
      <c r="M57" s="13">
        <v>199891000000</v>
      </c>
      <c r="N57" s="13"/>
      <c r="O57" s="13">
        <v>195899643862</v>
      </c>
      <c r="P57" s="13"/>
      <c r="Q57" s="13">
        <v>3991356138</v>
      </c>
    </row>
    <row r="58" spans="1:17">
      <c r="A58" s="1" t="s">
        <v>284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v>0</v>
      </c>
      <c r="J58" s="13"/>
      <c r="K58" s="13">
        <v>199633</v>
      </c>
      <c r="L58" s="13"/>
      <c r="M58" s="13">
        <v>199633000000</v>
      </c>
      <c r="N58" s="13"/>
      <c r="O58" s="13">
        <v>187092075963</v>
      </c>
      <c r="P58" s="13"/>
      <c r="Q58" s="13">
        <v>12540924037</v>
      </c>
    </row>
    <row r="59" spans="1:17">
      <c r="A59" s="1" t="s">
        <v>141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v>0</v>
      </c>
      <c r="J59" s="13"/>
      <c r="K59" s="13">
        <v>51100</v>
      </c>
      <c r="L59" s="13"/>
      <c r="M59" s="13">
        <v>32883658763</v>
      </c>
      <c r="N59" s="13"/>
      <c r="O59" s="13">
        <v>32463658932</v>
      </c>
      <c r="P59" s="13"/>
      <c r="Q59" s="13">
        <v>419999831</v>
      </c>
    </row>
    <row r="60" spans="1:17">
      <c r="A60" s="1" t="s">
        <v>124</v>
      </c>
      <c r="C60" s="13">
        <v>0</v>
      </c>
      <c r="D60" s="13"/>
      <c r="E60" s="13">
        <v>0</v>
      </c>
      <c r="F60" s="13"/>
      <c r="G60" s="13">
        <v>0</v>
      </c>
      <c r="H60" s="13"/>
      <c r="I60" s="13">
        <v>0</v>
      </c>
      <c r="J60" s="13"/>
      <c r="K60" s="13">
        <v>35276</v>
      </c>
      <c r="L60" s="13"/>
      <c r="M60" s="13">
        <v>21108370622</v>
      </c>
      <c r="N60" s="13"/>
      <c r="O60" s="13">
        <v>20381600045</v>
      </c>
      <c r="P60" s="13"/>
      <c r="Q60" s="13">
        <v>726770577</v>
      </c>
    </row>
    <row r="61" spans="1:17">
      <c r="A61" s="1" t="s">
        <v>216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v>0</v>
      </c>
      <c r="J61" s="13"/>
      <c r="K61" s="13">
        <v>850000</v>
      </c>
      <c r="L61" s="13"/>
      <c r="M61" s="13">
        <v>846360022625</v>
      </c>
      <c r="N61" s="13"/>
      <c r="O61" s="13">
        <v>848653555464</v>
      </c>
      <c r="P61" s="13"/>
      <c r="Q61" s="13">
        <v>-2293532839</v>
      </c>
    </row>
    <row r="62" spans="1:17">
      <c r="A62" s="1" t="s">
        <v>116</v>
      </c>
      <c r="C62" s="13">
        <v>0</v>
      </c>
      <c r="D62" s="13"/>
      <c r="E62" s="13">
        <v>0</v>
      </c>
      <c r="F62" s="13"/>
      <c r="G62" s="13">
        <v>0</v>
      </c>
      <c r="H62" s="13"/>
      <c r="I62" s="13">
        <v>0</v>
      </c>
      <c r="J62" s="13"/>
      <c r="K62" s="13">
        <v>32</v>
      </c>
      <c r="L62" s="13"/>
      <c r="M62" s="13">
        <v>19721227</v>
      </c>
      <c r="N62" s="13"/>
      <c r="O62" s="13">
        <v>19169964</v>
      </c>
      <c r="P62" s="13"/>
      <c r="Q62" s="13">
        <v>551263</v>
      </c>
    </row>
    <row r="63" spans="1:17">
      <c r="A63" s="1" t="s">
        <v>214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v>0</v>
      </c>
      <c r="J63" s="13"/>
      <c r="K63" s="13">
        <v>135000</v>
      </c>
      <c r="L63" s="13"/>
      <c r="M63" s="13">
        <v>135000000000</v>
      </c>
      <c r="N63" s="13"/>
      <c r="O63" s="13">
        <v>134975396274</v>
      </c>
      <c r="P63" s="13"/>
      <c r="Q63" s="13">
        <v>24603726</v>
      </c>
    </row>
    <row r="64" spans="1:17">
      <c r="A64" s="1" t="s">
        <v>285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v>0</v>
      </c>
      <c r="J64" s="13"/>
      <c r="K64" s="13">
        <v>604234</v>
      </c>
      <c r="L64" s="13"/>
      <c r="M64" s="13">
        <v>604234000000</v>
      </c>
      <c r="N64" s="13"/>
      <c r="O64" s="13">
        <v>569085262597</v>
      </c>
      <c r="P64" s="13"/>
      <c r="Q64" s="13">
        <v>35148737403</v>
      </c>
    </row>
    <row r="65" spans="1:17">
      <c r="A65" s="1" t="s">
        <v>209</v>
      </c>
      <c r="C65" s="13">
        <v>0</v>
      </c>
      <c r="D65" s="13"/>
      <c r="E65" s="13">
        <v>0</v>
      </c>
      <c r="F65" s="13"/>
      <c r="G65" s="13">
        <v>0</v>
      </c>
      <c r="H65" s="13"/>
      <c r="I65" s="13">
        <v>0</v>
      </c>
      <c r="J65" s="13"/>
      <c r="K65" s="13">
        <v>100000</v>
      </c>
      <c r="L65" s="13"/>
      <c r="M65" s="13">
        <v>97789443595</v>
      </c>
      <c r="N65" s="13"/>
      <c r="O65" s="13">
        <v>94357894531</v>
      </c>
      <c r="P65" s="13"/>
      <c r="Q65" s="13">
        <v>3431549064</v>
      </c>
    </row>
    <row r="66" spans="1:17">
      <c r="A66" s="1" t="s">
        <v>286</v>
      </c>
      <c r="C66" s="13">
        <v>0</v>
      </c>
      <c r="D66" s="13"/>
      <c r="E66" s="13">
        <v>0</v>
      </c>
      <c r="F66" s="13"/>
      <c r="G66" s="13">
        <v>0</v>
      </c>
      <c r="H66" s="13"/>
      <c r="I66" s="13">
        <v>0</v>
      </c>
      <c r="J66" s="13"/>
      <c r="K66" s="13">
        <v>136</v>
      </c>
      <c r="L66" s="13"/>
      <c r="M66" s="13">
        <v>136000000</v>
      </c>
      <c r="N66" s="13"/>
      <c r="O66" s="13">
        <v>134200871</v>
      </c>
      <c r="P66" s="13"/>
      <c r="Q66" s="13">
        <v>1799129</v>
      </c>
    </row>
    <row r="67" spans="1:17">
      <c r="A67" s="1" t="s">
        <v>126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v>0</v>
      </c>
      <c r="J67" s="13"/>
      <c r="K67" s="13">
        <v>1530</v>
      </c>
      <c r="L67" s="13"/>
      <c r="M67" s="13">
        <v>1016841468</v>
      </c>
      <c r="N67" s="13"/>
      <c r="O67" s="13">
        <v>984850763</v>
      </c>
      <c r="P67" s="13"/>
      <c r="Q67" s="13">
        <v>31990705</v>
      </c>
    </row>
    <row r="68" spans="1:17">
      <c r="A68" s="1" t="s">
        <v>152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v>0</v>
      </c>
      <c r="J68" s="13"/>
      <c r="K68" s="13">
        <v>8615</v>
      </c>
      <c r="L68" s="13"/>
      <c r="M68" s="13">
        <v>5356297449</v>
      </c>
      <c r="N68" s="13"/>
      <c r="O68" s="13">
        <v>5086593626</v>
      </c>
      <c r="P68" s="13"/>
      <c r="Q68" s="13">
        <v>269703823</v>
      </c>
    </row>
    <row r="69" spans="1:17">
      <c r="A69" s="1" t="s">
        <v>287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v>0</v>
      </c>
      <c r="J69" s="13"/>
      <c r="K69" s="13">
        <v>124590</v>
      </c>
      <c r="L69" s="13"/>
      <c r="M69" s="13">
        <v>124590000000</v>
      </c>
      <c r="N69" s="13"/>
      <c r="O69" s="13">
        <v>123209633205</v>
      </c>
      <c r="P69" s="13"/>
      <c r="Q69" s="13">
        <v>1380366795</v>
      </c>
    </row>
    <row r="70" spans="1:17">
      <c r="A70" s="1" t="s">
        <v>119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v>0</v>
      </c>
      <c r="J70" s="13"/>
      <c r="K70" s="13">
        <v>26984</v>
      </c>
      <c r="L70" s="13"/>
      <c r="M70" s="13">
        <v>20772829848</v>
      </c>
      <c r="N70" s="13"/>
      <c r="O70" s="13">
        <v>20218414188</v>
      </c>
      <c r="P70" s="13"/>
      <c r="Q70" s="13">
        <v>554415660</v>
      </c>
    </row>
    <row r="71" spans="1:17">
      <c r="A71" s="1" t="s">
        <v>157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v>0</v>
      </c>
      <c r="J71" s="13"/>
      <c r="K71" s="13">
        <v>700</v>
      </c>
      <c r="L71" s="13"/>
      <c r="M71" s="13">
        <v>604977329</v>
      </c>
      <c r="N71" s="13"/>
      <c r="O71" s="13">
        <v>566708266</v>
      </c>
      <c r="P71" s="13"/>
      <c r="Q71" s="13">
        <v>38269063</v>
      </c>
    </row>
    <row r="72" spans="1:17">
      <c r="A72" s="1" t="s">
        <v>166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v>0</v>
      </c>
      <c r="J72" s="13"/>
      <c r="K72" s="13">
        <v>617000</v>
      </c>
      <c r="L72" s="13"/>
      <c r="M72" s="13">
        <v>598866768626</v>
      </c>
      <c r="N72" s="13"/>
      <c r="O72" s="13">
        <v>604550405374</v>
      </c>
      <c r="P72" s="13"/>
      <c r="Q72" s="13">
        <v>-5683636748</v>
      </c>
    </row>
    <row r="73" spans="1:17">
      <c r="A73" s="1" t="s">
        <v>100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v>0</v>
      </c>
      <c r="J73" s="13"/>
      <c r="K73" s="13">
        <v>15400</v>
      </c>
      <c r="L73" s="13"/>
      <c r="M73" s="13">
        <v>9302993528</v>
      </c>
      <c r="N73" s="13"/>
      <c r="O73" s="13">
        <v>9173160324</v>
      </c>
      <c r="P73" s="13"/>
      <c r="Q73" s="13">
        <v>129833204</v>
      </c>
    </row>
    <row r="74" spans="1:17">
      <c r="A74" s="1" t="s">
        <v>204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v>0</v>
      </c>
      <c r="J74" s="13"/>
      <c r="K74" s="13">
        <v>100000</v>
      </c>
      <c r="L74" s="13"/>
      <c r="M74" s="13">
        <v>93483053126</v>
      </c>
      <c r="N74" s="13"/>
      <c r="O74" s="13">
        <v>95252000000</v>
      </c>
      <c r="P74" s="13"/>
      <c r="Q74" s="13">
        <v>-1768946874</v>
      </c>
    </row>
    <row r="75" spans="1:17">
      <c r="A75" s="1" t="s">
        <v>288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v>0</v>
      </c>
      <c r="J75" s="13"/>
      <c r="K75" s="13">
        <v>196807</v>
      </c>
      <c r="L75" s="13"/>
      <c r="M75" s="13">
        <v>195908820870</v>
      </c>
      <c r="N75" s="13"/>
      <c r="O75" s="13">
        <v>189475047861</v>
      </c>
      <c r="P75" s="13"/>
      <c r="Q75" s="13">
        <v>6433773009</v>
      </c>
    </row>
    <row r="76" spans="1:17">
      <c r="A76" s="1" t="s">
        <v>213</v>
      </c>
      <c r="C76" s="13">
        <v>0</v>
      </c>
      <c r="D76" s="13"/>
      <c r="E76" s="13">
        <v>0</v>
      </c>
      <c r="F76" s="13"/>
      <c r="G76" s="13">
        <v>0</v>
      </c>
      <c r="H76" s="13"/>
      <c r="I76" s="13">
        <v>0</v>
      </c>
      <c r="J76" s="13"/>
      <c r="K76" s="13">
        <v>734000</v>
      </c>
      <c r="L76" s="13"/>
      <c r="M76" s="13">
        <v>734000000000</v>
      </c>
      <c r="N76" s="13"/>
      <c r="O76" s="13">
        <v>733199143564</v>
      </c>
      <c r="P76" s="13"/>
      <c r="Q76" s="13">
        <v>800856436</v>
      </c>
    </row>
    <row r="77" spans="1:17">
      <c r="A77" s="1" t="s">
        <v>289</v>
      </c>
      <c r="C77" s="13">
        <v>0</v>
      </c>
      <c r="D77" s="13"/>
      <c r="E77" s="13">
        <v>0</v>
      </c>
      <c r="F77" s="13"/>
      <c r="G77" s="13">
        <v>0</v>
      </c>
      <c r="H77" s="13"/>
      <c r="I77" s="13">
        <v>0</v>
      </c>
      <c r="J77" s="13"/>
      <c r="K77" s="13">
        <v>790116</v>
      </c>
      <c r="L77" s="13"/>
      <c r="M77" s="13">
        <v>755790758095</v>
      </c>
      <c r="N77" s="13"/>
      <c r="O77" s="13">
        <v>702936842036</v>
      </c>
      <c r="P77" s="13"/>
      <c r="Q77" s="13">
        <v>52853916059</v>
      </c>
    </row>
    <row r="78" spans="1:17">
      <c r="A78" s="1" t="s">
        <v>211</v>
      </c>
      <c r="C78" s="13">
        <v>0</v>
      </c>
      <c r="D78" s="13"/>
      <c r="E78" s="13">
        <v>0</v>
      </c>
      <c r="F78" s="13"/>
      <c r="G78" s="13">
        <v>0</v>
      </c>
      <c r="H78" s="13"/>
      <c r="I78" s="13">
        <v>0</v>
      </c>
      <c r="J78" s="13"/>
      <c r="K78" s="13">
        <v>140000</v>
      </c>
      <c r="L78" s="13"/>
      <c r="M78" s="13">
        <v>137603199375</v>
      </c>
      <c r="N78" s="13"/>
      <c r="O78" s="13">
        <v>134025703437</v>
      </c>
      <c r="P78" s="13"/>
      <c r="Q78" s="13">
        <v>3577495938</v>
      </c>
    </row>
    <row r="79" spans="1:17">
      <c r="A79" s="1" t="s">
        <v>131</v>
      </c>
      <c r="C79" s="13">
        <v>0</v>
      </c>
      <c r="D79" s="13"/>
      <c r="E79" s="13">
        <v>0</v>
      </c>
      <c r="F79" s="13"/>
      <c r="G79" s="13">
        <v>0</v>
      </c>
      <c r="H79" s="13"/>
      <c r="I79" s="13">
        <v>0</v>
      </c>
      <c r="J79" s="13"/>
      <c r="K79" s="13">
        <v>348</v>
      </c>
      <c r="L79" s="13"/>
      <c r="M79" s="13">
        <v>225783473</v>
      </c>
      <c r="N79" s="13"/>
      <c r="O79" s="13">
        <v>219937889</v>
      </c>
      <c r="P79" s="13"/>
      <c r="Q79" s="13">
        <v>5845584</v>
      </c>
    </row>
    <row r="80" spans="1:17">
      <c r="A80" s="1" t="s">
        <v>137</v>
      </c>
      <c r="C80" s="13">
        <v>0</v>
      </c>
      <c r="D80" s="13"/>
      <c r="E80" s="13">
        <v>0</v>
      </c>
      <c r="F80" s="13"/>
      <c r="G80" s="13">
        <v>0</v>
      </c>
      <c r="H80" s="13"/>
      <c r="I80" s="13">
        <v>0</v>
      </c>
      <c r="J80" s="13"/>
      <c r="K80" s="13">
        <v>16</v>
      </c>
      <c r="L80" s="13"/>
      <c r="M80" s="13">
        <v>10164399</v>
      </c>
      <c r="N80" s="13"/>
      <c r="O80" s="13">
        <v>9891326</v>
      </c>
      <c r="P80" s="13"/>
      <c r="Q80" s="13">
        <v>273073</v>
      </c>
    </row>
    <row r="81" spans="1:17">
      <c r="A81" s="1" t="s">
        <v>290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v>0</v>
      </c>
      <c r="J81" s="13"/>
      <c r="K81" s="13">
        <v>321119</v>
      </c>
      <c r="L81" s="13"/>
      <c r="M81" s="13">
        <v>321119000000</v>
      </c>
      <c r="N81" s="13"/>
      <c r="O81" s="13">
        <v>307900515104</v>
      </c>
      <c r="P81" s="13"/>
      <c r="Q81" s="13">
        <v>13218484896</v>
      </c>
    </row>
    <row r="82" spans="1:17">
      <c r="A82" s="1" t="s">
        <v>155</v>
      </c>
      <c r="C82" s="13">
        <v>0</v>
      </c>
      <c r="D82" s="13"/>
      <c r="E82" s="13">
        <v>0</v>
      </c>
      <c r="F82" s="13"/>
      <c r="G82" s="13">
        <v>0</v>
      </c>
      <c r="H82" s="13"/>
      <c r="I82" s="13">
        <v>0</v>
      </c>
      <c r="J82" s="13"/>
      <c r="K82" s="13">
        <v>269750</v>
      </c>
      <c r="L82" s="13"/>
      <c r="M82" s="13">
        <v>225294013564</v>
      </c>
      <c r="N82" s="13"/>
      <c r="O82" s="13">
        <v>221634948527</v>
      </c>
      <c r="P82" s="13"/>
      <c r="Q82" s="13">
        <v>3659065037</v>
      </c>
    </row>
    <row r="83" spans="1:17">
      <c r="A83" s="1" t="s">
        <v>110</v>
      </c>
      <c r="C83" s="13">
        <v>0</v>
      </c>
      <c r="D83" s="13"/>
      <c r="E83" s="13">
        <v>0</v>
      </c>
      <c r="F83" s="13"/>
      <c r="G83" s="13">
        <v>0</v>
      </c>
      <c r="H83" s="13"/>
      <c r="I83" s="13">
        <v>0</v>
      </c>
      <c r="J83" s="13"/>
      <c r="K83" s="13">
        <v>332233</v>
      </c>
      <c r="L83" s="13"/>
      <c r="M83" s="13">
        <v>257726128983</v>
      </c>
      <c r="N83" s="13"/>
      <c r="O83" s="13">
        <v>251864478132</v>
      </c>
      <c r="P83" s="13"/>
      <c r="Q83" s="13">
        <v>5861650851</v>
      </c>
    </row>
    <row r="84" spans="1:17">
      <c r="A84" s="1" t="s">
        <v>122</v>
      </c>
      <c r="C84" s="13">
        <v>0</v>
      </c>
      <c r="D84" s="13"/>
      <c r="E84" s="13">
        <v>0</v>
      </c>
      <c r="F84" s="13"/>
      <c r="G84" s="13">
        <v>0</v>
      </c>
      <c r="H84" s="13"/>
      <c r="I84" s="13">
        <v>0</v>
      </c>
      <c r="J84" s="13"/>
      <c r="K84" s="13">
        <v>20433</v>
      </c>
      <c r="L84" s="13"/>
      <c r="M84" s="13">
        <v>15487631222</v>
      </c>
      <c r="N84" s="13"/>
      <c r="O84" s="13">
        <v>15075390780</v>
      </c>
      <c r="P84" s="13"/>
      <c r="Q84" s="13">
        <v>412240442</v>
      </c>
    </row>
    <row r="85" spans="1:17">
      <c r="A85" s="1" t="s">
        <v>207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v>0</v>
      </c>
      <c r="J85" s="13"/>
      <c r="K85" s="13">
        <v>109200</v>
      </c>
      <c r="L85" s="13"/>
      <c r="M85" s="13">
        <v>102850402825</v>
      </c>
      <c r="N85" s="13"/>
      <c r="O85" s="13">
        <v>102532663654</v>
      </c>
      <c r="P85" s="13"/>
      <c r="Q85" s="13">
        <v>317739171</v>
      </c>
    </row>
    <row r="86" spans="1:17">
      <c r="A86" s="1" t="s">
        <v>138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v>0</v>
      </c>
      <c r="J86" s="13"/>
      <c r="K86" s="13">
        <v>634767</v>
      </c>
      <c r="L86" s="13"/>
      <c r="M86" s="13">
        <v>556205097840</v>
      </c>
      <c r="N86" s="13"/>
      <c r="O86" s="13">
        <v>523799877339</v>
      </c>
      <c r="P86" s="13"/>
      <c r="Q86" s="13">
        <v>32405220500</v>
      </c>
    </row>
    <row r="87" spans="1:17">
      <c r="A87" s="1" t="s">
        <v>107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v>0</v>
      </c>
      <c r="J87" s="13"/>
      <c r="K87" s="13">
        <v>203220</v>
      </c>
      <c r="L87" s="13"/>
      <c r="M87" s="13">
        <v>161345403193</v>
      </c>
      <c r="N87" s="13"/>
      <c r="O87" s="13">
        <v>153667674216</v>
      </c>
      <c r="P87" s="13"/>
      <c r="Q87" s="13">
        <v>7677728977</v>
      </c>
    </row>
    <row r="88" spans="1:17" ht="24.75" thickBot="1">
      <c r="C88" s="13"/>
      <c r="D88" s="13"/>
      <c r="E88" s="15">
        <f>SUM(E8:E87)</f>
        <v>453271291123</v>
      </c>
      <c r="F88" s="13"/>
      <c r="G88" s="15">
        <f>SUM(G8:G87)</f>
        <v>432153168670</v>
      </c>
      <c r="H88" s="13"/>
      <c r="I88" s="15">
        <f>SUM(I8:I87)</f>
        <v>21118122453</v>
      </c>
      <c r="J88" s="13"/>
      <c r="K88" s="13"/>
      <c r="L88" s="13"/>
      <c r="M88" s="15">
        <f>SUM(M8:M87)</f>
        <v>10973633702816</v>
      </c>
      <c r="N88" s="13"/>
      <c r="O88" s="15">
        <f>SUM(O8:O87)</f>
        <v>11120392236120</v>
      </c>
      <c r="P88" s="13"/>
      <c r="Q88" s="15">
        <f>SUM(Q8:Q87)</f>
        <v>-146758533305</v>
      </c>
    </row>
    <row r="89" spans="1:17" ht="24.75" thickTop="1">
      <c r="I89" s="13"/>
      <c r="J89" s="13"/>
      <c r="K89" s="13"/>
      <c r="L89" s="13"/>
      <c r="M89" s="13"/>
      <c r="N89" s="13"/>
      <c r="O89" s="13"/>
      <c r="P89" s="13"/>
      <c r="Q89" s="13"/>
    </row>
    <row r="90" spans="1:17">
      <c r="I90" s="13"/>
      <c r="J90" s="4"/>
      <c r="K90" s="4"/>
      <c r="L90" s="4"/>
      <c r="M90" s="4"/>
      <c r="N90" s="4"/>
      <c r="O90" s="4"/>
      <c r="P90" s="4"/>
      <c r="Q90" s="6"/>
    </row>
    <row r="91" spans="1:17">
      <c r="I91" s="13"/>
      <c r="J91" s="13"/>
      <c r="K91" s="13"/>
      <c r="L91" s="13"/>
      <c r="M91" s="13"/>
      <c r="N91" s="13"/>
      <c r="O91" s="13"/>
      <c r="P91" s="13"/>
      <c r="Q91" s="13"/>
    </row>
    <row r="92" spans="1:17">
      <c r="I92" s="4"/>
      <c r="J92" s="4"/>
      <c r="K92" s="4"/>
      <c r="L92" s="4"/>
      <c r="M92" s="4"/>
      <c r="N92" s="4"/>
      <c r="O92" s="4"/>
      <c r="P92" s="4"/>
      <c r="Q92" s="6"/>
    </row>
    <row r="93" spans="1:17">
      <c r="I93" s="13"/>
      <c r="J93" s="13"/>
      <c r="K93" s="13"/>
      <c r="L93" s="13"/>
      <c r="M93" s="13"/>
      <c r="N93" s="13"/>
      <c r="O93" s="13"/>
      <c r="P93" s="13"/>
      <c r="Q93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7"/>
  <sheetViews>
    <sheetView rightToLeft="1" workbookViewId="0">
      <selection activeCell="E99" sqref="E99"/>
    </sheetView>
  </sheetViews>
  <sheetFormatPr defaultRowHeight="24"/>
  <cols>
    <col min="1" max="1" width="37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197</v>
      </c>
      <c r="D6" s="17" t="s">
        <v>197</v>
      </c>
      <c r="E6" s="17" t="s">
        <v>197</v>
      </c>
      <c r="F6" s="17" t="s">
        <v>197</v>
      </c>
      <c r="G6" s="17" t="s">
        <v>197</v>
      </c>
      <c r="H6" s="17" t="s">
        <v>197</v>
      </c>
      <c r="I6" s="17" t="s">
        <v>197</v>
      </c>
      <c r="J6" s="17" t="s">
        <v>197</v>
      </c>
      <c r="K6" s="17" t="s">
        <v>197</v>
      </c>
      <c r="M6" s="17" t="s">
        <v>198</v>
      </c>
      <c r="N6" s="17" t="s">
        <v>198</v>
      </c>
      <c r="O6" s="17" t="s">
        <v>198</v>
      </c>
      <c r="P6" s="17" t="s">
        <v>198</v>
      </c>
      <c r="Q6" s="17" t="s">
        <v>198</v>
      </c>
      <c r="R6" s="17" t="s">
        <v>198</v>
      </c>
      <c r="S6" s="17" t="s">
        <v>198</v>
      </c>
      <c r="T6" s="17" t="s">
        <v>198</v>
      </c>
      <c r="U6" s="17" t="s">
        <v>198</v>
      </c>
    </row>
    <row r="7" spans="1:21" ht="24.75">
      <c r="A7" s="17" t="s">
        <v>3</v>
      </c>
      <c r="C7" s="17" t="s">
        <v>291</v>
      </c>
      <c r="E7" s="17" t="s">
        <v>292</v>
      </c>
      <c r="G7" s="17" t="s">
        <v>293</v>
      </c>
      <c r="I7" s="17" t="s">
        <v>179</v>
      </c>
      <c r="K7" s="17" t="s">
        <v>294</v>
      </c>
      <c r="M7" s="17" t="s">
        <v>291</v>
      </c>
      <c r="O7" s="17" t="s">
        <v>292</v>
      </c>
      <c r="Q7" s="17" t="s">
        <v>293</v>
      </c>
      <c r="S7" s="17" t="s">
        <v>179</v>
      </c>
      <c r="U7" s="17" t="s">
        <v>294</v>
      </c>
    </row>
    <row r="8" spans="1:21">
      <c r="A8" s="1" t="s">
        <v>65</v>
      </c>
      <c r="C8" s="13">
        <v>0</v>
      </c>
      <c r="D8" s="13"/>
      <c r="E8" s="13">
        <v>42487256126</v>
      </c>
      <c r="F8" s="13"/>
      <c r="G8" s="13">
        <v>-1655818062</v>
      </c>
      <c r="H8" s="13"/>
      <c r="I8" s="13">
        <f>C8+E8+G8</f>
        <v>40831438064</v>
      </c>
      <c r="J8" s="13"/>
      <c r="K8" s="9">
        <f>I8/$I$94</f>
        <v>1.0821705035032245E-2</v>
      </c>
      <c r="L8" s="13"/>
      <c r="M8" s="13">
        <v>85500000000</v>
      </c>
      <c r="N8" s="13"/>
      <c r="O8" s="13">
        <v>-64721036373</v>
      </c>
      <c r="P8" s="13"/>
      <c r="Q8" s="13">
        <v>-1655818062</v>
      </c>
      <c r="R8" s="13"/>
      <c r="S8" s="13">
        <f>M8+O8+Q8</f>
        <v>19123145565</v>
      </c>
      <c r="T8" s="13"/>
      <c r="U8" s="9">
        <f>S8/$S$94</f>
        <v>3.4653144001774755E-3</v>
      </c>
    </row>
    <row r="9" spans="1:21">
      <c r="A9" s="1" t="s">
        <v>62</v>
      </c>
      <c r="C9" s="13">
        <v>0</v>
      </c>
      <c r="D9" s="13"/>
      <c r="E9" s="13">
        <v>16472745503</v>
      </c>
      <c r="F9" s="13"/>
      <c r="G9" s="13">
        <v>-315741054</v>
      </c>
      <c r="H9" s="13"/>
      <c r="I9" s="13">
        <f t="shared" ref="I9:I66" si="0">C9+E9+G9</f>
        <v>16157004449</v>
      </c>
      <c r="J9" s="13"/>
      <c r="K9" s="9">
        <f t="shared" ref="K9:K72" si="1">I9/$I$94</f>
        <v>4.2821498503854824E-3</v>
      </c>
      <c r="L9" s="13"/>
      <c r="M9" s="13">
        <v>4002558000</v>
      </c>
      <c r="N9" s="13"/>
      <c r="O9" s="13">
        <v>1789290005</v>
      </c>
      <c r="P9" s="13"/>
      <c r="Q9" s="13">
        <v>-315741054</v>
      </c>
      <c r="R9" s="13"/>
      <c r="S9" s="13">
        <f t="shared" ref="S9:S66" si="2">M9+O9+Q9</f>
        <v>5476106951</v>
      </c>
      <c r="T9" s="13"/>
      <c r="U9" s="9">
        <f t="shared" ref="U9:U72" si="3">S9/$S$94</f>
        <v>9.9232797291172372E-4</v>
      </c>
    </row>
    <row r="10" spans="1:21">
      <c r="A10" s="1" t="s">
        <v>54</v>
      </c>
      <c r="C10" s="13">
        <v>0</v>
      </c>
      <c r="D10" s="13"/>
      <c r="E10" s="13">
        <v>13989211424</v>
      </c>
      <c r="F10" s="13"/>
      <c r="G10" s="13">
        <v>-47505803</v>
      </c>
      <c r="H10" s="13"/>
      <c r="I10" s="13">
        <f t="shared" si="0"/>
        <v>13941705621</v>
      </c>
      <c r="J10" s="13"/>
      <c r="K10" s="9">
        <f t="shared" si="1"/>
        <v>3.6950211177777205E-3</v>
      </c>
      <c r="L10" s="13"/>
      <c r="M10" s="13">
        <v>0</v>
      </c>
      <c r="N10" s="13"/>
      <c r="O10" s="13">
        <v>-2845604752</v>
      </c>
      <c r="P10" s="13"/>
      <c r="Q10" s="13">
        <v>-4864211987</v>
      </c>
      <c r="R10" s="13"/>
      <c r="S10" s="13">
        <f t="shared" si="2"/>
        <v>-7709816739</v>
      </c>
      <c r="T10" s="13"/>
      <c r="U10" s="9">
        <f t="shared" si="3"/>
        <v>-1.3970995973217153E-3</v>
      </c>
    </row>
    <row r="11" spans="1:21">
      <c r="A11" s="1" t="s">
        <v>77</v>
      </c>
      <c r="C11" s="13">
        <v>0</v>
      </c>
      <c r="D11" s="13"/>
      <c r="E11" s="13">
        <v>33932380695</v>
      </c>
      <c r="F11" s="13"/>
      <c r="G11" s="13">
        <v>-426218354</v>
      </c>
      <c r="H11" s="13"/>
      <c r="I11" s="13">
        <f t="shared" si="0"/>
        <v>33506162341</v>
      </c>
      <c r="J11" s="13"/>
      <c r="K11" s="9">
        <f t="shared" si="1"/>
        <v>8.8802604782587079E-3</v>
      </c>
      <c r="L11" s="13"/>
      <c r="M11" s="13">
        <v>34289314080</v>
      </c>
      <c r="N11" s="13"/>
      <c r="O11" s="13">
        <v>2289502930</v>
      </c>
      <c r="P11" s="13"/>
      <c r="Q11" s="13">
        <v>-13458293707</v>
      </c>
      <c r="R11" s="13"/>
      <c r="S11" s="13">
        <f t="shared" si="2"/>
        <v>23120523303</v>
      </c>
      <c r="T11" s="13"/>
      <c r="U11" s="9">
        <f t="shared" si="3"/>
        <v>4.1896811415881091E-3</v>
      </c>
    </row>
    <row r="12" spans="1:21">
      <c r="A12" s="1" t="s">
        <v>61</v>
      </c>
      <c r="C12" s="13">
        <v>2612658299</v>
      </c>
      <c r="D12" s="13"/>
      <c r="E12" s="13">
        <v>8302978250</v>
      </c>
      <c r="F12" s="13"/>
      <c r="G12" s="13">
        <v>893456217</v>
      </c>
      <c r="H12" s="13"/>
      <c r="I12" s="13">
        <f t="shared" si="0"/>
        <v>11809092766</v>
      </c>
      <c r="J12" s="13"/>
      <c r="K12" s="9">
        <f t="shared" si="1"/>
        <v>3.1298069503375662E-3</v>
      </c>
      <c r="L12" s="13"/>
      <c r="M12" s="13">
        <v>2612658299</v>
      </c>
      <c r="N12" s="13"/>
      <c r="O12" s="13">
        <v>1469618547</v>
      </c>
      <c r="P12" s="13"/>
      <c r="Q12" s="13">
        <v>893456217</v>
      </c>
      <c r="R12" s="13"/>
      <c r="S12" s="13">
        <f t="shared" si="2"/>
        <v>4975733063</v>
      </c>
      <c r="T12" s="13"/>
      <c r="U12" s="9">
        <f t="shared" si="3"/>
        <v>9.0165498014149943E-4</v>
      </c>
    </row>
    <row r="13" spans="1:21">
      <c r="A13" s="1" t="s">
        <v>22</v>
      </c>
      <c r="C13" s="13">
        <v>459477856059</v>
      </c>
      <c r="D13" s="13"/>
      <c r="E13" s="13">
        <v>-696622741366</v>
      </c>
      <c r="F13" s="13"/>
      <c r="G13" s="13">
        <v>11367339516</v>
      </c>
      <c r="H13" s="13"/>
      <c r="I13" s="13">
        <f t="shared" si="0"/>
        <v>-225777545791</v>
      </c>
      <c r="J13" s="13"/>
      <c r="K13" s="9">
        <f t="shared" si="1"/>
        <v>-5.9838646884148791E-2</v>
      </c>
      <c r="L13" s="13"/>
      <c r="M13" s="13">
        <v>459477856059</v>
      </c>
      <c r="N13" s="13"/>
      <c r="O13" s="13">
        <v>-364252445089</v>
      </c>
      <c r="P13" s="13"/>
      <c r="Q13" s="13">
        <v>11367339516</v>
      </c>
      <c r="R13" s="13"/>
      <c r="S13" s="13">
        <f t="shared" si="2"/>
        <v>106592750486</v>
      </c>
      <c r="T13" s="13"/>
      <c r="U13" s="9">
        <f t="shared" si="3"/>
        <v>1.9315723553854587E-2</v>
      </c>
    </row>
    <row r="14" spans="1:21">
      <c r="A14" s="1" t="s">
        <v>84</v>
      </c>
      <c r="C14" s="13">
        <v>0</v>
      </c>
      <c r="D14" s="13"/>
      <c r="E14" s="13">
        <v>15628979785</v>
      </c>
      <c r="F14" s="13"/>
      <c r="G14" s="13">
        <v>359404274</v>
      </c>
      <c r="H14" s="13"/>
      <c r="I14" s="13">
        <f t="shared" si="0"/>
        <v>15988384059</v>
      </c>
      <c r="J14" s="13"/>
      <c r="K14" s="9">
        <f t="shared" si="1"/>
        <v>4.2374597730824998E-3</v>
      </c>
      <c r="L14" s="13"/>
      <c r="M14" s="13">
        <v>682128000</v>
      </c>
      <c r="N14" s="13"/>
      <c r="O14" s="13">
        <v>23859988136</v>
      </c>
      <c r="P14" s="13"/>
      <c r="Q14" s="13">
        <v>358066428</v>
      </c>
      <c r="R14" s="13"/>
      <c r="S14" s="13">
        <f t="shared" si="2"/>
        <v>24900182564</v>
      </c>
      <c r="T14" s="13"/>
      <c r="U14" s="9">
        <f t="shared" si="3"/>
        <v>4.5121740517419569E-3</v>
      </c>
    </row>
    <row r="15" spans="1:21">
      <c r="A15" s="1" t="s">
        <v>83</v>
      </c>
      <c r="C15" s="13">
        <v>0</v>
      </c>
      <c r="D15" s="13"/>
      <c r="E15" s="13">
        <v>7107627562</v>
      </c>
      <c r="F15" s="13"/>
      <c r="G15" s="13">
        <v>5874917779</v>
      </c>
      <c r="H15" s="13"/>
      <c r="I15" s="13">
        <f t="shared" si="0"/>
        <v>12982545341</v>
      </c>
      <c r="J15" s="13"/>
      <c r="K15" s="9">
        <f t="shared" si="1"/>
        <v>3.4408113685347593E-3</v>
      </c>
      <c r="L15" s="13"/>
      <c r="M15" s="13">
        <v>5040000000</v>
      </c>
      <c r="N15" s="13"/>
      <c r="O15" s="13">
        <v>5670103771</v>
      </c>
      <c r="P15" s="13"/>
      <c r="Q15" s="13">
        <v>5652303329</v>
      </c>
      <c r="R15" s="13"/>
      <c r="S15" s="13">
        <f t="shared" si="2"/>
        <v>16362407100</v>
      </c>
      <c r="T15" s="13"/>
      <c r="U15" s="9">
        <f t="shared" si="3"/>
        <v>2.9650396558698246E-3</v>
      </c>
    </row>
    <row r="16" spans="1:21">
      <c r="A16" s="1" t="s">
        <v>58</v>
      </c>
      <c r="C16" s="13">
        <v>0</v>
      </c>
      <c r="D16" s="13"/>
      <c r="E16" s="13">
        <v>31715731013</v>
      </c>
      <c r="F16" s="13"/>
      <c r="G16" s="13">
        <v>0</v>
      </c>
      <c r="H16" s="13"/>
      <c r="I16" s="13">
        <f t="shared" si="0"/>
        <v>31715731013</v>
      </c>
      <c r="J16" s="13"/>
      <c r="K16" s="9">
        <f t="shared" si="1"/>
        <v>8.4057359296320477E-3</v>
      </c>
      <c r="L16" s="13"/>
      <c r="M16" s="13">
        <v>0</v>
      </c>
      <c r="N16" s="13"/>
      <c r="O16" s="13">
        <v>100002820154</v>
      </c>
      <c r="P16" s="13"/>
      <c r="Q16" s="13">
        <v>13216291</v>
      </c>
      <c r="R16" s="13"/>
      <c r="S16" s="13">
        <f t="shared" si="2"/>
        <v>100016036445</v>
      </c>
      <c r="T16" s="13"/>
      <c r="U16" s="9">
        <f t="shared" si="3"/>
        <v>1.8123954041110897E-2</v>
      </c>
    </row>
    <row r="17" spans="1:21">
      <c r="A17" s="1" t="s">
        <v>64</v>
      </c>
      <c r="C17" s="13">
        <v>0</v>
      </c>
      <c r="D17" s="13"/>
      <c r="E17" s="13">
        <v>6883597440</v>
      </c>
      <c r="F17" s="13"/>
      <c r="G17" s="13">
        <v>0</v>
      </c>
      <c r="H17" s="13"/>
      <c r="I17" s="13">
        <f t="shared" si="0"/>
        <v>6883597440</v>
      </c>
      <c r="J17" s="13"/>
      <c r="K17" s="9">
        <f t="shared" si="1"/>
        <v>1.8243849496268642E-3</v>
      </c>
      <c r="L17" s="13"/>
      <c r="M17" s="13">
        <v>641614955</v>
      </c>
      <c r="N17" s="13"/>
      <c r="O17" s="13">
        <v>-5458477666</v>
      </c>
      <c r="P17" s="13"/>
      <c r="Q17" s="13">
        <v>-8677251413</v>
      </c>
      <c r="R17" s="13"/>
      <c r="S17" s="13">
        <f t="shared" si="2"/>
        <v>-13494114124</v>
      </c>
      <c r="T17" s="13"/>
      <c r="U17" s="9">
        <f t="shared" si="3"/>
        <v>-2.4452749069232668E-3</v>
      </c>
    </row>
    <row r="18" spans="1:21">
      <c r="A18" s="1" t="s">
        <v>249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9">
        <f t="shared" si="1"/>
        <v>0</v>
      </c>
      <c r="L18" s="13"/>
      <c r="M18" s="13">
        <v>2940979000</v>
      </c>
      <c r="N18" s="13"/>
      <c r="O18" s="13">
        <v>0</v>
      </c>
      <c r="P18" s="13"/>
      <c r="Q18" s="13">
        <v>1336595971</v>
      </c>
      <c r="R18" s="13"/>
      <c r="S18" s="13">
        <f t="shared" si="2"/>
        <v>4277574971</v>
      </c>
      <c r="T18" s="13"/>
      <c r="U18" s="9">
        <f t="shared" si="3"/>
        <v>7.7514141669114288E-4</v>
      </c>
    </row>
    <row r="19" spans="1:21">
      <c r="A19" s="1" t="s">
        <v>34</v>
      </c>
      <c r="C19" s="13">
        <v>0</v>
      </c>
      <c r="D19" s="13"/>
      <c r="E19" s="13">
        <v>78731655926</v>
      </c>
      <c r="F19" s="13"/>
      <c r="G19" s="13">
        <v>0</v>
      </c>
      <c r="H19" s="13"/>
      <c r="I19" s="13">
        <f t="shared" si="0"/>
        <v>78731655926</v>
      </c>
      <c r="J19" s="13"/>
      <c r="K19" s="9">
        <f t="shared" si="1"/>
        <v>2.0866538083115321E-2</v>
      </c>
      <c r="L19" s="13"/>
      <c r="M19" s="13">
        <v>27232901600</v>
      </c>
      <c r="N19" s="13"/>
      <c r="O19" s="13">
        <v>-39866971630</v>
      </c>
      <c r="P19" s="13"/>
      <c r="Q19" s="13">
        <v>-79946059897</v>
      </c>
      <c r="R19" s="13"/>
      <c r="S19" s="13">
        <f t="shared" si="2"/>
        <v>-92580129927</v>
      </c>
      <c r="T19" s="13"/>
      <c r="U19" s="9">
        <f t="shared" si="3"/>
        <v>-1.6776489846603054E-2</v>
      </c>
    </row>
    <row r="20" spans="1:21">
      <c r="A20" s="1" t="s">
        <v>19</v>
      </c>
      <c r="C20" s="13">
        <v>0</v>
      </c>
      <c r="D20" s="13"/>
      <c r="E20" s="13">
        <v>110104134248</v>
      </c>
      <c r="F20" s="13"/>
      <c r="G20" s="13">
        <v>0</v>
      </c>
      <c r="H20" s="13"/>
      <c r="I20" s="13">
        <f t="shared" si="0"/>
        <v>110104134248</v>
      </c>
      <c r="J20" s="13"/>
      <c r="K20" s="9">
        <f t="shared" si="1"/>
        <v>2.9181300499429987E-2</v>
      </c>
      <c r="L20" s="13"/>
      <c r="M20" s="13">
        <v>105302771450</v>
      </c>
      <c r="N20" s="13"/>
      <c r="O20" s="13">
        <v>117975388350</v>
      </c>
      <c r="P20" s="13"/>
      <c r="Q20" s="13">
        <v>-222969725</v>
      </c>
      <c r="R20" s="13"/>
      <c r="S20" s="13">
        <f t="shared" si="2"/>
        <v>223055190075</v>
      </c>
      <c r="T20" s="13"/>
      <c r="U20" s="9">
        <f t="shared" si="3"/>
        <v>4.0419938214344781E-2</v>
      </c>
    </row>
    <row r="21" spans="1:21">
      <c r="A21" s="1" t="s">
        <v>272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0"/>
        <v>0</v>
      </c>
      <c r="J21" s="13"/>
      <c r="K21" s="9">
        <f t="shared" si="1"/>
        <v>0</v>
      </c>
      <c r="L21" s="13"/>
      <c r="M21" s="13">
        <v>0</v>
      </c>
      <c r="N21" s="13"/>
      <c r="O21" s="13">
        <v>0</v>
      </c>
      <c r="P21" s="13"/>
      <c r="Q21" s="13">
        <v>-9848816900</v>
      </c>
      <c r="R21" s="13"/>
      <c r="S21" s="13">
        <f t="shared" si="2"/>
        <v>-9848816900</v>
      </c>
      <c r="T21" s="13"/>
      <c r="U21" s="9">
        <f t="shared" si="3"/>
        <v>-1.7847088446968731E-3</v>
      </c>
    </row>
    <row r="22" spans="1:21">
      <c r="A22" s="1" t="s">
        <v>48</v>
      </c>
      <c r="C22" s="13">
        <v>0</v>
      </c>
      <c r="D22" s="13"/>
      <c r="E22" s="13">
        <v>18866580534</v>
      </c>
      <c r="F22" s="13"/>
      <c r="G22" s="13">
        <v>0</v>
      </c>
      <c r="H22" s="13"/>
      <c r="I22" s="13">
        <f t="shared" si="0"/>
        <v>18866580534</v>
      </c>
      <c r="J22" s="13"/>
      <c r="K22" s="9">
        <f t="shared" si="1"/>
        <v>5.0002786881669778E-3</v>
      </c>
      <c r="L22" s="13"/>
      <c r="M22" s="13">
        <v>2162606978</v>
      </c>
      <c r="N22" s="13"/>
      <c r="O22" s="13">
        <v>7920099509</v>
      </c>
      <c r="P22" s="13"/>
      <c r="Q22" s="13">
        <v>-2707120848</v>
      </c>
      <c r="R22" s="13"/>
      <c r="S22" s="13">
        <f t="shared" si="2"/>
        <v>7375585639</v>
      </c>
      <c r="T22" s="13"/>
      <c r="U22" s="9">
        <f t="shared" si="3"/>
        <v>1.3365334190284864E-3</v>
      </c>
    </row>
    <row r="23" spans="1:21">
      <c r="A23" s="1" t="s">
        <v>31</v>
      </c>
      <c r="C23" s="13">
        <v>0</v>
      </c>
      <c r="D23" s="13"/>
      <c r="E23" s="13">
        <v>57416328000</v>
      </c>
      <c r="F23" s="13"/>
      <c r="G23" s="13">
        <v>0</v>
      </c>
      <c r="H23" s="13"/>
      <c r="I23" s="13">
        <f t="shared" si="0"/>
        <v>57416328000</v>
      </c>
      <c r="J23" s="13"/>
      <c r="K23" s="9">
        <f t="shared" si="1"/>
        <v>1.5217258937506885E-2</v>
      </c>
      <c r="L23" s="13"/>
      <c r="M23" s="13">
        <v>10779820800</v>
      </c>
      <c r="N23" s="13"/>
      <c r="O23" s="13">
        <v>160375783270</v>
      </c>
      <c r="P23" s="13"/>
      <c r="Q23" s="13">
        <v>6962456086</v>
      </c>
      <c r="R23" s="13"/>
      <c r="S23" s="13">
        <f t="shared" si="2"/>
        <v>178118060156</v>
      </c>
      <c r="T23" s="13"/>
      <c r="U23" s="9">
        <f t="shared" si="3"/>
        <v>3.2276859300802201E-2</v>
      </c>
    </row>
    <row r="24" spans="1:21">
      <c r="A24" s="1" t="s">
        <v>57</v>
      </c>
      <c r="C24" s="13">
        <v>0</v>
      </c>
      <c r="D24" s="13"/>
      <c r="E24" s="13">
        <v>29940173367</v>
      </c>
      <c r="F24" s="13"/>
      <c r="G24" s="13">
        <v>0</v>
      </c>
      <c r="H24" s="13"/>
      <c r="I24" s="13">
        <f t="shared" si="0"/>
        <v>29940173367</v>
      </c>
      <c r="J24" s="13"/>
      <c r="K24" s="9">
        <f t="shared" si="1"/>
        <v>7.9351534072239233E-3</v>
      </c>
      <c r="L24" s="13"/>
      <c r="M24" s="13">
        <v>0</v>
      </c>
      <c r="N24" s="13"/>
      <c r="O24" s="13">
        <v>33470107663</v>
      </c>
      <c r="P24" s="13"/>
      <c r="Q24" s="13">
        <v>532683754</v>
      </c>
      <c r="R24" s="13"/>
      <c r="S24" s="13">
        <f t="shared" si="2"/>
        <v>34002791417</v>
      </c>
      <c r="T24" s="13"/>
      <c r="U24" s="9">
        <f t="shared" si="3"/>
        <v>6.1616621775456926E-3</v>
      </c>
    </row>
    <row r="25" spans="1:21">
      <c r="A25" s="1" t="s">
        <v>33</v>
      </c>
      <c r="C25" s="13">
        <v>0</v>
      </c>
      <c r="D25" s="13"/>
      <c r="E25" s="13">
        <v>218742747758</v>
      </c>
      <c r="F25" s="13"/>
      <c r="G25" s="13">
        <v>0</v>
      </c>
      <c r="H25" s="13"/>
      <c r="I25" s="13">
        <f t="shared" si="0"/>
        <v>218742747758</v>
      </c>
      <c r="J25" s="13"/>
      <c r="K25" s="9">
        <f t="shared" si="1"/>
        <v>5.797418868958739E-2</v>
      </c>
      <c r="L25" s="13"/>
      <c r="M25" s="13">
        <v>148534074000</v>
      </c>
      <c r="N25" s="13"/>
      <c r="O25" s="13">
        <v>-209197609674</v>
      </c>
      <c r="P25" s="13"/>
      <c r="Q25" s="13">
        <v>-7902697498</v>
      </c>
      <c r="R25" s="13"/>
      <c r="S25" s="13">
        <f t="shared" si="2"/>
        <v>-68566233172</v>
      </c>
      <c r="T25" s="13"/>
      <c r="U25" s="9">
        <f t="shared" si="3"/>
        <v>-1.242492007234052E-2</v>
      </c>
    </row>
    <row r="26" spans="1:21">
      <c r="A26" s="1" t="s">
        <v>46</v>
      </c>
      <c r="C26" s="13">
        <v>0</v>
      </c>
      <c r="D26" s="13"/>
      <c r="E26" s="13">
        <v>4676011200</v>
      </c>
      <c r="F26" s="13"/>
      <c r="G26" s="13">
        <v>0</v>
      </c>
      <c r="H26" s="13"/>
      <c r="I26" s="13">
        <f t="shared" si="0"/>
        <v>4676011200</v>
      </c>
      <c r="J26" s="13"/>
      <c r="K26" s="9">
        <f t="shared" si="1"/>
        <v>1.2393003123620566E-3</v>
      </c>
      <c r="L26" s="13"/>
      <c r="M26" s="13">
        <v>0</v>
      </c>
      <c r="N26" s="13"/>
      <c r="O26" s="13">
        <v>-7803919071</v>
      </c>
      <c r="P26" s="13"/>
      <c r="Q26" s="13">
        <v>-711934577</v>
      </c>
      <c r="R26" s="13"/>
      <c r="S26" s="13">
        <f t="shared" si="2"/>
        <v>-8515853648</v>
      </c>
      <c r="T26" s="13"/>
      <c r="U26" s="9">
        <f t="shared" si="3"/>
        <v>-1.5431619330571302E-3</v>
      </c>
    </row>
    <row r="27" spans="1:21">
      <c r="A27" s="1" t="s">
        <v>15</v>
      </c>
      <c r="C27" s="13">
        <v>0</v>
      </c>
      <c r="D27" s="13"/>
      <c r="E27" s="13">
        <v>110970052962</v>
      </c>
      <c r="F27" s="13"/>
      <c r="G27" s="13">
        <v>0</v>
      </c>
      <c r="H27" s="13"/>
      <c r="I27" s="13">
        <f t="shared" si="0"/>
        <v>110970052962</v>
      </c>
      <c r="J27" s="13"/>
      <c r="K27" s="9">
        <f t="shared" si="1"/>
        <v>2.9410798096172346E-2</v>
      </c>
      <c r="L27" s="13"/>
      <c r="M27" s="13">
        <v>15010000000</v>
      </c>
      <c r="N27" s="13"/>
      <c r="O27" s="13">
        <v>99477040323</v>
      </c>
      <c r="P27" s="13"/>
      <c r="Q27" s="13">
        <v>179169890</v>
      </c>
      <c r="R27" s="13"/>
      <c r="S27" s="13">
        <f t="shared" si="2"/>
        <v>114666210213</v>
      </c>
      <c r="T27" s="13"/>
      <c r="U27" s="9">
        <f t="shared" si="3"/>
        <v>2.0778719071832073E-2</v>
      </c>
    </row>
    <row r="28" spans="1:21">
      <c r="A28" s="1" t="s">
        <v>70</v>
      </c>
      <c r="C28" s="13">
        <v>0</v>
      </c>
      <c r="D28" s="13"/>
      <c r="E28" s="13">
        <v>245321861716</v>
      </c>
      <c r="F28" s="13"/>
      <c r="G28" s="13">
        <v>0</v>
      </c>
      <c r="H28" s="13"/>
      <c r="I28" s="13">
        <f t="shared" si="0"/>
        <v>245321861716</v>
      </c>
      <c r="J28" s="13"/>
      <c r="K28" s="9">
        <f t="shared" si="1"/>
        <v>6.501854825623174E-2</v>
      </c>
      <c r="L28" s="13"/>
      <c r="M28" s="13">
        <v>65191744860</v>
      </c>
      <c r="N28" s="13"/>
      <c r="O28" s="13">
        <v>-178423337244</v>
      </c>
      <c r="P28" s="13"/>
      <c r="Q28" s="13">
        <v>-3872</v>
      </c>
      <c r="R28" s="13"/>
      <c r="S28" s="13">
        <f t="shared" si="2"/>
        <v>-113231596256</v>
      </c>
      <c r="T28" s="13"/>
      <c r="U28" s="9">
        <f t="shared" si="3"/>
        <v>-2.0518751987076592E-2</v>
      </c>
    </row>
    <row r="29" spans="1:21">
      <c r="A29" s="1" t="s">
        <v>73</v>
      </c>
      <c r="C29" s="13">
        <v>0</v>
      </c>
      <c r="D29" s="13"/>
      <c r="E29" s="13">
        <v>771078809</v>
      </c>
      <c r="F29" s="13"/>
      <c r="G29" s="13">
        <v>0</v>
      </c>
      <c r="H29" s="13"/>
      <c r="I29" s="13">
        <f t="shared" si="0"/>
        <v>771078809</v>
      </c>
      <c r="J29" s="13"/>
      <c r="K29" s="9">
        <f t="shared" si="1"/>
        <v>2.0436183062381513E-4</v>
      </c>
      <c r="L29" s="13"/>
      <c r="M29" s="13">
        <v>1282067600</v>
      </c>
      <c r="N29" s="13"/>
      <c r="O29" s="13">
        <v>6368063275</v>
      </c>
      <c r="P29" s="13"/>
      <c r="Q29" s="13">
        <v>57100604</v>
      </c>
      <c r="R29" s="13"/>
      <c r="S29" s="13">
        <f t="shared" si="2"/>
        <v>7707231479</v>
      </c>
      <c r="T29" s="13"/>
      <c r="U29" s="9">
        <f t="shared" si="3"/>
        <v>1.3966311211144012E-3</v>
      </c>
    </row>
    <row r="30" spans="1:21">
      <c r="A30" s="1" t="s">
        <v>21</v>
      </c>
      <c r="C30" s="13">
        <v>0</v>
      </c>
      <c r="D30" s="13"/>
      <c r="E30" s="13">
        <v>9199229764</v>
      </c>
      <c r="F30" s="13"/>
      <c r="G30" s="13">
        <v>0</v>
      </c>
      <c r="H30" s="13"/>
      <c r="I30" s="13">
        <f t="shared" si="0"/>
        <v>9199229764</v>
      </c>
      <c r="J30" s="13"/>
      <c r="K30" s="9">
        <f t="shared" si="1"/>
        <v>2.4381054348234939E-3</v>
      </c>
      <c r="L30" s="13"/>
      <c r="M30" s="13">
        <v>14443116210</v>
      </c>
      <c r="N30" s="13"/>
      <c r="O30" s="13">
        <v>-12197715930</v>
      </c>
      <c r="P30" s="13"/>
      <c r="Q30" s="13">
        <v>-2679</v>
      </c>
      <c r="R30" s="13"/>
      <c r="S30" s="13">
        <f t="shared" si="2"/>
        <v>2245397601</v>
      </c>
      <c r="T30" s="13"/>
      <c r="U30" s="9">
        <f t="shared" si="3"/>
        <v>4.068895786219602E-4</v>
      </c>
    </row>
    <row r="31" spans="1:21">
      <c r="A31" s="1" t="s">
        <v>275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9">
        <f t="shared" si="1"/>
        <v>0</v>
      </c>
      <c r="L31" s="13"/>
      <c r="M31" s="13">
        <v>0</v>
      </c>
      <c r="N31" s="13"/>
      <c r="O31" s="13">
        <v>0</v>
      </c>
      <c r="P31" s="13"/>
      <c r="Q31" s="13">
        <v>2438484001</v>
      </c>
      <c r="R31" s="13"/>
      <c r="S31" s="13">
        <f t="shared" si="2"/>
        <v>2438484001</v>
      </c>
      <c r="T31" s="13"/>
      <c r="U31" s="9">
        <f t="shared" si="3"/>
        <v>4.4187885798105544E-4</v>
      </c>
    </row>
    <row r="32" spans="1:21">
      <c r="A32" s="1" t="s">
        <v>226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9">
        <f t="shared" si="1"/>
        <v>0</v>
      </c>
      <c r="L32" s="13"/>
      <c r="M32" s="13">
        <v>1971343400</v>
      </c>
      <c r="N32" s="13"/>
      <c r="O32" s="13">
        <v>0</v>
      </c>
      <c r="P32" s="13"/>
      <c r="Q32" s="13">
        <v>-4730783581</v>
      </c>
      <c r="R32" s="13"/>
      <c r="S32" s="13">
        <f t="shared" si="2"/>
        <v>-2759440181</v>
      </c>
      <c r="T32" s="13"/>
      <c r="U32" s="9">
        <f t="shared" si="3"/>
        <v>-5.0003948163993592E-4</v>
      </c>
    </row>
    <row r="33" spans="1:21">
      <c r="A33" s="1" t="s">
        <v>276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0"/>
        <v>0</v>
      </c>
      <c r="J33" s="13"/>
      <c r="K33" s="9">
        <f t="shared" si="1"/>
        <v>0</v>
      </c>
      <c r="L33" s="13"/>
      <c r="M33" s="13">
        <v>0</v>
      </c>
      <c r="N33" s="13"/>
      <c r="O33" s="13">
        <v>0</v>
      </c>
      <c r="P33" s="13"/>
      <c r="Q33" s="13">
        <v>-203176869797</v>
      </c>
      <c r="R33" s="13"/>
      <c r="S33" s="13">
        <f t="shared" si="2"/>
        <v>-203176869797</v>
      </c>
      <c r="T33" s="13"/>
      <c r="U33" s="9">
        <f t="shared" si="3"/>
        <v>-3.6817778241418103E-2</v>
      </c>
    </row>
    <row r="34" spans="1:21">
      <c r="A34" s="1" t="s">
        <v>29</v>
      </c>
      <c r="C34" s="13">
        <v>0</v>
      </c>
      <c r="D34" s="13"/>
      <c r="E34" s="13">
        <v>39729668126</v>
      </c>
      <c r="F34" s="13"/>
      <c r="G34" s="13">
        <v>0</v>
      </c>
      <c r="H34" s="13"/>
      <c r="I34" s="13">
        <f t="shared" si="0"/>
        <v>39729668126</v>
      </c>
      <c r="J34" s="13"/>
      <c r="K34" s="9">
        <f t="shared" si="1"/>
        <v>1.0529698927708438E-2</v>
      </c>
      <c r="L34" s="13"/>
      <c r="M34" s="13">
        <v>0</v>
      </c>
      <c r="N34" s="13"/>
      <c r="O34" s="13">
        <v>-1508721691</v>
      </c>
      <c r="P34" s="13"/>
      <c r="Q34" s="13">
        <v>-4527442190</v>
      </c>
      <c r="R34" s="13"/>
      <c r="S34" s="13">
        <f t="shared" si="2"/>
        <v>-6036163881</v>
      </c>
      <c r="T34" s="13"/>
      <c r="U34" s="9">
        <f t="shared" si="3"/>
        <v>-1.093816158411931E-3</v>
      </c>
    </row>
    <row r="35" spans="1:21">
      <c r="A35" s="1" t="s">
        <v>26</v>
      </c>
      <c r="C35" s="13">
        <v>0</v>
      </c>
      <c r="D35" s="13"/>
      <c r="E35" s="13">
        <v>28445306116</v>
      </c>
      <c r="F35" s="13"/>
      <c r="G35" s="13">
        <v>0</v>
      </c>
      <c r="H35" s="13"/>
      <c r="I35" s="13">
        <f t="shared" si="0"/>
        <v>28445306116</v>
      </c>
      <c r="J35" s="13"/>
      <c r="K35" s="9">
        <f t="shared" si="1"/>
        <v>7.5389632845176075E-3</v>
      </c>
      <c r="L35" s="13"/>
      <c r="M35" s="13">
        <v>97681877600</v>
      </c>
      <c r="N35" s="13"/>
      <c r="O35" s="13">
        <v>-150015813208</v>
      </c>
      <c r="P35" s="13"/>
      <c r="Q35" s="13">
        <v>-35090143911</v>
      </c>
      <c r="R35" s="13"/>
      <c r="S35" s="13">
        <f t="shared" si="2"/>
        <v>-87424079519</v>
      </c>
      <c r="T35" s="13"/>
      <c r="U35" s="9">
        <f t="shared" si="3"/>
        <v>-1.5842159473696993E-2</v>
      </c>
    </row>
    <row r="36" spans="1:21">
      <c r="A36" s="1" t="s">
        <v>72</v>
      </c>
      <c r="C36" s="13">
        <v>0</v>
      </c>
      <c r="D36" s="13"/>
      <c r="E36" s="13">
        <v>79083063893</v>
      </c>
      <c r="F36" s="13"/>
      <c r="G36" s="13">
        <v>0</v>
      </c>
      <c r="H36" s="13"/>
      <c r="I36" s="13">
        <f t="shared" si="0"/>
        <v>79083063893</v>
      </c>
      <c r="J36" s="13"/>
      <c r="K36" s="9">
        <f t="shared" si="1"/>
        <v>2.0959673018991782E-2</v>
      </c>
      <c r="L36" s="13"/>
      <c r="M36" s="13">
        <v>61344713600</v>
      </c>
      <c r="N36" s="13"/>
      <c r="O36" s="13">
        <v>157952709165</v>
      </c>
      <c r="P36" s="13"/>
      <c r="Q36" s="13">
        <v>-6164</v>
      </c>
      <c r="R36" s="13"/>
      <c r="S36" s="13">
        <f t="shared" si="2"/>
        <v>219297416601</v>
      </c>
      <c r="T36" s="13"/>
      <c r="U36" s="9">
        <f t="shared" si="3"/>
        <v>3.9738990276789447E-2</v>
      </c>
    </row>
    <row r="37" spans="1:21">
      <c r="A37" s="1" t="s">
        <v>278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0"/>
        <v>0</v>
      </c>
      <c r="J37" s="13"/>
      <c r="K37" s="9">
        <f t="shared" si="1"/>
        <v>0</v>
      </c>
      <c r="L37" s="13"/>
      <c r="M37" s="13">
        <v>0</v>
      </c>
      <c r="N37" s="13"/>
      <c r="O37" s="13">
        <v>0</v>
      </c>
      <c r="P37" s="13"/>
      <c r="Q37" s="13">
        <v>15172295</v>
      </c>
      <c r="R37" s="13"/>
      <c r="S37" s="13">
        <f t="shared" si="2"/>
        <v>15172295</v>
      </c>
      <c r="T37" s="13"/>
      <c r="U37" s="9">
        <f t="shared" si="3"/>
        <v>2.7493788701514132E-6</v>
      </c>
    </row>
    <row r="38" spans="1:21">
      <c r="A38" s="1" t="s">
        <v>279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0"/>
        <v>0</v>
      </c>
      <c r="J38" s="13"/>
      <c r="K38" s="9">
        <f t="shared" si="1"/>
        <v>0</v>
      </c>
      <c r="L38" s="13"/>
      <c r="M38" s="13">
        <v>0</v>
      </c>
      <c r="N38" s="13"/>
      <c r="O38" s="13">
        <v>0</v>
      </c>
      <c r="P38" s="13"/>
      <c r="Q38" s="13">
        <v>11955142906</v>
      </c>
      <c r="R38" s="13"/>
      <c r="S38" s="13">
        <f t="shared" si="2"/>
        <v>11955142906</v>
      </c>
      <c r="T38" s="13"/>
      <c r="U38" s="9">
        <f t="shared" si="3"/>
        <v>2.1663971927382746E-3</v>
      </c>
    </row>
    <row r="39" spans="1:21">
      <c r="A39" s="1" t="s">
        <v>238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9">
        <f t="shared" si="1"/>
        <v>0</v>
      </c>
      <c r="L39" s="13"/>
      <c r="M39" s="13">
        <v>5311900678</v>
      </c>
      <c r="N39" s="13"/>
      <c r="O39" s="13">
        <v>0</v>
      </c>
      <c r="P39" s="13"/>
      <c r="Q39" s="13">
        <v>-25500583947</v>
      </c>
      <c r="R39" s="13"/>
      <c r="S39" s="13">
        <f t="shared" si="2"/>
        <v>-20188683269</v>
      </c>
      <c r="T39" s="13"/>
      <c r="U39" s="9">
        <f t="shared" si="3"/>
        <v>-3.6584009997148062E-3</v>
      </c>
    </row>
    <row r="40" spans="1:21">
      <c r="A40" s="1" t="s">
        <v>18</v>
      </c>
      <c r="C40" s="13">
        <v>0</v>
      </c>
      <c r="D40" s="13"/>
      <c r="E40" s="13">
        <v>4393701000</v>
      </c>
      <c r="F40" s="13"/>
      <c r="G40" s="13">
        <v>0</v>
      </c>
      <c r="H40" s="13"/>
      <c r="I40" s="13">
        <f t="shared" si="0"/>
        <v>4393701000</v>
      </c>
      <c r="J40" s="13"/>
      <c r="K40" s="9">
        <f t="shared" si="1"/>
        <v>1.1644786098299936E-3</v>
      </c>
      <c r="L40" s="13"/>
      <c r="M40" s="13">
        <v>15210000000</v>
      </c>
      <c r="N40" s="13"/>
      <c r="O40" s="13">
        <v>-17004114364</v>
      </c>
      <c r="P40" s="13"/>
      <c r="Q40" s="13">
        <v>-10420602789</v>
      </c>
      <c r="R40" s="13"/>
      <c r="S40" s="13">
        <f t="shared" si="2"/>
        <v>-12214717153</v>
      </c>
      <c r="T40" s="13"/>
      <c r="U40" s="9">
        <f t="shared" si="3"/>
        <v>-2.2134347668124185E-3</v>
      </c>
    </row>
    <row r="41" spans="1:21">
      <c r="A41" s="1" t="s">
        <v>71</v>
      </c>
      <c r="C41" s="13">
        <v>0</v>
      </c>
      <c r="D41" s="13"/>
      <c r="E41" s="13">
        <v>249529829209</v>
      </c>
      <c r="F41" s="13"/>
      <c r="G41" s="13">
        <v>0</v>
      </c>
      <c r="H41" s="13"/>
      <c r="I41" s="13">
        <f t="shared" si="0"/>
        <v>249529829209</v>
      </c>
      <c r="J41" s="13"/>
      <c r="K41" s="9">
        <f t="shared" si="1"/>
        <v>6.6133801236909859E-2</v>
      </c>
      <c r="L41" s="13"/>
      <c r="M41" s="13">
        <v>271166265600</v>
      </c>
      <c r="N41" s="13"/>
      <c r="O41" s="13">
        <v>-154312361170</v>
      </c>
      <c r="P41" s="13"/>
      <c r="Q41" s="13">
        <v>-6895</v>
      </c>
      <c r="R41" s="13"/>
      <c r="S41" s="13">
        <f t="shared" si="2"/>
        <v>116853897535</v>
      </c>
      <c r="T41" s="13"/>
      <c r="U41" s="9">
        <f t="shared" si="3"/>
        <v>2.1175150943055571E-2</v>
      </c>
    </row>
    <row r="42" spans="1:21">
      <c r="A42" s="1" t="s">
        <v>262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0"/>
        <v>0</v>
      </c>
      <c r="J42" s="13"/>
      <c r="K42" s="9">
        <f t="shared" si="1"/>
        <v>0</v>
      </c>
      <c r="L42" s="13"/>
      <c r="M42" s="13">
        <v>251533536</v>
      </c>
      <c r="N42" s="13"/>
      <c r="O42" s="13">
        <v>0</v>
      </c>
      <c r="P42" s="13"/>
      <c r="Q42" s="13">
        <v>-14411252520</v>
      </c>
      <c r="R42" s="13"/>
      <c r="S42" s="13">
        <f t="shared" si="2"/>
        <v>-14159718984</v>
      </c>
      <c r="T42" s="13"/>
      <c r="U42" s="9">
        <f t="shared" si="3"/>
        <v>-2.5658894835548238E-3</v>
      </c>
    </row>
    <row r="43" spans="1:21">
      <c r="A43" s="1" t="s">
        <v>76</v>
      </c>
      <c r="C43" s="13">
        <v>0</v>
      </c>
      <c r="D43" s="13"/>
      <c r="E43" s="13">
        <v>7452397234</v>
      </c>
      <c r="F43" s="13"/>
      <c r="G43" s="13">
        <v>0</v>
      </c>
      <c r="H43" s="13"/>
      <c r="I43" s="13">
        <f t="shared" si="0"/>
        <v>7452397234</v>
      </c>
      <c r="J43" s="13"/>
      <c r="K43" s="9">
        <f t="shared" si="1"/>
        <v>1.9751360347345461E-3</v>
      </c>
      <c r="L43" s="13"/>
      <c r="M43" s="13">
        <v>28350013500</v>
      </c>
      <c r="N43" s="13"/>
      <c r="O43" s="13">
        <v>-6590555416</v>
      </c>
      <c r="P43" s="13"/>
      <c r="Q43" s="13">
        <v>-13183541766</v>
      </c>
      <c r="R43" s="13"/>
      <c r="S43" s="13">
        <f t="shared" si="2"/>
        <v>8575916318</v>
      </c>
      <c r="T43" s="13"/>
      <c r="U43" s="9">
        <f t="shared" si="3"/>
        <v>1.5540459183594774E-3</v>
      </c>
    </row>
    <row r="44" spans="1:21">
      <c r="A44" s="1" t="s">
        <v>38</v>
      </c>
      <c r="C44" s="13">
        <v>0</v>
      </c>
      <c r="D44" s="13"/>
      <c r="E44" s="13">
        <v>14894076918</v>
      </c>
      <c r="F44" s="13"/>
      <c r="G44" s="13">
        <v>0</v>
      </c>
      <c r="H44" s="13"/>
      <c r="I44" s="13">
        <f t="shared" si="0"/>
        <v>14894076918</v>
      </c>
      <c r="J44" s="13"/>
      <c r="K44" s="9">
        <f t="shared" si="1"/>
        <v>3.9474315580813619E-3</v>
      </c>
      <c r="L44" s="13"/>
      <c r="M44" s="13">
        <v>16570758880</v>
      </c>
      <c r="N44" s="13"/>
      <c r="O44" s="13">
        <v>21766439034</v>
      </c>
      <c r="P44" s="13"/>
      <c r="Q44" s="13">
        <v>-6015397</v>
      </c>
      <c r="R44" s="13"/>
      <c r="S44" s="13">
        <f t="shared" si="2"/>
        <v>38331182517</v>
      </c>
      <c r="T44" s="13"/>
      <c r="U44" s="9">
        <f t="shared" si="3"/>
        <v>6.9460120093998347E-3</v>
      </c>
    </row>
    <row r="45" spans="1:21">
      <c r="A45" s="1" t="s">
        <v>280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f t="shared" si="0"/>
        <v>0</v>
      </c>
      <c r="J45" s="13"/>
      <c r="K45" s="9">
        <f t="shared" si="1"/>
        <v>0</v>
      </c>
      <c r="L45" s="13"/>
      <c r="M45" s="13">
        <v>0</v>
      </c>
      <c r="N45" s="13"/>
      <c r="O45" s="13">
        <v>0</v>
      </c>
      <c r="P45" s="13"/>
      <c r="Q45" s="13">
        <v>-8332087954</v>
      </c>
      <c r="R45" s="13"/>
      <c r="S45" s="13">
        <f t="shared" si="2"/>
        <v>-8332087954</v>
      </c>
      <c r="T45" s="13"/>
      <c r="U45" s="9">
        <f t="shared" si="3"/>
        <v>-1.509861663312684E-3</v>
      </c>
    </row>
    <row r="46" spans="1:21">
      <c r="A46" s="1" t="s">
        <v>282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0"/>
        <v>0</v>
      </c>
      <c r="J46" s="13"/>
      <c r="K46" s="9">
        <f t="shared" si="1"/>
        <v>0</v>
      </c>
      <c r="L46" s="13"/>
      <c r="M46" s="13">
        <v>0</v>
      </c>
      <c r="N46" s="13"/>
      <c r="O46" s="13">
        <v>0</v>
      </c>
      <c r="P46" s="13"/>
      <c r="Q46" s="13">
        <v>-183888702</v>
      </c>
      <c r="R46" s="13"/>
      <c r="S46" s="13">
        <f t="shared" si="2"/>
        <v>-183888702</v>
      </c>
      <c r="T46" s="13"/>
      <c r="U46" s="9">
        <f t="shared" si="3"/>
        <v>-3.3322560083255033E-5</v>
      </c>
    </row>
    <row r="47" spans="1:21">
      <c r="A47" s="1" t="s">
        <v>23</v>
      </c>
      <c r="C47" s="13">
        <v>0</v>
      </c>
      <c r="D47" s="13"/>
      <c r="E47" s="13">
        <v>123417393472</v>
      </c>
      <c r="F47" s="13"/>
      <c r="G47" s="13">
        <v>0</v>
      </c>
      <c r="H47" s="13"/>
      <c r="I47" s="13">
        <f t="shared" si="0"/>
        <v>123417393472</v>
      </c>
      <c r="J47" s="13"/>
      <c r="K47" s="9">
        <f t="shared" si="1"/>
        <v>3.2709762175240395E-2</v>
      </c>
      <c r="L47" s="13"/>
      <c r="M47" s="13">
        <v>51133280000</v>
      </c>
      <c r="N47" s="13"/>
      <c r="O47" s="13">
        <v>51738889666</v>
      </c>
      <c r="P47" s="13"/>
      <c r="Q47" s="13">
        <v>-5543259884</v>
      </c>
      <c r="R47" s="13"/>
      <c r="S47" s="13">
        <f t="shared" si="2"/>
        <v>97328909782</v>
      </c>
      <c r="T47" s="13"/>
      <c r="U47" s="9">
        <f t="shared" si="3"/>
        <v>1.7637018526828273E-2</v>
      </c>
    </row>
    <row r="48" spans="1:21">
      <c r="A48" s="1" t="s">
        <v>81</v>
      </c>
      <c r="C48" s="13">
        <v>0</v>
      </c>
      <c r="D48" s="13"/>
      <c r="E48" s="13">
        <v>81492650517</v>
      </c>
      <c r="F48" s="13"/>
      <c r="G48" s="13">
        <v>0</v>
      </c>
      <c r="H48" s="13"/>
      <c r="I48" s="13">
        <f t="shared" si="0"/>
        <v>81492650517</v>
      </c>
      <c r="J48" s="13"/>
      <c r="K48" s="9">
        <f t="shared" si="1"/>
        <v>2.1598294555181991E-2</v>
      </c>
      <c r="L48" s="13"/>
      <c r="M48" s="13">
        <v>44440000000</v>
      </c>
      <c r="N48" s="13"/>
      <c r="O48" s="13">
        <v>213749985883</v>
      </c>
      <c r="P48" s="13"/>
      <c r="Q48" s="13">
        <v>0</v>
      </c>
      <c r="R48" s="13"/>
      <c r="S48" s="13">
        <f t="shared" si="2"/>
        <v>258189985883</v>
      </c>
      <c r="T48" s="13"/>
      <c r="U48" s="9">
        <f t="shared" si="3"/>
        <v>4.6786731451729083E-2</v>
      </c>
    </row>
    <row r="49" spans="1:21">
      <c r="A49" s="1" t="s">
        <v>50</v>
      </c>
      <c r="C49" s="13">
        <v>0</v>
      </c>
      <c r="D49" s="13"/>
      <c r="E49" s="13">
        <v>218287333989</v>
      </c>
      <c r="F49" s="13"/>
      <c r="G49" s="13">
        <v>0</v>
      </c>
      <c r="H49" s="13"/>
      <c r="I49" s="13">
        <f t="shared" si="0"/>
        <v>218287333989</v>
      </c>
      <c r="J49" s="13"/>
      <c r="K49" s="9">
        <f t="shared" si="1"/>
        <v>5.7853488716461648E-2</v>
      </c>
      <c r="L49" s="13"/>
      <c r="M49" s="13">
        <v>292551264000</v>
      </c>
      <c r="N49" s="13"/>
      <c r="O49" s="13">
        <v>-14163870165</v>
      </c>
      <c r="P49" s="13"/>
      <c r="Q49" s="13">
        <v>0</v>
      </c>
      <c r="R49" s="13"/>
      <c r="S49" s="13">
        <f t="shared" si="2"/>
        <v>278387393835</v>
      </c>
      <c r="T49" s="13"/>
      <c r="U49" s="9">
        <f t="shared" si="3"/>
        <v>5.04467134554442E-2</v>
      </c>
    </row>
    <row r="50" spans="1:21">
      <c r="A50" s="1" t="s">
        <v>69</v>
      </c>
      <c r="C50" s="13">
        <v>0</v>
      </c>
      <c r="D50" s="13"/>
      <c r="E50" s="13">
        <v>49541877554</v>
      </c>
      <c r="F50" s="13"/>
      <c r="G50" s="13">
        <v>0</v>
      </c>
      <c r="H50" s="13"/>
      <c r="I50" s="13">
        <f t="shared" si="0"/>
        <v>49541877554</v>
      </c>
      <c r="J50" s="13"/>
      <c r="K50" s="9">
        <f t="shared" si="1"/>
        <v>1.3130264599809975E-2</v>
      </c>
      <c r="L50" s="13"/>
      <c r="M50" s="13">
        <v>27455869700</v>
      </c>
      <c r="N50" s="13"/>
      <c r="O50" s="13">
        <v>-589310694</v>
      </c>
      <c r="P50" s="13"/>
      <c r="Q50" s="13">
        <v>0</v>
      </c>
      <c r="R50" s="13"/>
      <c r="S50" s="13">
        <f t="shared" si="2"/>
        <v>26866559006</v>
      </c>
      <c r="T50" s="13"/>
      <c r="U50" s="9">
        <f t="shared" si="3"/>
        <v>4.8685020720182779E-3</v>
      </c>
    </row>
    <row r="51" spans="1:21">
      <c r="A51" s="1" t="s">
        <v>78</v>
      </c>
      <c r="C51" s="13">
        <v>0</v>
      </c>
      <c r="D51" s="13"/>
      <c r="E51" s="13">
        <v>30951988572</v>
      </c>
      <c r="F51" s="13"/>
      <c r="G51" s="13">
        <v>0</v>
      </c>
      <c r="H51" s="13"/>
      <c r="I51" s="13">
        <f t="shared" si="0"/>
        <v>30951988572</v>
      </c>
      <c r="J51" s="13"/>
      <c r="K51" s="9">
        <f t="shared" si="1"/>
        <v>8.2033184833916577E-3</v>
      </c>
      <c r="L51" s="13"/>
      <c r="M51" s="13">
        <v>23951734800</v>
      </c>
      <c r="N51" s="13"/>
      <c r="O51" s="13">
        <v>10884215762</v>
      </c>
      <c r="P51" s="13"/>
      <c r="Q51" s="13">
        <v>0</v>
      </c>
      <c r="R51" s="13"/>
      <c r="S51" s="13">
        <f t="shared" si="2"/>
        <v>34835950562</v>
      </c>
      <c r="T51" s="13"/>
      <c r="U51" s="9">
        <f t="shared" si="3"/>
        <v>6.3126393467041108E-3</v>
      </c>
    </row>
    <row r="52" spans="1:21">
      <c r="A52" s="1" t="s">
        <v>27</v>
      </c>
      <c r="C52" s="13">
        <v>0</v>
      </c>
      <c r="D52" s="13"/>
      <c r="E52" s="13">
        <v>5508123841</v>
      </c>
      <c r="F52" s="13"/>
      <c r="G52" s="13">
        <v>0</v>
      </c>
      <c r="H52" s="13"/>
      <c r="I52" s="13">
        <f t="shared" si="0"/>
        <v>5508123841</v>
      </c>
      <c r="J52" s="13"/>
      <c r="K52" s="9">
        <f t="shared" si="1"/>
        <v>1.4598381622097465E-3</v>
      </c>
      <c r="L52" s="13"/>
      <c r="M52" s="13">
        <v>34500000000</v>
      </c>
      <c r="N52" s="13"/>
      <c r="O52" s="13">
        <v>-29975484958</v>
      </c>
      <c r="P52" s="13"/>
      <c r="Q52" s="13">
        <v>0</v>
      </c>
      <c r="R52" s="13"/>
      <c r="S52" s="13">
        <f t="shared" si="2"/>
        <v>4524515042</v>
      </c>
      <c r="T52" s="13"/>
      <c r="U52" s="9">
        <f t="shared" si="3"/>
        <v>8.1988954565917905E-4</v>
      </c>
    </row>
    <row r="53" spans="1:21">
      <c r="A53" s="1" t="s">
        <v>68</v>
      </c>
      <c r="C53" s="13">
        <v>0</v>
      </c>
      <c r="D53" s="13"/>
      <c r="E53" s="13">
        <v>70997551566</v>
      </c>
      <c r="F53" s="13"/>
      <c r="G53" s="13">
        <v>0</v>
      </c>
      <c r="H53" s="13"/>
      <c r="I53" s="13">
        <f t="shared" si="0"/>
        <v>70997551566</v>
      </c>
      <c r="J53" s="13"/>
      <c r="K53" s="9">
        <f t="shared" si="1"/>
        <v>1.8816740180751711E-2</v>
      </c>
      <c r="L53" s="13"/>
      <c r="M53" s="13">
        <v>18295791155</v>
      </c>
      <c r="N53" s="13"/>
      <c r="O53" s="13">
        <v>107686160840</v>
      </c>
      <c r="P53" s="13"/>
      <c r="Q53" s="13">
        <v>0</v>
      </c>
      <c r="R53" s="13"/>
      <c r="S53" s="13">
        <f t="shared" si="2"/>
        <v>125981951995</v>
      </c>
      <c r="T53" s="13"/>
      <c r="U53" s="9">
        <f t="shared" si="3"/>
        <v>2.2829250079535277E-2</v>
      </c>
    </row>
    <row r="54" spans="1:21">
      <c r="A54" s="1" t="s">
        <v>41</v>
      </c>
      <c r="C54" s="13">
        <v>0</v>
      </c>
      <c r="D54" s="13"/>
      <c r="E54" s="13">
        <v>10327513486</v>
      </c>
      <c r="F54" s="13"/>
      <c r="G54" s="13">
        <v>0</v>
      </c>
      <c r="H54" s="13"/>
      <c r="I54" s="13">
        <f t="shared" si="0"/>
        <v>10327513486</v>
      </c>
      <c r="J54" s="13"/>
      <c r="K54" s="9">
        <f t="shared" si="1"/>
        <v>2.7371385870767701E-3</v>
      </c>
      <c r="L54" s="13"/>
      <c r="M54" s="13">
        <v>7403000000</v>
      </c>
      <c r="N54" s="13"/>
      <c r="O54" s="13">
        <v>1759301331</v>
      </c>
      <c r="P54" s="13"/>
      <c r="Q54" s="13">
        <v>0</v>
      </c>
      <c r="R54" s="13"/>
      <c r="S54" s="13">
        <f t="shared" si="2"/>
        <v>9162301331</v>
      </c>
      <c r="T54" s="13"/>
      <c r="U54" s="9">
        <f t="shared" si="3"/>
        <v>1.6603050284358146E-3</v>
      </c>
    </row>
    <row r="55" spans="1:21">
      <c r="A55" s="1" t="s">
        <v>55</v>
      </c>
      <c r="C55" s="13">
        <v>0</v>
      </c>
      <c r="D55" s="13"/>
      <c r="E55" s="13">
        <v>26480713997</v>
      </c>
      <c r="F55" s="13"/>
      <c r="G55" s="13">
        <v>0</v>
      </c>
      <c r="H55" s="13"/>
      <c r="I55" s="13">
        <f t="shared" si="0"/>
        <v>26480713997</v>
      </c>
      <c r="J55" s="13"/>
      <c r="K55" s="9">
        <f t="shared" si="1"/>
        <v>7.0182802658925163E-3</v>
      </c>
      <c r="L55" s="13"/>
      <c r="M55" s="13">
        <v>13062641334</v>
      </c>
      <c r="N55" s="13"/>
      <c r="O55" s="13">
        <v>13398608278</v>
      </c>
      <c r="P55" s="13"/>
      <c r="Q55" s="13">
        <v>0</v>
      </c>
      <c r="R55" s="13"/>
      <c r="S55" s="13">
        <f t="shared" si="2"/>
        <v>26461249612</v>
      </c>
      <c r="T55" s="13"/>
      <c r="U55" s="9">
        <f t="shared" si="3"/>
        <v>4.7950557619025388E-3</v>
      </c>
    </row>
    <row r="56" spans="1:21">
      <c r="A56" s="1" t="s">
        <v>17</v>
      </c>
      <c r="C56" s="13">
        <v>0</v>
      </c>
      <c r="D56" s="13"/>
      <c r="E56" s="13">
        <v>102944682128</v>
      </c>
      <c r="F56" s="13"/>
      <c r="G56" s="13">
        <v>0</v>
      </c>
      <c r="H56" s="13"/>
      <c r="I56" s="13">
        <f t="shared" si="0"/>
        <v>102944682128</v>
      </c>
      <c r="J56" s="13"/>
      <c r="K56" s="9">
        <f t="shared" si="1"/>
        <v>2.7283804777294595E-2</v>
      </c>
      <c r="L56" s="13"/>
      <c r="M56" s="13">
        <v>92133664350</v>
      </c>
      <c r="N56" s="13"/>
      <c r="O56" s="13">
        <v>194966125198</v>
      </c>
      <c r="P56" s="13"/>
      <c r="Q56" s="13">
        <v>0</v>
      </c>
      <c r="R56" s="13"/>
      <c r="S56" s="13">
        <f t="shared" si="2"/>
        <v>287099789548</v>
      </c>
      <c r="T56" s="13"/>
      <c r="U56" s="9">
        <f t="shared" si="3"/>
        <v>5.2025490870576188E-2</v>
      </c>
    </row>
    <row r="57" spans="1:21">
      <c r="A57" s="1" t="s">
        <v>37</v>
      </c>
      <c r="C57" s="13">
        <v>0</v>
      </c>
      <c r="D57" s="13"/>
      <c r="E57" s="13">
        <v>11657721375</v>
      </c>
      <c r="F57" s="13"/>
      <c r="G57" s="13">
        <v>0</v>
      </c>
      <c r="H57" s="13"/>
      <c r="I57" s="13">
        <f t="shared" si="0"/>
        <v>11657721375</v>
      </c>
      <c r="J57" s="13"/>
      <c r="K57" s="9">
        <f t="shared" si="1"/>
        <v>3.0896884381858033E-3</v>
      </c>
      <c r="L57" s="13"/>
      <c r="M57" s="13">
        <v>4456450000</v>
      </c>
      <c r="N57" s="13"/>
      <c r="O57" s="13">
        <v>-8556767488</v>
      </c>
      <c r="P57" s="13"/>
      <c r="Q57" s="13">
        <v>0</v>
      </c>
      <c r="R57" s="13"/>
      <c r="S57" s="13">
        <f t="shared" si="2"/>
        <v>-4100317488</v>
      </c>
      <c r="T57" s="13"/>
      <c r="U57" s="9">
        <f t="shared" si="3"/>
        <v>-7.4302050299045208E-4</v>
      </c>
    </row>
    <row r="58" spans="1:21">
      <c r="A58" s="1" t="s">
        <v>20</v>
      </c>
      <c r="C58" s="13">
        <v>0</v>
      </c>
      <c r="D58" s="13"/>
      <c r="E58" s="13">
        <v>25095950219</v>
      </c>
      <c r="F58" s="13"/>
      <c r="G58" s="13">
        <v>0</v>
      </c>
      <c r="H58" s="13"/>
      <c r="I58" s="13">
        <f t="shared" si="0"/>
        <v>25095950219</v>
      </c>
      <c r="J58" s="13"/>
      <c r="K58" s="9">
        <f t="shared" si="1"/>
        <v>6.65127126843266E-3</v>
      </c>
      <c r="L58" s="13"/>
      <c r="M58" s="13">
        <v>47069121000</v>
      </c>
      <c r="N58" s="13"/>
      <c r="O58" s="13">
        <v>-56511705006</v>
      </c>
      <c r="P58" s="13"/>
      <c r="Q58" s="13">
        <v>0</v>
      </c>
      <c r="R58" s="13"/>
      <c r="S58" s="13">
        <f t="shared" si="2"/>
        <v>-9442584006</v>
      </c>
      <c r="T58" s="13"/>
      <c r="U58" s="9">
        <f t="shared" si="3"/>
        <v>-1.711095186702215E-3</v>
      </c>
    </row>
    <row r="59" spans="1:21">
      <c r="A59" s="1" t="s">
        <v>74</v>
      </c>
      <c r="C59" s="13">
        <v>260808368965</v>
      </c>
      <c r="D59" s="13"/>
      <c r="E59" s="13">
        <v>-276154543764</v>
      </c>
      <c r="F59" s="13"/>
      <c r="G59" s="13">
        <v>0</v>
      </c>
      <c r="H59" s="13"/>
      <c r="I59" s="13">
        <f t="shared" si="0"/>
        <v>-15346174799</v>
      </c>
      <c r="J59" s="13"/>
      <c r="K59" s="9">
        <f t="shared" si="1"/>
        <v>-4.0672527093098968E-3</v>
      </c>
      <c r="L59" s="13"/>
      <c r="M59" s="13">
        <v>260808368965</v>
      </c>
      <c r="N59" s="13"/>
      <c r="O59" s="13">
        <v>123262113955</v>
      </c>
      <c r="P59" s="13"/>
      <c r="Q59" s="13">
        <v>0</v>
      </c>
      <c r="R59" s="13"/>
      <c r="S59" s="13">
        <f t="shared" si="2"/>
        <v>384070482920</v>
      </c>
      <c r="T59" s="13"/>
      <c r="U59" s="9">
        <f t="shared" si="3"/>
        <v>6.9597596829556588E-2</v>
      </c>
    </row>
    <row r="60" spans="1:21">
      <c r="A60" s="1" t="s">
        <v>79</v>
      </c>
      <c r="C60" s="13">
        <v>0</v>
      </c>
      <c r="D60" s="13"/>
      <c r="E60" s="13">
        <v>17892900000</v>
      </c>
      <c r="F60" s="13"/>
      <c r="G60" s="13">
        <v>0</v>
      </c>
      <c r="H60" s="13"/>
      <c r="I60" s="13">
        <f t="shared" si="0"/>
        <v>17892900000</v>
      </c>
      <c r="J60" s="13"/>
      <c r="K60" s="9">
        <f t="shared" si="1"/>
        <v>4.742220583018074E-3</v>
      </c>
      <c r="L60" s="13"/>
      <c r="M60" s="13">
        <v>30600000000</v>
      </c>
      <c r="N60" s="13"/>
      <c r="O60" s="13">
        <v>29225070000</v>
      </c>
      <c r="P60" s="13"/>
      <c r="Q60" s="13">
        <v>0</v>
      </c>
      <c r="R60" s="13"/>
      <c r="S60" s="13">
        <f t="shared" si="2"/>
        <v>59825070000</v>
      </c>
      <c r="T60" s="13"/>
      <c r="U60" s="9">
        <f t="shared" si="3"/>
        <v>1.0840929692134856E-2</v>
      </c>
    </row>
    <row r="61" spans="1:21">
      <c r="A61" s="1" t="s">
        <v>45</v>
      </c>
      <c r="C61" s="13">
        <v>0</v>
      </c>
      <c r="D61" s="13"/>
      <c r="E61" s="13">
        <v>193738328666</v>
      </c>
      <c r="F61" s="13"/>
      <c r="G61" s="13">
        <v>0</v>
      </c>
      <c r="H61" s="13"/>
      <c r="I61" s="13">
        <f t="shared" si="0"/>
        <v>193738328666</v>
      </c>
      <c r="J61" s="13"/>
      <c r="K61" s="9">
        <f t="shared" si="1"/>
        <v>5.1347176249765307E-2</v>
      </c>
      <c r="L61" s="13"/>
      <c r="M61" s="13">
        <v>85360629750</v>
      </c>
      <c r="N61" s="13"/>
      <c r="O61" s="13">
        <v>120739078487</v>
      </c>
      <c r="P61" s="13"/>
      <c r="Q61" s="13">
        <v>0</v>
      </c>
      <c r="R61" s="13"/>
      <c r="S61" s="13">
        <f t="shared" si="2"/>
        <v>206099708237</v>
      </c>
      <c r="T61" s="13"/>
      <c r="U61" s="9">
        <f t="shared" si="3"/>
        <v>3.734742720011567E-2</v>
      </c>
    </row>
    <row r="62" spans="1:21">
      <c r="A62" s="1" t="s">
        <v>63</v>
      </c>
      <c r="C62" s="13">
        <v>0</v>
      </c>
      <c r="D62" s="13"/>
      <c r="E62" s="13">
        <v>58935416483</v>
      </c>
      <c r="F62" s="13"/>
      <c r="G62" s="13">
        <v>0</v>
      </c>
      <c r="H62" s="13"/>
      <c r="I62" s="13">
        <f t="shared" si="0"/>
        <v>58935416483</v>
      </c>
      <c r="J62" s="13"/>
      <c r="K62" s="9">
        <f t="shared" si="1"/>
        <v>1.561986850171997E-2</v>
      </c>
      <c r="L62" s="13"/>
      <c r="M62" s="13">
        <v>4186216398</v>
      </c>
      <c r="N62" s="13"/>
      <c r="O62" s="13">
        <v>71620983023</v>
      </c>
      <c r="P62" s="13"/>
      <c r="Q62" s="13">
        <v>0</v>
      </c>
      <c r="R62" s="13"/>
      <c r="S62" s="13">
        <f t="shared" si="2"/>
        <v>75807199421</v>
      </c>
      <c r="T62" s="13"/>
      <c r="U62" s="9">
        <f t="shared" si="3"/>
        <v>1.3737059046996637E-2</v>
      </c>
    </row>
    <row r="63" spans="1:21">
      <c r="A63" s="1" t="s">
        <v>53</v>
      </c>
      <c r="C63" s="13">
        <v>0</v>
      </c>
      <c r="D63" s="13"/>
      <c r="E63" s="13">
        <v>23251941524</v>
      </c>
      <c r="F63" s="13"/>
      <c r="G63" s="13">
        <v>0</v>
      </c>
      <c r="H63" s="13"/>
      <c r="I63" s="13">
        <f t="shared" si="0"/>
        <v>23251941524</v>
      </c>
      <c r="J63" s="13"/>
      <c r="K63" s="9">
        <f t="shared" si="1"/>
        <v>6.1625469147117262E-3</v>
      </c>
      <c r="L63" s="13"/>
      <c r="M63" s="13">
        <v>14169600000</v>
      </c>
      <c r="N63" s="13"/>
      <c r="O63" s="13">
        <v>56476100725</v>
      </c>
      <c r="P63" s="13"/>
      <c r="Q63" s="13">
        <v>0</v>
      </c>
      <c r="R63" s="13"/>
      <c r="S63" s="13">
        <f t="shared" si="2"/>
        <v>70645700725</v>
      </c>
      <c r="T63" s="13"/>
      <c r="U63" s="9">
        <f t="shared" si="3"/>
        <v>1.2801741387203146E-2</v>
      </c>
    </row>
    <row r="64" spans="1:21">
      <c r="A64" s="1" t="s">
        <v>75</v>
      </c>
      <c r="C64" s="13">
        <v>0</v>
      </c>
      <c r="D64" s="13"/>
      <c r="E64" s="13">
        <v>286598165442</v>
      </c>
      <c r="F64" s="13"/>
      <c r="G64" s="13">
        <v>0</v>
      </c>
      <c r="H64" s="13"/>
      <c r="I64" s="13">
        <f t="shared" si="0"/>
        <v>286598165442</v>
      </c>
      <c r="J64" s="13"/>
      <c r="K64" s="9">
        <f t="shared" si="1"/>
        <v>7.5958157661098633E-2</v>
      </c>
      <c r="L64" s="13"/>
      <c r="M64" s="13">
        <v>552682890500</v>
      </c>
      <c r="N64" s="13"/>
      <c r="O64" s="13">
        <v>554213535098</v>
      </c>
      <c r="P64" s="13"/>
      <c r="Q64" s="13">
        <v>0</v>
      </c>
      <c r="R64" s="13"/>
      <c r="S64" s="13">
        <f t="shared" si="2"/>
        <v>1106896425598</v>
      </c>
      <c r="T64" s="13"/>
      <c r="U64" s="9">
        <f t="shared" si="3"/>
        <v>0.20058123335891287</v>
      </c>
    </row>
    <row r="65" spans="1:21">
      <c r="A65" s="1" t="s">
        <v>16</v>
      </c>
      <c r="C65" s="13">
        <v>0</v>
      </c>
      <c r="D65" s="13"/>
      <c r="E65" s="13">
        <v>11020622185</v>
      </c>
      <c r="F65" s="13"/>
      <c r="G65" s="13">
        <v>0</v>
      </c>
      <c r="H65" s="13"/>
      <c r="I65" s="13">
        <f t="shared" si="0"/>
        <v>11020622185</v>
      </c>
      <c r="J65" s="13"/>
      <c r="K65" s="9">
        <f t="shared" si="1"/>
        <v>2.9208357149133244E-3</v>
      </c>
      <c r="L65" s="13"/>
      <c r="M65" s="13">
        <v>2676339000</v>
      </c>
      <c r="N65" s="13"/>
      <c r="O65" s="13">
        <v>7918072899</v>
      </c>
      <c r="P65" s="13"/>
      <c r="Q65" s="13">
        <v>0</v>
      </c>
      <c r="R65" s="13"/>
      <c r="S65" s="13">
        <f t="shared" si="2"/>
        <v>10594411899</v>
      </c>
      <c r="T65" s="13"/>
      <c r="U65" s="9">
        <f t="shared" si="3"/>
        <v>1.919818472867243E-3</v>
      </c>
    </row>
    <row r="66" spans="1:21">
      <c r="A66" s="1" t="s">
        <v>24</v>
      </c>
      <c r="C66" s="13">
        <v>0</v>
      </c>
      <c r="D66" s="13"/>
      <c r="E66" s="13">
        <v>205646373542</v>
      </c>
      <c r="F66" s="13"/>
      <c r="G66" s="13">
        <v>0</v>
      </c>
      <c r="H66" s="13"/>
      <c r="I66" s="13">
        <f t="shared" si="0"/>
        <v>205646373542</v>
      </c>
      <c r="J66" s="13"/>
      <c r="K66" s="9">
        <f t="shared" si="1"/>
        <v>5.4503208838919112E-2</v>
      </c>
      <c r="L66" s="13"/>
      <c r="M66" s="13">
        <v>201692484000</v>
      </c>
      <c r="N66" s="13"/>
      <c r="O66" s="13">
        <v>-287746860069</v>
      </c>
      <c r="P66" s="13"/>
      <c r="Q66" s="13">
        <v>0</v>
      </c>
      <c r="R66" s="13"/>
      <c r="S66" s="13">
        <f t="shared" si="2"/>
        <v>-86054376069</v>
      </c>
      <c r="T66" s="13"/>
      <c r="U66" s="9">
        <f t="shared" si="3"/>
        <v>-1.5593954853116949E-2</v>
      </c>
    </row>
    <row r="67" spans="1:21">
      <c r="A67" s="1" t="s">
        <v>67</v>
      </c>
      <c r="C67" s="13">
        <v>0</v>
      </c>
      <c r="D67" s="13"/>
      <c r="E67" s="13">
        <v>111214653559</v>
      </c>
      <c r="F67" s="13"/>
      <c r="G67" s="13">
        <v>0</v>
      </c>
      <c r="H67" s="13"/>
      <c r="I67" s="13">
        <f t="shared" ref="I67:I93" si="4">C67+E67+G67</f>
        <v>111214653559</v>
      </c>
      <c r="J67" s="13"/>
      <c r="K67" s="9">
        <f t="shared" si="1"/>
        <v>2.9475625485008806E-2</v>
      </c>
      <c r="L67" s="13"/>
      <c r="M67" s="13">
        <v>34821750000</v>
      </c>
      <c r="N67" s="13"/>
      <c r="O67" s="13">
        <v>253003626217</v>
      </c>
      <c r="P67" s="13"/>
      <c r="Q67" s="13">
        <v>0</v>
      </c>
      <c r="R67" s="13"/>
      <c r="S67" s="13">
        <f t="shared" ref="S67:S92" si="5">M67+O67+Q67</f>
        <v>287825376217</v>
      </c>
      <c r="T67" s="13"/>
      <c r="U67" s="9">
        <f t="shared" si="3"/>
        <v>5.2156974779649409E-2</v>
      </c>
    </row>
    <row r="68" spans="1:21">
      <c r="A68" s="1" t="s">
        <v>39</v>
      </c>
      <c r="C68" s="13">
        <v>0</v>
      </c>
      <c r="D68" s="13"/>
      <c r="E68" s="13">
        <v>27865822849</v>
      </c>
      <c r="F68" s="13"/>
      <c r="G68" s="13">
        <v>0</v>
      </c>
      <c r="H68" s="13"/>
      <c r="I68" s="13">
        <f t="shared" si="4"/>
        <v>27865822849</v>
      </c>
      <c r="J68" s="13"/>
      <c r="K68" s="9">
        <f t="shared" si="1"/>
        <v>7.385380719573861E-3</v>
      </c>
      <c r="L68" s="13"/>
      <c r="M68" s="13">
        <v>10511038220</v>
      </c>
      <c r="N68" s="13"/>
      <c r="O68" s="13">
        <v>35029736906</v>
      </c>
      <c r="P68" s="13"/>
      <c r="Q68" s="13">
        <v>0</v>
      </c>
      <c r="R68" s="13"/>
      <c r="S68" s="13">
        <f t="shared" si="5"/>
        <v>45540775126</v>
      </c>
      <c r="T68" s="13"/>
      <c r="U68" s="9">
        <f t="shared" si="3"/>
        <v>8.2524657516704937E-3</v>
      </c>
    </row>
    <row r="69" spans="1:21">
      <c r="A69" s="1" t="s">
        <v>82</v>
      </c>
      <c r="C69" s="13">
        <v>0</v>
      </c>
      <c r="D69" s="13"/>
      <c r="E69" s="13">
        <v>6248721151</v>
      </c>
      <c r="F69" s="13"/>
      <c r="G69" s="13">
        <v>0</v>
      </c>
      <c r="H69" s="13"/>
      <c r="I69" s="13">
        <f t="shared" si="4"/>
        <v>6248721151</v>
      </c>
      <c r="J69" s="13"/>
      <c r="K69" s="9">
        <f t="shared" si="1"/>
        <v>1.6561213699183804E-3</v>
      </c>
      <c r="L69" s="13"/>
      <c r="M69" s="13">
        <v>3603285000</v>
      </c>
      <c r="N69" s="13"/>
      <c r="O69" s="13">
        <v>11166125523</v>
      </c>
      <c r="P69" s="13"/>
      <c r="Q69" s="13">
        <v>0</v>
      </c>
      <c r="R69" s="13"/>
      <c r="S69" s="13">
        <f t="shared" si="5"/>
        <v>14769410523</v>
      </c>
      <c r="T69" s="13"/>
      <c r="U69" s="9">
        <f t="shared" si="3"/>
        <v>2.6763719804108826E-3</v>
      </c>
    </row>
    <row r="70" spans="1:21">
      <c r="A70" s="1" t="s">
        <v>25</v>
      </c>
      <c r="C70" s="13">
        <v>0</v>
      </c>
      <c r="D70" s="13"/>
      <c r="E70" s="13">
        <v>-19383975000</v>
      </c>
      <c r="F70" s="13"/>
      <c r="G70" s="13">
        <v>0</v>
      </c>
      <c r="H70" s="13"/>
      <c r="I70" s="13">
        <f t="shared" si="4"/>
        <v>-19383975000</v>
      </c>
      <c r="J70" s="13"/>
      <c r="K70" s="9">
        <f t="shared" si="1"/>
        <v>-5.1374056316029135E-3</v>
      </c>
      <c r="L70" s="13"/>
      <c r="M70" s="13">
        <v>55965000000</v>
      </c>
      <c r="N70" s="13"/>
      <c r="O70" s="13">
        <v>-69666006150</v>
      </c>
      <c r="P70" s="13"/>
      <c r="Q70" s="13">
        <v>0</v>
      </c>
      <c r="R70" s="13"/>
      <c r="S70" s="13">
        <f t="shared" si="5"/>
        <v>-13701006150</v>
      </c>
      <c r="T70" s="13"/>
      <c r="U70" s="9">
        <f t="shared" si="3"/>
        <v>-2.4827659104060765E-3</v>
      </c>
    </row>
    <row r="71" spans="1:21">
      <c r="A71" s="1" t="s">
        <v>47</v>
      </c>
      <c r="C71" s="13">
        <v>0</v>
      </c>
      <c r="D71" s="13"/>
      <c r="E71" s="13">
        <v>62179773293</v>
      </c>
      <c r="F71" s="13"/>
      <c r="G71" s="13">
        <v>0</v>
      </c>
      <c r="H71" s="13"/>
      <c r="I71" s="13">
        <f t="shared" si="4"/>
        <v>62179773293</v>
      </c>
      <c r="J71" s="13"/>
      <c r="K71" s="9">
        <f t="shared" si="1"/>
        <v>1.647973222660732E-2</v>
      </c>
      <c r="L71" s="13"/>
      <c r="M71" s="13">
        <v>34988543200</v>
      </c>
      <c r="N71" s="13"/>
      <c r="O71" s="13">
        <v>46036045755</v>
      </c>
      <c r="P71" s="13"/>
      <c r="Q71" s="13">
        <v>0</v>
      </c>
      <c r="R71" s="13"/>
      <c r="S71" s="13">
        <f t="shared" si="5"/>
        <v>81024588955</v>
      </c>
      <c r="T71" s="13"/>
      <c r="U71" s="9">
        <f t="shared" si="3"/>
        <v>1.4682504712410388E-2</v>
      </c>
    </row>
    <row r="72" spans="1:21">
      <c r="A72" s="1" t="s">
        <v>43</v>
      </c>
      <c r="C72" s="13">
        <v>0</v>
      </c>
      <c r="D72" s="13"/>
      <c r="E72" s="13">
        <v>48456985649</v>
      </c>
      <c r="F72" s="13"/>
      <c r="G72" s="13">
        <v>0</v>
      </c>
      <c r="H72" s="13"/>
      <c r="I72" s="13">
        <f t="shared" si="4"/>
        <v>48456985649</v>
      </c>
      <c r="J72" s="13"/>
      <c r="K72" s="9">
        <f t="shared" si="1"/>
        <v>1.2842731739164653E-2</v>
      </c>
      <c r="L72" s="13"/>
      <c r="M72" s="13">
        <v>9415760800</v>
      </c>
      <c r="N72" s="13"/>
      <c r="O72" s="13">
        <v>-13402575572</v>
      </c>
      <c r="P72" s="13"/>
      <c r="Q72" s="13">
        <v>0</v>
      </c>
      <c r="R72" s="13"/>
      <c r="S72" s="13">
        <f t="shared" si="5"/>
        <v>-3986814772</v>
      </c>
      <c r="T72" s="13"/>
      <c r="U72" s="9">
        <f t="shared" si="3"/>
        <v>-7.2245262126424009E-4</v>
      </c>
    </row>
    <row r="73" spans="1:21">
      <c r="A73" s="1" t="s">
        <v>44</v>
      </c>
      <c r="C73" s="13">
        <v>0</v>
      </c>
      <c r="D73" s="13"/>
      <c r="E73" s="13">
        <v>64666797971</v>
      </c>
      <c r="F73" s="13"/>
      <c r="G73" s="13">
        <v>0</v>
      </c>
      <c r="H73" s="13"/>
      <c r="I73" s="13">
        <f t="shared" si="4"/>
        <v>64666797971</v>
      </c>
      <c r="J73" s="13"/>
      <c r="K73" s="9">
        <f t="shared" ref="K73:K93" si="6">I73/$I$94</f>
        <v>1.7138877452841497E-2</v>
      </c>
      <c r="L73" s="13"/>
      <c r="M73" s="13">
        <v>18154499550</v>
      </c>
      <c r="N73" s="13"/>
      <c r="O73" s="13">
        <v>49744725544</v>
      </c>
      <c r="P73" s="13"/>
      <c r="Q73" s="13">
        <v>0</v>
      </c>
      <c r="R73" s="13"/>
      <c r="S73" s="13">
        <f t="shared" si="5"/>
        <v>67899225094</v>
      </c>
      <c r="T73" s="13"/>
      <c r="U73" s="9">
        <f t="shared" ref="U73:U93" si="7">S73/$S$94</f>
        <v>1.2304051217900666E-2</v>
      </c>
    </row>
    <row r="74" spans="1:21">
      <c r="A74" s="1" t="s">
        <v>42</v>
      </c>
      <c r="C74" s="13">
        <v>0</v>
      </c>
      <c r="D74" s="13"/>
      <c r="E74" s="13">
        <v>22461660014</v>
      </c>
      <c r="F74" s="13"/>
      <c r="G74" s="13">
        <v>0</v>
      </c>
      <c r="H74" s="13"/>
      <c r="I74" s="13">
        <f t="shared" si="4"/>
        <v>22461660014</v>
      </c>
      <c r="J74" s="13"/>
      <c r="K74" s="9">
        <f t="shared" si="6"/>
        <v>5.9530957221660451E-3</v>
      </c>
      <c r="L74" s="13"/>
      <c r="M74" s="13">
        <v>12800192000</v>
      </c>
      <c r="N74" s="13"/>
      <c r="O74" s="13">
        <v>25760524893</v>
      </c>
      <c r="P74" s="13"/>
      <c r="Q74" s="13">
        <v>0</v>
      </c>
      <c r="R74" s="13"/>
      <c r="S74" s="13">
        <f t="shared" si="5"/>
        <v>38560716893</v>
      </c>
      <c r="T74" s="13"/>
      <c r="U74" s="9">
        <f t="shared" si="7"/>
        <v>6.9876060440101414E-3</v>
      </c>
    </row>
    <row r="75" spans="1:21">
      <c r="A75" s="1" t="s">
        <v>30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f t="shared" si="4"/>
        <v>0</v>
      </c>
      <c r="J75" s="13"/>
      <c r="K75" s="9">
        <f t="shared" si="6"/>
        <v>0</v>
      </c>
      <c r="L75" s="13"/>
      <c r="M75" s="13">
        <v>0</v>
      </c>
      <c r="N75" s="13"/>
      <c r="O75" s="13">
        <v>-9799095130</v>
      </c>
      <c r="P75" s="13"/>
      <c r="Q75" s="13">
        <v>0</v>
      </c>
      <c r="R75" s="13"/>
      <c r="S75" s="13">
        <f t="shared" si="5"/>
        <v>-9799095130</v>
      </c>
      <c r="T75" s="13"/>
      <c r="U75" s="9">
        <f t="shared" si="7"/>
        <v>-1.7756987388543141E-3</v>
      </c>
    </row>
    <row r="76" spans="1:21">
      <c r="A76" s="1" t="s">
        <v>52</v>
      </c>
      <c r="C76" s="13">
        <v>0</v>
      </c>
      <c r="D76" s="13"/>
      <c r="E76" s="13">
        <v>72506991607</v>
      </c>
      <c r="F76" s="13"/>
      <c r="G76" s="13">
        <v>0</v>
      </c>
      <c r="H76" s="13"/>
      <c r="I76" s="13">
        <f t="shared" si="4"/>
        <v>72506991607</v>
      </c>
      <c r="J76" s="13"/>
      <c r="K76" s="9">
        <f t="shared" si="6"/>
        <v>1.9216792583171768E-2</v>
      </c>
      <c r="L76" s="13"/>
      <c r="M76" s="13">
        <v>0</v>
      </c>
      <c r="N76" s="13"/>
      <c r="O76" s="13">
        <v>-64375366379</v>
      </c>
      <c r="P76" s="13"/>
      <c r="Q76" s="13">
        <v>0</v>
      </c>
      <c r="R76" s="13"/>
      <c r="S76" s="13">
        <f t="shared" si="5"/>
        <v>-64375366379</v>
      </c>
      <c r="T76" s="13"/>
      <c r="U76" s="9">
        <f t="shared" si="7"/>
        <v>-1.1665491086264688E-2</v>
      </c>
    </row>
    <row r="77" spans="1:21">
      <c r="A77" s="1" t="s">
        <v>90</v>
      </c>
      <c r="C77" s="13">
        <v>0</v>
      </c>
      <c r="D77" s="13"/>
      <c r="E77" s="13">
        <v>1541583092</v>
      </c>
      <c r="F77" s="13"/>
      <c r="G77" s="13">
        <v>0</v>
      </c>
      <c r="H77" s="13"/>
      <c r="I77" s="13">
        <f t="shared" si="4"/>
        <v>1541583092</v>
      </c>
      <c r="J77" s="13"/>
      <c r="K77" s="9">
        <f t="shared" si="6"/>
        <v>4.0857139252524998E-4</v>
      </c>
      <c r="L77" s="13"/>
      <c r="M77" s="13">
        <v>0</v>
      </c>
      <c r="N77" s="13"/>
      <c r="O77" s="13">
        <v>1541583092</v>
      </c>
      <c r="P77" s="13"/>
      <c r="Q77" s="13">
        <v>0</v>
      </c>
      <c r="R77" s="13"/>
      <c r="S77" s="13">
        <f t="shared" si="5"/>
        <v>1541583092</v>
      </c>
      <c r="T77" s="13"/>
      <c r="U77" s="9">
        <f t="shared" si="7"/>
        <v>2.7935101312803908E-4</v>
      </c>
    </row>
    <row r="78" spans="1:21">
      <c r="A78" s="1" t="s">
        <v>28</v>
      </c>
      <c r="C78" s="13">
        <v>0</v>
      </c>
      <c r="D78" s="13"/>
      <c r="E78" s="13">
        <v>22970340191</v>
      </c>
      <c r="F78" s="13"/>
      <c r="G78" s="13">
        <v>0</v>
      </c>
      <c r="H78" s="13"/>
      <c r="I78" s="13">
        <f t="shared" si="4"/>
        <v>22970340191</v>
      </c>
      <c r="J78" s="13"/>
      <c r="K78" s="9">
        <f t="shared" si="6"/>
        <v>6.0879130857875198E-3</v>
      </c>
      <c r="L78" s="13"/>
      <c r="M78" s="13">
        <v>0</v>
      </c>
      <c r="N78" s="13"/>
      <c r="O78" s="13">
        <v>4394015308</v>
      </c>
      <c r="P78" s="13"/>
      <c r="Q78" s="13">
        <v>0</v>
      </c>
      <c r="R78" s="13"/>
      <c r="S78" s="13">
        <f t="shared" si="5"/>
        <v>4394015308</v>
      </c>
      <c r="T78" s="13"/>
      <c r="U78" s="9">
        <f t="shared" si="7"/>
        <v>7.9624162613085587E-4</v>
      </c>
    </row>
    <row r="79" spans="1:21">
      <c r="A79" s="1" t="s">
        <v>32</v>
      </c>
      <c r="C79" s="13">
        <v>0</v>
      </c>
      <c r="D79" s="13"/>
      <c r="E79" s="13">
        <v>46687202945</v>
      </c>
      <c r="F79" s="13"/>
      <c r="G79" s="13">
        <v>0</v>
      </c>
      <c r="H79" s="13"/>
      <c r="I79" s="13">
        <f t="shared" si="4"/>
        <v>46687202945</v>
      </c>
      <c r="J79" s="13"/>
      <c r="K79" s="9">
        <f t="shared" si="6"/>
        <v>1.237367977070911E-2</v>
      </c>
      <c r="L79" s="13"/>
      <c r="M79" s="13">
        <v>0</v>
      </c>
      <c r="N79" s="13"/>
      <c r="O79" s="13">
        <v>66635510635</v>
      </c>
      <c r="P79" s="13"/>
      <c r="Q79" s="13">
        <v>0</v>
      </c>
      <c r="R79" s="13"/>
      <c r="S79" s="13">
        <f t="shared" si="5"/>
        <v>66635510635</v>
      </c>
      <c r="T79" s="13"/>
      <c r="U79" s="9">
        <f t="shared" si="7"/>
        <v>1.2075052913327798E-2</v>
      </c>
    </row>
    <row r="80" spans="1:21">
      <c r="A80" s="1" t="s">
        <v>87</v>
      </c>
      <c r="C80" s="13">
        <v>0</v>
      </c>
      <c r="D80" s="13"/>
      <c r="E80" s="13">
        <v>-2284327255</v>
      </c>
      <c r="F80" s="13"/>
      <c r="G80" s="13">
        <v>0</v>
      </c>
      <c r="H80" s="13"/>
      <c r="I80" s="13">
        <f t="shared" si="4"/>
        <v>-2284327255</v>
      </c>
      <c r="J80" s="13"/>
      <c r="K80" s="9">
        <f t="shared" si="6"/>
        <v>-6.0542358851891959E-4</v>
      </c>
      <c r="L80" s="13"/>
      <c r="M80" s="13">
        <v>0</v>
      </c>
      <c r="N80" s="13"/>
      <c r="O80" s="13">
        <v>-2284327255</v>
      </c>
      <c r="P80" s="13"/>
      <c r="Q80" s="13">
        <v>0</v>
      </c>
      <c r="R80" s="13"/>
      <c r="S80" s="13">
        <f t="shared" si="5"/>
        <v>-2284327255</v>
      </c>
      <c r="T80" s="13"/>
      <c r="U80" s="9">
        <f t="shared" si="7"/>
        <v>-4.1394403993647494E-4</v>
      </c>
    </row>
    <row r="81" spans="1:21">
      <c r="A81" s="1" t="s">
        <v>56</v>
      </c>
      <c r="C81" s="13">
        <v>0</v>
      </c>
      <c r="D81" s="13"/>
      <c r="E81" s="13">
        <v>80266663860</v>
      </c>
      <c r="F81" s="13"/>
      <c r="G81" s="13">
        <v>0</v>
      </c>
      <c r="H81" s="13"/>
      <c r="I81" s="13">
        <f t="shared" si="4"/>
        <v>80266663860</v>
      </c>
      <c r="J81" s="13"/>
      <c r="K81" s="9">
        <f t="shared" si="6"/>
        <v>2.1273366837521304E-2</v>
      </c>
      <c r="L81" s="13"/>
      <c r="M81" s="13">
        <v>0</v>
      </c>
      <c r="N81" s="13"/>
      <c r="O81" s="13">
        <v>112121565192</v>
      </c>
      <c r="P81" s="13"/>
      <c r="Q81" s="13">
        <v>0</v>
      </c>
      <c r="R81" s="13"/>
      <c r="S81" s="13">
        <f t="shared" si="5"/>
        <v>112121565192</v>
      </c>
      <c r="T81" s="13"/>
      <c r="U81" s="9">
        <f t="shared" si="7"/>
        <v>2.0317602724386059E-2</v>
      </c>
    </row>
    <row r="82" spans="1:21">
      <c r="A82" s="1" t="s">
        <v>59</v>
      </c>
      <c r="C82" s="13">
        <v>0</v>
      </c>
      <c r="D82" s="13"/>
      <c r="E82" s="13">
        <v>24084472047</v>
      </c>
      <c r="F82" s="13"/>
      <c r="G82" s="13">
        <v>0</v>
      </c>
      <c r="H82" s="13"/>
      <c r="I82" s="13">
        <f t="shared" si="4"/>
        <v>24084472047</v>
      </c>
      <c r="J82" s="13"/>
      <c r="K82" s="9">
        <f t="shared" si="6"/>
        <v>6.3831955173508396E-3</v>
      </c>
      <c r="L82" s="13"/>
      <c r="M82" s="13">
        <v>0</v>
      </c>
      <c r="N82" s="13"/>
      <c r="O82" s="13">
        <v>146193077229</v>
      </c>
      <c r="P82" s="13"/>
      <c r="Q82" s="13">
        <v>0</v>
      </c>
      <c r="R82" s="13"/>
      <c r="S82" s="13">
        <f t="shared" si="5"/>
        <v>146193077229</v>
      </c>
      <c r="T82" s="13"/>
      <c r="U82" s="9">
        <f t="shared" si="7"/>
        <v>2.6491717798515408E-2</v>
      </c>
    </row>
    <row r="83" spans="1:21">
      <c r="A83" s="1" t="s">
        <v>40</v>
      </c>
      <c r="C83" s="13">
        <v>0</v>
      </c>
      <c r="D83" s="13"/>
      <c r="E83" s="13">
        <v>8617589587</v>
      </c>
      <c r="F83" s="13"/>
      <c r="G83" s="13">
        <v>0</v>
      </c>
      <c r="H83" s="13"/>
      <c r="I83" s="13">
        <f t="shared" si="4"/>
        <v>8617589587</v>
      </c>
      <c r="J83" s="13"/>
      <c r="K83" s="9">
        <f t="shared" si="6"/>
        <v>2.2839512161513015E-3</v>
      </c>
      <c r="L83" s="13"/>
      <c r="M83" s="13">
        <v>0</v>
      </c>
      <c r="N83" s="13"/>
      <c r="O83" s="13">
        <v>9686824714</v>
      </c>
      <c r="P83" s="13"/>
      <c r="Q83" s="13">
        <v>0</v>
      </c>
      <c r="R83" s="13"/>
      <c r="S83" s="13">
        <f t="shared" si="5"/>
        <v>9686824714</v>
      </c>
      <c r="T83" s="13"/>
      <c r="U83" s="9">
        <f t="shared" si="7"/>
        <v>1.7553541628034589E-3</v>
      </c>
    </row>
    <row r="84" spans="1:21">
      <c r="A84" s="1" t="s">
        <v>80</v>
      </c>
      <c r="C84" s="13">
        <v>0</v>
      </c>
      <c r="D84" s="13"/>
      <c r="E84" s="13">
        <v>34681604269</v>
      </c>
      <c r="F84" s="13"/>
      <c r="G84" s="13">
        <v>0</v>
      </c>
      <c r="H84" s="13"/>
      <c r="I84" s="13">
        <f t="shared" si="4"/>
        <v>34681604269</v>
      </c>
      <c r="J84" s="13"/>
      <c r="K84" s="9">
        <f t="shared" si="6"/>
        <v>9.1917921419411783E-3</v>
      </c>
      <c r="L84" s="13"/>
      <c r="M84" s="13">
        <v>0</v>
      </c>
      <c r="N84" s="13"/>
      <c r="O84" s="13">
        <v>126798262532</v>
      </c>
      <c r="P84" s="13"/>
      <c r="Q84" s="13">
        <v>0</v>
      </c>
      <c r="R84" s="13"/>
      <c r="S84" s="13">
        <f t="shared" si="5"/>
        <v>126798262532</v>
      </c>
      <c r="T84" s="13"/>
      <c r="U84" s="9">
        <f t="shared" si="7"/>
        <v>2.2977174104339023E-2</v>
      </c>
    </row>
    <row r="85" spans="1:21">
      <c r="A85" s="1" t="s">
        <v>49</v>
      </c>
      <c r="C85" s="13">
        <v>0</v>
      </c>
      <c r="D85" s="13"/>
      <c r="E85" s="13">
        <v>23337988017</v>
      </c>
      <c r="F85" s="13"/>
      <c r="G85" s="13">
        <v>0</v>
      </c>
      <c r="H85" s="13"/>
      <c r="I85" s="13">
        <f t="shared" si="4"/>
        <v>23337988017</v>
      </c>
      <c r="J85" s="13"/>
      <c r="K85" s="9">
        <f t="shared" si="6"/>
        <v>6.1853521307583771E-3</v>
      </c>
      <c r="L85" s="13"/>
      <c r="M85" s="13">
        <v>0</v>
      </c>
      <c r="N85" s="13"/>
      <c r="O85" s="13">
        <v>2561805026</v>
      </c>
      <c r="P85" s="13"/>
      <c r="Q85" s="13">
        <v>0</v>
      </c>
      <c r="R85" s="13"/>
      <c r="S85" s="13">
        <f t="shared" si="5"/>
        <v>2561805026</v>
      </c>
      <c r="T85" s="13"/>
      <c r="U85" s="9">
        <f t="shared" si="7"/>
        <v>4.6422592020074034E-4</v>
      </c>
    </row>
    <row r="86" spans="1:21">
      <c r="A86" s="1" t="s">
        <v>35</v>
      </c>
      <c r="C86" s="13">
        <v>0</v>
      </c>
      <c r="D86" s="13"/>
      <c r="E86" s="13">
        <v>66710465990</v>
      </c>
      <c r="F86" s="13"/>
      <c r="G86" s="13">
        <v>0</v>
      </c>
      <c r="H86" s="13"/>
      <c r="I86" s="13">
        <f t="shared" si="4"/>
        <v>66710465990</v>
      </c>
      <c r="J86" s="13"/>
      <c r="K86" s="9">
        <f t="shared" si="6"/>
        <v>1.7680518245812876E-2</v>
      </c>
      <c r="L86" s="13"/>
      <c r="M86" s="13">
        <v>0</v>
      </c>
      <c r="N86" s="13"/>
      <c r="O86" s="13">
        <v>117962129201</v>
      </c>
      <c r="P86" s="13"/>
      <c r="Q86" s="13">
        <v>0</v>
      </c>
      <c r="R86" s="13"/>
      <c r="S86" s="13">
        <f t="shared" si="5"/>
        <v>117962129201</v>
      </c>
      <c r="T86" s="13"/>
      <c r="U86" s="9">
        <f t="shared" si="7"/>
        <v>2.1375974135969568E-2</v>
      </c>
    </row>
    <row r="87" spans="1:21">
      <c r="A87" s="1" t="s">
        <v>85</v>
      </c>
      <c r="C87" s="13">
        <v>0</v>
      </c>
      <c r="D87" s="13"/>
      <c r="E87" s="13">
        <v>8588798742</v>
      </c>
      <c r="F87" s="13"/>
      <c r="G87" s="13">
        <v>0</v>
      </c>
      <c r="H87" s="13"/>
      <c r="I87" s="13">
        <f t="shared" si="4"/>
        <v>8588798742</v>
      </c>
      <c r="J87" s="13"/>
      <c r="K87" s="9">
        <f t="shared" si="6"/>
        <v>2.2763206734353926E-3</v>
      </c>
      <c r="L87" s="13"/>
      <c r="M87" s="13">
        <v>0</v>
      </c>
      <c r="N87" s="13"/>
      <c r="O87" s="13">
        <v>14014031275</v>
      </c>
      <c r="P87" s="13"/>
      <c r="Q87" s="13">
        <v>0</v>
      </c>
      <c r="R87" s="13"/>
      <c r="S87" s="13">
        <f t="shared" si="5"/>
        <v>14014031275</v>
      </c>
      <c r="T87" s="13"/>
      <c r="U87" s="9">
        <f t="shared" si="7"/>
        <v>2.5394893437760118E-3</v>
      </c>
    </row>
    <row r="88" spans="1:21">
      <c r="A88" s="1" t="s">
        <v>66</v>
      </c>
      <c r="C88" s="13">
        <v>0</v>
      </c>
      <c r="D88" s="13"/>
      <c r="E88" s="13">
        <v>0</v>
      </c>
      <c r="F88" s="13"/>
      <c r="G88" s="13">
        <v>0</v>
      </c>
      <c r="H88" s="13"/>
      <c r="I88" s="13">
        <f t="shared" si="4"/>
        <v>0</v>
      </c>
      <c r="J88" s="13"/>
      <c r="K88" s="9">
        <f t="shared" si="6"/>
        <v>0</v>
      </c>
      <c r="L88" s="13"/>
      <c r="M88" s="13">
        <v>0</v>
      </c>
      <c r="N88" s="13"/>
      <c r="O88" s="13">
        <v>2981159280</v>
      </c>
      <c r="P88" s="13"/>
      <c r="Q88" s="13">
        <v>0</v>
      </c>
      <c r="R88" s="13"/>
      <c r="S88" s="13">
        <f t="shared" si="5"/>
        <v>2981159280</v>
      </c>
      <c r="T88" s="13"/>
      <c r="U88" s="9">
        <f t="shared" si="7"/>
        <v>5.4021730614833157E-4</v>
      </c>
    </row>
    <row r="89" spans="1:21">
      <c r="A89" s="1" t="s">
        <v>51</v>
      </c>
      <c r="C89" s="13">
        <v>0</v>
      </c>
      <c r="D89" s="13"/>
      <c r="E89" s="13">
        <v>236044452047</v>
      </c>
      <c r="F89" s="13"/>
      <c r="G89" s="13">
        <v>0</v>
      </c>
      <c r="H89" s="13"/>
      <c r="I89" s="13">
        <f t="shared" si="4"/>
        <v>236044452047</v>
      </c>
      <c r="J89" s="13"/>
      <c r="K89" s="9">
        <f t="shared" si="6"/>
        <v>6.2559722515886526E-2</v>
      </c>
      <c r="L89" s="13"/>
      <c r="M89" s="13">
        <v>0</v>
      </c>
      <c r="N89" s="13"/>
      <c r="O89" s="13">
        <v>873500198573</v>
      </c>
      <c r="P89" s="13"/>
      <c r="Q89" s="13">
        <v>0</v>
      </c>
      <c r="R89" s="13"/>
      <c r="S89" s="13">
        <f t="shared" si="5"/>
        <v>873500198573</v>
      </c>
      <c r="T89" s="13"/>
      <c r="U89" s="9">
        <f t="shared" si="7"/>
        <v>0.15828739086800447</v>
      </c>
    </row>
    <row r="90" spans="1:21">
      <c r="A90" s="1" t="s">
        <v>86</v>
      </c>
      <c r="C90" s="13">
        <v>0</v>
      </c>
      <c r="D90" s="13"/>
      <c r="E90" s="13">
        <v>34615562</v>
      </c>
      <c r="F90" s="13"/>
      <c r="G90" s="13">
        <v>0</v>
      </c>
      <c r="H90" s="13"/>
      <c r="I90" s="13">
        <f t="shared" si="4"/>
        <v>34615562</v>
      </c>
      <c r="J90" s="13"/>
      <c r="K90" s="9">
        <f t="shared" si="6"/>
        <v>9.1742887183820563E-6</v>
      </c>
      <c r="L90" s="13"/>
      <c r="M90" s="13">
        <v>0</v>
      </c>
      <c r="N90" s="13"/>
      <c r="O90" s="13">
        <v>34615544</v>
      </c>
      <c r="P90" s="13"/>
      <c r="Q90" s="13">
        <v>0</v>
      </c>
      <c r="R90" s="13"/>
      <c r="S90" s="13">
        <f t="shared" si="5"/>
        <v>34615544</v>
      </c>
      <c r="T90" s="13"/>
      <c r="U90" s="9">
        <f t="shared" si="7"/>
        <v>6.2726993676564116E-6</v>
      </c>
    </row>
    <row r="91" spans="1:21">
      <c r="A91" s="1" t="s">
        <v>88</v>
      </c>
      <c r="C91" s="13">
        <v>0</v>
      </c>
      <c r="D91" s="13"/>
      <c r="E91" s="13">
        <v>-286133602</v>
      </c>
      <c r="F91" s="13"/>
      <c r="G91" s="13">
        <v>0</v>
      </c>
      <c r="H91" s="13"/>
      <c r="I91" s="13">
        <f t="shared" si="4"/>
        <v>-286133602</v>
      </c>
      <c r="J91" s="13"/>
      <c r="K91" s="9">
        <f t="shared" si="6"/>
        <v>-7.5835032716748061E-5</v>
      </c>
      <c r="L91" s="13"/>
      <c r="M91" s="13">
        <v>0</v>
      </c>
      <c r="N91" s="13"/>
      <c r="O91" s="13">
        <v>-286133602</v>
      </c>
      <c r="P91" s="13"/>
      <c r="Q91" s="13">
        <v>0</v>
      </c>
      <c r="R91" s="13"/>
      <c r="S91" s="13">
        <f t="shared" si="5"/>
        <v>-286133602</v>
      </c>
      <c r="T91" s="13"/>
      <c r="U91" s="9">
        <f t="shared" si="7"/>
        <v>-5.1850407560564446E-5</v>
      </c>
    </row>
    <row r="92" spans="1:21">
      <c r="A92" s="1" t="s">
        <v>60</v>
      </c>
      <c r="C92" s="13">
        <v>0</v>
      </c>
      <c r="D92" s="13"/>
      <c r="E92" s="13">
        <v>24938876700</v>
      </c>
      <c r="F92" s="13"/>
      <c r="G92" s="13">
        <v>0</v>
      </c>
      <c r="H92" s="13"/>
      <c r="I92" s="13">
        <f t="shared" si="4"/>
        <v>24938876700</v>
      </c>
      <c r="J92" s="13"/>
      <c r="K92" s="9">
        <f t="shared" si="6"/>
        <v>6.6096415004884539E-3</v>
      </c>
      <c r="L92" s="13"/>
      <c r="M92" s="13">
        <v>0</v>
      </c>
      <c r="N92" s="13"/>
      <c r="O92" s="13">
        <v>38385129880</v>
      </c>
      <c r="P92" s="13"/>
      <c r="Q92" s="13">
        <v>0</v>
      </c>
      <c r="R92" s="13"/>
      <c r="S92" s="13">
        <f t="shared" si="5"/>
        <v>38385129880</v>
      </c>
      <c r="T92" s="13"/>
      <c r="U92" s="9">
        <f t="shared" si="7"/>
        <v>6.9557878369811326E-3</v>
      </c>
    </row>
    <row r="93" spans="1:21">
      <c r="A93" s="1" t="s">
        <v>89</v>
      </c>
      <c r="C93" s="13">
        <v>0</v>
      </c>
      <c r="D93" s="13"/>
      <c r="E93" s="13">
        <v>-3792906315</v>
      </c>
      <c r="F93" s="13"/>
      <c r="G93" s="13">
        <v>0</v>
      </c>
      <c r="H93" s="13"/>
      <c r="I93" s="13">
        <f t="shared" si="4"/>
        <v>-3792906315</v>
      </c>
      <c r="J93" s="13"/>
      <c r="K93" s="9">
        <f t="shared" si="6"/>
        <v>-1.0052478020025951E-3</v>
      </c>
      <c r="L93" s="13"/>
      <c r="M93" s="13">
        <v>0</v>
      </c>
      <c r="N93" s="13"/>
      <c r="O93" s="13">
        <v>-3792906315</v>
      </c>
      <c r="P93" s="13"/>
      <c r="Q93" s="13">
        <v>0</v>
      </c>
      <c r="R93" s="13"/>
      <c r="S93" s="13">
        <f>M93+O93+Q93</f>
        <v>-3792906315</v>
      </c>
      <c r="T93" s="13"/>
      <c r="U93" s="9">
        <f t="shared" si="7"/>
        <v>-6.8731437656101865E-4</v>
      </c>
    </row>
    <row r="94" spans="1:21" ht="24.75" thickBot="1">
      <c r="C94" s="15">
        <f>SUM(C8:C93)</f>
        <v>722898883323</v>
      </c>
      <c r="D94" s="13"/>
      <c r="E94" s="15">
        <f>SUM(E8:E93)</f>
        <v>3034157084976</v>
      </c>
      <c r="F94" s="13"/>
      <c r="G94" s="15">
        <f>SUM(G8:G93)</f>
        <v>16049834513</v>
      </c>
      <c r="H94" s="13"/>
      <c r="I94" s="15">
        <f>SUM(I8:I93)</f>
        <v>3773105802812</v>
      </c>
      <c r="J94" s="13"/>
      <c r="K94" s="12">
        <f>SUM(K8:K93)</f>
        <v>0.99999999999999978</v>
      </c>
      <c r="L94" s="13"/>
      <c r="M94" s="15">
        <f>SUM(M8:M93)</f>
        <v>3471874032407</v>
      </c>
      <c r="N94" s="13"/>
      <c r="O94" s="15">
        <f>SUM(O8:O93)</f>
        <v>2460226795535</v>
      </c>
      <c r="P94" s="13"/>
      <c r="Q94" s="15">
        <f>SUM(Q8:Q93)</f>
        <v>-413656220428</v>
      </c>
      <c r="R94" s="13"/>
      <c r="S94" s="15">
        <f>SUM(S8:S93)</f>
        <v>5518444607514</v>
      </c>
      <c r="T94" s="13"/>
      <c r="U94" s="12">
        <f>SUM(U8:U93)</f>
        <v>1</v>
      </c>
    </row>
    <row r="95" spans="1:21" ht="24.75" thickTop="1">
      <c r="C95" s="13"/>
      <c r="D95" s="4"/>
      <c r="E95" s="13"/>
      <c r="F95" s="4"/>
      <c r="G95" s="13"/>
      <c r="H95" s="4"/>
      <c r="I95" s="4"/>
      <c r="J95" s="4"/>
      <c r="K95" s="4"/>
      <c r="L95" s="4"/>
      <c r="M95" s="13"/>
      <c r="N95" s="4"/>
      <c r="O95" s="13"/>
      <c r="P95" s="4"/>
      <c r="Q95" s="13"/>
      <c r="R95" s="4"/>
      <c r="S95" s="4"/>
      <c r="T95" s="4"/>
      <c r="U95" s="4"/>
    </row>
    <row r="96" spans="1:2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3:2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2023-01-22T06:01:12Z</dcterms:created>
  <dcterms:modified xsi:type="dcterms:W3CDTF">2023-01-30T14:33:08Z</dcterms:modified>
</cp:coreProperties>
</file>