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y.gadari\Desktop\پرتفوی ماهانه\1401\"/>
    </mc:Choice>
  </mc:AlternateContent>
  <xr:revisionPtr revIDLastSave="0" documentId="13_ncr:1_{76D336BD-35BF-4CCE-BCF2-9224EE6998A4}" xr6:coauthVersionLast="47" xr6:coauthVersionMax="47" xr10:uidLastSave="{00000000-0000-0000-0000-000000000000}"/>
  <bookViews>
    <workbookView xWindow="28680" yWindow="-120" windowWidth="29040" windowHeight="15840" tabRatio="879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13" l="1"/>
  <c r="G11" i="15"/>
  <c r="E11" i="15"/>
  <c r="E8" i="15"/>
  <c r="E9" i="15"/>
  <c r="E10" i="15"/>
  <c r="E7" i="15"/>
  <c r="C11" i="15"/>
  <c r="C10" i="15"/>
  <c r="C9" i="15"/>
  <c r="C8" i="15"/>
  <c r="C7" i="15"/>
  <c r="K12" i="13"/>
  <c r="K9" i="13"/>
  <c r="K11" i="13"/>
  <c r="K8" i="13"/>
  <c r="G12" i="13"/>
  <c r="G9" i="13"/>
  <c r="G10" i="13"/>
  <c r="G11" i="13"/>
  <c r="G8" i="13"/>
  <c r="I12" i="13"/>
  <c r="E12" i="13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8" i="12"/>
  <c r="O48" i="12"/>
  <c r="M48" i="12"/>
  <c r="K48" i="12"/>
  <c r="G48" i="12"/>
  <c r="E48" i="12"/>
  <c r="C48" i="12"/>
  <c r="Q91" i="11"/>
  <c r="S90" i="11"/>
  <c r="O91" i="11"/>
  <c r="M91" i="11"/>
  <c r="G91" i="11"/>
  <c r="I90" i="11"/>
  <c r="E91" i="11"/>
  <c r="C91" i="11"/>
  <c r="S87" i="11"/>
  <c r="I8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8" i="11"/>
  <c r="S89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9" i="11"/>
  <c r="I8" i="11"/>
  <c r="Q83" i="10"/>
  <c r="O83" i="10"/>
  <c r="M83" i="10"/>
  <c r="I83" i="10"/>
  <c r="G83" i="10"/>
  <c r="E83" i="10"/>
  <c r="M104" i="9"/>
  <c r="O104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8" i="9"/>
  <c r="E104" i="9"/>
  <c r="G104" i="9"/>
  <c r="S61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8" i="8"/>
  <c r="M61" i="8"/>
  <c r="K61" i="8"/>
  <c r="I61" i="8"/>
  <c r="Q61" i="8"/>
  <c r="O61" i="8"/>
  <c r="T22" i="7"/>
  <c r="I21" i="7"/>
  <c r="K21" i="7"/>
  <c r="M21" i="7"/>
  <c r="O21" i="7"/>
  <c r="Q21" i="7"/>
  <c r="S21" i="7"/>
  <c r="K12" i="6"/>
  <c r="M12" i="6"/>
  <c r="O12" i="6"/>
  <c r="Q12" i="6"/>
  <c r="S12" i="6"/>
  <c r="AK35" i="3"/>
  <c r="AI35" i="3"/>
  <c r="AG35" i="3"/>
  <c r="AA35" i="3"/>
  <c r="W35" i="3"/>
  <c r="S35" i="3"/>
  <c r="Q35" i="3"/>
  <c r="E83" i="1"/>
  <c r="G83" i="1"/>
  <c r="K83" i="1"/>
  <c r="O83" i="1"/>
  <c r="U83" i="1"/>
  <c r="W83" i="1"/>
  <c r="Y83" i="1"/>
  <c r="I48" i="12" l="1"/>
  <c r="Q48" i="12"/>
  <c r="I91" i="11"/>
  <c r="S91" i="11"/>
  <c r="U84" i="11" s="1"/>
  <c r="K90" i="11"/>
  <c r="U90" i="11"/>
  <c r="K54" i="11"/>
  <c r="U8" i="11"/>
  <c r="U61" i="11"/>
  <c r="U31" i="11"/>
  <c r="U68" i="11"/>
  <c r="U56" i="11"/>
  <c r="U41" i="11"/>
  <c r="U26" i="11"/>
  <c r="U13" i="11"/>
  <c r="U9" i="11"/>
  <c r="U59" i="11"/>
  <c r="U55" i="11"/>
  <c r="U43" i="11"/>
  <c r="U25" i="11"/>
  <c r="U16" i="11"/>
  <c r="U78" i="11"/>
  <c r="U62" i="11"/>
  <c r="U46" i="11"/>
  <c r="U42" i="11"/>
  <c r="K83" i="11"/>
  <c r="K71" i="11"/>
  <c r="K67" i="11"/>
  <c r="K59" i="11"/>
  <c r="K51" i="11"/>
  <c r="K43" i="11"/>
  <c r="K37" i="11"/>
  <c r="K25" i="11"/>
  <c r="K19" i="11"/>
  <c r="K16" i="11"/>
  <c r="K86" i="11"/>
  <c r="K78" i="11"/>
  <c r="K66" i="11"/>
  <c r="K50" i="11"/>
  <c r="K89" i="11"/>
  <c r="K85" i="11"/>
  <c r="K81" i="11"/>
  <c r="K77" i="11"/>
  <c r="K73" i="11"/>
  <c r="K69" i="11"/>
  <c r="K65" i="11"/>
  <c r="K61" i="11"/>
  <c r="K57" i="11"/>
  <c r="K53" i="11"/>
  <c r="K49" i="11"/>
  <c r="K45" i="11"/>
  <c r="K35" i="11"/>
  <c r="K31" i="11"/>
  <c r="K27" i="11"/>
  <c r="K24" i="11"/>
  <c r="K21" i="11"/>
  <c r="K18" i="11"/>
  <c r="K14" i="11"/>
  <c r="K10" i="11"/>
  <c r="K79" i="11"/>
  <c r="K75" i="11"/>
  <c r="K63" i="11"/>
  <c r="K55" i="11"/>
  <c r="K47" i="11"/>
  <c r="K40" i="11"/>
  <c r="K33" i="11"/>
  <c r="K29" i="11"/>
  <c r="K22" i="11"/>
  <c r="K12" i="11"/>
  <c r="K8" i="11"/>
  <c r="K82" i="11"/>
  <c r="K74" i="11"/>
  <c r="K70" i="11"/>
  <c r="K62" i="11"/>
  <c r="K58" i="11"/>
  <c r="K46" i="11"/>
  <c r="K42" i="11"/>
  <c r="K39" i="11"/>
  <c r="K36" i="11"/>
  <c r="K32" i="11"/>
  <c r="K28" i="11"/>
  <c r="K15" i="11"/>
  <c r="K11" i="11"/>
  <c r="K88" i="11"/>
  <c r="K84" i="11"/>
  <c r="K80" i="11"/>
  <c r="K76" i="11"/>
  <c r="K72" i="11"/>
  <c r="K68" i="11"/>
  <c r="K64" i="11"/>
  <c r="K60" i="11"/>
  <c r="K56" i="11"/>
  <c r="K52" i="11"/>
  <c r="K48" i="11"/>
  <c r="K44" i="11"/>
  <c r="K41" i="11"/>
  <c r="K38" i="11"/>
  <c r="K34" i="11"/>
  <c r="K30" i="11"/>
  <c r="K26" i="11"/>
  <c r="K23" i="11"/>
  <c r="K20" i="11"/>
  <c r="K17" i="11"/>
  <c r="K13" i="11"/>
  <c r="K9" i="11"/>
  <c r="K87" i="11"/>
  <c r="Q104" i="9"/>
  <c r="I104" i="9"/>
  <c r="U32" i="11" l="1"/>
  <c r="U74" i="11"/>
  <c r="U29" i="11"/>
  <c r="U75" i="11"/>
  <c r="U38" i="11"/>
  <c r="U72" i="11"/>
  <c r="U15" i="11"/>
  <c r="U28" i="11"/>
  <c r="U58" i="11"/>
  <c r="U12" i="11"/>
  <c r="U40" i="11"/>
  <c r="U71" i="11"/>
  <c r="U23" i="11"/>
  <c r="U52" i="11"/>
  <c r="K91" i="11"/>
  <c r="U10" i="11"/>
  <c r="U69" i="11"/>
  <c r="U36" i="11"/>
  <c r="U50" i="11"/>
  <c r="U66" i="11"/>
  <c r="U82" i="11"/>
  <c r="U19" i="11"/>
  <c r="U33" i="11"/>
  <c r="U47" i="11"/>
  <c r="U63" i="11"/>
  <c r="U79" i="11"/>
  <c r="U17" i="11"/>
  <c r="U30" i="11"/>
  <c r="U44" i="11"/>
  <c r="U60" i="11"/>
  <c r="U76" i="11"/>
  <c r="U18" i="11"/>
  <c r="U45" i="11"/>
  <c r="U77" i="11"/>
  <c r="U39" i="11"/>
  <c r="U54" i="11"/>
  <c r="U70" i="11"/>
  <c r="U86" i="11"/>
  <c r="U22" i="11"/>
  <c r="U37" i="11"/>
  <c r="U51" i="11"/>
  <c r="U67" i="11"/>
  <c r="U83" i="11"/>
  <c r="U20" i="11"/>
  <c r="U34" i="11"/>
  <c r="U48" i="11"/>
  <c r="U64" i="11"/>
  <c r="U80" i="11"/>
  <c r="U24" i="11"/>
  <c r="U53" i="11"/>
  <c r="U89" i="11"/>
  <c r="U14" i="11"/>
  <c r="U27" i="11"/>
  <c r="U57" i="11"/>
  <c r="U73" i="11"/>
  <c r="U11" i="11"/>
  <c r="U87" i="11"/>
  <c r="U88" i="11"/>
  <c r="U21" i="11"/>
  <c r="U35" i="11"/>
  <c r="U49" i="11"/>
  <c r="U65" i="11"/>
  <c r="U81" i="11"/>
  <c r="U85" i="11"/>
  <c r="U91" i="11" l="1"/>
</calcChain>
</file>

<file path=xl/sharedStrings.xml><?xml version="1.0" encoding="utf-8"?>
<sst xmlns="http://schemas.openxmlformats.org/spreadsheetml/2006/main" count="1035" uniqueCount="301">
  <si>
    <t>صندوق سرمایه‌گذاری مشترک پیشتاز</t>
  </si>
  <si>
    <t>صورت وضعیت پورتفوی</t>
  </si>
  <si>
    <t>برای ماه منتهی به 1401/09/30</t>
  </si>
  <si>
    <t>نام شرکت</t>
  </si>
  <si>
    <t>1401/08/30</t>
  </si>
  <si>
    <t>تغییرات طی دوره</t>
  </si>
  <si>
    <t>1401/09/30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</si>
  <si>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</si>
  <si>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</si>
  <si>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</si>
  <si>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</si>
  <si>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</si>
  <si>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</si>
  <si>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</si>
  <si>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</si>
  <si>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</si>
  <si>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خاورمیانه</t>
  </si>
  <si>
    <t>بیمه نوین</t>
  </si>
  <si>
    <t>پالایش نفت اصفهان</t>
  </si>
  <si>
    <t>پالایش نفت تبریز</t>
  </si>
  <si>
    <t>پالایش نفت شیراز</t>
  </si>
  <si>
    <t>پتروشیمی امیرکبیر</t>
  </si>
  <si>
    <t>پتروشیمی پارس</t>
  </si>
  <si>
    <t>پتروشیمی پردیس</t>
  </si>
  <si>
    <t>پتروشیمی تندگویان</t>
  </si>
  <si>
    <t>پتروشیمی جم</t>
  </si>
  <si>
    <t>پتروشیمی خراسان</t>
  </si>
  <si>
    <t>پتروشیمی غدیر</t>
  </si>
  <si>
    <t>پتروشیمی‌شیراز</t>
  </si>
  <si>
    <t>پلی پروپیلن جم - جم پیلن</t>
  </si>
  <si>
    <t>پلیمر آریا ساسول</t>
  </si>
  <si>
    <t>تامین سرمایه نوین</t>
  </si>
  <si>
    <t>تراکتورسازی‌ایران‌</t>
  </si>
  <si>
    <t>توسعه خدمات دریایی وبندری سینا</t>
  </si>
  <si>
    <t>توسعه معدنی و صنعتی صبانور</t>
  </si>
  <si>
    <t>توسعه‌معادن‌وفلزات‌</t>
  </si>
  <si>
    <t>تولید ژلاتین کپسول ایران</t>
  </si>
  <si>
    <t>ح . داروسازی‌ ابوریحان‌</t>
  </si>
  <si>
    <t>حفاری شمال</t>
  </si>
  <si>
    <t>داروپخش‌ (هلدینگ‌</t>
  </si>
  <si>
    <t>داروسازی شهید قاضی</t>
  </si>
  <si>
    <t>داروسازی‌ ابوریحان‌</t>
  </si>
  <si>
    <t>داروسازی‌ اکسیر</t>
  </si>
  <si>
    <t>زغال سنگ پروده طبس</t>
  </si>
  <si>
    <t>سپید ماکیان</t>
  </si>
  <si>
    <t>سپیدار سیستم آسیا</t>
  </si>
  <si>
    <t>سرمایه گذاری دارویی تامین</t>
  </si>
  <si>
    <t>سرمایه گذاری صبا تامین</t>
  </si>
  <si>
    <t>سرمایه گذاری صدرتامین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</si>
  <si>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</si>
  <si>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</si>
  <si>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</si>
  <si>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</si>
  <si>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سنگ آهن گهرزمین</t>
  </si>
  <si>
    <t>سیمان خوزستان</t>
  </si>
  <si>
    <t>سیمان‌ بجنورد</t>
  </si>
  <si>
    <t>سیمان‌ شرق‌</t>
  </si>
  <si>
    <t>سیمان‌ صوفیان‌</t>
  </si>
  <si>
    <t>سیمان‌ارومیه‌</t>
  </si>
  <si>
    <t>سیمان‌مازندران‌</t>
  </si>
  <si>
    <t>سیمان‌هگمتان‌</t>
  </si>
  <si>
    <t>شرکت آهن و فولاد ارفع</t>
  </si>
  <si>
    <t>شهد</t>
  </si>
  <si>
    <t>شیشه سازی مینا</t>
  </si>
  <si>
    <t>شیشه‌ قزوین‌</t>
  </si>
  <si>
    <t>شیشه‌ و گاز</t>
  </si>
  <si>
    <t>صنایع پتروشیمی خلیج فارس</t>
  </si>
  <si>
    <t>صنایع پتروشیمی کرمانشاه</t>
  </si>
  <si>
    <t>صنایع گلدیران</t>
  </si>
  <si>
    <t>فجر انرژی خلیج فارس</t>
  </si>
  <si>
    <t>فرآورده‌های‌ تزریقی‌ ایران‌</t>
  </si>
  <si>
    <t>فروسیلیس‌ ایران‌</t>
  </si>
  <si>
    <t>فولاد  خوزستان</t>
  </si>
  <si>
    <t>فولاد مبارکه اصفهان</t>
  </si>
  <si>
    <t>فولاد کاوه جنوب کیش</t>
  </si>
  <si>
    <t>قندهکمتان‌</t>
  </si>
  <si>
    <t>گروه مدیریت سرمایه گذاری امید</t>
  </si>
  <si>
    <t>گسترش نفت و گاز پارسیان</t>
  </si>
  <si>
    <t>مبین انرژی خلیج فارس</t>
  </si>
  <si>
    <t>مس‌ شهیدباهنر</t>
  </si>
  <si>
    <t>معدنی‌ املاح‌  ایران‌</t>
  </si>
  <si>
    <t>ملی‌ صنایع‌ مس‌ ایران‌</t>
  </si>
  <si>
    <t>نفت ایرانول</t>
  </si>
  <si>
    <t>نفت سپاهان</t>
  </si>
  <si>
    <t>نفت‌ بهران‌</t>
  </si>
  <si>
    <t>همکاران سیستم</t>
  </si>
  <si>
    <t>کارخانجات‌ قند قزوین‌</t>
  </si>
  <si>
    <t>کاشی‌ وسرامیک‌ حافظ‌</t>
  </si>
  <si>
    <t>کویر تایر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</si>
  <si>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</si>
  <si>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</si>
  <si>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</si>
  <si>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</si>
  <si>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</si>
  <si>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</si>
  <si>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</si>
  <si>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</si>
  <si>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</si>
  <si>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</si>
  <si>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</si>
  <si>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</si>
  <si>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</si>
  <si>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</si>
  <si>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</si>
  <si>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</si>
  <si>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</si>
  <si>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</si>
  <si>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</si>
  <si>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</si>
  <si>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</si>
  <si>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</si>
  <si>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</si>
  <si>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</si>
  <si>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</si>
  <si>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</si>
  <si>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</si>
  <si>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</si>
  <si>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</si>
  <si>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</si>
  <si>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</si>
  <si>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</si>
  <si>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</si>
  <si>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</si>
  <si>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1403/10/24</t>
  </si>
  <si>
    <t>اسنادخزانه-م3بودجه00-030418</t>
  </si>
  <si>
    <t>1403/04/18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</si>
  <si>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</si>
  <si>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</si>
  <si>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</si>
  <si>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</si>
  <si>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</si>
  <si>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</si>
  <si>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اسنادخزانه-م4بودجه99-011215</t>
  </si>
  <si>
    <t>1399/07/23</t>
  </si>
  <si>
    <t>1401/12/15</t>
  </si>
  <si>
    <t>اسنادخزانه-م5بودجه00-030626</t>
  </si>
  <si>
    <t>اسنادخزانه-م5بودجه99-020218</t>
  </si>
  <si>
    <t>1399/09/05</t>
  </si>
  <si>
    <t>1402/02/18</t>
  </si>
  <si>
    <t>اسنادخزانه-م6بودجه00-030723</t>
  </si>
  <si>
    <t>1403/07/23</t>
  </si>
  <si>
    <t>اسنادخزانه-م6بودجه99-020321</t>
  </si>
  <si>
    <t>1399/08/27</t>
  </si>
  <si>
    <t>1402/03/21</t>
  </si>
  <si>
    <t>اسنادخزانه-م7بودجه00-030912</t>
  </si>
  <si>
    <t>1400/04/14</t>
  </si>
  <si>
    <t>1403/09/12</t>
  </si>
  <si>
    <t>اسنادخزانه-م7بودجه99-020704</t>
  </si>
  <si>
    <t>1399/09/25</t>
  </si>
  <si>
    <t>1402/07/04</t>
  </si>
  <si>
    <t>اسنادخزانه-م8بودجه00-030919</t>
  </si>
  <si>
    <t>1400/06/16</t>
  </si>
  <si>
    <t>1403/09/19</t>
  </si>
  <si>
    <t>اسنادخزانه-م8بودجه99-020606</t>
  </si>
  <si>
    <t>1402/06/06</t>
  </si>
  <si>
    <t>اسنادخزانه-م9بودجه99-020316</t>
  </si>
  <si>
    <t>1399/10/15</t>
  </si>
  <si>
    <t>1402/03/16</t>
  </si>
  <si>
    <t>مرابحه عام دولت104-ش.خ020303</t>
  </si>
  <si>
    <t>1401/03/03</t>
  </si>
  <si>
    <t>1402/03/03</t>
  </si>
  <si>
    <t>مرابحه عام دولت107-ش.خ030724</t>
  </si>
  <si>
    <t>1401/03/24</t>
  </si>
  <si>
    <t>1403/07/24</t>
  </si>
  <si>
    <t>مرابحه عام دولت86-ش.خ020404</t>
  </si>
  <si>
    <t>1400/03/04</t>
  </si>
  <si>
    <t>1402/04/04</t>
  </si>
  <si>
    <t>گام بانک صادرات ایران0207</t>
  </si>
  <si>
    <t>1401/04/01</t>
  </si>
  <si>
    <t>1402/07/30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</si>
  <si>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</si>
  <si>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</si>
  <si>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</si>
  <si>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</si>
  <si>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</si>
  <si>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</si>
  <si>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</si>
  <si>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</si>
  <si>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</si>
  <si>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</si>
  <si>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5802399850</t>
  </si>
  <si>
    <t>سپرده کوتاه مدت</t>
  </si>
  <si>
    <t>1395/07/14</t>
  </si>
  <si>
    <t>بانک پاسارگاد هفتم تیر</t>
  </si>
  <si>
    <t>207-8100-15111111-1</t>
  </si>
  <si>
    <t>1399/05/25</t>
  </si>
  <si>
    <t>بانک تجارت کار</t>
  </si>
  <si>
    <t>156386189</t>
  </si>
  <si>
    <t>1400/05/12</t>
  </si>
  <si>
    <t xml:space="preserve">بانک خاورمیانه ظفر </t>
  </si>
  <si>
    <t>1009-10-810-707074685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</si>
  <si>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</si>
  <si>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</si>
  <si>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</si>
  <si>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</si>
  <si>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</si>
  <si>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</si>
  <si>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</si>
  <si>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</si>
  <si>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</si>
  <si>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</si>
  <si>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</si>
  <si>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دولت3-ش.خ0211</t>
  </si>
  <si>
    <t>1402/11/13</t>
  </si>
  <si>
    <t>مرابحه عام دولت70-ش.خ0112</t>
  </si>
  <si>
    <t>1401/12/07</t>
  </si>
  <si>
    <t>مرابحه عام دولتی64-ش.خ0111</t>
  </si>
  <si>
    <t>1401/11/09</t>
  </si>
  <si>
    <t>مرابحه عام دولت3-ش.خ 0103</t>
  </si>
  <si>
    <t>منفعت دولت5-ش.خاص کاردان0108</t>
  </si>
  <si>
    <t>1401/08/18</t>
  </si>
  <si>
    <t>منفعت دولتی4-شرایط خاص14010729</t>
  </si>
  <si>
    <t>1401/07/29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</si>
  <si>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</si>
  <si>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</si>
  <si>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</si>
  <si>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</si>
  <si>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</si>
  <si>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</si>
  <si>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1401/04/11</t>
  </si>
  <si>
    <t>1401/03/10</t>
  </si>
  <si>
    <t>فولاد امیرکبیرکاشان</t>
  </si>
  <si>
    <t>1401/03/04</t>
  </si>
  <si>
    <t>1401/04/30</t>
  </si>
  <si>
    <t>1401/04/29</t>
  </si>
  <si>
    <t>1401/04/21</t>
  </si>
  <si>
    <t>1401/04/22</t>
  </si>
  <si>
    <t>1401/04/16</t>
  </si>
  <si>
    <t>1401/03/29</t>
  </si>
  <si>
    <t>1401/03/16</t>
  </si>
  <si>
    <t>1401/04/25</t>
  </si>
  <si>
    <t>1401/08/25</t>
  </si>
  <si>
    <t>1401/05/30</t>
  </si>
  <si>
    <t>سپنتا</t>
  </si>
  <si>
    <t>1401/04/28</t>
  </si>
  <si>
    <t>1401/05/11</t>
  </si>
  <si>
    <t>1401/03/01</t>
  </si>
  <si>
    <t>1401/05/25</t>
  </si>
  <si>
    <t>1401/04/20</t>
  </si>
  <si>
    <t>1401/04/15</t>
  </si>
  <si>
    <t>1401/05/13</t>
  </si>
  <si>
    <t>1401/07/27</t>
  </si>
  <si>
    <t>1401/04/14</t>
  </si>
  <si>
    <t>1401/06/12</t>
  </si>
  <si>
    <t>1401/03/28</t>
  </si>
  <si>
    <t>1401/03/02</t>
  </si>
  <si>
    <t>1401/03/17</t>
  </si>
  <si>
    <t>1401/04/26</t>
  </si>
  <si>
    <t>1401/08/14</t>
  </si>
  <si>
    <t>1401/03/07</t>
  </si>
  <si>
    <t>1401/03/23</t>
  </si>
  <si>
    <t>1401/06/05</t>
  </si>
  <si>
    <t>1401/03/31</t>
  </si>
  <si>
    <t>1401/03/11</t>
  </si>
  <si>
    <t>1401/03/08</t>
  </si>
  <si>
    <t>1401/04/18</t>
  </si>
  <si>
    <t>1401/03/18</t>
  </si>
  <si>
    <t>بهای فروش</t>
  </si>
  <si>
    <t>ارزش دفتری</t>
  </si>
  <si>
    <t>سود و زیان ناشی از تغییر قیمت</t>
  </si>
  <si>
    <t>سود و زیان ناشی از فروش</t>
  </si>
  <si>
    <t>ح . توسعه‌معادن‌وفلزات‌</t>
  </si>
  <si>
    <t>سیمان ساوه</t>
  </si>
  <si>
    <t>ح . سرمایه گذاری صبا تامین</t>
  </si>
  <si>
    <t>ح . سرمایه‌گذاری‌ سپه‌</t>
  </si>
  <si>
    <t>ح.زغال سنگ پروده طبس</t>
  </si>
  <si>
    <t>ح . داروسازی‌ اکسیر</t>
  </si>
  <si>
    <t>ح. پالایش نفت تبریز</t>
  </si>
  <si>
    <t>ح . داروسازی شهید قاضی</t>
  </si>
  <si>
    <t>ح . سیمان‌ارومیه‌</t>
  </si>
  <si>
    <t>ح . معدنی‌ املاح‌  ایران‌</t>
  </si>
  <si>
    <t>شیرپاستوریزه پگاه گیلان</t>
  </si>
  <si>
    <t>اسنادخزانه-م15بودجه98-010406</t>
  </si>
  <si>
    <t>اسنادخزانه-م1بودجه99-010621</t>
  </si>
  <si>
    <t>اسنادخزانه-م14بودجه98-010318</t>
  </si>
  <si>
    <t>اسنادخزانه-م17بودجه98-010512</t>
  </si>
  <si>
    <t>اسنادخزانه-م18بودجه98-010614</t>
  </si>
  <si>
    <t>اسنادخزانه-م18بودجه99-010323</t>
  </si>
  <si>
    <t>اسنادخزانه-م16بودجه98-010503</t>
  </si>
  <si>
    <t>اسنادخزانه-م2بودجه99-011019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</si>
  <si>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</si>
  <si>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</si>
  <si>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</si>
  <si>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</si>
  <si>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</si>
  <si>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</si>
  <si>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</si>
  <si>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</si>
  <si>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</si>
  <si>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</si>
  <si>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</si>
  <si>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</si>
  <si>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</si>
  <si>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</si>
  <si>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1401/09/01</t>
  </si>
  <si>
    <t>-</t>
  </si>
  <si>
    <t>سایر</t>
  </si>
  <si>
    <t>از ابتدای سال مالی</t>
  </si>
  <si>
    <t>تا پایان ماه</t>
  </si>
  <si>
    <t>سایر درآمدهای تنزیل سود سهام</t>
  </si>
  <si>
    <t>سایر درآمد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</si>
</sst>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2  Mitra"/>
      <charset val="178"/>
    </font>
    <font>
      <b/>
      <sz val="16"/>
      <color rgb="FF000000"/>
      <name val="2  Mitra"/>
      <charset val="178"/>
    </font>
    <font>
      <b/>
      <sz val="16"/>
      <name val="2 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9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524884</xdr:colOff>
      <xdr:row>37</xdr:row>
      <xdr:rowOff>77194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4501086-819D-ED41-E2A3-79F644932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455916" y="0"/>
          <a:ext cx="7230484" cy="7125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636DD-53F1-4257-ADE0-E5E6BEAB4F21}">
  <dimension ref="A1"/>
  <sheetViews>
    <sheetView rightToLeft="1" tabSelected="1" workbookViewId="0">
      <selection activeCell="O28" sqref="O28"/>
    </sheetView>
  </sheetViews>
  <sheetFormatPr defaultRowHeight="1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W92"/>
  <sheetViews>
    <sheetView rightToLeft="1" workbookViewId="0">
      <selection activeCell="A19" sqref="A19:XFD19"/>
    </sheetView>
  </sheetViews>
  <sheetFormatPr defaultRowHeight="24"/>
  <cols>
    <col min="1" max="1" width="37.710937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8.140625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9.42578125" style="1" bestFit="1" customWidth="1"/>
    <col min="18" max="18" width="1" style="1" customWidth="1"/>
    <col min="19" max="19" width="19.425781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3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3" ht="24.75">
      <c r="A3" s="15" t="s">
        <v>192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3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1:23" ht="24.75">
      <c r="A6" s="15" t="s">
        <v>3</v>
      </c>
      <c r="C6" s="16" t="s">
        <v>194</v>
      </c>
      <c r="D6" s="16" t="s">
        <v>194</v>
      </c>
      <c r="E6" s="16" t="s">
        <v>194</v>
      </c>
      <c r="F6" s="16" t="s">
        <v>194</v>
      </c>
      <c r="G6" s="16" t="s">
        <v>194</v>
      </c>
      <c r="H6" s="16" t="s">
        <v>194</v>
      </c>
      <c r="I6" s="16" t="s">
        <v>194</v>
      </c>
      <c r="J6" s="16" t="s">
        <v>194</v>
      </c>
      <c r="K6" s="16" t="s">
        <v>194</v>
      </c>
      <c r="M6" s="16" t="s">
        <v>195</v>
      </c>
      <c r="N6" s="16" t="s">
        <v>195</v>
      </c>
      <c r="O6" s="16" t="s">
        <v>195</v>
      </c>
      <c r="P6" s="16" t="s">
        <v>195</v>
      </c>
      <c r="Q6" s="16" t="s">
        <v>195</v>
      </c>
      <c r="R6" s="16" t="s">
        <v>195</v>
      </c>
      <c r="S6" s="16" t="s">
        <v>195</v>
      </c>
      <c r="T6" s="16" t="s">
        <v>195</v>
      </c>
      <c r="U6" s="16" t="s">
        <v>195</v>
      </c>
    </row>
    <row r="7" spans="1:23" ht="24.75">
      <c r="A7" s="16" t="s">
        <v>3</v>
      </c>
      <c r="C7" s="16" t="s">
        <v>280</v>
      </c>
      <c r="E7" s="16" t="s">
        <v>281</v>
      </c>
      <c r="G7" s="16" t="s">
        <v>282</v>
      </c>
      <c r="I7" s="16" t="s">
        <v>176</v>
      </c>
      <c r="K7" s="16" t="s">
        <v>283</v>
      </c>
      <c r="M7" s="16" t="s">
        <v>280</v>
      </c>
      <c r="O7" s="16" t="s">
        <v>281</v>
      </c>
      <c r="Q7" s="16" t="s">
        <v>282</v>
      </c>
      <c r="S7" s="16" t="s">
        <v>176</v>
      </c>
      <c r="U7" s="16" t="s">
        <v>283</v>
      </c>
    </row>
    <row r="8" spans="1:23">
      <c r="A8" s="1" t="s">
        <v>49</v>
      </c>
      <c r="C8" s="7">
        <v>0</v>
      </c>
      <c r="D8" s="7"/>
      <c r="E8" s="7">
        <v>11876906975</v>
      </c>
      <c r="F8" s="7"/>
      <c r="G8" s="7">
        <v>-1260778126</v>
      </c>
      <c r="H8" s="7"/>
      <c r="I8" s="7">
        <f>C8+E8+G8</f>
        <v>10616128849</v>
      </c>
      <c r="J8" s="4"/>
      <c r="K8" s="9">
        <f t="shared" ref="K8:K39" si="0">I8/$I$91</f>
        <v>4.9067581778941549E-3</v>
      </c>
      <c r="L8" s="4"/>
      <c r="M8" s="7">
        <v>2120723047</v>
      </c>
      <c r="N8" s="7"/>
      <c r="O8" s="7">
        <v>-10946481024</v>
      </c>
      <c r="P8" s="7"/>
      <c r="Q8" s="7">
        <v>-2707120848</v>
      </c>
      <c r="R8" s="7"/>
      <c r="S8" s="7">
        <f>M8+O8+Q8</f>
        <v>-11532878825</v>
      </c>
      <c r="T8" s="4"/>
      <c r="U8" s="9">
        <f t="shared" ref="U8:U39" si="1">S8/$S$91</f>
        <v>-6.6107614673508036E-3</v>
      </c>
      <c r="V8" s="4"/>
      <c r="W8" s="4"/>
    </row>
    <row r="9" spans="1:23">
      <c r="A9" s="1" t="s">
        <v>32</v>
      </c>
      <c r="C9" s="7">
        <v>0</v>
      </c>
      <c r="D9" s="7"/>
      <c r="E9" s="7">
        <v>77663277583</v>
      </c>
      <c r="F9" s="7"/>
      <c r="G9" s="7">
        <v>6962456086</v>
      </c>
      <c r="H9" s="7"/>
      <c r="I9" s="7">
        <f t="shared" ref="I9:I67" si="2">C9+E9+G9</f>
        <v>84625733669</v>
      </c>
      <c r="J9" s="4"/>
      <c r="K9" s="9">
        <f t="shared" si="0"/>
        <v>3.9113881966473342E-2</v>
      </c>
      <c r="L9" s="4"/>
      <c r="M9" s="7">
        <v>10779820800</v>
      </c>
      <c r="N9" s="7"/>
      <c r="O9" s="7">
        <v>102959455270</v>
      </c>
      <c r="P9" s="7"/>
      <c r="Q9" s="7">
        <v>6962456086</v>
      </c>
      <c r="R9" s="7"/>
      <c r="S9" s="7">
        <f t="shared" ref="S9:S67" si="3">M9+O9+Q9</f>
        <v>120701732156</v>
      </c>
      <c r="T9" s="4"/>
      <c r="U9" s="9">
        <f t="shared" si="1"/>
        <v>6.9187439848036575E-2</v>
      </c>
      <c r="V9" s="4"/>
      <c r="W9" s="4"/>
    </row>
    <row r="10" spans="1:23">
      <c r="A10" s="1" t="s">
        <v>58</v>
      </c>
      <c r="C10" s="7">
        <v>0</v>
      </c>
      <c r="D10" s="7"/>
      <c r="E10" s="7">
        <v>4975734333</v>
      </c>
      <c r="F10" s="7"/>
      <c r="G10" s="7">
        <v>-654600713</v>
      </c>
      <c r="H10" s="7"/>
      <c r="I10" s="7">
        <f t="shared" si="2"/>
        <v>4321133620</v>
      </c>
      <c r="J10" s="4"/>
      <c r="K10" s="9">
        <f t="shared" si="0"/>
        <v>1.997221212109308E-3</v>
      </c>
      <c r="L10" s="4"/>
      <c r="M10" s="7">
        <v>0</v>
      </c>
      <c r="N10" s="7"/>
      <c r="O10" s="7">
        <v>3529934296</v>
      </c>
      <c r="P10" s="7"/>
      <c r="Q10" s="7">
        <v>532683754</v>
      </c>
      <c r="R10" s="7"/>
      <c r="S10" s="7">
        <f t="shared" si="3"/>
        <v>4062618050</v>
      </c>
      <c r="T10" s="4"/>
      <c r="U10" s="9">
        <f t="shared" si="1"/>
        <v>2.3287332910570022E-3</v>
      </c>
      <c r="V10" s="4"/>
      <c r="W10" s="4"/>
    </row>
    <row r="11" spans="1:23">
      <c r="A11" s="1" t="s">
        <v>76</v>
      </c>
      <c r="C11" s="7">
        <v>0</v>
      </c>
      <c r="D11" s="7"/>
      <c r="E11" s="7">
        <v>0</v>
      </c>
      <c r="F11" s="7"/>
      <c r="G11" s="7">
        <v>-62665748596</v>
      </c>
      <c r="H11" s="7"/>
      <c r="I11" s="7">
        <f t="shared" si="2"/>
        <v>-62665748596</v>
      </c>
      <c r="J11" s="4"/>
      <c r="K11" s="9">
        <f t="shared" si="0"/>
        <v>-2.8964011154239726E-2</v>
      </c>
      <c r="L11" s="4"/>
      <c r="M11" s="7">
        <v>0</v>
      </c>
      <c r="N11" s="7"/>
      <c r="O11" s="7">
        <v>0</v>
      </c>
      <c r="P11" s="7"/>
      <c r="Q11" s="7">
        <v>-203176869797</v>
      </c>
      <c r="R11" s="7"/>
      <c r="S11" s="7">
        <f t="shared" si="3"/>
        <v>-203176869797</v>
      </c>
      <c r="T11" s="4"/>
      <c r="U11" s="9">
        <f t="shared" si="1"/>
        <v>-0.11646301346714782</v>
      </c>
      <c r="V11" s="4"/>
      <c r="W11" s="4"/>
    </row>
    <row r="12" spans="1:23">
      <c r="A12" s="1" t="s">
        <v>27</v>
      </c>
      <c r="C12" s="7">
        <v>0</v>
      </c>
      <c r="D12" s="7"/>
      <c r="E12" s="7">
        <v>38937312862</v>
      </c>
      <c r="F12" s="7"/>
      <c r="G12" s="7">
        <v>-14321151262</v>
      </c>
      <c r="H12" s="7"/>
      <c r="I12" s="7">
        <f t="shared" si="2"/>
        <v>24616161600</v>
      </c>
      <c r="J12" s="4"/>
      <c r="K12" s="9">
        <f t="shared" si="0"/>
        <v>1.137755145563645E-2</v>
      </c>
      <c r="L12" s="4"/>
      <c r="M12" s="7">
        <v>97681877600</v>
      </c>
      <c r="N12" s="7"/>
      <c r="O12" s="7">
        <v>-178461119324</v>
      </c>
      <c r="P12" s="7"/>
      <c r="Q12" s="7">
        <v>-35090143911</v>
      </c>
      <c r="R12" s="7"/>
      <c r="S12" s="7">
        <f t="shared" si="3"/>
        <v>-115869385635</v>
      </c>
      <c r="T12" s="4"/>
      <c r="U12" s="9">
        <f t="shared" si="1"/>
        <v>-6.6417490500379789E-2</v>
      </c>
      <c r="V12" s="4"/>
      <c r="W12" s="4"/>
    </row>
    <row r="13" spans="1:23">
      <c r="A13" s="1" t="s">
        <v>55</v>
      </c>
      <c r="C13" s="7">
        <v>0</v>
      </c>
      <c r="D13" s="7"/>
      <c r="E13" s="7">
        <v>6143314916</v>
      </c>
      <c r="F13" s="7"/>
      <c r="G13" s="7">
        <v>-3356114082</v>
      </c>
      <c r="H13" s="7"/>
      <c r="I13" s="7">
        <f t="shared" si="2"/>
        <v>2787200834</v>
      </c>
      <c r="J13" s="4"/>
      <c r="K13" s="9">
        <f t="shared" si="0"/>
        <v>1.288239873515773E-3</v>
      </c>
      <c r="L13" s="4"/>
      <c r="M13" s="7">
        <v>0</v>
      </c>
      <c r="N13" s="7"/>
      <c r="O13" s="7">
        <v>-16834816176</v>
      </c>
      <c r="P13" s="7"/>
      <c r="Q13" s="7">
        <v>-4816706184</v>
      </c>
      <c r="R13" s="7"/>
      <c r="S13" s="7">
        <f t="shared" si="3"/>
        <v>-21651522360</v>
      </c>
      <c r="T13" s="4"/>
      <c r="U13" s="9">
        <f t="shared" si="1"/>
        <v>-1.2410869124602316E-2</v>
      </c>
      <c r="V13" s="4"/>
      <c r="W13" s="4"/>
    </row>
    <row r="14" spans="1:23">
      <c r="A14" s="1" t="s">
        <v>20</v>
      </c>
      <c r="C14" s="7">
        <v>0</v>
      </c>
      <c r="D14" s="7"/>
      <c r="E14" s="7">
        <v>78650079414</v>
      </c>
      <c r="F14" s="7"/>
      <c r="G14" s="7">
        <v>-222969725</v>
      </c>
      <c r="H14" s="7"/>
      <c r="I14" s="7">
        <f t="shared" si="2"/>
        <v>78427109689</v>
      </c>
      <c r="J14" s="4"/>
      <c r="K14" s="9">
        <f t="shared" si="0"/>
        <v>3.6248887641501408E-2</v>
      </c>
      <c r="L14" s="4"/>
      <c r="M14" s="7">
        <v>105302771450</v>
      </c>
      <c r="N14" s="7"/>
      <c r="O14" s="7">
        <v>7871254102</v>
      </c>
      <c r="P14" s="7"/>
      <c r="Q14" s="7">
        <v>-222969725</v>
      </c>
      <c r="R14" s="7"/>
      <c r="S14" s="7">
        <f t="shared" si="3"/>
        <v>112951055827</v>
      </c>
      <c r="T14" s="4"/>
      <c r="U14" s="9">
        <f t="shared" si="1"/>
        <v>6.4744674672129923E-2</v>
      </c>
      <c r="V14" s="4"/>
      <c r="W14" s="4"/>
    </row>
    <row r="15" spans="1:23">
      <c r="A15" s="1" t="s">
        <v>19</v>
      </c>
      <c r="C15" s="7">
        <v>0</v>
      </c>
      <c r="D15" s="7"/>
      <c r="E15" s="7">
        <v>4323987168</v>
      </c>
      <c r="F15" s="7"/>
      <c r="G15" s="7">
        <v>-7003838791</v>
      </c>
      <c r="H15" s="7"/>
      <c r="I15" s="7">
        <f t="shared" si="2"/>
        <v>-2679851623</v>
      </c>
      <c r="J15" s="4"/>
      <c r="K15" s="9">
        <f t="shared" si="0"/>
        <v>-1.2386232358075418E-3</v>
      </c>
      <c r="L15" s="4"/>
      <c r="M15" s="7">
        <v>15210000000</v>
      </c>
      <c r="N15" s="7"/>
      <c r="O15" s="7">
        <v>-21397815364</v>
      </c>
      <c r="P15" s="7"/>
      <c r="Q15" s="7">
        <v>-10420602789</v>
      </c>
      <c r="R15" s="7"/>
      <c r="S15" s="7">
        <f t="shared" si="3"/>
        <v>-16608418153</v>
      </c>
      <c r="T15" s="4"/>
      <c r="U15" s="9">
        <f t="shared" si="1"/>
        <v>-9.520111363825242E-3</v>
      </c>
      <c r="V15" s="4"/>
      <c r="W15" s="4"/>
    </row>
    <row r="16" spans="1:23">
      <c r="A16" s="1" t="s">
        <v>86</v>
      </c>
      <c r="C16" s="7">
        <v>0</v>
      </c>
      <c r="D16" s="7"/>
      <c r="E16" s="7">
        <v>9025660959</v>
      </c>
      <c r="F16" s="7"/>
      <c r="G16" s="7">
        <v>-222614450</v>
      </c>
      <c r="H16" s="7"/>
      <c r="I16" s="7">
        <f t="shared" si="2"/>
        <v>8803046509</v>
      </c>
      <c r="J16" s="4"/>
      <c r="K16" s="9">
        <f t="shared" si="0"/>
        <v>4.0687543513083018E-3</v>
      </c>
      <c r="L16" s="4"/>
      <c r="M16" s="7">
        <v>5040000000</v>
      </c>
      <c r="N16" s="7"/>
      <c r="O16" s="7">
        <v>-1437523790</v>
      </c>
      <c r="P16" s="7"/>
      <c r="Q16" s="7">
        <v>-222614450</v>
      </c>
      <c r="R16" s="7"/>
      <c r="S16" s="7">
        <f t="shared" si="3"/>
        <v>3379861760</v>
      </c>
      <c r="T16" s="4"/>
      <c r="U16" s="9">
        <f t="shared" si="1"/>
        <v>1.9373705582986104E-3</v>
      </c>
      <c r="V16" s="4"/>
      <c r="W16" s="4"/>
    </row>
    <row r="17" spans="1:23">
      <c r="A17" s="1" t="s">
        <v>17</v>
      </c>
      <c r="C17" s="7">
        <v>0</v>
      </c>
      <c r="D17" s="7"/>
      <c r="E17" s="7">
        <v>0</v>
      </c>
      <c r="F17" s="7"/>
      <c r="G17" s="7">
        <v>-10500865133</v>
      </c>
      <c r="H17" s="7"/>
      <c r="I17" s="7">
        <f t="shared" si="2"/>
        <v>-10500865133</v>
      </c>
      <c r="J17" s="4"/>
      <c r="K17" s="9">
        <f t="shared" si="0"/>
        <v>-4.8534834683326986E-3</v>
      </c>
      <c r="L17" s="4"/>
      <c r="M17" s="7">
        <v>251533536</v>
      </c>
      <c r="N17" s="7"/>
      <c r="O17" s="7">
        <v>0</v>
      </c>
      <c r="P17" s="7"/>
      <c r="Q17" s="7">
        <v>-14411252520</v>
      </c>
      <c r="R17" s="7"/>
      <c r="S17" s="7">
        <f t="shared" si="3"/>
        <v>-14159718984</v>
      </c>
      <c r="T17" s="4"/>
      <c r="U17" s="9">
        <f t="shared" si="1"/>
        <v>-8.1164925139966416E-3</v>
      </c>
      <c r="V17" s="4"/>
      <c r="W17" s="4"/>
    </row>
    <row r="18" spans="1:23">
      <c r="A18" s="1" t="s">
        <v>66</v>
      </c>
      <c r="C18" s="7">
        <v>0</v>
      </c>
      <c r="D18" s="7"/>
      <c r="E18" s="7">
        <v>0</v>
      </c>
      <c r="F18" s="7"/>
      <c r="G18" s="7">
        <v>1336595971</v>
      </c>
      <c r="H18" s="7"/>
      <c r="I18" s="7">
        <f t="shared" si="2"/>
        <v>1336595971</v>
      </c>
      <c r="J18" s="4"/>
      <c r="K18" s="9">
        <f t="shared" si="0"/>
        <v>6.1777257082391206E-4</v>
      </c>
      <c r="L18" s="4"/>
      <c r="M18" s="7">
        <v>2875974106</v>
      </c>
      <c r="N18" s="7"/>
      <c r="O18" s="7">
        <v>0</v>
      </c>
      <c r="P18" s="7"/>
      <c r="Q18" s="7">
        <v>1336595971</v>
      </c>
      <c r="R18" s="7"/>
      <c r="S18" s="7">
        <f t="shared" si="3"/>
        <v>4212570077</v>
      </c>
      <c r="T18" s="4"/>
      <c r="U18" s="9">
        <f t="shared" si="1"/>
        <v>2.4146872924026069E-3</v>
      </c>
      <c r="V18" s="4"/>
      <c r="W18" s="4"/>
    </row>
    <row r="19" spans="1:23">
      <c r="A19" s="1" t="s">
        <v>74</v>
      </c>
      <c r="C19" s="7">
        <v>0</v>
      </c>
      <c r="D19" s="7"/>
      <c r="E19" s="7">
        <v>100044839866</v>
      </c>
      <c r="F19" s="7"/>
      <c r="G19" s="7">
        <v>0</v>
      </c>
      <c r="H19" s="7"/>
      <c r="I19" s="7">
        <f t="shared" si="2"/>
        <v>100044839866</v>
      </c>
      <c r="J19" s="4"/>
      <c r="K19" s="9">
        <f t="shared" si="0"/>
        <v>4.6240568775203515E-2</v>
      </c>
      <c r="L19" s="4"/>
      <c r="M19" s="7">
        <v>61344713600</v>
      </c>
      <c r="N19" s="7"/>
      <c r="O19" s="7">
        <v>78869645272</v>
      </c>
      <c r="P19" s="7"/>
      <c r="Q19" s="7">
        <v>-6164</v>
      </c>
      <c r="R19" s="7"/>
      <c r="S19" s="7">
        <f t="shared" si="3"/>
        <v>140214352708</v>
      </c>
      <c r="T19" s="4"/>
      <c r="U19" s="9">
        <f t="shared" si="1"/>
        <v>8.0372269068003599E-2</v>
      </c>
      <c r="V19" s="4"/>
      <c r="W19" s="4"/>
    </row>
    <row r="20" spans="1:23">
      <c r="A20" s="1" t="s">
        <v>262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2"/>
        <v>0</v>
      </c>
      <c r="J20" s="4"/>
      <c r="K20" s="9">
        <f t="shared" si="0"/>
        <v>0</v>
      </c>
      <c r="L20" s="4"/>
      <c r="M20" s="7">
        <v>0</v>
      </c>
      <c r="N20" s="7"/>
      <c r="O20" s="7">
        <v>0</v>
      </c>
      <c r="P20" s="7"/>
      <c r="Q20" s="7">
        <v>15172295</v>
      </c>
      <c r="R20" s="7"/>
      <c r="S20" s="7">
        <f t="shared" si="3"/>
        <v>15172295</v>
      </c>
      <c r="T20" s="4"/>
      <c r="U20" s="9">
        <f t="shared" si="1"/>
        <v>8.6969112117831749E-6</v>
      </c>
      <c r="V20" s="4"/>
      <c r="W20" s="4"/>
    </row>
    <row r="21" spans="1:23">
      <c r="A21" s="1" t="s">
        <v>263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2"/>
        <v>0</v>
      </c>
      <c r="J21" s="4"/>
      <c r="K21" s="9">
        <f t="shared" si="0"/>
        <v>0</v>
      </c>
      <c r="L21" s="4"/>
      <c r="M21" s="7">
        <v>0</v>
      </c>
      <c r="N21" s="7"/>
      <c r="O21" s="7">
        <v>0</v>
      </c>
      <c r="P21" s="7"/>
      <c r="Q21" s="7">
        <v>11955142906</v>
      </c>
      <c r="R21" s="7"/>
      <c r="S21" s="7">
        <f t="shared" si="3"/>
        <v>11955142906</v>
      </c>
      <c r="T21" s="4"/>
      <c r="U21" s="9">
        <f t="shared" si="1"/>
        <v>6.8528074610770149E-3</v>
      </c>
      <c r="V21" s="4"/>
      <c r="W21" s="4"/>
    </row>
    <row r="22" spans="1:23">
      <c r="A22" s="1" t="s">
        <v>34</v>
      </c>
      <c r="C22" s="7">
        <v>0</v>
      </c>
      <c r="D22" s="7"/>
      <c r="E22" s="7">
        <v>69202251109</v>
      </c>
      <c r="F22" s="7"/>
      <c r="G22" s="7">
        <v>0</v>
      </c>
      <c r="H22" s="7"/>
      <c r="I22" s="7">
        <f t="shared" si="2"/>
        <v>69202251109</v>
      </c>
      <c r="J22" s="4"/>
      <c r="K22" s="9">
        <f t="shared" si="0"/>
        <v>3.1985172409597855E-2</v>
      </c>
      <c r="L22" s="4"/>
      <c r="M22" s="7">
        <v>148534074000</v>
      </c>
      <c r="N22" s="7"/>
      <c r="O22" s="7">
        <v>-427940357432</v>
      </c>
      <c r="P22" s="7"/>
      <c r="Q22" s="7">
        <v>-7902697498</v>
      </c>
      <c r="R22" s="7"/>
      <c r="S22" s="7">
        <f t="shared" si="3"/>
        <v>-287308980930</v>
      </c>
      <c r="T22" s="4"/>
      <c r="U22" s="9">
        <f t="shared" si="1"/>
        <v>-0.16468838086104412</v>
      </c>
      <c r="V22" s="4"/>
      <c r="W22" s="4"/>
    </row>
    <row r="23" spans="1:23">
      <c r="A23" s="1" t="s">
        <v>47</v>
      </c>
      <c r="C23" s="7">
        <v>0</v>
      </c>
      <c r="D23" s="7"/>
      <c r="E23" s="7">
        <v>1129240800</v>
      </c>
      <c r="F23" s="7"/>
      <c r="G23" s="7">
        <v>0</v>
      </c>
      <c r="H23" s="7"/>
      <c r="I23" s="7">
        <f t="shared" si="2"/>
        <v>1129240800</v>
      </c>
      <c r="J23" s="4"/>
      <c r="K23" s="9">
        <f t="shared" si="0"/>
        <v>5.2193333455383519E-4</v>
      </c>
      <c r="L23" s="4"/>
      <c r="M23" s="7">
        <v>0</v>
      </c>
      <c r="N23" s="7"/>
      <c r="O23" s="7">
        <v>-12479930271</v>
      </c>
      <c r="P23" s="7"/>
      <c r="Q23" s="7">
        <v>-711934577</v>
      </c>
      <c r="R23" s="7"/>
      <c r="S23" s="7">
        <f t="shared" si="3"/>
        <v>-13191864848</v>
      </c>
      <c r="T23" s="4"/>
      <c r="U23" s="9">
        <f t="shared" si="1"/>
        <v>-7.5617088450296768E-3</v>
      </c>
      <c r="V23" s="4"/>
      <c r="W23" s="4"/>
    </row>
    <row r="24" spans="1:23">
      <c r="A24" s="1" t="s">
        <v>15</v>
      </c>
      <c r="C24" s="7">
        <v>0</v>
      </c>
      <c r="D24" s="7"/>
      <c r="E24" s="7">
        <v>22434378938</v>
      </c>
      <c r="F24" s="7"/>
      <c r="G24" s="7">
        <v>0</v>
      </c>
      <c r="H24" s="7"/>
      <c r="I24" s="7">
        <f t="shared" si="2"/>
        <v>22434378938</v>
      </c>
      <c r="J24" s="4"/>
      <c r="K24" s="9">
        <f t="shared" si="0"/>
        <v>1.0369134915914008E-2</v>
      </c>
      <c r="L24" s="4"/>
      <c r="M24" s="7">
        <v>15010000000</v>
      </c>
      <c r="N24" s="7"/>
      <c r="O24" s="7">
        <v>-11493012638</v>
      </c>
      <c r="P24" s="7"/>
      <c r="Q24" s="7">
        <v>179169890</v>
      </c>
      <c r="R24" s="7"/>
      <c r="S24" s="7">
        <f t="shared" si="3"/>
        <v>3696157252</v>
      </c>
      <c r="T24" s="4"/>
      <c r="U24" s="9">
        <f t="shared" si="1"/>
        <v>2.118674297160218E-3</v>
      </c>
      <c r="V24" s="4"/>
      <c r="W24" s="4"/>
    </row>
    <row r="25" spans="1:23">
      <c r="A25" s="1" t="s">
        <v>72</v>
      </c>
      <c r="C25" s="7">
        <v>0</v>
      </c>
      <c r="D25" s="7"/>
      <c r="E25" s="7">
        <v>81773953905</v>
      </c>
      <c r="F25" s="7"/>
      <c r="G25" s="7">
        <v>0</v>
      </c>
      <c r="H25" s="7"/>
      <c r="I25" s="7">
        <f t="shared" si="2"/>
        <v>81773953905</v>
      </c>
      <c r="J25" s="4"/>
      <c r="K25" s="9">
        <f t="shared" si="0"/>
        <v>3.7795793812345657E-2</v>
      </c>
      <c r="L25" s="4"/>
      <c r="M25" s="7">
        <v>65191744860</v>
      </c>
      <c r="N25" s="7"/>
      <c r="O25" s="7">
        <v>-423745198960</v>
      </c>
      <c r="P25" s="7"/>
      <c r="Q25" s="7">
        <v>-3872</v>
      </c>
      <c r="R25" s="7"/>
      <c r="S25" s="7">
        <f t="shared" si="3"/>
        <v>-358553457972</v>
      </c>
      <c r="T25" s="4"/>
      <c r="U25" s="9">
        <f t="shared" si="1"/>
        <v>-0.2055264275220271</v>
      </c>
      <c r="V25" s="4"/>
      <c r="W25" s="4"/>
    </row>
    <row r="26" spans="1:23">
      <c r="A26" s="1" t="s">
        <v>75</v>
      </c>
      <c r="C26" s="7">
        <v>0</v>
      </c>
      <c r="D26" s="7"/>
      <c r="E26" s="7">
        <v>9293528810</v>
      </c>
      <c r="F26" s="7"/>
      <c r="G26" s="7">
        <v>0</v>
      </c>
      <c r="H26" s="7"/>
      <c r="I26" s="7">
        <f t="shared" si="2"/>
        <v>9293528810</v>
      </c>
      <c r="J26" s="4"/>
      <c r="K26" s="9">
        <f t="shared" si="0"/>
        <v>4.2954545049872757E-3</v>
      </c>
      <c r="L26" s="4"/>
      <c r="M26" s="7">
        <v>1282067600</v>
      </c>
      <c r="N26" s="7"/>
      <c r="O26" s="7">
        <v>5596984466</v>
      </c>
      <c r="P26" s="7"/>
      <c r="Q26" s="7">
        <v>57100604</v>
      </c>
      <c r="R26" s="7"/>
      <c r="S26" s="7">
        <f t="shared" si="3"/>
        <v>6936152670</v>
      </c>
      <c r="T26" s="4"/>
      <c r="U26" s="9">
        <f t="shared" si="1"/>
        <v>3.9758720696086384E-3</v>
      </c>
      <c r="V26" s="4"/>
      <c r="W26" s="4"/>
    </row>
    <row r="27" spans="1:23">
      <c r="A27" s="1" t="s">
        <v>22</v>
      </c>
      <c r="C27" s="7">
        <v>0</v>
      </c>
      <c r="D27" s="7"/>
      <c r="E27" s="7">
        <v>1861115848</v>
      </c>
      <c r="F27" s="7"/>
      <c r="G27" s="7">
        <v>0</v>
      </c>
      <c r="H27" s="7"/>
      <c r="I27" s="7">
        <f t="shared" si="2"/>
        <v>1861115848</v>
      </c>
      <c r="J27" s="4"/>
      <c r="K27" s="9">
        <f t="shared" si="0"/>
        <v>8.6020483898352647E-4</v>
      </c>
      <c r="L27" s="4"/>
      <c r="M27" s="7">
        <v>14443116210</v>
      </c>
      <c r="N27" s="7"/>
      <c r="O27" s="7">
        <v>-21396945694</v>
      </c>
      <c r="P27" s="7"/>
      <c r="Q27" s="7">
        <v>-2679</v>
      </c>
      <c r="R27" s="7"/>
      <c r="S27" s="7">
        <f t="shared" si="3"/>
        <v>-6953832163</v>
      </c>
      <c r="T27" s="4"/>
      <c r="U27" s="9">
        <f t="shared" si="1"/>
        <v>-3.9860061317851482E-3</v>
      </c>
      <c r="V27" s="4"/>
      <c r="W27" s="4"/>
    </row>
    <row r="28" spans="1:23">
      <c r="A28" s="1" t="s">
        <v>266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2"/>
        <v>0</v>
      </c>
      <c r="J28" s="4"/>
      <c r="K28" s="9">
        <f t="shared" si="0"/>
        <v>0</v>
      </c>
      <c r="L28" s="4"/>
      <c r="M28" s="7">
        <v>0</v>
      </c>
      <c r="N28" s="7"/>
      <c r="O28" s="7">
        <v>0</v>
      </c>
      <c r="P28" s="7"/>
      <c r="Q28" s="7">
        <v>2438484001</v>
      </c>
      <c r="R28" s="7"/>
      <c r="S28" s="7">
        <f t="shared" si="3"/>
        <v>2438484001</v>
      </c>
      <c r="T28" s="4"/>
      <c r="U28" s="9">
        <f t="shared" si="1"/>
        <v>1.3977634133828002E-3</v>
      </c>
      <c r="V28" s="4"/>
      <c r="W28" s="4"/>
    </row>
    <row r="29" spans="1:23">
      <c r="A29" s="1" t="s">
        <v>221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2"/>
        <v>0</v>
      </c>
      <c r="J29" s="4"/>
      <c r="K29" s="9">
        <f t="shared" si="0"/>
        <v>0</v>
      </c>
      <c r="L29" s="4"/>
      <c r="M29" s="7">
        <v>1971343400</v>
      </c>
      <c r="N29" s="7"/>
      <c r="O29" s="7">
        <v>0</v>
      </c>
      <c r="P29" s="7"/>
      <c r="Q29" s="7">
        <v>-4730783581</v>
      </c>
      <c r="R29" s="7"/>
      <c r="S29" s="7">
        <f t="shared" si="3"/>
        <v>-2759440181</v>
      </c>
      <c r="T29" s="4"/>
      <c r="U29" s="9">
        <f t="shared" si="1"/>
        <v>-1.5817387052113009E-3</v>
      </c>
      <c r="V29" s="4"/>
      <c r="W29" s="4"/>
    </row>
    <row r="30" spans="1:23">
      <c r="A30" s="1" t="s">
        <v>87</v>
      </c>
      <c r="C30" s="7">
        <v>0</v>
      </c>
      <c r="D30" s="7"/>
      <c r="E30" s="7">
        <v>10547745264</v>
      </c>
      <c r="F30" s="7"/>
      <c r="G30" s="7">
        <v>0</v>
      </c>
      <c r="H30" s="7"/>
      <c r="I30" s="7">
        <f t="shared" si="2"/>
        <v>10547745264</v>
      </c>
      <c r="J30" s="4"/>
      <c r="K30" s="9">
        <f t="shared" si="0"/>
        <v>4.8751513916818643E-3</v>
      </c>
      <c r="L30" s="4"/>
      <c r="M30" s="7">
        <v>668393879</v>
      </c>
      <c r="N30" s="7"/>
      <c r="O30" s="7">
        <v>8231008351</v>
      </c>
      <c r="P30" s="7"/>
      <c r="Q30" s="7">
        <v>-1337846</v>
      </c>
      <c r="R30" s="7"/>
      <c r="S30" s="7">
        <f t="shared" si="3"/>
        <v>8898064384</v>
      </c>
      <c r="T30" s="4"/>
      <c r="U30" s="9">
        <f t="shared" si="1"/>
        <v>5.1004594825224629E-3</v>
      </c>
      <c r="V30" s="4"/>
      <c r="W30" s="4"/>
    </row>
    <row r="31" spans="1:23">
      <c r="A31" s="1" t="s">
        <v>30</v>
      </c>
      <c r="C31" s="7">
        <v>0</v>
      </c>
      <c r="D31" s="7"/>
      <c r="E31" s="7">
        <v>16093030127</v>
      </c>
      <c r="F31" s="7"/>
      <c r="G31" s="7">
        <v>0</v>
      </c>
      <c r="H31" s="7"/>
      <c r="I31" s="7">
        <f t="shared" si="2"/>
        <v>16093030127</v>
      </c>
      <c r="J31" s="4"/>
      <c r="K31" s="9">
        <f t="shared" si="0"/>
        <v>7.438173396905637E-3</v>
      </c>
      <c r="L31" s="4"/>
      <c r="M31" s="7">
        <v>0</v>
      </c>
      <c r="N31" s="7"/>
      <c r="O31" s="7">
        <v>-41238389817</v>
      </c>
      <c r="P31" s="7"/>
      <c r="Q31" s="7">
        <v>-4527442190</v>
      </c>
      <c r="R31" s="7"/>
      <c r="S31" s="7">
        <f t="shared" si="3"/>
        <v>-45765832007</v>
      </c>
      <c r="T31" s="4"/>
      <c r="U31" s="9">
        <f t="shared" si="1"/>
        <v>-2.6233432549147218E-2</v>
      </c>
      <c r="V31" s="4"/>
      <c r="W31" s="4"/>
    </row>
    <row r="32" spans="1:23">
      <c r="A32" s="1" t="s">
        <v>35</v>
      </c>
      <c r="C32" s="7">
        <v>0</v>
      </c>
      <c r="D32" s="7"/>
      <c r="E32" s="7">
        <v>19728581995</v>
      </c>
      <c r="F32" s="7"/>
      <c r="G32" s="7">
        <v>0</v>
      </c>
      <c r="H32" s="7"/>
      <c r="I32" s="7">
        <f t="shared" si="2"/>
        <v>19728581995</v>
      </c>
      <c r="J32" s="4"/>
      <c r="K32" s="9">
        <f t="shared" si="0"/>
        <v>9.1185197937137079E-3</v>
      </c>
      <c r="L32" s="4"/>
      <c r="M32" s="7">
        <v>25784718765</v>
      </c>
      <c r="N32" s="7"/>
      <c r="O32" s="7">
        <v>-118598627556</v>
      </c>
      <c r="P32" s="7"/>
      <c r="Q32" s="7">
        <v>-79946059897</v>
      </c>
      <c r="R32" s="7"/>
      <c r="S32" s="7">
        <f t="shared" si="3"/>
        <v>-172759968688</v>
      </c>
      <c r="T32" s="4"/>
      <c r="U32" s="9">
        <f t="shared" si="1"/>
        <v>-9.9027741592816201E-2</v>
      </c>
      <c r="V32" s="4"/>
      <c r="W32" s="4"/>
    </row>
    <row r="33" spans="1:23">
      <c r="A33" s="1" t="s">
        <v>80</v>
      </c>
      <c r="C33" s="7">
        <v>0</v>
      </c>
      <c r="D33" s="7"/>
      <c r="E33" s="7">
        <v>15239278481</v>
      </c>
      <c r="F33" s="7"/>
      <c r="G33" s="7">
        <v>0</v>
      </c>
      <c r="H33" s="7"/>
      <c r="I33" s="7">
        <f t="shared" si="2"/>
        <v>15239278481</v>
      </c>
      <c r="J33" s="4"/>
      <c r="K33" s="9">
        <f t="shared" si="0"/>
        <v>7.0435707191794997E-3</v>
      </c>
      <c r="L33" s="4"/>
      <c r="M33" s="7">
        <v>34289314080</v>
      </c>
      <c r="N33" s="7"/>
      <c r="O33" s="7">
        <v>-31642877764</v>
      </c>
      <c r="P33" s="7"/>
      <c r="Q33" s="7">
        <v>-13032075353</v>
      </c>
      <c r="R33" s="7"/>
      <c r="S33" s="7">
        <f t="shared" si="3"/>
        <v>-10385639037</v>
      </c>
      <c r="T33" s="4"/>
      <c r="U33" s="9">
        <f t="shared" si="1"/>
        <v>-5.9531521488620093E-3</v>
      </c>
      <c r="V33" s="4"/>
      <c r="W33" s="4"/>
    </row>
    <row r="34" spans="1:23">
      <c r="A34" s="1" t="s">
        <v>267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2"/>
        <v>0</v>
      </c>
      <c r="J34" s="4"/>
      <c r="K34" s="9">
        <f t="shared" si="0"/>
        <v>0</v>
      </c>
      <c r="L34" s="4"/>
      <c r="M34" s="7">
        <v>0</v>
      </c>
      <c r="N34" s="7"/>
      <c r="O34" s="7">
        <v>0</v>
      </c>
      <c r="P34" s="7"/>
      <c r="Q34" s="7">
        <v>-9848816900</v>
      </c>
      <c r="R34" s="7"/>
      <c r="S34" s="7">
        <f t="shared" si="3"/>
        <v>-9848816900</v>
      </c>
      <c r="T34" s="4"/>
      <c r="U34" s="9">
        <f t="shared" si="1"/>
        <v>-5.6454403318950503E-3</v>
      </c>
      <c r="V34" s="4"/>
      <c r="W34" s="4"/>
    </row>
    <row r="35" spans="1:23">
      <c r="A35" s="1" t="s">
        <v>233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2"/>
        <v>0</v>
      </c>
      <c r="J35" s="4"/>
      <c r="K35" s="9">
        <f t="shared" si="0"/>
        <v>0</v>
      </c>
      <c r="L35" s="4"/>
      <c r="M35" s="7">
        <v>5206015615</v>
      </c>
      <c r="N35" s="7"/>
      <c r="O35" s="7">
        <v>0</v>
      </c>
      <c r="P35" s="7"/>
      <c r="Q35" s="7">
        <v>-25500583947</v>
      </c>
      <c r="R35" s="7"/>
      <c r="S35" s="7">
        <f t="shared" si="3"/>
        <v>-20294568332</v>
      </c>
      <c r="T35" s="4"/>
      <c r="U35" s="9">
        <f t="shared" si="1"/>
        <v>-1.1633049506674539E-2</v>
      </c>
      <c r="V35" s="4"/>
      <c r="W35" s="4"/>
    </row>
    <row r="36" spans="1:23">
      <c r="A36" s="1" t="s">
        <v>73</v>
      </c>
      <c r="C36" s="7">
        <v>0</v>
      </c>
      <c r="D36" s="7"/>
      <c r="E36" s="7">
        <v>157748742604</v>
      </c>
      <c r="F36" s="7"/>
      <c r="G36" s="7">
        <v>0</v>
      </c>
      <c r="H36" s="7"/>
      <c r="I36" s="7">
        <f t="shared" si="2"/>
        <v>157748742604</v>
      </c>
      <c r="J36" s="4"/>
      <c r="K36" s="9">
        <f t="shared" si="0"/>
        <v>7.2911222521343855E-2</v>
      </c>
      <c r="L36" s="4"/>
      <c r="M36" s="7">
        <v>271166265600</v>
      </c>
      <c r="N36" s="7"/>
      <c r="O36" s="7">
        <v>-403842190379</v>
      </c>
      <c r="P36" s="7"/>
      <c r="Q36" s="7">
        <v>-6895</v>
      </c>
      <c r="R36" s="7"/>
      <c r="S36" s="7">
        <f t="shared" si="3"/>
        <v>-132675931674</v>
      </c>
      <c r="T36" s="4"/>
      <c r="U36" s="9">
        <f t="shared" si="1"/>
        <v>-7.6051170749671618E-2</v>
      </c>
      <c r="V36" s="4"/>
      <c r="W36" s="4"/>
    </row>
    <row r="37" spans="1:23">
      <c r="A37" s="1" t="s">
        <v>59</v>
      </c>
      <c r="C37" s="7">
        <v>0</v>
      </c>
      <c r="D37" s="7"/>
      <c r="E37" s="7">
        <v>33967735583</v>
      </c>
      <c r="F37" s="7"/>
      <c r="G37" s="7">
        <v>0</v>
      </c>
      <c r="H37" s="7"/>
      <c r="I37" s="7">
        <f t="shared" si="2"/>
        <v>33967735583</v>
      </c>
      <c r="J37" s="4"/>
      <c r="K37" s="9">
        <f t="shared" si="0"/>
        <v>1.5699834348952099E-2</v>
      </c>
      <c r="L37" s="4"/>
      <c r="M37" s="7">
        <v>0</v>
      </c>
      <c r="N37" s="7"/>
      <c r="O37" s="7">
        <v>68287089141</v>
      </c>
      <c r="P37" s="7"/>
      <c r="Q37" s="7">
        <v>13216291</v>
      </c>
      <c r="R37" s="7"/>
      <c r="S37" s="7">
        <f t="shared" si="3"/>
        <v>68300305432</v>
      </c>
      <c r="T37" s="4"/>
      <c r="U37" s="9">
        <f t="shared" si="1"/>
        <v>3.9150418053417499E-2</v>
      </c>
      <c r="V37" s="4"/>
      <c r="W37" s="4"/>
    </row>
    <row r="38" spans="1:23">
      <c r="A38" s="1" t="s">
        <v>65</v>
      </c>
      <c r="C38" s="7">
        <v>0</v>
      </c>
      <c r="D38" s="7"/>
      <c r="E38" s="7">
        <v>3334242510</v>
      </c>
      <c r="F38" s="7"/>
      <c r="G38" s="7">
        <v>0</v>
      </c>
      <c r="H38" s="7"/>
      <c r="I38" s="7">
        <f t="shared" si="2"/>
        <v>3334242510</v>
      </c>
      <c r="J38" s="4"/>
      <c r="K38" s="9">
        <f t="shared" si="0"/>
        <v>1.5410816820074593E-3</v>
      </c>
      <c r="L38" s="4"/>
      <c r="M38" s="7">
        <v>629424678</v>
      </c>
      <c r="N38" s="7"/>
      <c r="O38" s="7">
        <v>-12342075106</v>
      </c>
      <c r="P38" s="7"/>
      <c r="Q38" s="7">
        <v>-8677251413</v>
      </c>
      <c r="R38" s="7"/>
      <c r="S38" s="7">
        <f t="shared" si="3"/>
        <v>-20389901841</v>
      </c>
      <c r="T38" s="4"/>
      <c r="U38" s="9">
        <f t="shared" si="1"/>
        <v>-1.1687695627335962E-2</v>
      </c>
      <c r="V38" s="4"/>
      <c r="W38" s="4"/>
    </row>
    <row r="39" spans="1:23">
      <c r="A39" s="1" t="s">
        <v>79</v>
      </c>
      <c r="C39" s="7">
        <v>0</v>
      </c>
      <c r="D39" s="7"/>
      <c r="E39" s="7">
        <v>34727157178</v>
      </c>
      <c r="F39" s="7"/>
      <c r="G39" s="7">
        <v>0</v>
      </c>
      <c r="H39" s="7"/>
      <c r="I39" s="7">
        <f t="shared" si="2"/>
        <v>34727157178</v>
      </c>
      <c r="J39" s="4"/>
      <c r="K39" s="9">
        <f t="shared" si="0"/>
        <v>1.6050837824393781E-2</v>
      </c>
      <c r="L39" s="4"/>
      <c r="M39" s="7">
        <v>28350013500</v>
      </c>
      <c r="N39" s="7"/>
      <c r="O39" s="7">
        <v>-14042952650</v>
      </c>
      <c r="P39" s="7"/>
      <c r="Q39" s="7">
        <v>-13183541766</v>
      </c>
      <c r="R39" s="7"/>
      <c r="S39" s="7">
        <f t="shared" si="3"/>
        <v>1123519084</v>
      </c>
      <c r="T39" s="4"/>
      <c r="U39" s="9">
        <f t="shared" si="1"/>
        <v>6.4401237375703293E-4</v>
      </c>
      <c r="V39" s="4"/>
      <c r="W39" s="4"/>
    </row>
    <row r="40" spans="1:23">
      <c r="A40" s="1" t="s">
        <v>39</v>
      </c>
      <c r="C40" s="7">
        <v>0</v>
      </c>
      <c r="D40" s="7"/>
      <c r="E40" s="7">
        <v>5115489036</v>
      </c>
      <c r="F40" s="7"/>
      <c r="G40" s="7">
        <v>0</v>
      </c>
      <c r="H40" s="7"/>
      <c r="I40" s="7">
        <f t="shared" si="2"/>
        <v>5115489036</v>
      </c>
      <c r="J40" s="4"/>
      <c r="K40" s="9">
        <f t="shared" ref="K40:K67" si="4">I40/$I$91</f>
        <v>2.3643710450712229E-3</v>
      </c>
      <c r="L40" s="4"/>
      <c r="M40" s="7">
        <v>15916649977</v>
      </c>
      <c r="N40" s="7"/>
      <c r="O40" s="7">
        <v>6872362116</v>
      </c>
      <c r="P40" s="7"/>
      <c r="Q40" s="7">
        <v>-6015397</v>
      </c>
      <c r="R40" s="7"/>
      <c r="S40" s="7">
        <f t="shared" si="3"/>
        <v>22782996696</v>
      </c>
      <c r="T40" s="4"/>
      <c r="U40" s="9">
        <f t="shared" ref="U40:U71" si="5">S40/$S$91</f>
        <v>1.305944152835556E-2</v>
      </c>
      <c r="V40" s="4"/>
      <c r="W40" s="4"/>
    </row>
    <row r="41" spans="1:23">
      <c r="A41" s="1" t="s">
        <v>269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2"/>
        <v>0</v>
      </c>
      <c r="J41" s="4"/>
      <c r="K41" s="9">
        <f t="shared" si="4"/>
        <v>0</v>
      </c>
      <c r="L41" s="4"/>
      <c r="M41" s="7">
        <v>0</v>
      </c>
      <c r="N41" s="7"/>
      <c r="O41" s="7">
        <v>0</v>
      </c>
      <c r="P41" s="7"/>
      <c r="Q41" s="7">
        <v>-8332087954</v>
      </c>
      <c r="R41" s="7"/>
      <c r="S41" s="7">
        <f t="shared" si="3"/>
        <v>-8332087954</v>
      </c>
      <c r="T41" s="4"/>
      <c r="U41" s="9">
        <f t="shared" si="5"/>
        <v>-4.7760361332749024E-3</v>
      </c>
      <c r="V41" s="4"/>
      <c r="W41" s="4"/>
    </row>
    <row r="42" spans="1:23">
      <c r="A42" s="1" t="s">
        <v>271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2"/>
        <v>0</v>
      </c>
      <c r="J42" s="4"/>
      <c r="K42" s="9">
        <f t="shared" si="4"/>
        <v>0</v>
      </c>
      <c r="L42" s="4"/>
      <c r="M42" s="7">
        <v>0</v>
      </c>
      <c r="N42" s="7"/>
      <c r="O42" s="7">
        <v>0</v>
      </c>
      <c r="P42" s="7"/>
      <c r="Q42" s="7">
        <v>-183888702</v>
      </c>
      <c r="R42" s="7"/>
      <c r="S42" s="7">
        <f t="shared" si="3"/>
        <v>-183888702</v>
      </c>
      <c r="T42" s="4"/>
      <c r="U42" s="9">
        <f t="shared" si="5"/>
        <v>-1.054068428107979E-4</v>
      </c>
      <c r="V42" s="4"/>
      <c r="W42" s="4"/>
    </row>
    <row r="43" spans="1:23">
      <c r="A43" s="1" t="s">
        <v>24</v>
      </c>
      <c r="C43" s="7">
        <v>0</v>
      </c>
      <c r="D43" s="7"/>
      <c r="E43" s="7">
        <v>41493778839</v>
      </c>
      <c r="F43" s="7"/>
      <c r="G43" s="7">
        <v>0</v>
      </c>
      <c r="H43" s="7"/>
      <c r="I43" s="7">
        <f t="shared" si="2"/>
        <v>41493778839</v>
      </c>
      <c r="J43" s="4"/>
      <c r="K43" s="9">
        <f t="shared" si="4"/>
        <v>1.9178359790647515E-2</v>
      </c>
      <c r="L43" s="4"/>
      <c r="M43" s="7">
        <v>51133280000</v>
      </c>
      <c r="N43" s="7"/>
      <c r="O43" s="7">
        <v>-71678503805</v>
      </c>
      <c r="P43" s="7"/>
      <c r="Q43" s="7">
        <v>-5543259884</v>
      </c>
      <c r="R43" s="7"/>
      <c r="S43" s="7">
        <f t="shared" si="3"/>
        <v>-26088483689</v>
      </c>
      <c r="T43" s="4"/>
      <c r="U43" s="9">
        <f t="shared" si="5"/>
        <v>-1.4954179726487429E-2</v>
      </c>
      <c r="V43" s="4"/>
      <c r="W43" s="4"/>
    </row>
    <row r="44" spans="1:23">
      <c r="A44" s="1" t="s">
        <v>84</v>
      </c>
      <c r="C44" s="7">
        <v>0</v>
      </c>
      <c r="D44" s="7"/>
      <c r="E44" s="7">
        <v>71571806106</v>
      </c>
      <c r="F44" s="7"/>
      <c r="G44" s="7">
        <v>0</v>
      </c>
      <c r="H44" s="7"/>
      <c r="I44" s="7">
        <f t="shared" si="2"/>
        <v>71571806106</v>
      </c>
      <c r="J44" s="4"/>
      <c r="K44" s="9">
        <f t="shared" si="4"/>
        <v>3.3080377029367981E-2</v>
      </c>
      <c r="L44" s="4"/>
      <c r="M44" s="7">
        <v>44440000000</v>
      </c>
      <c r="N44" s="7"/>
      <c r="O44" s="7">
        <v>132257335366</v>
      </c>
      <c r="P44" s="7"/>
      <c r="Q44" s="7">
        <v>0</v>
      </c>
      <c r="R44" s="7"/>
      <c r="S44" s="7">
        <f t="shared" si="3"/>
        <v>176697335366</v>
      </c>
      <c r="T44" s="4"/>
      <c r="U44" s="9">
        <f t="shared" si="5"/>
        <v>0.10128467954497174</v>
      </c>
      <c r="V44" s="4"/>
      <c r="W44" s="4"/>
    </row>
    <row r="45" spans="1:23">
      <c r="A45" s="1" t="s">
        <v>51</v>
      </c>
      <c r="C45" s="7">
        <v>0</v>
      </c>
      <c r="D45" s="7"/>
      <c r="E45" s="7">
        <v>129759692982</v>
      </c>
      <c r="F45" s="7"/>
      <c r="G45" s="7">
        <v>0</v>
      </c>
      <c r="H45" s="7"/>
      <c r="I45" s="7">
        <f t="shared" si="2"/>
        <v>129759692982</v>
      </c>
      <c r="J45" s="4"/>
      <c r="K45" s="9">
        <f t="shared" si="4"/>
        <v>5.9974727488394983E-2</v>
      </c>
      <c r="L45" s="4"/>
      <c r="M45" s="7">
        <v>292551264000</v>
      </c>
      <c r="N45" s="7"/>
      <c r="O45" s="7">
        <v>-232451204154</v>
      </c>
      <c r="P45" s="7"/>
      <c r="Q45" s="7">
        <v>0</v>
      </c>
      <c r="R45" s="7"/>
      <c r="S45" s="7">
        <f t="shared" si="3"/>
        <v>60100059846</v>
      </c>
      <c r="T45" s="4"/>
      <c r="U45" s="9">
        <f t="shared" si="5"/>
        <v>3.4449955283858982E-2</v>
      </c>
      <c r="V45" s="4"/>
      <c r="W45" s="4"/>
    </row>
    <row r="46" spans="1:23">
      <c r="A46" s="1" t="s">
        <v>71</v>
      </c>
      <c r="C46" s="7">
        <v>0</v>
      </c>
      <c r="D46" s="7"/>
      <c r="E46" s="7">
        <v>6019106618</v>
      </c>
      <c r="F46" s="7"/>
      <c r="G46" s="7">
        <v>0</v>
      </c>
      <c r="H46" s="7"/>
      <c r="I46" s="7">
        <f t="shared" si="2"/>
        <v>6019106618</v>
      </c>
      <c r="J46" s="4"/>
      <c r="K46" s="9">
        <f t="shared" si="4"/>
        <v>2.7820216805554644E-3</v>
      </c>
      <c r="L46" s="4"/>
      <c r="M46" s="7">
        <v>27455869700</v>
      </c>
      <c r="N46" s="7"/>
      <c r="O46" s="7">
        <v>-50131188248</v>
      </c>
      <c r="P46" s="7"/>
      <c r="Q46" s="7">
        <v>0</v>
      </c>
      <c r="R46" s="7"/>
      <c r="S46" s="7">
        <f t="shared" si="3"/>
        <v>-22675318548</v>
      </c>
      <c r="T46" s="4"/>
      <c r="U46" s="9">
        <f t="shared" si="5"/>
        <v>-1.2997719337177149E-2</v>
      </c>
      <c r="V46" s="4"/>
      <c r="W46" s="4"/>
    </row>
    <row r="47" spans="1:23">
      <c r="A47" s="1" t="s">
        <v>81</v>
      </c>
      <c r="C47" s="7">
        <v>0</v>
      </c>
      <c r="D47" s="7"/>
      <c r="E47" s="7">
        <v>32652647284</v>
      </c>
      <c r="F47" s="7"/>
      <c r="G47" s="7">
        <v>0</v>
      </c>
      <c r="H47" s="7"/>
      <c r="I47" s="7">
        <f t="shared" si="2"/>
        <v>32652647284</v>
      </c>
      <c r="J47" s="4"/>
      <c r="K47" s="9">
        <f t="shared" si="4"/>
        <v>1.5092002590544327E-2</v>
      </c>
      <c r="L47" s="4"/>
      <c r="M47" s="7">
        <v>23951734800</v>
      </c>
      <c r="N47" s="7"/>
      <c r="O47" s="7">
        <v>-20067772809</v>
      </c>
      <c r="P47" s="7"/>
      <c r="Q47" s="7">
        <v>0</v>
      </c>
      <c r="R47" s="7"/>
      <c r="S47" s="7">
        <f t="shared" si="3"/>
        <v>3883961991</v>
      </c>
      <c r="T47" s="4"/>
      <c r="U47" s="9">
        <f t="shared" si="5"/>
        <v>2.2263258515384521E-3</v>
      </c>
      <c r="V47" s="4"/>
      <c r="W47" s="4"/>
    </row>
    <row r="48" spans="1:23">
      <c r="A48" s="1" t="s">
        <v>28</v>
      </c>
      <c r="C48" s="7">
        <v>0</v>
      </c>
      <c r="D48" s="7"/>
      <c r="E48" s="7">
        <v>-16461468000</v>
      </c>
      <c r="F48" s="7"/>
      <c r="G48" s="7">
        <v>0</v>
      </c>
      <c r="H48" s="7"/>
      <c r="I48" s="7">
        <f t="shared" si="2"/>
        <v>-16461468000</v>
      </c>
      <c r="J48" s="4"/>
      <c r="K48" s="9">
        <f t="shared" si="4"/>
        <v>-7.6084648065242169E-3</v>
      </c>
      <c r="L48" s="4"/>
      <c r="M48" s="7">
        <v>34500000000</v>
      </c>
      <c r="N48" s="7"/>
      <c r="O48" s="7">
        <v>-35483608800</v>
      </c>
      <c r="P48" s="7"/>
      <c r="Q48" s="7">
        <v>0</v>
      </c>
      <c r="R48" s="7"/>
      <c r="S48" s="7">
        <f t="shared" si="3"/>
        <v>-983608800</v>
      </c>
      <c r="T48" s="4"/>
      <c r="U48" s="9">
        <f t="shared" si="5"/>
        <v>-5.638143999130385E-4</v>
      </c>
      <c r="V48" s="4"/>
      <c r="W48" s="4"/>
    </row>
    <row r="49" spans="1:23">
      <c r="A49" s="1" t="s">
        <v>70</v>
      </c>
      <c r="C49" s="7">
        <v>0</v>
      </c>
      <c r="D49" s="7"/>
      <c r="E49" s="7">
        <v>12409335404</v>
      </c>
      <c r="F49" s="7"/>
      <c r="G49" s="7">
        <v>0</v>
      </c>
      <c r="H49" s="7"/>
      <c r="I49" s="7">
        <f t="shared" si="2"/>
        <v>12409335404</v>
      </c>
      <c r="J49" s="4"/>
      <c r="K49" s="9">
        <f t="shared" si="4"/>
        <v>5.7355754476872273E-3</v>
      </c>
      <c r="L49" s="4"/>
      <c r="M49" s="7">
        <v>18114175793</v>
      </c>
      <c r="N49" s="7"/>
      <c r="O49" s="7">
        <v>36688609274</v>
      </c>
      <c r="P49" s="7"/>
      <c r="Q49" s="7">
        <v>0</v>
      </c>
      <c r="R49" s="7"/>
      <c r="S49" s="7">
        <f t="shared" si="3"/>
        <v>54802785067</v>
      </c>
      <c r="T49" s="4"/>
      <c r="U49" s="9">
        <f t="shared" si="5"/>
        <v>3.1413504409592341E-2</v>
      </c>
      <c r="V49" s="4"/>
      <c r="W49" s="4"/>
    </row>
    <row r="50" spans="1:23">
      <c r="A50" s="1" t="s">
        <v>42</v>
      </c>
      <c r="C50" s="7">
        <v>0</v>
      </c>
      <c r="D50" s="7"/>
      <c r="E50" s="7">
        <v>577314419</v>
      </c>
      <c r="F50" s="7"/>
      <c r="G50" s="7">
        <v>0</v>
      </c>
      <c r="H50" s="7"/>
      <c r="I50" s="7">
        <f t="shared" si="2"/>
        <v>577314419</v>
      </c>
      <c r="J50" s="4"/>
      <c r="K50" s="9">
        <f t="shared" si="4"/>
        <v>2.6683382303816861E-4</v>
      </c>
      <c r="L50" s="4"/>
      <c r="M50" s="7">
        <v>7403000000</v>
      </c>
      <c r="N50" s="7"/>
      <c r="O50" s="7">
        <v>-8568212155</v>
      </c>
      <c r="P50" s="7"/>
      <c r="Q50" s="7">
        <v>0</v>
      </c>
      <c r="R50" s="7"/>
      <c r="S50" s="7">
        <f t="shared" si="3"/>
        <v>-1165212155</v>
      </c>
      <c r="T50" s="4"/>
      <c r="U50" s="9">
        <f t="shared" si="5"/>
        <v>-6.6791125897074468E-4</v>
      </c>
      <c r="V50" s="4"/>
      <c r="W50" s="4"/>
    </row>
    <row r="51" spans="1:23">
      <c r="A51" s="1" t="s">
        <v>56</v>
      </c>
      <c r="C51" s="7">
        <v>0</v>
      </c>
      <c r="D51" s="7"/>
      <c r="E51" s="7">
        <v>8123565649</v>
      </c>
      <c r="F51" s="7"/>
      <c r="G51" s="7">
        <v>0</v>
      </c>
      <c r="H51" s="7"/>
      <c r="I51" s="7">
        <f t="shared" si="2"/>
        <v>8123565649</v>
      </c>
      <c r="J51" s="4"/>
      <c r="K51" s="9">
        <f t="shared" si="4"/>
        <v>3.7546993587634805E-3</v>
      </c>
      <c r="L51" s="4"/>
      <c r="M51" s="7">
        <v>12827560806</v>
      </c>
      <c r="N51" s="7"/>
      <c r="O51" s="7">
        <v>-13082105718</v>
      </c>
      <c r="P51" s="7"/>
      <c r="Q51" s="7">
        <v>0</v>
      </c>
      <c r="R51" s="7"/>
      <c r="S51" s="7">
        <f t="shared" si="3"/>
        <v>-254544912</v>
      </c>
      <c r="T51" s="4"/>
      <c r="U51" s="9">
        <f t="shared" si="5"/>
        <v>-1.4590768892083639E-4</v>
      </c>
      <c r="V51" s="4"/>
      <c r="W51" s="4"/>
    </row>
    <row r="52" spans="1:23">
      <c r="A52" s="1" t="s">
        <v>18</v>
      </c>
      <c r="C52" s="7">
        <v>0</v>
      </c>
      <c r="D52" s="7"/>
      <c r="E52" s="7">
        <v>5882553264</v>
      </c>
      <c r="F52" s="7"/>
      <c r="G52" s="7">
        <v>0</v>
      </c>
      <c r="H52" s="7"/>
      <c r="I52" s="7">
        <f t="shared" si="2"/>
        <v>5882553264</v>
      </c>
      <c r="J52" s="4"/>
      <c r="K52" s="9">
        <f t="shared" si="4"/>
        <v>2.71890693355223E-3</v>
      </c>
      <c r="L52" s="4"/>
      <c r="M52" s="7">
        <v>92133664350</v>
      </c>
      <c r="N52" s="7"/>
      <c r="O52" s="7">
        <v>92021443070</v>
      </c>
      <c r="P52" s="7"/>
      <c r="Q52" s="7">
        <v>0</v>
      </c>
      <c r="R52" s="7"/>
      <c r="S52" s="7">
        <f t="shared" si="3"/>
        <v>184155107420</v>
      </c>
      <c r="T52" s="4"/>
      <c r="U52" s="9">
        <f t="shared" si="5"/>
        <v>0.10555954906150539</v>
      </c>
      <c r="V52" s="4"/>
      <c r="W52" s="4"/>
    </row>
    <row r="53" spans="1:23">
      <c r="A53" s="1" t="s">
        <v>38</v>
      </c>
      <c r="C53" s="7">
        <v>0</v>
      </c>
      <c r="D53" s="7"/>
      <c r="E53" s="7">
        <v>8906499130</v>
      </c>
      <c r="F53" s="7"/>
      <c r="G53" s="7">
        <v>0</v>
      </c>
      <c r="H53" s="7"/>
      <c r="I53" s="7">
        <f t="shared" si="2"/>
        <v>8906499130</v>
      </c>
      <c r="J53" s="4"/>
      <c r="K53" s="9">
        <f t="shared" si="4"/>
        <v>4.1165699912027011E-3</v>
      </c>
      <c r="L53" s="4"/>
      <c r="M53" s="7">
        <v>4456450000</v>
      </c>
      <c r="N53" s="7"/>
      <c r="O53" s="7">
        <v>-20214488863</v>
      </c>
      <c r="P53" s="7"/>
      <c r="Q53" s="7">
        <v>0</v>
      </c>
      <c r="R53" s="7"/>
      <c r="S53" s="7">
        <f t="shared" si="3"/>
        <v>-15758038863</v>
      </c>
      <c r="T53" s="4"/>
      <c r="U53" s="9">
        <f t="shared" si="5"/>
        <v>-9.0326654512939333E-3</v>
      </c>
      <c r="V53" s="4"/>
      <c r="W53" s="4"/>
    </row>
    <row r="54" spans="1:23">
      <c r="A54" s="1" t="s">
        <v>21</v>
      </c>
      <c r="C54" s="7">
        <v>0</v>
      </c>
      <c r="D54" s="7"/>
      <c r="E54" s="7">
        <v>28073435838</v>
      </c>
      <c r="F54" s="7"/>
      <c r="G54" s="7">
        <v>0</v>
      </c>
      <c r="H54" s="7"/>
      <c r="I54" s="7">
        <f t="shared" si="2"/>
        <v>28073435838</v>
      </c>
      <c r="J54" s="4"/>
      <c r="K54" s="9">
        <f t="shared" si="4"/>
        <v>1.2975498210222727E-2</v>
      </c>
      <c r="L54" s="4"/>
      <c r="M54" s="7">
        <v>47069121000</v>
      </c>
      <c r="N54" s="7"/>
      <c r="O54" s="7">
        <v>-81607655225</v>
      </c>
      <c r="P54" s="7"/>
      <c r="Q54" s="7">
        <v>0</v>
      </c>
      <c r="R54" s="7"/>
      <c r="S54" s="7">
        <f t="shared" si="3"/>
        <v>-34538534225</v>
      </c>
      <c r="T54" s="4"/>
      <c r="U54" s="9">
        <f t="shared" si="5"/>
        <v>-1.9797833191350381E-2</v>
      </c>
      <c r="V54" s="4"/>
      <c r="W54" s="4"/>
    </row>
    <row r="55" spans="1:23">
      <c r="A55" s="1" t="s">
        <v>67</v>
      </c>
      <c r="C55" s="7">
        <v>0</v>
      </c>
      <c r="D55" s="7"/>
      <c r="E55" s="7">
        <v>13419675000</v>
      </c>
      <c r="F55" s="7"/>
      <c r="G55" s="7">
        <v>0</v>
      </c>
      <c r="H55" s="7"/>
      <c r="I55" s="7">
        <f t="shared" si="2"/>
        <v>13419675000</v>
      </c>
      <c r="J55" s="4"/>
      <c r="K55" s="9">
        <f t="shared" si="4"/>
        <v>6.2025528314056111E-3</v>
      </c>
      <c r="L55" s="4"/>
      <c r="M55" s="7">
        <v>85500000000</v>
      </c>
      <c r="N55" s="7"/>
      <c r="O55" s="7">
        <v>-107208292500</v>
      </c>
      <c r="P55" s="7"/>
      <c r="Q55" s="7">
        <v>0</v>
      </c>
      <c r="R55" s="7"/>
      <c r="S55" s="7">
        <f t="shared" si="3"/>
        <v>-21708292500</v>
      </c>
      <c r="T55" s="4"/>
      <c r="U55" s="9">
        <f t="shared" si="5"/>
        <v>-1.2443410336532384E-2</v>
      </c>
      <c r="V55" s="4"/>
      <c r="W55" s="4"/>
    </row>
    <row r="56" spans="1:23">
      <c r="A56" s="1" t="s">
        <v>82</v>
      </c>
      <c r="C56" s="7">
        <v>0</v>
      </c>
      <c r="D56" s="7"/>
      <c r="E56" s="7">
        <v>28628640000</v>
      </c>
      <c r="F56" s="7"/>
      <c r="G56" s="7">
        <v>0</v>
      </c>
      <c r="H56" s="7"/>
      <c r="I56" s="7">
        <f t="shared" si="2"/>
        <v>28628640000</v>
      </c>
      <c r="J56" s="4"/>
      <c r="K56" s="9">
        <f t="shared" si="4"/>
        <v>1.3232112706998637E-2</v>
      </c>
      <c r="L56" s="4"/>
      <c r="M56" s="7">
        <v>30600000000</v>
      </c>
      <c r="N56" s="7"/>
      <c r="O56" s="7">
        <v>11332170000</v>
      </c>
      <c r="P56" s="7"/>
      <c r="Q56" s="7">
        <v>0</v>
      </c>
      <c r="R56" s="7"/>
      <c r="S56" s="7">
        <f t="shared" si="3"/>
        <v>41932170000</v>
      </c>
      <c r="T56" s="4"/>
      <c r="U56" s="9">
        <f t="shared" si="5"/>
        <v>2.4035939151420275E-2</v>
      </c>
      <c r="V56" s="4"/>
      <c r="W56" s="4"/>
    </row>
    <row r="57" spans="1:23">
      <c r="A57" s="1" t="s">
        <v>46</v>
      </c>
      <c r="C57" s="7">
        <v>0</v>
      </c>
      <c r="D57" s="7"/>
      <c r="E57" s="7">
        <v>54140303420</v>
      </c>
      <c r="F57" s="7"/>
      <c r="G57" s="7">
        <v>0</v>
      </c>
      <c r="H57" s="7"/>
      <c r="I57" s="7">
        <f t="shared" si="2"/>
        <v>54140303420</v>
      </c>
      <c r="J57" s="4"/>
      <c r="K57" s="9">
        <f t="shared" si="4"/>
        <v>2.5023563705594949E-2</v>
      </c>
      <c r="L57" s="4"/>
      <c r="M57" s="7">
        <v>85360629750</v>
      </c>
      <c r="N57" s="7"/>
      <c r="O57" s="7">
        <v>-72999250178</v>
      </c>
      <c r="P57" s="7"/>
      <c r="Q57" s="7">
        <v>0</v>
      </c>
      <c r="R57" s="7"/>
      <c r="S57" s="7">
        <f t="shared" si="3"/>
        <v>12361379572</v>
      </c>
      <c r="T57" s="4"/>
      <c r="U57" s="9">
        <f t="shared" si="5"/>
        <v>7.0856663802565337E-3</v>
      </c>
      <c r="V57" s="4"/>
      <c r="W57" s="4"/>
    </row>
    <row r="58" spans="1:23">
      <c r="A58" s="1" t="s">
        <v>64</v>
      </c>
      <c r="C58" s="7">
        <v>0</v>
      </c>
      <c r="D58" s="7"/>
      <c r="E58" s="7">
        <v>31385724753</v>
      </c>
      <c r="F58" s="7"/>
      <c r="G58" s="7">
        <v>0</v>
      </c>
      <c r="H58" s="7"/>
      <c r="I58" s="7">
        <f t="shared" si="2"/>
        <v>31385724753</v>
      </c>
      <c r="J58" s="4"/>
      <c r="K58" s="9">
        <f t="shared" si="4"/>
        <v>1.4506432974899714E-2</v>
      </c>
      <c r="L58" s="4"/>
      <c r="M58" s="7">
        <v>4103484848</v>
      </c>
      <c r="N58" s="7"/>
      <c r="O58" s="7">
        <v>12685566540</v>
      </c>
      <c r="P58" s="7"/>
      <c r="Q58" s="7">
        <v>0</v>
      </c>
      <c r="R58" s="7"/>
      <c r="S58" s="7">
        <f t="shared" si="3"/>
        <v>16789051388</v>
      </c>
      <c r="T58" s="4"/>
      <c r="U58" s="9">
        <f t="shared" si="5"/>
        <v>9.6236521403980785E-3</v>
      </c>
      <c r="V58" s="4"/>
      <c r="W58" s="4"/>
    </row>
    <row r="59" spans="1:23">
      <c r="A59" s="1" t="s">
        <v>54</v>
      </c>
      <c r="C59" s="7">
        <v>0</v>
      </c>
      <c r="D59" s="7"/>
      <c r="E59" s="7">
        <v>45492929068</v>
      </c>
      <c r="F59" s="7"/>
      <c r="G59" s="7">
        <v>0</v>
      </c>
      <c r="H59" s="7"/>
      <c r="I59" s="7">
        <f t="shared" si="2"/>
        <v>45492929068</v>
      </c>
      <c r="J59" s="4"/>
      <c r="K59" s="9">
        <f t="shared" si="4"/>
        <v>2.1026760782184222E-2</v>
      </c>
      <c r="L59" s="4"/>
      <c r="M59" s="7">
        <v>14169600000</v>
      </c>
      <c r="N59" s="7"/>
      <c r="O59" s="7">
        <v>33224159201</v>
      </c>
      <c r="P59" s="7"/>
      <c r="Q59" s="7">
        <v>0</v>
      </c>
      <c r="R59" s="7"/>
      <c r="S59" s="7">
        <f t="shared" si="3"/>
        <v>47393759201</v>
      </c>
      <c r="T59" s="4"/>
      <c r="U59" s="9">
        <f t="shared" si="5"/>
        <v>2.7166576695465575E-2</v>
      </c>
      <c r="V59" s="4"/>
      <c r="W59" s="4"/>
    </row>
    <row r="60" spans="1:23">
      <c r="A60" s="1" t="s">
        <v>78</v>
      </c>
      <c r="C60" s="7">
        <v>0</v>
      </c>
      <c r="D60" s="7"/>
      <c r="E60" s="7">
        <v>203803139870</v>
      </c>
      <c r="F60" s="7"/>
      <c r="G60" s="7">
        <v>0</v>
      </c>
      <c r="H60" s="7"/>
      <c r="I60" s="7">
        <f t="shared" si="2"/>
        <v>203803139870</v>
      </c>
      <c r="J60" s="4"/>
      <c r="K60" s="9">
        <f t="shared" si="4"/>
        <v>9.4197493027962473E-2</v>
      </c>
      <c r="L60" s="4"/>
      <c r="M60" s="7">
        <v>552682890500</v>
      </c>
      <c r="N60" s="7"/>
      <c r="O60" s="7">
        <v>267615369656</v>
      </c>
      <c r="P60" s="7"/>
      <c r="Q60" s="7">
        <v>0</v>
      </c>
      <c r="R60" s="7"/>
      <c r="S60" s="7">
        <f t="shared" si="3"/>
        <v>820298260156</v>
      </c>
      <c r="T60" s="4"/>
      <c r="U60" s="9">
        <f t="shared" si="5"/>
        <v>0.47020316542467355</v>
      </c>
      <c r="V60" s="4"/>
      <c r="W60" s="4"/>
    </row>
    <row r="61" spans="1:23">
      <c r="A61" s="1" t="s">
        <v>16</v>
      </c>
      <c r="C61" s="7">
        <v>0</v>
      </c>
      <c r="D61" s="7"/>
      <c r="E61" s="7">
        <v>2369923922</v>
      </c>
      <c r="F61" s="7"/>
      <c r="G61" s="7">
        <v>0</v>
      </c>
      <c r="H61" s="7"/>
      <c r="I61" s="7">
        <f t="shared" si="2"/>
        <v>2369923922</v>
      </c>
      <c r="J61" s="4"/>
      <c r="K61" s="9">
        <f t="shared" si="4"/>
        <v>1.0953751363290832E-3</v>
      </c>
      <c r="L61" s="4"/>
      <c r="M61" s="7">
        <v>2676339000</v>
      </c>
      <c r="N61" s="7"/>
      <c r="O61" s="7">
        <v>-3102549285</v>
      </c>
      <c r="P61" s="7"/>
      <c r="Q61" s="7">
        <v>0</v>
      </c>
      <c r="R61" s="7"/>
      <c r="S61" s="7">
        <f t="shared" si="3"/>
        <v>-426210285</v>
      </c>
      <c r="T61" s="4"/>
      <c r="U61" s="9">
        <f t="shared" si="5"/>
        <v>-2.4430799731970688E-4</v>
      </c>
      <c r="V61" s="4"/>
      <c r="W61" s="4"/>
    </row>
    <row r="62" spans="1:23">
      <c r="A62" s="1" t="s">
        <v>25</v>
      </c>
      <c r="C62" s="7">
        <v>0</v>
      </c>
      <c r="D62" s="7"/>
      <c r="E62" s="7">
        <v>23877193786</v>
      </c>
      <c r="F62" s="7"/>
      <c r="G62" s="7">
        <v>0</v>
      </c>
      <c r="H62" s="7"/>
      <c r="I62" s="7">
        <f t="shared" si="2"/>
        <v>23877193786</v>
      </c>
      <c r="J62" s="4"/>
      <c r="K62" s="9">
        <f t="shared" si="4"/>
        <v>1.1036001685836265E-2</v>
      </c>
      <c r="L62" s="4"/>
      <c r="M62" s="7">
        <v>201692484000</v>
      </c>
      <c r="N62" s="7"/>
      <c r="O62" s="7">
        <v>-493393233611</v>
      </c>
      <c r="P62" s="7"/>
      <c r="Q62" s="7">
        <v>0</v>
      </c>
      <c r="R62" s="7"/>
      <c r="S62" s="7">
        <f t="shared" si="3"/>
        <v>-291700749611</v>
      </c>
      <c r="T62" s="4"/>
      <c r="U62" s="9">
        <f t="shared" si="5"/>
        <v>-0.16720578658518453</v>
      </c>
      <c r="V62" s="4"/>
      <c r="W62" s="4"/>
    </row>
    <row r="63" spans="1:23">
      <c r="A63" s="1" t="s">
        <v>69</v>
      </c>
      <c r="C63" s="7">
        <v>0</v>
      </c>
      <c r="D63" s="7"/>
      <c r="E63" s="7">
        <v>49661613690</v>
      </c>
      <c r="F63" s="7"/>
      <c r="G63" s="7">
        <v>0</v>
      </c>
      <c r="H63" s="7"/>
      <c r="I63" s="7">
        <f t="shared" si="2"/>
        <v>49661613690</v>
      </c>
      <c r="J63" s="4"/>
      <c r="K63" s="9">
        <f t="shared" si="4"/>
        <v>2.2953520305453088E-2</v>
      </c>
      <c r="L63" s="4"/>
      <c r="M63" s="7">
        <v>34821750000</v>
      </c>
      <c r="N63" s="7"/>
      <c r="O63" s="7">
        <v>141788972658</v>
      </c>
      <c r="P63" s="7"/>
      <c r="Q63" s="7">
        <v>0</v>
      </c>
      <c r="R63" s="7"/>
      <c r="S63" s="7">
        <f t="shared" si="3"/>
        <v>176610722658</v>
      </c>
      <c r="T63" s="4"/>
      <c r="U63" s="9">
        <f t="shared" si="5"/>
        <v>0.10123503227464856</v>
      </c>
      <c r="V63" s="4"/>
      <c r="W63" s="4"/>
    </row>
    <row r="64" spans="1:23">
      <c r="A64" s="1" t="s">
        <v>40</v>
      </c>
      <c r="C64" s="7">
        <v>0</v>
      </c>
      <c r="D64" s="7"/>
      <c r="E64" s="7">
        <v>9211842265</v>
      </c>
      <c r="F64" s="7"/>
      <c r="G64" s="7">
        <v>0</v>
      </c>
      <c r="H64" s="7"/>
      <c r="I64" s="7">
        <f t="shared" si="2"/>
        <v>9211842265</v>
      </c>
      <c r="J64" s="4"/>
      <c r="K64" s="9">
        <f t="shared" si="4"/>
        <v>4.2576991114343403E-3</v>
      </c>
      <c r="L64" s="4"/>
      <c r="M64" s="7">
        <v>10405527330</v>
      </c>
      <c r="N64" s="7"/>
      <c r="O64" s="7">
        <v>7163914057</v>
      </c>
      <c r="P64" s="7"/>
      <c r="Q64" s="7">
        <v>0</v>
      </c>
      <c r="R64" s="7"/>
      <c r="S64" s="7">
        <f t="shared" si="3"/>
        <v>17569441387</v>
      </c>
      <c r="T64" s="4"/>
      <c r="U64" s="9">
        <f t="shared" si="5"/>
        <v>1.0070979491459112E-2</v>
      </c>
      <c r="V64" s="4"/>
      <c r="W64" s="4"/>
    </row>
    <row r="65" spans="1:23">
      <c r="A65" s="1" t="s">
        <v>85</v>
      </c>
      <c r="C65" s="7">
        <v>0</v>
      </c>
      <c r="D65" s="7"/>
      <c r="E65" s="7">
        <v>5066911353</v>
      </c>
      <c r="F65" s="7"/>
      <c r="G65" s="7">
        <v>0</v>
      </c>
      <c r="H65" s="7"/>
      <c r="I65" s="7">
        <f t="shared" si="2"/>
        <v>5066911353</v>
      </c>
      <c r="J65" s="4"/>
      <c r="K65" s="9">
        <f t="shared" si="4"/>
        <v>2.341918515838229E-3</v>
      </c>
      <c r="L65" s="4"/>
      <c r="M65" s="7">
        <v>3603285000</v>
      </c>
      <c r="N65" s="7"/>
      <c r="O65" s="7">
        <v>4917404372</v>
      </c>
      <c r="P65" s="7"/>
      <c r="Q65" s="7">
        <v>0</v>
      </c>
      <c r="R65" s="7"/>
      <c r="S65" s="7">
        <f t="shared" si="3"/>
        <v>8520689372</v>
      </c>
      <c r="T65" s="4"/>
      <c r="U65" s="9">
        <f t="shared" si="5"/>
        <v>4.8841443520224554E-3</v>
      </c>
      <c r="V65" s="4"/>
      <c r="W65" s="4"/>
    </row>
    <row r="66" spans="1:23">
      <c r="A66" s="1" t="s">
        <v>63</v>
      </c>
      <c r="C66" s="7">
        <v>0</v>
      </c>
      <c r="D66" s="7"/>
      <c r="E66" s="7">
        <v>-1420979564</v>
      </c>
      <c r="F66" s="7"/>
      <c r="G66" s="7">
        <v>0</v>
      </c>
      <c r="H66" s="7"/>
      <c r="I66" s="7">
        <f t="shared" si="2"/>
        <v>-1420979564</v>
      </c>
      <c r="J66" s="4"/>
      <c r="K66" s="9">
        <f t="shared" si="4"/>
        <v>-6.5677453575125407E-4</v>
      </c>
      <c r="L66" s="4"/>
      <c r="M66" s="7">
        <v>3975329714</v>
      </c>
      <c r="N66" s="7"/>
      <c r="O66" s="7">
        <v>-14683455497</v>
      </c>
      <c r="P66" s="7"/>
      <c r="Q66" s="7">
        <v>0</v>
      </c>
      <c r="R66" s="7"/>
      <c r="S66" s="7">
        <f t="shared" si="3"/>
        <v>-10708125783</v>
      </c>
      <c r="T66" s="4"/>
      <c r="U66" s="9">
        <f t="shared" si="5"/>
        <v>-6.138004776426848E-3</v>
      </c>
      <c r="V66" s="4"/>
      <c r="W66" s="4"/>
    </row>
    <row r="67" spans="1:23">
      <c r="A67" s="1" t="s">
        <v>26</v>
      </c>
      <c r="C67" s="7">
        <v>0</v>
      </c>
      <c r="D67" s="7"/>
      <c r="E67" s="7">
        <v>-9730755450</v>
      </c>
      <c r="F67" s="7"/>
      <c r="G67" s="7">
        <v>0</v>
      </c>
      <c r="H67" s="7"/>
      <c r="I67" s="7">
        <f t="shared" si="2"/>
        <v>-9730755450</v>
      </c>
      <c r="J67" s="4"/>
      <c r="K67" s="9">
        <f t="shared" si="4"/>
        <v>-4.4975399753058908E-3</v>
      </c>
      <c r="L67" s="4"/>
      <c r="M67" s="7">
        <v>55965000000</v>
      </c>
      <c r="N67" s="7"/>
      <c r="O67" s="7">
        <v>-50282031150</v>
      </c>
      <c r="P67" s="7"/>
      <c r="Q67" s="7">
        <v>0</v>
      </c>
      <c r="R67" s="7"/>
      <c r="S67" s="7">
        <f t="shared" si="3"/>
        <v>5682968850</v>
      </c>
      <c r="T67" s="4"/>
      <c r="U67" s="9">
        <f t="shared" si="5"/>
        <v>3.2575345725732023E-3</v>
      </c>
      <c r="V67" s="4"/>
      <c r="W67" s="4"/>
    </row>
    <row r="68" spans="1:23">
      <c r="A68" s="1" t="s">
        <v>48</v>
      </c>
      <c r="C68" s="7">
        <v>0</v>
      </c>
      <c r="D68" s="7"/>
      <c r="E68" s="7">
        <v>37849825372</v>
      </c>
      <c r="F68" s="7"/>
      <c r="G68" s="7">
        <v>0</v>
      </c>
      <c r="H68" s="7"/>
      <c r="I68" s="7">
        <f t="shared" ref="I68:I90" si="6">C68+E68+G68</f>
        <v>37849825372</v>
      </c>
      <c r="J68" s="4"/>
      <c r="K68" s="9">
        <f t="shared" ref="K68:K90" si="7">I68/$I$91</f>
        <v>1.749413018789997E-2</v>
      </c>
      <c r="L68" s="4"/>
      <c r="M68" s="7">
        <v>34988543200</v>
      </c>
      <c r="N68" s="7"/>
      <c r="O68" s="7">
        <v>-16143727537</v>
      </c>
      <c r="P68" s="7"/>
      <c r="Q68" s="7">
        <v>0</v>
      </c>
      <c r="R68" s="7"/>
      <c r="S68" s="7">
        <f t="shared" ref="S68:S90" si="8">M68+O68+Q68</f>
        <v>18844815663</v>
      </c>
      <c r="T68" s="4"/>
      <c r="U68" s="9">
        <f t="shared" si="5"/>
        <v>1.0802036779770752E-2</v>
      </c>
      <c r="V68" s="4"/>
      <c r="W68" s="4"/>
    </row>
    <row r="69" spans="1:23">
      <c r="A69" s="1" t="s">
        <v>44</v>
      </c>
      <c r="C69" s="7">
        <v>0</v>
      </c>
      <c r="D69" s="7"/>
      <c r="E69" s="7">
        <v>14660552983</v>
      </c>
      <c r="F69" s="7"/>
      <c r="G69" s="7">
        <v>0</v>
      </c>
      <c r="H69" s="7"/>
      <c r="I69" s="7">
        <f t="shared" si="6"/>
        <v>14660552983</v>
      </c>
      <c r="J69" s="4"/>
      <c r="K69" s="9">
        <f t="shared" si="7"/>
        <v>6.776084697630802E-3</v>
      </c>
      <c r="L69" s="4"/>
      <c r="M69" s="7">
        <v>9415760800</v>
      </c>
      <c r="N69" s="7"/>
      <c r="O69" s="7">
        <v>-61859561221</v>
      </c>
      <c r="P69" s="7"/>
      <c r="Q69" s="7">
        <v>0</v>
      </c>
      <c r="R69" s="7"/>
      <c r="S69" s="7">
        <f t="shared" si="8"/>
        <v>-52443800421</v>
      </c>
      <c r="T69" s="4"/>
      <c r="U69" s="9">
        <f t="shared" si="5"/>
        <v>-3.0061310821462017E-2</v>
      </c>
      <c r="V69" s="4"/>
      <c r="W69" s="4"/>
    </row>
    <row r="70" spans="1:23">
      <c r="A70" s="1" t="s">
        <v>45</v>
      </c>
      <c r="C70" s="7">
        <v>0</v>
      </c>
      <c r="D70" s="7"/>
      <c r="E70" s="7">
        <v>11689975934</v>
      </c>
      <c r="F70" s="7"/>
      <c r="G70" s="7">
        <v>0</v>
      </c>
      <c r="H70" s="7"/>
      <c r="I70" s="7">
        <f t="shared" si="6"/>
        <v>11689975934</v>
      </c>
      <c r="J70" s="4"/>
      <c r="K70" s="9">
        <f t="shared" si="7"/>
        <v>5.4030886238672065E-3</v>
      </c>
      <c r="L70" s="4"/>
      <c r="M70" s="7">
        <v>18154499550</v>
      </c>
      <c r="N70" s="7"/>
      <c r="O70" s="7">
        <v>-14922072426</v>
      </c>
      <c r="P70" s="7"/>
      <c r="Q70" s="7">
        <v>0</v>
      </c>
      <c r="R70" s="7"/>
      <c r="S70" s="7">
        <f t="shared" si="8"/>
        <v>3232427124</v>
      </c>
      <c r="T70" s="4"/>
      <c r="U70" s="9">
        <f t="shared" si="5"/>
        <v>1.8528595506472581E-3</v>
      </c>
      <c r="V70" s="4"/>
      <c r="W70" s="4"/>
    </row>
    <row r="71" spans="1:23">
      <c r="A71" s="1" t="s">
        <v>43</v>
      </c>
      <c r="C71" s="7">
        <v>0</v>
      </c>
      <c r="D71" s="7"/>
      <c r="E71" s="7">
        <v>26908384586</v>
      </c>
      <c r="F71" s="7"/>
      <c r="G71" s="7">
        <v>0</v>
      </c>
      <c r="H71" s="7"/>
      <c r="I71" s="7">
        <f t="shared" si="6"/>
        <v>26908384586</v>
      </c>
      <c r="J71" s="4"/>
      <c r="K71" s="9">
        <f t="shared" si="7"/>
        <v>1.2437013340669234E-2</v>
      </c>
      <c r="L71" s="4"/>
      <c r="M71" s="7">
        <v>12800192000</v>
      </c>
      <c r="N71" s="7"/>
      <c r="O71" s="7">
        <v>3298864879</v>
      </c>
      <c r="P71" s="7"/>
      <c r="Q71" s="7">
        <v>0</v>
      </c>
      <c r="R71" s="7"/>
      <c r="S71" s="7">
        <f t="shared" si="8"/>
        <v>16099056879</v>
      </c>
      <c r="T71" s="4"/>
      <c r="U71" s="9">
        <f t="shared" si="5"/>
        <v>9.2281403881291618E-3</v>
      </c>
      <c r="V71" s="4"/>
      <c r="W71" s="4"/>
    </row>
    <row r="72" spans="1:23">
      <c r="A72" s="1" t="s">
        <v>31</v>
      </c>
      <c r="C72" s="7">
        <v>0</v>
      </c>
      <c r="D72" s="7"/>
      <c r="E72" s="7">
        <v>-6123630160</v>
      </c>
      <c r="F72" s="7"/>
      <c r="G72" s="7">
        <v>0</v>
      </c>
      <c r="H72" s="7"/>
      <c r="I72" s="7">
        <f t="shared" si="6"/>
        <v>-6123630160</v>
      </c>
      <c r="J72" s="4"/>
      <c r="K72" s="9">
        <f t="shared" si="7"/>
        <v>-2.8303322984639195E-3</v>
      </c>
      <c r="L72" s="4"/>
      <c r="M72" s="7">
        <v>0</v>
      </c>
      <c r="N72" s="7"/>
      <c r="O72" s="7">
        <v>-9799095130</v>
      </c>
      <c r="P72" s="7"/>
      <c r="Q72" s="7">
        <v>0</v>
      </c>
      <c r="R72" s="7"/>
      <c r="S72" s="7">
        <f t="shared" si="8"/>
        <v>-9799095130</v>
      </c>
      <c r="T72" s="4"/>
      <c r="U72" s="9">
        <f t="shared" ref="U72:U90" si="9">S72/$S$91</f>
        <v>-5.6169393161302822E-3</v>
      </c>
      <c r="V72" s="4"/>
      <c r="W72" s="4"/>
    </row>
    <row r="73" spans="1:23">
      <c r="A73" s="1" t="s">
        <v>53</v>
      </c>
      <c r="C73" s="7">
        <v>0</v>
      </c>
      <c r="D73" s="7"/>
      <c r="E73" s="7">
        <v>8809260662</v>
      </c>
      <c r="F73" s="7"/>
      <c r="G73" s="7">
        <v>0</v>
      </c>
      <c r="H73" s="7"/>
      <c r="I73" s="7">
        <f t="shared" si="6"/>
        <v>8809260662</v>
      </c>
      <c r="J73" s="4"/>
      <c r="K73" s="9">
        <f t="shared" si="7"/>
        <v>4.07162652312207E-3</v>
      </c>
      <c r="L73" s="4"/>
      <c r="M73" s="7">
        <v>0</v>
      </c>
      <c r="N73" s="7"/>
      <c r="O73" s="7">
        <v>-136882357986</v>
      </c>
      <c r="P73" s="7"/>
      <c r="Q73" s="7">
        <v>0</v>
      </c>
      <c r="R73" s="7"/>
      <c r="S73" s="7">
        <f t="shared" si="8"/>
        <v>-136882357986</v>
      </c>
      <c r="T73" s="4"/>
      <c r="U73" s="9">
        <f t="shared" si="9"/>
        <v>-7.846233637454067E-2</v>
      </c>
      <c r="V73" s="4"/>
      <c r="W73" s="4"/>
    </row>
    <row r="74" spans="1:23">
      <c r="A74" s="1" t="s">
        <v>29</v>
      </c>
      <c r="C74" s="7">
        <v>0</v>
      </c>
      <c r="D74" s="7"/>
      <c r="E74" s="7">
        <v>55157395419</v>
      </c>
      <c r="F74" s="7"/>
      <c r="G74" s="7">
        <v>0</v>
      </c>
      <c r="H74" s="7"/>
      <c r="I74" s="7">
        <f t="shared" si="6"/>
        <v>55157395419</v>
      </c>
      <c r="J74" s="4"/>
      <c r="K74" s="9">
        <f t="shared" si="7"/>
        <v>2.5493662039436673E-2</v>
      </c>
      <c r="L74" s="4"/>
      <c r="M74" s="7">
        <v>0</v>
      </c>
      <c r="N74" s="7"/>
      <c r="O74" s="7">
        <v>-18576324882</v>
      </c>
      <c r="P74" s="7"/>
      <c r="Q74" s="7">
        <v>0</v>
      </c>
      <c r="R74" s="7"/>
      <c r="S74" s="7">
        <f t="shared" si="8"/>
        <v>-18576324882</v>
      </c>
      <c r="T74" s="4"/>
      <c r="U74" s="9">
        <f t="shared" si="9"/>
        <v>-1.0648135179285175E-2</v>
      </c>
      <c r="V74" s="4"/>
      <c r="W74" s="4"/>
    </row>
    <row r="75" spans="1:23">
      <c r="A75" s="1" t="s">
        <v>33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f t="shared" si="6"/>
        <v>0</v>
      </c>
      <c r="J75" s="4"/>
      <c r="K75" s="9">
        <f t="shared" si="7"/>
        <v>0</v>
      </c>
      <c r="L75" s="4"/>
      <c r="M75" s="7">
        <v>0</v>
      </c>
      <c r="N75" s="7"/>
      <c r="O75" s="7">
        <v>19948307690</v>
      </c>
      <c r="P75" s="7"/>
      <c r="Q75" s="7">
        <v>0</v>
      </c>
      <c r="R75" s="7"/>
      <c r="S75" s="7">
        <f t="shared" si="8"/>
        <v>19948307690</v>
      </c>
      <c r="T75" s="4"/>
      <c r="U75" s="9">
        <f t="shared" si="9"/>
        <v>1.1434569444191635E-2</v>
      </c>
      <c r="V75" s="4"/>
      <c r="W75" s="4"/>
    </row>
    <row r="76" spans="1:23">
      <c r="A76" s="1" t="s">
        <v>57</v>
      </c>
      <c r="C76" s="7">
        <v>0</v>
      </c>
      <c r="D76" s="7"/>
      <c r="E76" s="7">
        <v>23817444651</v>
      </c>
      <c r="F76" s="7"/>
      <c r="G76" s="7">
        <v>0</v>
      </c>
      <c r="H76" s="7"/>
      <c r="I76" s="7">
        <f t="shared" si="6"/>
        <v>23817444651</v>
      </c>
      <c r="J76" s="4"/>
      <c r="K76" s="9">
        <f t="shared" si="7"/>
        <v>1.100838572893207E-2</v>
      </c>
      <c r="L76" s="4"/>
      <c r="M76" s="7">
        <v>0</v>
      </c>
      <c r="N76" s="7"/>
      <c r="O76" s="7">
        <v>31854901332</v>
      </c>
      <c r="P76" s="7"/>
      <c r="Q76" s="7">
        <v>0</v>
      </c>
      <c r="R76" s="7"/>
      <c r="S76" s="7">
        <f t="shared" si="8"/>
        <v>31854901332</v>
      </c>
      <c r="T76" s="4"/>
      <c r="U76" s="9">
        <f t="shared" si="9"/>
        <v>1.8259547981667741E-2</v>
      </c>
      <c r="V76" s="4"/>
      <c r="W76" s="4"/>
    </row>
    <row r="77" spans="1:23">
      <c r="A77" s="1" t="s">
        <v>60</v>
      </c>
      <c r="C77" s="7">
        <v>0</v>
      </c>
      <c r="D77" s="7"/>
      <c r="E77" s="7">
        <v>41009012613</v>
      </c>
      <c r="F77" s="7"/>
      <c r="G77" s="7">
        <v>0</v>
      </c>
      <c r="H77" s="7"/>
      <c r="I77" s="7">
        <f t="shared" si="6"/>
        <v>41009012613</v>
      </c>
      <c r="J77" s="4"/>
      <c r="K77" s="9">
        <f t="shared" si="7"/>
        <v>1.8954301597908414E-2</v>
      </c>
      <c r="L77" s="4"/>
      <c r="M77" s="7">
        <v>0</v>
      </c>
      <c r="N77" s="7"/>
      <c r="O77" s="7">
        <v>122108605182</v>
      </c>
      <c r="P77" s="7"/>
      <c r="Q77" s="7">
        <v>0</v>
      </c>
      <c r="R77" s="7"/>
      <c r="S77" s="7">
        <f t="shared" si="8"/>
        <v>122108605182</v>
      </c>
      <c r="T77" s="4"/>
      <c r="U77" s="9">
        <f t="shared" si="9"/>
        <v>6.9993873534790932E-2</v>
      </c>
      <c r="V77" s="4"/>
      <c r="W77" s="4"/>
    </row>
    <row r="78" spans="1:23">
      <c r="A78" s="1" t="s">
        <v>41</v>
      </c>
      <c r="C78" s="7">
        <v>0</v>
      </c>
      <c r="D78" s="7"/>
      <c r="E78" s="7">
        <v>67182750</v>
      </c>
      <c r="F78" s="7"/>
      <c r="G78" s="7">
        <v>0</v>
      </c>
      <c r="H78" s="7"/>
      <c r="I78" s="7">
        <f t="shared" si="6"/>
        <v>67182750</v>
      </c>
      <c r="J78" s="4"/>
      <c r="K78" s="9">
        <f t="shared" si="7"/>
        <v>3.1051762150284213E-5</v>
      </c>
      <c r="L78" s="4"/>
      <c r="M78" s="7">
        <v>0</v>
      </c>
      <c r="N78" s="7"/>
      <c r="O78" s="7">
        <v>1069235127</v>
      </c>
      <c r="P78" s="7"/>
      <c r="Q78" s="7">
        <v>0</v>
      </c>
      <c r="R78" s="7"/>
      <c r="S78" s="7">
        <f t="shared" si="8"/>
        <v>1069235127</v>
      </c>
      <c r="T78" s="4"/>
      <c r="U78" s="9">
        <f t="shared" si="9"/>
        <v>6.1289626678354896E-4</v>
      </c>
      <c r="V78" s="4"/>
      <c r="W78" s="4"/>
    </row>
    <row r="79" spans="1:23">
      <c r="A79" s="1" t="s">
        <v>83</v>
      </c>
      <c r="C79" s="7">
        <v>0</v>
      </c>
      <c r="D79" s="7"/>
      <c r="E79" s="7">
        <v>39244973253</v>
      </c>
      <c r="F79" s="7"/>
      <c r="G79" s="7">
        <v>0</v>
      </c>
      <c r="H79" s="7"/>
      <c r="I79" s="7">
        <f t="shared" si="6"/>
        <v>39244973253</v>
      </c>
      <c r="J79" s="4"/>
      <c r="K79" s="9">
        <f t="shared" si="7"/>
        <v>1.8138965360102434E-2</v>
      </c>
      <c r="L79" s="4"/>
      <c r="M79" s="7">
        <v>0</v>
      </c>
      <c r="N79" s="7"/>
      <c r="O79" s="7">
        <v>92116658263</v>
      </c>
      <c r="P79" s="7"/>
      <c r="Q79" s="7">
        <v>0</v>
      </c>
      <c r="R79" s="7"/>
      <c r="S79" s="7">
        <f t="shared" si="8"/>
        <v>92116658263</v>
      </c>
      <c r="T79" s="4"/>
      <c r="U79" s="9">
        <f t="shared" si="9"/>
        <v>5.280218965156451E-2</v>
      </c>
      <c r="V79" s="4"/>
      <c r="W79" s="4"/>
    </row>
    <row r="80" spans="1:23">
      <c r="A80" s="1" t="s">
        <v>50</v>
      </c>
      <c r="C80" s="7">
        <v>0</v>
      </c>
      <c r="D80" s="7"/>
      <c r="E80" s="7">
        <v>11456830482</v>
      </c>
      <c r="F80" s="7"/>
      <c r="G80" s="7">
        <v>0</v>
      </c>
      <c r="H80" s="7"/>
      <c r="I80" s="7">
        <f t="shared" si="6"/>
        <v>11456830482</v>
      </c>
      <c r="J80" s="4"/>
      <c r="K80" s="9">
        <f t="shared" si="7"/>
        <v>5.2953291599880936E-3</v>
      </c>
      <c r="L80" s="4"/>
      <c r="M80" s="7">
        <v>0</v>
      </c>
      <c r="N80" s="7"/>
      <c r="O80" s="7">
        <v>-20776182990</v>
      </c>
      <c r="P80" s="7"/>
      <c r="Q80" s="7">
        <v>0</v>
      </c>
      <c r="R80" s="7"/>
      <c r="S80" s="7">
        <f t="shared" si="8"/>
        <v>-20776182990</v>
      </c>
      <c r="T80" s="4"/>
      <c r="U80" s="9">
        <f t="shared" si="9"/>
        <v>-1.1909115844622708E-2</v>
      </c>
      <c r="V80" s="4"/>
      <c r="W80" s="4"/>
    </row>
    <row r="81" spans="1:23">
      <c r="A81" s="1" t="s">
        <v>36</v>
      </c>
      <c r="C81" s="7">
        <v>0</v>
      </c>
      <c r="D81" s="7"/>
      <c r="E81" s="7">
        <v>-4513138591</v>
      </c>
      <c r="F81" s="7"/>
      <c r="G81" s="7">
        <v>0</v>
      </c>
      <c r="H81" s="7"/>
      <c r="I81" s="7">
        <f t="shared" si="6"/>
        <v>-4513138591</v>
      </c>
      <c r="J81" s="4"/>
      <c r="K81" s="9">
        <f t="shared" si="7"/>
        <v>-2.0859656099073173E-3</v>
      </c>
      <c r="L81" s="4"/>
      <c r="M81" s="7">
        <v>0</v>
      </c>
      <c r="N81" s="7"/>
      <c r="O81" s="7">
        <v>51251663211</v>
      </c>
      <c r="P81" s="7"/>
      <c r="Q81" s="7">
        <v>0</v>
      </c>
      <c r="R81" s="7"/>
      <c r="S81" s="7">
        <f t="shared" si="8"/>
        <v>51251663211</v>
      </c>
      <c r="T81" s="4"/>
      <c r="U81" s="9">
        <f t="shared" si="9"/>
        <v>2.9377965851723892E-2</v>
      </c>
      <c r="V81" s="4"/>
      <c r="W81" s="4"/>
    </row>
    <row r="82" spans="1:23">
      <c r="A82" s="1" t="s">
        <v>23</v>
      </c>
      <c r="C82" s="7">
        <v>0</v>
      </c>
      <c r="D82" s="7"/>
      <c r="E82" s="7">
        <v>-43569888507</v>
      </c>
      <c r="F82" s="7"/>
      <c r="G82" s="7">
        <v>0</v>
      </c>
      <c r="H82" s="7"/>
      <c r="I82" s="7">
        <f t="shared" si="6"/>
        <v>-43569888507</v>
      </c>
      <c r="J82" s="4"/>
      <c r="K82" s="9">
        <f t="shared" si="7"/>
        <v>-2.0137934437541867E-2</v>
      </c>
      <c r="L82" s="4"/>
      <c r="M82" s="7">
        <v>0</v>
      </c>
      <c r="N82" s="7"/>
      <c r="O82" s="7">
        <v>332370296277</v>
      </c>
      <c r="P82" s="7"/>
      <c r="Q82" s="7">
        <v>0</v>
      </c>
      <c r="R82" s="7"/>
      <c r="S82" s="7">
        <f t="shared" si="8"/>
        <v>332370296277</v>
      </c>
      <c r="T82" s="4"/>
      <c r="U82" s="9">
        <f t="shared" si="9"/>
        <v>0.19051797741575266</v>
      </c>
      <c r="V82" s="4"/>
      <c r="W82" s="4"/>
    </row>
    <row r="83" spans="1:23">
      <c r="A83" s="1" t="s">
        <v>37</v>
      </c>
      <c r="C83" s="7">
        <v>0</v>
      </c>
      <c r="D83" s="7"/>
      <c r="E83" s="7">
        <v>-36346920</v>
      </c>
      <c r="F83" s="7"/>
      <c r="G83" s="7">
        <v>0</v>
      </c>
      <c r="H83" s="7"/>
      <c r="I83" s="7">
        <f t="shared" si="6"/>
        <v>-36346920</v>
      </c>
      <c r="J83" s="4"/>
      <c r="K83" s="9">
        <f t="shared" si="7"/>
        <v>-1.6799489671610768E-5</v>
      </c>
      <c r="L83" s="4"/>
      <c r="M83" s="7">
        <v>0</v>
      </c>
      <c r="N83" s="7"/>
      <c r="O83" s="7">
        <v>2195484950</v>
      </c>
      <c r="P83" s="7"/>
      <c r="Q83" s="7">
        <v>0</v>
      </c>
      <c r="R83" s="7"/>
      <c r="S83" s="7">
        <f t="shared" si="8"/>
        <v>2195484950</v>
      </c>
      <c r="T83" s="4"/>
      <c r="U83" s="9">
        <f t="shared" si="9"/>
        <v>1.258473927441842E-3</v>
      </c>
      <c r="V83" s="4"/>
      <c r="W83" s="4"/>
    </row>
    <row r="84" spans="1:23">
      <c r="A84" s="1" t="s">
        <v>77</v>
      </c>
      <c r="C84" s="7">
        <v>0</v>
      </c>
      <c r="D84" s="7"/>
      <c r="E84" s="7">
        <v>60445844344</v>
      </c>
      <c r="F84" s="7"/>
      <c r="G84" s="7">
        <v>0</v>
      </c>
      <c r="H84" s="7"/>
      <c r="I84" s="7">
        <f t="shared" si="6"/>
        <v>60445844344</v>
      </c>
      <c r="J84" s="4"/>
      <c r="K84" s="9">
        <f t="shared" si="7"/>
        <v>2.7937974875142657E-2</v>
      </c>
      <c r="L84" s="4"/>
      <c r="M84" s="7">
        <v>0</v>
      </c>
      <c r="N84" s="7"/>
      <c r="O84" s="7">
        <v>399416657720</v>
      </c>
      <c r="P84" s="7"/>
      <c r="Q84" s="7">
        <v>0</v>
      </c>
      <c r="R84" s="7"/>
      <c r="S84" s="7">
        <f t="shared" si="8"/>
        <v>399416657720</v>
      </c>
      <c r="T84" s="4"/>
      <c r="U84" s="9">
        <f t="shared" si="9"/>
        <v>0.22894962223566248</v>
      </c>
      <c r="V84" s="4"/>
      <c r="W84" s="4"/>
    </row>
    <row r="85" spans="1:23">
      <c r="A85" s="1" t="s">
        <v>88</v>
      </c>
      <c r="C85" s="7">
        <v>0</v>
      </c>
      <c r="D85" s="7"/>
      <c r="E85" s="7">
        <v>5425232533</v>
      </c>
      <c r="F85" s="7"/>
      <c r="G85" s="7">
        <v>0</v>
      </c>
      <c r="H85" s="7"/>
      <c r="I85" s="7">
        <f t="shared" si="6"/>
        <v>5425232533</v>
      </c>
      <c r="J85" s="4"/>
      <c r="K85" s="9">
        <f t="shared" si="7"/>
        <v>2.507534005748499E-3</v>
      </c>
      <c r="L85" s="4"/>
      <c r="M85" s="7">
        <v>0</v>
      </c>
      <c r="N85" s="7"/>
      <c r="O85" s="7">
        <v>5425232501</v>
      </c>
      <c r="P85" s="7"/>
      <c r="Q85" s="7">
        <v>0</v>
      </c>
      <c r="R85" s="7"/>
      <c r="S85" s="7">
        <f t="shared" si="8"/>
        <v>5425232501</v>
      </c>
      <c r="T85" s="4"/>
      <c r="U85" s="9">
        <f t="shared" si="9"/>
        <v>3.1097975200506827E-3</v>
      </c>
      <c r="V85" s="4"/>
      <c r="W85" s="4"/>
    </row>
    <row r="86" spans="1:23">
      <c r="A86" s="1" t="s">
        <v>68</v>
      </c>
      <c r="C86" s="7">
        <v>0</v>
      </c>
      <c r="D86" s="7"/>
      <c r="E86" s="7">
        <v>0</v>
      </c>
      <c r="F86" s="7"/>
      <c r="G86" s="7">
        <v>0</v>
      </c>
      <c r="H86" s="7"/>
      <c r="I86" s="7">
        <f t="shared" si="6"/>
        <v>0</v>
      </c>
      <c r="J86" s="4"/>
      <c r="K86" s="9">
        <f t="shared" si="7"/>
        <v>0</v>
      </c>
      <c r="L86" s="4"/>
      <c r="M86" s="7">
        <v>0</v>
      </c>
      <c r="N86" s="7"/>
      <c r="O86" s="7">
        <v>2981159280</v>
      </c>
      <c r="P86" s="7"/>
      <c r="Q86" s="7">
        <v>0</v>
      </c>
      <c r="R86" s="7"/>
      <c r="S86" s="7">
        <f t="shared" si="8"/>
        <v>2981159280</v>
      </c>
      <c r="T86" s="4"/>
      <c r="U86" s="9">
        <f t="shared" si="9"/>
        <v>1.7088303098735857E-3</v>
      </c>
      <c r="V86" s="4"/>
      <c r="W86" s="4"/>
    </row>
    <row r="87" spans="1:23">
      <c r="A87" s="1" t="s">
        <v>52</v>
      </c>
      <c r="C87" s="7">
        <v>0</v>
      </c>
      <c r="D87" s="7"/>
      <c r="E87" s="7">
        <v>357200011501</v>
      </c>
      <c r="F87" s="7"/>
      <c r="G87" s="7">
        <v>0</v>
      </c>
      <c r="H87" s="7"/>
      <c r="I87" s="7">
        <f t="shared" si="6"/>
        <v>357200011501</v>
      </c>
      <c r="J87" s="4"/>
      <c r="K87" s="9">
        <f t="shared" si="7"/>
        <v>0.16509728758063399</v>
      </c>
      <c r="L87" s="4"/>
      <c r="M87" s="7">
        <v>0</v>
      </c>
      <c r="N87" s="7"/>
      <c r="O87" s="7">
        <v>637455746526</v>
      </c>
      <c r="P87" s="7"/>
      <c r="Q87" s="7">
        <v>0</v>
      </c>
      <c r="R87" s="7"/>
      <c r="S87" s="7">
        <f>M87+O87+Q87</f>
        <v>637455746526</v>
      </c>
      <c r="T87" s="4"/>
      <c r="U87" s="9">
        <f t="shared" si="9"/>
        <v>0.36539600824908708</v>
      </c>
      <c r="V87" s="4"/>
      <c r="W87" s="4"/>
    </row>
    <row r="88" spans="1:23">
      <c r="A88" s="1" t="s">
        <v>61</v>
      </c>
      <c r="C88" s="7">
        <v>0</v>
      </c>
      <c r="D88" s="7"/>
      <c r="E88" s="7">
        <v>14474234462</v>
      </c>
      <c r="F88" s="7"/>
      <c r="G88" s="7">
        <v>0</v>
      </c>
      <c r="H88" s="7"/>
      <c r="I88" s="7">
        <f>C88+E88+G88</f>
        <v>14474234462</v>
      </c>
      <c r="J88" s="4"/>
      <c r="K88" s="9">
        <f t="shared" si="7"/>
        <v>6.6899685681439209E-3</v>
      </c>
      <c r="L88" s="4"/>
      <c r="M88" s="7">
        <v>0</v>
      </c>
      <c r="N88" s="7"/>
      <c r="O88" s="7">
        <v>13446253180</v>
      </c>
      <c r="P88" s="7"/>
      <c r="Q88" s="7">
        <v>0</v>
      </c>
      <c r="R88" s="7"/>
      <c r="S88" s="7">
        <f t="shared" si="8"/>
        <v>13446253180</v>
      </c>
      <c r="T88" s="4"/>
      <c r="U88" s="9">
        <f t="shared" si="9"/>
        <v>7.7075267807287665E-3</v>
      </c>
      <c r="V88" s="4"/>
      <c r="W88" s="4"/>
    </row>
    <row r="89" spans="1:23">
      <c r="A89" s="1" t="s">
        <v>62</v>
      </c>
      <c r="C89" s="7">
        <v>0</v>
      </c>
      <c r="D89" s="7"/>
      <c r="E89" s="7">
        <v>2757320583</v>
      </c>
      <c r="F89" s="7"/>
      <c r="G89" s="7">
        <v>0</v>
      </c>
      <c r="H89" s="7"/>
      <c r="I89" s="7">
        <f t="shared" si="6"/>
        <v>2757320583</v>
      </c>
      <c r="J89" s="4"/>
      <c r="K89" s="9">
        <f t="shared" si="7"/>
        <v>1.2744292681588505E-3</v>
      </c>
      <c r="L89" s="4"/>
      <c r="M89" s="7">
        <v>0</v>
      </c>
      <c r="N89" s="7"/>
      <c r="O89" s="7">
        <v>-6833359702</v>
      </c>
      <c r="P89" s="7"/>
      <c r="Q89" s="7">
        <v>0</v>
      </c>
      <c r="R89" s="7"/>
      <c r="S89" s="7">
        <f t="shared" si="8"/>
        <v>-6833359702</v>
      </c>
      <c r="T89" s="4"/>
      <c r="U89" s="9">
        <f t="shared" si="9"/>
        <v>-3.9169501124563643E-3</v>
      </c>
      <c r="V89" s="4"/>
      <c r="W89" s="4"/>
    </row>
    <row r="90" spans="1:23">
      <c r="A90" s="1" t="s">
        <v>296</v>
      </c>
      <c r="C90" s="7">
        <v>0</v>
      </c>
      <c r="D90" s="7"/>
      <c r="E90" s="7">
        <v>0</v>
      </c>
      <c r="F90" s="7"/>
      <c r="G90" s="7">
        <v>0</v>
      </c>
      <c r="H90" s="7"/>
      <c r="I90" s="7">
        <f t="shared" si="6"/>
        <v>0</v>
      </c>
      <c r="J90" s="4"/>
      <c r="K90" s="9">
        <f t="shared" si="7"/>
        <v>0</v>
      </c>
      <c r="L90" s="4"/>
      <c r="M90" s="7">
        <v>198078</v>
      </c>
      <c r="N90" s="7"/>
      <c r="O90" s="7">
        <v>0</v>
      </c>
      <c r="P90" s="7"/>
      <c r="Q90" s="7">
        <v>0</v>
      </c>
      <c r="R90" s="7"/>
      <c r="S90" s="7">
        <f t="shared" si="8"/>
        <v>198078</v>
      </c>
      <c r="T90" s="4"/>
      <c r="U90" s="9">
        <f t="shared" si="9"/>
        <v>1.1354029031254584E-7</v>
      </c>
      <c r="V90" s="4"/>
      <c r="W90" s="4"/>
    </row>
    <row r="91" spans="1:23" ht="24.75" thickBot="1">
      <c r="C91" s="12">
        <f>SUM(C8:C90)</f>
        <v>0</v>
      </c>
      <c r="D91" s="4"/>
      <c r="E91" s="12">
        <f>SUM(E8:E90)</f>
        <v>2255482493860</v>
      </c>
      <c r="F91" s="4"/>
      <c r="G91" s="12">
        <f>SUM(G8:G90)</f>
        <v>-91909628821</v>
      </c>
      <c r="H91" s="4"/>
      <c r="I91" s="12">
        <f>SUM(I8:I90)</f>
        <v>2163572865039</v>
      </c>
      <c r="J91" s="4"/>
      <c r="K91" s="11">
        <f>SUM(K8:K90)</f>
        <v>1</v>
      </c>
      <c r="L91" s="4"/>
      <c r="M91" s="12">
        <f>SUM(M8:M90)</f>
        <v>2746002190522</v>
      </c>
      <c r="N91" s="4"/>
      <c r="O91" s="12">
        <f>SUM(O8:O90)</f>
        <v>-571734804491</v>
      </c>
      <c r="P91" s="4"/>
      <c r="Q91" s="12">
        <f>SUM(Q8:Q90)</f>
        <v>-429706054941</v>
      </c>
      <c r="R91" s="4"/>
      <c r="S91" s="12">
        <f>SUM(S8:S90)</f>
        <v>1744561331090</v>
      </c>
      <c r="T91" s="4"/>
      <c r="U91" s="11">
        <f>SUM(U8:U90)</f>
        <v>0.99999999999999989</v>
      </c>
      <c r="V91" s="4"/>
      <c r="W91" s="4"/>
    </row>
    <row r="92" spans="1:23" ht="24.75" thickTop="1"/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9"/>
  <sheetViews>
    <sheetView rightToLeft="1" topLeftCell="A25" workbookViewId="0">
      <selection activeCell="Q49" sqref="C49:Q50"/>
    </sheetView>
  </sheetViews>
  <sheetFormatPr defaultRowHeight="24"/>
  <cols>
    <col min="1" max="1" width="44.425781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192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196</v>
      </c>
      <c r="C6" s="16" t="s">
        <v>194</v>
      </c>
      <c r="D6" s="16" t="s">
        <v>194</v>
      </c>
      <c r="E6" s="16" t="s">
        <v>194</v>
      </c>
      <c r="F6" s="16" t="s">
        <v>194</v>
      </c>
      <c r="G6" s="16" t="s">
        <v>194</v>
      </c>
      <c r="H6" s="16" t="s">
        <v>194</v>
      </c>
      <c r="I6" s="16" t="s">
        <v>194</v>
      </c>
      <c r="K6" s="16" t="s">
        <v>195</v>
      </c>
      <c r="L6" s="16" t="s">
        <v>195</v>
      </c>
      <c r="M6" s="16" t="s">
        <v>195</v>
      </c>
      <c r="N6" s="16" t="s">
        <v>195</v>
      </c>
      <c r="O6" s="16" t="s">
        <v>195</v>
      </c>
      <c r="P6" s="16" t="s">
        <v>195</v>
      </c>
      <c r="Q6" s="16" t="s">
        <v>195</v>
      </c>
    </row>
    <row r="7" spans="1:17" ht="24.75">
      <c r="A7" s="16" t="s">
        <v>196</v>
      </c>
      <c r="C7" s="16" t="s">
        <v>284</v>
      </c>
      <c r="E7" s="16" t="s">
        <v>281</v>
      </c>
      <c r="G7" s="16" t="s">
        <v>282</v>
      </c>
      <c r="I7" s="16" t="s">
        <v>285</v>
      </c>
      <c r="K7" s="16" t="s">
        <v>284</v>
      </c>
      <c r="M7" s="16" t="s">
        <v>281</v>
      </c>
      <c r="O7" s="16" t="s">
        <v>282</v>
      </c>
      <c r="Q7" s="16" t="s">
        <v>285</v>
      </c>
    </row>
    <row r="8" spans="1:17">
      <c r="A8" s="1" t="s">
        <v>161</v>
      </c>
      <c r="C8" s="7">
        <v>1061971703</v>
      </c>
      <c r="D8" s="7"/>
      <c r="E8" s="7">
        <v>0</v>
      </c>
      <c r="F8" s="7"/>
      <c r="G8" s="7">
        <v>-1768946874</v>
      </c>
      <c r="H8" s="7"/>
      <c r="I8" s="7">
        <f>C8+E8+G8</f>
        <v>-706975171</v>
      </c>
      <c r="J8" s="7"/>
      <c r="K8" s="7">
        <v>6223860768</v>
      </c>
      <c r="L8" s="7"/>
      <c r="M8" s="7">
        <v>0</v>
      </c>
      <c r="N8" s="7"/>
      <c r="O8" s="7">
        <v>-1768946874</v>
      </c>
      <c r="P8" s="7"/>
      <c r="Q8" s="7">
        <f>K8+M8+O8</f>
        <v>4454913894</v>
      </c>
    </row>
    <row r="9" spans="1:17">
      <c r="A9" s="1" t="s">
        <v>120</v>
      </c>
      <c r="C9" s="7">
        <v>0</v>
      </c>
      <c r="D9" s="7"/>
      <c r="E9" s="7">
        <v>18997</v>
      </c>
      <c r="F9" s="7"/>
      <c r="G9" s="7">
        <v>0</v>
      </c>
      <c r="H9" s="7"/>
      <c r="I9" s="7">
        <f t="shared" ref="I9:I47" si="0">C9+E9+G9</f>
        <v>18997</v>
      </c>
      <c r="J9" s="7"/>
      <c r="K9" s="7">
        <v>0</v>
      </c>
      <c r="L9" s="7"/>
      <c r="M9" s="7">
        <v>128203</v>
      </c>
      <c r="N9" s="7"/>
      <c r="O9" s="7">
        <v>412240442</v>
      </c>
      <c r="P9" s="7"/>
      <c r="Q9" s="7">
        <f t="shared" ref="Q9:Q47" si="1">K9+M9+O9</f>
        <v>412368645</v>
      </c>
    </row>
    <row r="10" spans="1:17">
      <c r="A10" s="1" t="s">
        <v>202</v>
      </c>
      <c r="C10" s="7">
        <v>0</v>
      </c>
      <c r="D10" s="7"/>
      <c r="E10" s="7">
        <v>0</v>
      </c>
      <c r="F10" s="7"/>
      <c r="G10" s="7">
        <v>0</v>
      </c>
      <c r="H10" s="7"/>
      <c r="I10" s="7">
        <f t="shared" si="0"/>
        <v>0</v>
      </c>
      <c r="J10" s="7"/>
      <c r="K10" s="7">
        <v>2251192455</v>
      </c>
      <c r="L10" s="7"/>
      <c r="M10" s="7">
        <v>0</v>
      </c>
      <c r="N10" s="7"/>
      <c r="O10" s="7">
        <v>317739171</v>
      </c>
      <c r="P10" s="7"/>
      <c r="Q10" s="7">
        <f t="shared" si="1"/>
        <v>2568931626</v>
      </c>
    </row>
    <row r="11" spans="1:17">
      <c r="A11" s="1" t="s">
        <v>136</v>
      </c>
      <c r="C11" s="7">
        <v>0</v>
      </c>
      <c r="D11" s="7"/>
      <c r="E11" s="7">
        <v>1137473895</v>
      </c>
      <c r="F11" s="7"/>
      <c r="G11" s="7">
        <v>0</v>
      </c>
      <c r="H11" s="7"/>
      <c r="I11" s="7">
        <f t="shared" si="0"/>
        <v>1137473895</v>
      </c>
      <c r="J11" s="7"/>
      <c r="K11" s="7">
        <v>0</v>
      </c>
      <c r="L11" s="7"/>
      <c r="M11" s="7">
        <v>940752378</v>
      </c>
      <c r="N11" s="7"/>
      <c r="O11" s="7">
        <v>32405220501</v>
      </c>
      <c r="P11" s="7"/>
      <c r="Q11" s="7">
        <f t="shared" si="1"/>
        <v>33345972879</v>
      </c>
    </row>
    <row r="12" spans="1:17">
      <c r="A12" s="1" t="s">
        <v>105</v>
      </c>
      <c r="C12" s="7">
        <v>0</v>
      </c>
      <c r="D12" s="7"/>
      <c r="E12" s="7">
        <v>5483006</v>
      </c>
      <c r="F12" s="7"/>
      <c r="G12" s="7">
        <v>0</v>
      </c>
      <c r="H12" s="7"/>
      <c r="I12" s="7">
        <f t="shared" si="0"/>
        <v>5483006</v>
      </c>
      <c r="J12" s="7"/>
      <c r="K12" s="7">
        <v>0</v>
      </c>
      <c r="L12" s="7"/>
      <c r="M12" s="7">
        <v>272443386</v>
      </c>
      <c r="N12" s="7"/>
      <c r="O12" s="7">
        <v>7677728977</v>
      </c>
      <c r="P12" s="7"/>
      <c r="Q12" s="7">
        <f t="shared" si="1"/>
        <v>7950172363</v>
      </c>
    </row>
    <row r="13" spans="1:17">
      <c r="A13" s="1" t="s">
        <v>211</v>
      </c>
      <c r="C13" s="7">
        <v>1361095895</v>
      </c>
      <c r="D13" s="7"/>
      <c r="E13" s="7">
        <v>0</v>
      </c>
      <c r="F13" s="7"/>
      <c r="G13" s="7">
        <v>0</v>
      </c>
      <c r="H13" s="7"/>
      <c r="I13" s="7">
        <f t="shared" si="0"/>
        <v>1361095895</v>
      </c>
      <c r="J13" s="7"/>
      <c r="K13" s="7">
        <v>25811547280</v>
      </c>
      <c r="L13" s="7"/>
      <c r="M13" s="7">
        <v>0</v>
      </c>
      <c r="N13" s="7"/>
      <c r="O13" s="7">
        <v>-2293532839</v>
      </c>
      <c r="P13" s="7"/>
      <c r="Q13" s="7">
        <f t="shared" si="1"/>
        <v>23518014441</v>
      </c>
    </row>
    <row r="14" spans="1:17">
      <c r="A14" s="1" t="s">
        <v>114</v>
      </c>
      <c r="C14" s="7">
        <v>0</v>
      </c>
      <c r="D14" s="7"/>
      <c r="E14" s="7">
        <v>-203671077</v>
      </c>
      <c r="F14" s="7"/>
      <c r="G14" s="7">
        <v>0</v>
      </c>
      <c r="H14" s="7"/>
      <c r="I14" s="7">
        <f t="shared" si="0"/>
        <v>-203671077</v>
      </c>
      <c r="J14" s="7"/>
      <c r="K14" s="7">
        <v>0</v>
      </c>
      <c r="L14" s="7"/>
      <c r="M14" s="7">
        <v>-2520633</v>
      </c>
      <c r="N14" s="7"/>
      <c r="O14" s="7">
        <v>551263</v>
      </c>
      <c r="P14" s="7"/>
      <c r="Q14" s="7">
        <f t="shared" si="1"/>
        <v>-1969370</v>
      </c>
    </row>
    <row r="15" spans="1:17">
      <c r="A15" s="1" t="s">
        <v>272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0</v>
      </c>
      <c r="L15" s="7"/>
      <c r="M15" s="7">
        <v>0</v>
      </c>
      <c r="N15" s="7"/>
      <c r="O15" s="7">
        <v>3991356138</v>
      </c>
      <c r="P15" s="7"/>
      <c r="Q15" s="7">
        <f t="shared" si="1"/>
        <v>3991356138</v>
      </c>
    </row>
    <row r="16" spans="1:17">
      <c r="A16" s="1" t="s">
        <v>273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0</v>
      </c>
      <c r="L16" s="7"/>
      <c r="M16" s="7">
        <v>0</v>
      </c>
      <c r="N16" s="7"/>
      <c r="O16" s="7">
        <v>12540924037</v>
      </c>
      <c r="P16" s="7"/>
      <c r="Q16" s="7">
        <f t="shared" si="1"/>
        <v>12540924037</v>
      </c>
    </row>
    <row r="17" spans="1:17">
      <c r="A17" s="1" t="s">
        <v>111</v>
      </c>
      <c r="C17" s="7">
        <v>0</v>
      </c>
      <c r="D17" s="7"/>
      <c r="E17" s="7">
        <v>-143503984</v>
      </c>
      <c r="F17" s="7"/>
      <c r="G17" s="7">
        <v>0</v>
      </c>
      <c r="H17" s="7"/>
      <c r="I17" s="7">
        <f t="shared" si="0"/>
        <v>-143503984</v>
      </c>
      <c r="J17" s="7"/>
      <c r="K17" s="7">
        <v>0</v>
      </c>
      <c r="L17" s="7"/>
      <c r="M17" s="7">
        <v>-92208985</v>
      </c>
      <c r="N17" s="7"/>
      <c r="O17" s="7">
        <v>1608148795</v>
      </c>
      <c r="P17" s="7"/>
      <c r="Q17" s="7">
        <f t="shared" si="1"/>
        <v>1515939810</v>
      </c>
    </row>
    <row r="18" spans="1:17">
      <c r="A18" s="1" t="s">
        <v>139</v>
      </c>
      <c r="C18" s="7">
        <v>0</v>
      </c>
      <c r="D18" s="7"/>
      <c r="E18" s="7">
        <v>-289387538</v>
      </c>
      <c r="F18" s="7"/>
      <c r="G18" s="7">
        <v>0</v>
      </c>
      <c r="H18" s="7"/>
      <c r="I18" s="7">
        <f t="shared" si="0"/>
        <v>-289387538</v>
      </c>
      <c r="J18" s="7"/>
      <c r="K18" s="7">
        <v>0</v>
      </c>
      <c r="L18" s="7"/>
      <c r="M18" s="7">
        <v>-15335694</v>
      </c>
      <c r="N18" s="7"/>
      <c r="O18" s="7">
        <v>419999831</v>
      </c>
      <c r="P18" s="7"/>
      <c r="Q18" s="7">
        <f t="shared" si="1"/>
        <v>404664137</v>
      </c>
    </row>
    <row r="19" spans="1:17">
      <c r="A19" s="1" t="s">
        <v>122</v>
      </c>
      <c r="C19" s="7">
        <v>0</v>
      </c>
      <c r="D19" s="7"/>
      <c r="E19" s="7">
        <v>-258238185</v>
      </c>
      <c r="F19" s="7"/>
      <c r="G19" s="7">
        <v>0</v>
      </c>
      <c r="H19" s="7"/>
      <c r="I19" s="7">
        <f t="shared" si="0"/>
        <v>-258238185</v>
      </c>
      <c r="J19" s="7"/>
      <c r="K19" s="7">
        <v>0</v>
      </c>
      <c r="L19" s="7"/>
      <c r="M19" s="7">
        <v>-82954463</v>
      </c>
      <c r="N19" s="7"/>
      <c r="O19" s="7">
        <v>726770577</v>
      </c>
      <c r="P19" s="7"/>
      <c r="Q19" s="7">
        <f t="shared" si="1"/>
        <v>643816114</v>
      </c>
    </row>
    <row r="20" spans="1:17">
      <c r="A20" s="1" t="s">
        <v>274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0</v>
      </c>
      <c r="L20" s="7"/>
      <c r="M20" s="7">
        <v>0</v>
      </c>
      <c r="N20" s="7"/>
      <c r="O20" s="7">
        <v>1380366795</v>
      </c>
      <c r="P20" s="7"/>
      <c r="Q20" s="7">
        <f t="shared" si="1"/>
        <v>1380366795</v>
      </c>
    </row>
    <row r="21" spans="1:17">
      <c r="A21" s="1" t="s">
        <v>117</v>
      </c>
      <c r="C21" s="7">
        <v>0</v>
      </c>
      <c r="D21" s="7"/>
      <c r="E21" s="7">
        <v>-19148527</v>
      </c>
      <c r="F21" s="7"/>
      <c r="G21" s="7">
        <v>0</v>
      </c>
      <c r="H21" s="7"/>
      <c r="I21" s="7">
        <f t="shared" si="0"/>
        <v>-19148527</v>
      </c>
      <c r="J21" s="7"/>
      <c r="K21" s="7">
        <v>0</v>
      </c>
      <c r="L21" s="7"/>
      <c r="M21" s="7">
        <v>40487065</v>
      </c>
      <c r="N21" s="7"/>
      <c r="O21" s="7">
        <v>554415660</v>
      </c>
      <c r="P21" s="7"/>
      <c r="Q21" s="7">
        <f t="shared" si="1"/>
        <v>594902725</v>
      </c>
    </row>
    <row r="22" spans="1:17">
      <c r="A22" s="1" t="s">
        <v>155</v>
      </c>
      <c r="C22" s="7">
        <v>0</v>
      </c>
      <c r="D22" s="7"/>
      <c r="E22" s="7">
        <v>1263164850</v>
      </c>
      <c r="F22" s="7"/>
      <c r="G22" s="7">
        <v>0</v>
      </c>
      <c r="H22" s="7"/>
      <c r="I22" s="7">
        <f t="shared" si="0"/>
        <v>1263164850</v>
      </c>
      <c r="J22" s="7"/>
      <c r="K22" s="7">
        <v>0</v>
      </c>
      <c r="L22" s="7"/>
      <c r="M22" s="7">
        <v>5977119696</v>
      </c>
      <c r="N22" s="7"/>
      <c r="O22" s="7">
        <v>38269063</v>
      </c>
      <c r="P22" s="7"/>
      <c r="Q22" s="7">
        <f t="shared" si="1"/>
        <v>6015388759</v>
      </c>
    </row>
    <row r="23" spans="1:17">
      <c r="A23" s="1" t="s">
        <v>164</v>
      </c>
      <c r="C23" s="7">
        <v>4788846140</v>
      </c>
      <c r="D23" s="7"/>
      <c r="E23" s="7">
        <v>-1841896095</v>
      </c>
      <c r="F23" s="7"/>
      <c r="G23" s="7">
        <v>0</v>
      </c>
      <c r="H23" s="7"/>
      <c r="I23" s="7">
        <f t="shared" si="0"/>
        <v>2946950045</v>
      </c>
      <c r="J23" s="7"/>
      <c r="K23" s="7">
        <v>76522282381</v>
      </c>
      <c r="L23" s="7"/>
      <c r="M23" s="7">
        <v>-3756549003</v>
      </c>
      <c r="N23" s="7"/>
      <c r="O23" s="7">
        <v>-5683636748</v>
      </c>
      <c r="P23" s="7"/>
      <c r="Q23" s="7">
        <f t="shared" si="1"/>
        <v>67082096630</v>
      </c>
    </row>
    <row r="24" spans="1:17">
      <c r="A24" s="1" t="s">
        <v>98</v>
      </c>
      <c r="C24" s="7">
        <v>0</v>
      </c>
      <c r="D24" s="7"/>
      <c r="E24" s="7">
        <v>-9488779</v>
      </c>
      <c r="F24" s="7"/>
      <c r="G24" s="7">
        <v>0</v>
      </c>
      <c r="H24" s="7"/>
      <c r="I24" s="7">
        <f t="shared" si="0"/>
        <v>-9488779</v>
      </c>
      <c r="J24" s="7"/>
      <c r="K24" s="7">
        <v>0</v>
      </c>
      <c r="L24" s="7"/>
      <c r="M24" s="7">
        <v>-7392637</v>
      </c>
      <c r="N24" s="7"/>
      <c r="O24" s="7">
        <v>129833204</v>
      </c>
      <c r="P24" s="7"/>
      <c r="Q24" s="7">
        <f t="shared" si="1"/>
        <v>122440567</v>
      </c>
    </row>
    <row r="25" spans="1:17">
      <c r="A25" s="1" t="s">
        <v>275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0</v>
      </c>
      <c r="L25" s="7"/>
      <c r="M25" s="7">
        <v>0</v>
      </c>
      <c r="N25" s="7"/>
      <c r="O25" s="7">
        <v>13218484896</v>
      </c>
      <c r="P25" s="7"/>
      <c r="Q25" s="7">
        <f t="shared" si="1"/>
        <v>13218484896</v>
      </c>
    </row>
    <row r="26" spans="1:17">
      <c r="A26" s="1" t="s">
        <v>126</v>
      </c>
      <c r="C26" s="7">
        <v>0</v>
      </c>
      <c r="D26" s="7"/>
      <c r="E26" s="7">
        <v>2991605638</v>
      </c>
      <c r="F26" s="7"/>
      <c r="G26" s="7">
        <v>0</v>
      </c>
      <c r="H26" s="7"/>
      <c r="I26" s="7">
        <f t="shared" si="0"/>
        <v>2991605638</v>
      </c>
      <c r="J26" s="7"/>
      <c r="K26" s="7">
        <v>0</v>
      </c>
      <c r="L26" s="7"/>
      <c r="M26" s="7">
        <v>4425029394</v>
      </c>
      <c r="N26" s="7"/>
      <c r="O26" s="7">
        <v>47636058706</v>
      </c>
      <c r="P26" s="7"/>
      <c r="Q26" s="7">
        <f t="shared" si="1"/>
        <v>52061088100</v>
      </c>
    </row>
    <row r="27" spans="1:17">
      <c r="A27" s="1" t="s">
        <v>153</v>
      </c>
      <c r="C27" s="7">
        <v>0</v>
      </c>
      <c r="D27" s="7"/>
      <c r="E27" s="7">
        <v>3794024888</v>
      </c>
      <c r="F27" s="7"/>
      <c r="G27" s="7">
        <v>0</v>
      </c>
      <c r="H27" s="7"/>
      <c r="I27" s="7">
        <f t="shared" si="0"/>
        <v>3794024888</v>
      </c>
      <c r="J27" s="7"/>
      <c r="K27" s="7">
        <v>0</v>
      </c>
      <c r="L27" s="7"/>
      <c r="M27" s="7">
        <v>16076437173</v>
      </c>
      <c r="N27" s="7"/>
      <c r="O27" s="7">
        <v>3659065037</v>
      </c>
      <c r="P27" s="7"/>
      <c r="Q27" s="7">
        <f t="shared" si="1"/>
        <v>19735502210</v>
      </c>
    </row>
    <row r="28" spans="1:17">
      <c r="A28" s="1" t="s">
        <v>108</v>
      </c>
      <c r="C28" s="7">
        <v>0</v>
      </c>
      <c r="D28" s="7"/>
      <c r="E28" s="7">
        <v>209668014</v>
      </c>
      <c r="F28" s="7"/>
      <c r="G28" s="7">
        <v>0</v>
      </c>
      <c r="H28" s="7"/>
      <c r="I28" s="7">
        <f t="shared" si="0"/>
        <v>209668014</v>
      </c>
      <c r="J28" s="7"/>
      <c r="K28" s="7">
        <v>0</v>
      </c>
      <c r="L28" s="7"/>
      <c r="M28" s="7">
        <v>130889464</v>
      </c>
      <c r="N28" s="7"/>
      <c r="O28" s="7">
        <v>5861650851</v>
      </c>
      <c r="P28" s="7"/>
      <c r="Q28" s="7">
        <f t="shared" si="1"/>
        <v>5992540315</v>
      </c>
    </row>
    <row r="29" spans="1:17">
      <c r="A29" s="1" t="s">
        <v>209</v>
      </c>
      <c r="C29" s="7">
        <v>405000000</v>
      </c>
      <c r="D29" s="7"/>
      <c r="E29" s="7">
        <v>0</v>
      </c>
      <c r="F29" s="7"/>
      <c r="G29" s="7">
        <v>0</v>
      </c>
      <c r="H29" s="7"/>
      <c r="I29" s="7">
        <f t="shared" si="0"/>
        <v>405000000</v>
      </c>
      <c r="J29" s="7"/>
      <c r="K29" s="7">
        <v>11864348840</v>
      </c>
      <c r="L29" s="7"/>
      <c r="M29" s="7">
        <v>0</v>
      </c>
      <c r="N29" s="7"/>
      <c r="O29" s="7">
        <v>24603726</v>
      </c>
      <c r="P29" s="7"/>
      <c r="Q29" s="7">
        <f t="shared" si="1"/>
        <v>11888952566</v>
      </c>
    </row>
    <row r="30" spans="1:17">
      <c r="A30" s="1" t="s">
        <v>276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0</v>
      </c>
      <c r="L30" s="7"/>
      <c r="M30" s="7">
        <v>0</v>
      </c>
      <c r="N30" s="7"/>
      <c r="O30" s="7">
        <v>35148737403</v>
      </c>
      <c r="P30" s="7"/>
      <c r="Q30" s="7">
        <f t="shared" si="1"/>
        <v>35148737403</v>
      </c>
    </row>
    <row r="31" spans="1:17">
      <c r="A31" s="1" t="s">
        <v>132</v>
      </c>
      <c r="C31" s="7">
        <v>0</v>
      </c>
      <c r="D31" s="7"/>
      <c r="E31" s="7">
        <v>652145599</v>
      </c>
      <c r="F31" s="7"/>
      <c r="G31" s="7">
        <v>0</v>
      </c>
      <c r="H31" s="7"/>
      <c r="I31" s="7">
        <f t="shared" si="0"/>
        <v>652145599</v>
      </c>
      <c r="J31" s="7"/>
      <c r="K31" s="7">
        <v>0</v>
      </c>
      <c r="L31" s="7"/>
      <c r="M31" s="7">
        <v>869480404</v>
      </c>
      <c r="N31" s="7"/>
      <c r="O31" s="7">
        <v>36416147752</v>
      </c>
      <c r="P31" s="7"/>
      <c r="Q31" s="7">
        <f t="shared" si="1"/>
        <v>37285628156</v>
      </c>
    </row>
    <row r="32" spans="1:17">
      <c r="A32" s="1" t="s">
        <v>204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6917226954</v>
      </c>
      <c r="L32" s="7"/>
      <c r="M32" s="7">
        <v>0</v>
      </c>
      <c r="N32" s="7"/>
      <c r="O32" s="7">
        <v>3431549064</v>
      </c>
      <c r="P32" s="7"/>
      <c r="Q32" s="7">
        <f t="shared" si="1"/>
        <v>10348776018</v>
      </c>
    </row>
    <row r="33" spans="1:17">
      <c r="A33" s="1" t="s">
        <v>277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0</v>
      </c>
      <c r="L33" s="7"/>
      <c r="M33" s="7">
        <v>0</v>
      </c>
      <c r="N33" s="7"/>
      <c r="O33" s="7">
        <v>1799129</v>
      </c>
      <c r="P33" s="7"/>
      <c r="Q33" s="7">
        <f t="shared" si="1"/>
        <v>1799129</v>
      </c>
    </row>
    <row r="34" spans="1:17">
      <c r="A34" s="1" t="s">
        <v>124</v>
      </c>
      <c r="C34" s="7">
        <v>0</v>
      </c>
      <c r="D34" s="7"/>
      <c r="E34" s="7">
        <v>-3329681385</v>
      </c>
      <c r="F34" s="7"/>
      <c r="G34" s="7">
        <v>0</v>
      </c>
      <c r="H34" s="7"/>
      <c r="I34" s="7">
        <f t="shared" si="0"/>
        <v>-3329681385</v>
      </c>
      <c r="J34" s="7"/>
      <c r="K34" s="7">
        <v>0</v>
      </c>
      <c r="L34" s="7"/>
      <c r="M34" s="7">
        <v>-2674317892</v>
      </c>
      <c r="N34" s="7"/>
      <c r="O34" s="7">
        <v>31990705</v>
      </c>
      <c r="P34" s="7"/>
      <c r="Q34" s="7">
        <f t="shared" si="1"/>
        <v>-2642327187</v>
      </c>
    </row>
    <row r="35" spans="1:17">
      <c r="A35" s="1" t="s">
        <v>150</v>
      </c>
      <c r="C35" s="7">
        <v>0</v>
      </c>
      <c r="D35" s="7"/>
      <c r="E35" s="7">
        <v>-84032765</v>
      </c>
      <c r="F35" s="7"/>
      <c r="G35" s="7">
        <v>0</v>
      </c>
      <c r="H35" s="7"/>
      <c r="I35" s="7">
        <f t="shared" si="0"/>
        <v>-84032765</v>
      </c>
      <c r="J35" s="7"/>
      <c r="K35" s="7">
        <v>0</v>
      </c>
      <c r="L35" s="7"/>
      <c r="M35" s="7">
        <v>14611027</v>
      </c>
      <c r="N35" s="7"/>
      <c r="O35" s="7">
        <v>269703823</v>
      </c>
      <c r="P35" s="7"/>
      <c r="Q35" s="7">
        <f t="shared" si="1"/>
        <v>284314850</v>
      </c>
    </row>
    <row r="36" spans="1:17">
      <c r="A36" s="1" t="s">
        <v>278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0</v>
      </c>
      <c r="L36" s="7"/>
      <c r="M36" s="7">
        <v>0</v>
      </c>
      <c r="N36" s="7"/>
      <c r="O36" s="7">
        <v>6433773009</v>
      </c>
      <c r="P36" s="7"/>
      <c r="Q36" s="7">
        <f t="shared" si="1"/>
        <v>6433773009</v>
      </c>
    </row>
    <row r="37" spans="1:17">
      <c r="A37" s="1" t="s">
        <v>208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960735617</v>
      </c>
      <c r="L37" s="7"/>
      <c r="M37" s="7">
        <v>0</v>
      </c>
      <c r="N37" s="7"/>
      <c r="O37" s="7">
        <v>800856436</v>
      </c>
      <c r="P37" s="7"/>
      <c r="Q37" s="7">
        <f t="shared" si="1"/>
        <v>1761592053</v>
      </c>
    </row>
    <row r="38" spans="1:17">
      <c r="A38" s="1" t="s">
        <v>279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0</v>
      </c>
      <c r="L38" s="7"/>
      <c r="M38" s="7">
        <v>0</v>
      </c>
      <c r="N38" s="7"/>
      <c r="O38" s="7">
        <v>52853916059</v>
      </c>
      <c r="P38" s="7"/>
      <c r="Q38" s="7">
        <f t="shared" si="1"/>
        <v>52853916059</v>
      </c>
    </row>
    <row r="39" spans="1:17">
      <c r="A39" s="1" t="s">
        <v>206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9643603118</v>
      </c>
      <c r="L39" s="7"/>
      <c r="M39" s="7">
        <v>0</v>
      </c>
      <c r="N39" s="7"/>
      <c r="O39" s="7">
        <v>3577495938</v>
      </c>
      <c r="P39" s="7"/>
      <c r="Q39" s="7">
        <f t="shared" si="1"/>
        <v>13221099056</v>
      </c>
    </row>
    <row r="40" spans="1:17">
      <c r="A40" s="1" t="s">
        <v>129</v>
      </c>
      <c r="C40" s="7">
        <v>0</v>
      </c>
      <c r="D40" s="7"/>
      <c r="E40" s="7">
        <v>-66188001</v>
      </c>
      <c r="F40" s="7"/>
      <c r="G40" s="7">
        <v>0</v>
      </c>
      <c r="H40" s="7"/>
      <c r="I40" s="7">
        <f t="shared" si="0"/>
        <v>-66188001</v>
      </c>
      <c r="J40" s="7"/>
      <c r="K40" s="7">
        <v>0</v>
      </c>
      <c r="L40" s="7"/>
      <c r="M40" s="7">
        <v>8307854</v>
      </c>
      <c r="N40" s="7"/>
      <c r="O40" s="7">
        <v>5845584</v>
      </c>
      <c r="P40" s="7"/>
      <c r="Q40" s="7">
        <f t="shared" si="1"/>
        <v>14153438</v>
      </c>
    </row>
    <row r="41" spans="1:17">
      <c r="A41" s="1" t="s">
        <v>135</v>
      </c>
      <c r="C41" s="7">
        <v>0</v>
      </c>
      <c r="D41" s="7"/>
      <c r="E41" s="7">
        <v>-166511814</v>
      </c>
      <c r="F41" s="7"/>
      <c r="G41" s="7">
        <v>0</v>
      </c>
      <c r="H41" s="7"/>
      <c r="I41" s="7">
        <f t="shared" si="0"/>
        <v>-166511814</v>
      </c>
      <c r="J41" s="7"/>
      <c r="K41" s="7">
        <v>0</v>
      </c>
      <c r="L41" s="7"/>
      <c r="M41" s="7">
        <v>6455292</v>
      </c>
      <c r="N41" s="7"/>
      <c r="O41" s="7">
        <v>273073</v>
      </c>
      <c r="P41" s="7"/>
      <c r="Q41" s="7">
        <f t="shared" si="1"/>
        <v>6728365</v>
      </c>
    </row>
    <row r="42" spans="1:17">
      <c r="A42" s="1" t="s">
        <v>158</v>
      </c>
      <c r="C42" s="7">
        <v>9753886940</v>
      </c>
      <c r="D42" s="7"/>
      <c r="E42" s="7">
        <v>-2951374956</v>
      </c>
      <c r="F42" s="7"/>
      <c r="G42" s="7">
        <v>0</v>
      </c>
      <c r="H42" s="7"/>
      <c r="I42" s="7">
        <f t="shared" si="0"/>
        <v>6802511984</v>
      </c>
      <c r="J42" s="7"/>
      <c r="K42" s="7">
        <v>72143891901</v>
      </c>
      <c r="L42" s="7"/>
      <c r="M42" s="7">
        <v>3615226868</v>
      </c>
      <c r="N42" s="7"/>
      <c r="O42" s="7">
        <v>0</v>
      </c>
      <c r="P42" s="7"/>
      <c r="Q42" s="7">
        <f t="shared" si="1"/>
        <v>75759118769</v>
      </c>
    </row>
    <row r="43" spans="1:17">
      <c r="A43" s="1" t="s">
        <v>102</v>
      </c>
      <c r="C43" s="7">
        <v>0</v>
      </c>
      <c r="D43" s="7"/>
      <c r="E43" s="7">
        <v>-148265121</v>
      </c>
      <c r="F43" s="7"/>
      <c r="G43" s="7">
        <v>0</v>
      </c>
      <c r="H43" s="7"/>
      <c r="I43" s="7">
        <f t="shared" si="0"/>
        <v>-148265121</v>
      </c>
      <c r="J43" s="7"/>
      <c r="K43" s="7">
        <v>0</v>
      </c>
      <c r="L43" s="7"/>
      <c r="M43" s="7">
        <v>-47205349</v>
      </c>
      <c r="N43" s="7"/>
      <c r="O43" s="7">
        <v>0</v>
      </c>
      <c r="P43" s="7"/>
      <c r="Q43" s="7">
        <f t="shared" si="1"/>
        <v>-47205349</v>
      </c>
    </row>
    <row r="44" spans="1:17">
      <c r="A44" s="1" t="s">
        <v>141</v>
      </c>
      <c r="C44" s="7">
        <v>0</v>
      </c>
      <c r="D44" s="7"/>
      <c r="E44" s="7">
        <v>37583185</v>
      </c>
      <c r="F44" s="7"/>
      <c r="G44" s="7">
        <v>0</v>
      </c>
      <c r="H44" s="7"/>
      <c r="I44" s="7">
        <f t="shared" si="0"/>
        <v>37583185</v>
      </c>
      <c r="J44" s="7"/>
      <c r="K44" s="7">
        <v>0</v>
      </c>
      <c r="L44" s="7"/>
      <c r="M44" s="7">
        <v>277048058</v>
      </c>
      <c r="N44" s="7"/>
      <c r="O44" s="7">
        <v>0</v>
      </c>
      <c r="P44" s="7"/>
      <c r="Q44" s="7">
        <f t="shared" si="1"/>
        <v>277048058</v>
      </c>
    </row>
    <row r="45" spans="1:17">
      <c r="A45" s="1" t="s">
        <v>167</v>
      </c>
      <c r="C45" s="7">
        <v>0</v>
      </c>
      <c r="D45" s="7"/>
      <c r="E45" s="7">
        <v>9872120000</v>
      </c>
      <c r="F45" s="7"/>
      <c r="G45" s="7">
        <v>0</v>
      </c>
      <c r="H45" s="7"/>
      <c r="I45" s="7">
        <f t="shared" si="0"/>
        <v>9872120000</v>
      </c>
      <c r="J45" s="7"/>
      <c r="K45" s="7">
        <v>0</v>
      </c>
      <c r="L45" s="7"/>
      <c r="M45" s="7">
        <v>9872120004</v>
      </c>
      <c r="N45" s="7"/>
      <c r="O45" s="7">
        <v>0</v>
      </c>
      <c r="P45" s="7"/>
      <c r="Q45" s="7">
        <f t="shared" si="1"/>
        <v>9872120004</v>
      </c>
    </row>
    <row r="46" spans="1:17">
      <c r="A46" s="1" t="s">
        <v>144</v>
      </c>
      <c r="C46" s="7">
        <v>0</v>
      </c>
      <c r="D46" s="7"/>
      <c r="E46" s="7">
        <v>-117469704</v>
      </c>
      <c r="F46" s="7"/>
      <c r="G46" s="7">
        <v>0</v>
      </c>
      <c r="H46" s="7"/>
      <c r="I46" s="7">
        <f t="shared" si="0"/>
        <v>-117469704</v>
      </c>
      <c r="J46" s="7"/>
      <c r="K46" s="7">
        <v>0</v>
      </c>
      <c r="L46" s="7"/>
      <c r="M46" s="7">
        <v>-25786202</v>
      </c>
      <c r="N46" s="7"/>
      <c r="O46" s="7">
        <v>0</v>
      </c>
      <c r="P46" s="7"/>
      <c r="Q46" s="7">
        <f t="shared" si="1"/>
        <v>-25786202</v>
      </c>
    </row>
    <row r="47" spans="1:17">
      <c r="A47" s="1" t="s">
        <v>147</v>
      </c>
      <c r="C47" s="7">
        <v>0</v>
      </c>
      <c r="D47" s="7"/>
      <c r="E47" s="7">
        <v>-224007550</v>
      </c>
      <c r="F47" s="7"/>
      <c r="G47" s="7">
        <v>0</v>
      </c>
      <c r="H47" s="7"/>
      <c r="I47" s="7">
        <f t="shared" si="0"/>
        <v>-224007550</v>
      </c>
      <c r="J47" s="7"/>
      <c r="K47" s="7">
        <v>0</v>
      </c>
      <c r="L47" s="7"/>
      <c r="M47" s="7">
        <v>265736328</v>
      </c>
      <c r="N47" s="7"/>
      <c r="O47" s="7">
        <v>0</v>
      </c>
      <c r="P47" s="7"/>
      <c r="Q47" s="7">
        <f t="shared" si="1"/>
        <v>265736328</v>
      </c>
    </row>
    <row r="48" spans="1:17" ht="24.75" thickBot="1">
      <c r="C48" s="12">
        <f>SUM(C8:C47)</f>
        <v>17370800678</v>
      </c>
      <c r="D48" s="7"/>
      <c r="E48" s="12">
        <f>SUM(E8:E47)</f>
        <v>10110422591</v>
      </c>
      <c r="F48" s="7"/>
      <c r="G48" s="12">
        <f>SUM(G8:G47)</f>
        <v>-1768946874</v>
      </c>
      <c r="H48" s="7"/>
      <c r="I48" s="12">
        <f>SUM(I8:I47)</f>
        <v>25712276395</v>
      </c>
      <c r="J48" s="7"/>
      <c r="K48" s="12">
        <f>SUM(K8:K47)</f>
        <v>212338689314</v>
      </c>
      <c r="L48" s="7"/>
      <c r="M48" s="12">
        <f>SUM(M8:M47)</f>
        <v>36088001736</v>
      </c>
      <c r="N48" s="7"/>
      <c r="O48" s="12">
        <f>SUM(O8:O47)</f>
        <v>261829399184</v>
      </c>
      <c r="P48" s="7"/>
      <c r="Q48" s="12">
        <f>SUM(Q8:Q47)</f>
        <v>510256090234</v>
      </c>
    </row>
    <row r="49" spans="3:15" ht="24.75" thickTop="1">
      <c r="C49" s="7"/>
      <c r="D49" s="4"/>
      <c r="E49" s="7"/>
      <c r="F49" s="4"/>
      <c r="G49" s="7"/>
      <c r="H49" s="4"/>
      <c r="I49" s="4"/>
      <c r="J49" s="4"/>
      <c r="K49" s="7"/>
      <c r="L49" s="4"/>
      <c r="M49" s="7"/>
      <c r="N49" s="4"/>
      <c r="O49" s="7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3"/>
  <sheetViews>
    <sheetView rightToLeft="1" workbookViewId="0">
      <selection activeCell="K11" sqref="K11"/>
    </sheetView>
  </sheetViews>
  <sheetFormatPr defaultRowHeight="24"/>
  <cols>
    <col min="1" max="1" width="26.28515625" style="1" bestFit="1" customWidth="1"/>
    <col min="2" max="2" width="1" style="1" customWidth="1"/>
    <col min="3" max="3" width="27.1406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.75">
      <c r="A3" s="15" t="s">
        <v>192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1" ht="24.75">
      <c r="A6" s="16" t="s">
        <v>286</v>
      </c>
      <c r="B6" s="16" t="s">
        <v>286</v>
      </c>
      <c r="C6" s="16" t="s">
        <v>286</v>
      </c>
      <c r="E6" s="16" t="s">
        <v>194</v>
      </c>
      <c r="F6" s="16" t="s">
        <v>194</v>
      </c>
      <c r="G6" s="16" t="s">
        <v>194</v>
      </c>
      <c r="I6" s="16" t="s">
        <v>195</v>
      </c>
      <c r="J6" s="16" t="s">
        <v>195</v>
      </c>
      <c r="K6" s="16" t="s">
        <v>195</v>
      </c>
    </row>
    <row r="7" spans="1:11" ht="24.75">
      <c r="A7" s="16" t="s">
        <v>287</v>
      </c>
      <c r="C7" s="16" t="s">
        <v>173</v>
      </c>
      <c r="E7" s="16" t="s">
        <v>288</v>
      </c>
      <c r="G7" s="16" t="s">
        <v>289</v>
      </c>
      <c r="I7" s="16" t="s">
        <v>288</v>
      </c>
      <c r="K7" s="16" t="s">
        <v>289</v>
      </c>
    </row>
    <row r="8" spans="1:11">
      <c r="A8" s="1" t="s">
        <v>179</v>
      </c>
      <c r="C8" s="4" t="s">
        <v>180</v>
      </c>
      <c r="D8" s="4"/>
      <c r="E8" s="6">
        <v>64392</v>
      </c>
      <c r="F8" s="4"/>
      <c r="G8" s="9">
        <f>E8/$E$12</f>
        <v>6.6915038902471988E-5</v>
      </c>
      <c r="H8" s="4"/>
      <c r="I8" s="6">
        <v>5485070179</v>
      </c>
      <c r="J8" s="4"/>
      <c r="K8" s="9">
        <f>I8/$I$12</f>
        <v>0.26682523989130086</v>
      </c>
    </row>
    <row r="9" spans="1:11">
      <c r="A9" s="1" t="s">
        <v>183</v>
      </c>
      <c r="C9" s="4" t="s">
        <v>184</v>
      </c>
      <c r="D9" s="4"/>
      <c r="E9" s="6">
        <v>66832</v>
      </c>
      <c r="F9" s="4"/>
      <c r="G9" s="9">
        <f t="shared" ref="G9:G11" si="0">E9/$E$12</f>
        <v>6.94506441783142E-5</v>
      </c>
      <c r="H9" s="4"/>
      <c r="I9" s="6">
        <v>4081005022</v>
      </c>
      <c r="J9" s="4"/>
      <c r="K9" s="9">
        <f t="shared" ref="K9:K11" si="1">I9/$I$12</f>
        <v>0.19852346614665867</v>
      </c>
    </row>
    <row r="10" spans="1:11">
      <c r="A10" s="1" t="s">
        <v>186</v>
      </c>
      <c r="C10" s="4" t="s">
        <v>187</v>
      </c>
      <c r="D10" s="4"/>
      <c r="E10" s="6">
        <v>16305051</v>
      </c>
      <c r="F10" s="4"/>
      <c r="G10" s="9">
        <f t="shared" si="0"/>
        <v>1.6943923499375541E-2</v>
      </c>
      <c r="H10" s="4"/>
      <c r="I10" s="6">
        <v>9911153042</v>
      </c>
      <c r="J10" s="4"/>
      <c r="K10" s="9">
        <f>I10/$I$12</f>
        <v>0.48213526932725254</v>
      </c>
    </row>
    <row r="11" spans="1:11">
      <c r="A11" s="1" t="s">
        <v>189</v>
      </c>
      <c r="C11" s="4" t="s">
        <v>190</v>
      </c>
      <c r="D11" s="4"/>
      <c r="E11" s="6">
        <v>945858615</v>
      </c>
      <c r="F11" s="4"/>
      <c r="G11" s="9">
        <f t="shared" si="0"/>
        <v>0.9829197108175437</v>
      </c>
      <c r="H11" s="4"/>
      <c r="I11" s="6">
        <v>1079560842</v>
      </c>
      <c r="J11" s="4"/>
      <c r="K11" s="9">
        <f t="shared" si="1"/>
        <v>5.2516024634787946E-2</v>
      </c>
    </row>
    <row r="12" spans="1:11" ht="24.75" thickBot="1">
      <c r="C12" s="4"/>
      <c r="D12" s="4"/>
      <c r="E12" s="8">
        <f>SUM(E8:E11)</f>
        <v>962294890</v>
      </c>
      <c r="F12" s="4"/>
      <c r="G12" s="10">
        <f>SUM(G8:G11)</f>
        <v>1</v>
      </c>
      <c r="H12" s="4"/>
      <c r="I12" s="8">
        <f>SUM(I8:I11)</f>
        <v>20556789085</v>
      </c>
      <c r="J12" s="4"/>
      <c r="K12" s="10">
        <f>SUM(K8:K11)</f>
        <v>1</v>
      </c>
    </row>
    <row r="13" spans="1:11" ht="24.75" thickTop="1">
      <c r="C13" s="4"/>
      <c r="D13" s="4"/>
      <c r="E13" s="4"/>
      <c r="F13" s="4"/>
      <c r="G13" s="4"/>
      <c r="H13" s="4"/>
      <c r="I13" s="4"/>
      <c r="J13" s="4"/>
      <c r="K13" s="4"/>
    </row>
  </sheetData>
  <mergeCells count="12">
    <mergeCell ref="A2:K2"/>
    <mergeCell ref="A3:K3"/>
    <mergeCell ref="A4:K4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10 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K13" sqref="K13"/>
    </sheetView>
  </sheetViews>
  <sheetFormatPr defaultRowHeight="24"/>
  <cols>
    <col min="1" max="1" width="39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5" t="s">
        <v>0</v>
      </c>
      <c r="B2" s="15"/>
      <c r="C2" s="15"/>
      <c r="D2" s="15"/>
      <c r="E2" s="15"/>
    </row>
    <row r="3" spans="1:5" ht="24.75">
      <c r="A3" s="15" t="s">
        <v>192</v>
      </c>
      <c r="B3" s="15"/>
      <c r="C3" s="15"/>
      <c r="D3" s="15"/>
      <c r="E3" s="15"/>
    </row>
    <row r="4" spans="1:5" ht="24.75">
      <c r="A4" s="15" t="s">
        <v>2</v>
      </c>
      <c r="B4" s="15"/>
      <c r="C4" s="15"/>
      <c r="D4" s="15"/>
      <c r="E4" s="15"/>
    </row>
    <row r="5" spans="1:5" ht="24.75">
      <c r="C5" s="15" t="s">
        <v>194</v>
      </c>
      <c r="E5" s="2" t="s">
        <v>297</v>
      </c>
    </row>
    <row r="6" spans="1:5" ht="24.75">
      <c r="A6" s="15" t="s">
        <v>290</v>
      </c>
      <c r="C6" s="16"/>
      <c r="E6" s="5" t="s">
        <v>298</v>
      </c>
    </row>
    <row r="7" spans="1:5" ht="24.75">
      <c r="A7" s="16" t="s">
        <v>290</v>
      </c>
      <c r="C7" s="16" t="s">
        <v>176</v>
      </c>
      <c r="E7" s="16" t="s">
        <v>176</v>
      </c>
    </row>
    <row r="8" spans="1:5">
      <c r="A8" s="1" t="s">
        <v>299</v>
      </c>
      <c r="C8" s="3">
        <v>813927184</v>
      </c>
      <c r="E8" s="3">
        <v>63971066525</v>
      </c>
    </row>
    <row r="9" spans="1:5" ht="25.5" thickBot="1">
      <c r="A9" s="2" t="s">
        <v>201</v>
      </c>
      <c r="C9" s="13">
        <v>813927184</v>
      </c>
      <c r="E9" s="13">
        <v>63971066525</v>
      </c>
    </row>
    <row r="10" spans="1:5" ht="24.75" thickTop="1"/>
  </sheetData>
  <mergeCells count="7">
    <mergeCell ref="E7"/>
    <mergeCell ref="A2:E2"/>
    <mergeCell ref="A3:E3"/>
    <mergeCell ref="A4:E4"/>
    <mergeCell ref="C5:C6"/>
    <mergeCell ref="A6:A7"/>
    <mergeCell ref="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86"/>
  <sheetViews>
    <sheetView rightToLeft="1" topLeftCell="A31" workbookViewId="0">
      <selection activeCell="H92" sqref="H92"/>
    </sheetView>
  </sheetViews>
  <sheetFormatPr defaultRowHeight="24"/>
  <cols>
    <col min="1" max="1" width="30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3.5703125" style="1" bestFit="1" customWidth="1"/>
    <col min="14" max="14" width="1" style="1" customWidth="1"/>
    <col min="15" max="15" width="18.7109375" style="1" bestFit="1" customWidth="1"/>
    <col min="16" max="16" width="0.7109375" style="1" customWidth="1"/>
    <col min="17" max="17" width="14.1406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6" spans="1:25" ht="24.75">
      <c r="A6" s="15" t="s">
        <v>3</v>
      </c>
      <c r="C6" s="16" t="s">
        <v>294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5" ht="24.75">
      <c r="A7" s="15" t="s">
        <v>3</v>
      </c>
      <c r="C7" s="15" t="s">
        <v>7</v>
      </c>
      <c r="E7" s="15" t="s">
        <v>8</v>
      </c>
      <c r="G7" s="15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5" ht="24.75">
      <c r="A8" s="16" t="s">
        <v>3</v>
      </c>
      <c r="C8" s="16" t="s">
        <v>7</v>
      </c>
      <c r="E8" s="16" t="s">
        <v>8</v>
      </c>
      <c r="G8" s="16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5">
      <c r="A9" s="1" t="s">
        <v>15</v>
      </c>
      <c r="C9" s="3">
        <v>40301183</v>
      </c>
      <c r="E9" s="7">
        <v>459025505484</v>
      </c>
      <c r="F9" s="7"/>
      <c r="G9" s="7">
        <v>372170322029.08301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40301183</v>
      </c>
      <c r="R9" s="7"/>
      <c r="S9" s="7">
        <v>9850</v>
      </c>
      <c r="T9" s="7"/>
      <c r="U9" s="7">
        <v>459025505484</v>
      </c>
      <c r="V9" s="7"/>
      <c r="W9" s="7">
        <v>394604700967.328</v>
      </c>
      <c r="Y9" s="9">
        <v>9.4930390771695971E-3</v>
      </c>
    </row>
    <row r="10" spans="1:25">
      <c r="A10" s="1" t="s">
        <v>16</v>
      </c>
      <c r="C10" s="3">
        <v>18734373</v>
      </c>
      <c r="E10" s="7">
        <v>20231961343</v>
      </c>
      <c r="F10" s="7"/>
      <c r="G10" s="7">
        <v>74472991019.1194</v>
      </c>
      <c r="H10" s="7"/>
      <c r="I10" s="7">
        <v>25000000</v>
      </c>
      <c r="J10" s="7"/>
      <c r="K10" s="7">
        <v>104096511845</v>
      </c>
      <c r="L10" s="7"/>
      <c r="M10" s="7">
        <v>0</v>
      </c>
      <c r="N10" s="7"/>
      <c r="O10" s="7">
        <v>0</v>
      </c>
      <c r="P10" s="7"/>
      <c r="Q10" s="7">
        <v>43734373</v>
      </c>
      <c r="R10" s="7"/>
      <c r="S10" s="7">
        <v>4162</v>
      </c>
      <c r="T10" s="7"/>
      <c r="U10" s="7">
        <v>124328473188</v>
      </c>
      <c r="V10" s="7"/>
      <c r="W10" s="7">
        <v>180939426786.465</v>
      </c>
      <c r="Y10" s="9">
        <v>4.3528752822100739E-3</v>
      </c>
    </row>
    <row r="11" spans="1:25">
      <c r="A11" s="1" t="s">
        <v>17</v>
      </c>
      <c r="C11" s="3">
        <v>15086000</v>
      </c>
      <c r="E11" s="7">
        <v>41941407329</v>
      </c>
      <c r="F11" s="7"/>
      <c r="G11" s="7">
        <v>22764289739.400002</v>
      </c>
      <c r="H11" s="7"/>
      <c r="I11" s="7">
        <v>0</v>
      </c>
      <c r="J11" s="7"/>
      <c r="K11" s="7">
        <v>0</v>
      </c>
      <c r="L11" s="7"/>
      <c r="M11" s="7">
        <v>-15086000</v>
      </c>
      <c r="N11" s="7"/>
      <c r="O11" s="7">
        <v>22235923085</v>
      </c>
      <c r="P11" s="7"/>
      <c r="Q11" s="7">
        <v>0</v>
      </c>
      <c r="R11" s="7"/>
      <c r="S11" s="7">
        <v>0</v>
      </c>
      <c r="T11" s="7"/>
      <c r="U11" s="7">
        <v>0</v>
      </c>
      <c r="V11" s="7"/>
      <c r="W11" s="7">
        <v>0</v>
      </c>
      <c r="Y11" s="9">
        <v>0</v>
      </c>
    </row>
    <row r="12" spans="1:25">
      <c r="A12" s="1" t="s">
        <v>18</v>
      </c>
      <c r="C12" s="3">
        <v>147944099</v>
      </c>
      <c r="E12" s="7">
        <v>802395861776</v>
      </c>
      <c r="F12" s="7"/>
      <c r="G12" s="7">
        <v>1050035757702.1801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147944099</v>
      </c>
      <c r="R12" s="7"/>
      <c r="S12" s="7">
        <v>7180</v>
      </c>
      <c r="T12" s="7"/>
      <c r="U12" s="7">
        <v>802395861776</v>
      </c>
      <c r="V12" s="7"/>
      <c r="W12" s="7">
        <v>1055918310966.62</v>
      </c>
      <c r="Y12" s="9">
        <v>2.5402317214500154E-2</v>
      </c>
    </row>
    <row r="13" spans="1:25">
      <c r="A13" s="1" t="s">
        <v>19</v>
      </c>
      <c r="C13" s="3">
        <v>6792261</v>
      </c>
      <c r="E13" s="7">
        <v>60031692892</v>
      </c>
      <c r="F13" s="7"/>
      <c r="G13" s="7">
        <v>111337957805.854</v>
      </c>
      <c r="H13" s="7"/>
      <c r="I13" s="7">
        <v>0</v>
      </c>
      <c r="J13" s="7"/>
      <c r="K13" s="7">
        <v>0</v>
      </c>
      <c r="L13" s="7"/>
      <c r="M13" s="7">
        <v>-1592261</v>
      </c>
      <c r="N13" s="7"/>
      <c r="O13" s="7">
        <v>25126096582</v>
      </c>
      <c r="P13" s="7"/>
      <c r="Q13" s="7">
        <v>5200000</v>
      </c>
      <c r="R13" s="7"/>
      <c r="S13" s="7">
        <v>16160</v>
      </c>
      <c r="T13" s="7"/>
      <c r="U13" s="7">
        <v>45958893962</v>
      </c>
      <c r="V13" s="7"/>
      <c r="W13" s="7">
        <v>83532009600</v>
      </c>
      <c r="Y13" s="9">
        <v>2.0095367069460266E-3</v>
      </c>
    </row>
    <row r="14" spans="1:25">
      <c r="A14" s="1" t="s">
        <v>20</v>
      </c>
      <c r="C14" s="3">
        <v>57000000</v>
      </c>
      <c r="E14" s="7">
        <v>619043027056</v>
      </c>
      <c r="F14" s="7"/>
      <c r="G14" s="7">
        <v>681630025500</v>
      </c>
      <c r="H14" s="7"/>
      <c r="I14" s="7">
        <v>0</v>
      </c>
      <c r="J14" s="7"/>
      <c r="K14" s="7">
        <v>0</v>
      </c>
      <c r="L14" s="7"/>
      <c r="M14" s="7">
        <v>-775038</v>
      </c>
      <c r="N14" s="7"/>
      <c r="O14" s="7">
        <v>10007652140</v>
      </c>
      <c r="P14" s="7"/>
      <c r="Q14" s="7">
        <v>56224962</v>
      </c>
      <c r="R14" s="7"/>
      <c r="S14" s="7">
        <v>13420</v>
      </c>
      <c r="T14" s="7"/>
      <c r="U14" s="7">
        <v>610625801268</v>
      </c>
      <c r="V14" s="7"/>
      <c r="W14" s="7">
        <v>750049483049.26196</v>
      </c>
      <c r="Y14" s="9">
        <v>1.8044004632846562E-2</v>
      </c>
    </row>
    <row r="15" spans="1:25">
      <c r="A15" s="1" t="s">
        <v>21</v>
      </c>
      <c r="C15" s="3">
        <v>4279011</v>
      </c>
      <c r="E15" s="7">
        <v>390476396427</v>
      </c>
      <c r="F15" s="7"/>
      <c r="G15" s="7">
        <v>306468341231.828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4279011</v>
      </c>
      <c r="R15" s="7"/>
      <c r="S15" s="7">
        <v>78650</v>
      </c>
      <c r="T15" s="7"/>
      <c r="U15" s="7">
        <v>390476396427</v>
      </c>
      <c r="V15" s="7"/>
      <c r="W15" s="7">
        <v>334541777069.85699</v>
      </c>
      <c r="Y15" s="9">
        <v>8.0481001743891029E-3</v>
      </c>
    </row>
    <row r="16" spans="1:25">
      <c r="A16" s="1" t="s">
        <v>22</v>
      </c>
      <c r="C16" s="3">
        <v>53493022</v>
      </c>
      <c r="E16" s="7">
        <v>129557906631</v>
      </c>
      <c r="F16" s="7"/>
      <c r="G16" s="7">
        <v>120121734314.647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53493022</v>
      </c>
      <c r="R16" s="7"/>
      <c r="S16" s="7">
        <v>2294</v>
      </c>
      <c r="T16" s="7"/>
      <c r="U16" s="7">
        <v>129557906631</v>
      </c>
      <c r="V16" s="7"/>
      <c r="W16" s="7">
        <v>121982850162.815</v>
      </c>
      <c r="Y16" s="9">
        <v>2.9345518705211882E-3</v>
      </c>
    </row>
    <row r="17" spans="1:25">
      <c r="A17" s="1" t="s">
        <v>23</v>
      </c>
      <c r="C17" s="3">
        <v>20105817</v>
      </c>
      <c r="E17" s="7">
        <v>537876702933</v>
      </c>
      <c r="F17" s="7"/>
      <c r="G17" s="7">
        <v>3874922010950.2402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20105817</v>
      </c>
      <c r="R17" s="7"/>
      <c r="S17" s="7">
        <v>191700</v>
      </c>
      <c r="T17" s="7"/>
      <c r="U17" s="7">
        <v>537876702933</v>
      </c>
      <c r="V17" s="7"/>
      <c r="W17" s="7">
        <v>3831352122442.54</v>
      </c>
      <c r="Y17" s="9">
        <v>9.2171166049426059E-2</v>
      </c>
    </row>
    <row r="18" spans="1:25">
      <c r="A18" s="1" t="s">
        <v>24</v>
      </c>
      <c r="C18" s="3">
        <v>53515570</v>
      </c>
      <c r="E18" s="7">
        <v>560535444864</v>
      </c>
      <c r="F18" s="7"/>
      <c r="G18" s="7">
        <v>508564776547.26001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53515570</v>
      </c>
      <c r="R18" s="7"/>
      <c r="S18" s="7">
        <v>10340</v>
      </c>
      <c r="T18" s="7"/>
      <c r="U18" s="7">
        <v>560535444864</v>
      </c>
      <c r="V18" s="7"/>
      <c r="W18" s="7">
        <v>550058555386.89001</v>
      </c>
      <c r="Y18" s="9">
        <v>1.323280576287799E-2</v>
      </c>
    </row>
    <row r="19" spans="1:25">
      <c r="A19" s="1" t="s">
        <v>25</v>
      </c>
      <c r="C19" s="3">
        <v>33615414</v>
      </c>
      <c r="E19" s="7">
        <v>979285526834</v>
      </c>
      <c r="F19" s="7"/>
      <c r="G19" s="7">
        <v>1086668882363.48</v>
      </c>
      <c r="H19" s="7"/>
      <c r="I19" s="7">
        <v>3970000</v>
      </c>
      <c r="J19" s="7"/>
      <c r="K19" s="7">
        <v>131733135008</v>
      </c>
      <c r="L19" s="7"/>
      <c r="M19" s="7">
        <v>0</v>
      </c>
      <c r="N19" s="7"/>
      <c r="O19" s="7">
        <v>0</v>
      </c>
      <c r="P19" s="7"/>
      <c r="Q19" s="7">
        <v>37585414</v>
      </c>
      <c r="R19" s="7"/>
      <c r="S19" s="7">
        <v>33250</v>
      </c>
      <c r="T19" s="7"/>
      <c r="U19" s="7">
        <v>1111018661842</v>
      </c>
      <c r="V19" s="7"/>
      <c r="W19" s="7">
        <v>1242279211157.77</v>
      </c>
      <c r="Y19" s="9">
        <v>2.9885617346592522E-2</v>
      </c>
    </row>
    <row r="20" spans="1:25">
      <c r="A20" s="1" t="s">
        <v>26</v>
      </c>
      <c r="C20" s="3">
        <v>3900000</v>
      </c>
      <c r="E20" s="7">
        <v>187738559896</v>
      </c>
      <c r="F20" s="7"/>
      <c r="G20" s="7">
        <v>464982792300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3900000</v>
      </c>
      <c r="R20" s="7"/>
      <c r="S20" s="7">
        <v>117430</v>
      </c>
      <c r="T20" s="7"/>
      <c r="U20" s="7">
        <v>187738559896</v>
      </c>
      <c r="V20" s="7"/>
      <c r="W20" s="7">
        <v>455252036850</v>
      </c>
      <c r="Y20" s="9">
        <v>1.0952037229115343E-2</v>
      </c>
    </row>
    <row r="21" spans="1:25">
      <c r="A21" s="1" t="s">
        <v>27</v>
      </c>
      <c r="C21" s="3">
        <v>6190198</v>
      </c>
      <c r="E21" s="7">
        <v>465162192081</v>
      </c>
      <c r="F21" s="7"/>
      <c r="G21" s="7">
        <v>365017690215.10797</v>
      </c>
      <c r="H21" s="7"/>
      <c r="I21" s="7">
        <v>0</v>
      </c>
      <c r="J21" s="7"/>
      <c r="K21" s="7">
        <v>0</v>
      </c>
      <c r="L21" s="7"/>
      <c r="M21" s="7">
        <v>-385823</v>
      </c>
      <c r="N21" s="7"/>
      <c r="O21" s="7">
        <v>21979712727</v>
      </c>
      <c r="P21" s="7"/>
      <c r="Q21" s="7">
        <v>5804375</v>
      </c>
      <c r="R21" s="7"/>
      <c r="S21" s="7">
        <v>63720</v>
      </c>
      <c r="T21" s="7"/>
      <c r="U21" s="7">
        <v>436169537488</v>
      </c>
      <c r="V21" s="7"/>
      <c r="W21" s="7">
        <v>367654139088.75</v>
      </c>
      <c r="Y21" s="9">
        <v>8.8446871025533568E-3</v>
      </c>
    </row>
    <row r="22" spans="1:25">
      <c r="A22" s="1" t="s">
        <v>28</v>
      </c>
      <c r="C22" s="3">
        <v>9200000</v>
      </c>
      <c r="E22" s="7">
        <v>194066868954</v>
      </c>
      <c r="F22" s="7"/>
      <c r="G22" s="7">
        <v>700801273800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9200000</v>
      </c>
      <c r="R22" s="7"/>
      <c r="S22" s="7">
        <v>74830</v>
      </c>
      <c r="T22" s="7"/>
      <c r="U22" s="7">
        <v>194066868954</v>
      </c>
      <c r="V22" s="7"/>
      <c r="W22" s="7">
        <v>684339805800</v>
      </c>
      <c r="Y22" s="9">
        <v>1.6463221301207812E-2</v>
      </c>
    </row>
    <row r="23" spans="1:25">
      <c r="A23" s="1" t="s">
        <v>29</v>
      </c>
      <c r="C23" s="3">
        <v>3593753</v>
      </c>
      <c r="E23" s="7">
        <v>224817994772</v>
      </c>
      <c r="F23" s="7"/>
      <c r="G23" s="7">
        <v>433221330473.45599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3593753</v>
      </c>
      <c r="R23" s="7"/>
      <c r="S23" s="7">
        <v>136710</v>
      </c>
      <c r="T23" s="7"/>
      <c r="U23" s="7">
        <v>224817994772</v>
      </c>
      <c r="V23" s="7"/>
      <c r="W23" s="7">
        <v>488378725892.85199</v>
      </c>
      <c r="Y23" s="9">
        <v>1.1748968823721655E-2</v>
      </c>
    </row>
    <row r="24" spans="1:25">
      <c r="A24" s="1" t="s">
        <v>30</v>
      </c>
      <c r="C24" s="3">
        <v>10118348</v>
      </c>
      <c r="E24" s="7">
        <v>486453874248</v>
      </c>
      <c r="F24" s="7"/>
      <c r="G24" s="7">
        <v>745308457758.54004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10118348</v>
      </c>
      <c r="R24" s="7"/>
      <c r="S24" s="7">
        <v>75700</v>
      </c>
      <c r="T24" s="7"/>
      <c r="U24" s="7">
        <v>486453874248</v>
      </c>
      <c r="V24" s="7"/>
      <c r="W24" s="7">
        <v>761401487885.57996</v>
      </c>
      <c r="Y24" s="9">
        <v>1.8317100785150912E-2</v>
      </c>
    </row>
    <row r="25" spans="1:25">
      <c r="A25" s="1" t="s">
        <v>31</v>
      </c>
      <c r="C25" s="3">
        <v>29334685</v>
      </c>
      <c r="E25" s="7">
        <v>106738653389</v>
      </c>
      <c r="F25" s="7"/>
      <c r="G25" s="7">
        <v>104247513456.694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29334685</v>
      </c>
      <c r="R25" s="7"/>
      <c r="S25" s="7">
        <v>3365</v>
      </c>
      <c r="T25" s="7"/>
      <c r="U25" s="7">
        <v>106738653389</v>
      </c>
      <c r="V25" s="7"/>
      <c r="W25" s="7">
        <v>98123883295.601196</v>
      </c>
      <c r="Y25" s="9">
        <v>2.360574661795263E-3</v>
      </c>
    </row>
    <row r="26" spans="1:25">
      <c r="A26" s="1" t="s">
        <v>32</v>
      </c>
      <c r="C26" s="3">
        <v>17270364</v>
      </c>
      <c r="E26" s="7">
        <v>220062578624</v>
      </c>
      <c r="F26" s="7"/>
      <c r="G26" s="7">
        <v>340605289830.52802</v>
      </c>
      <c r="H26" s="7"/>
      <c r="I26" s="7">
        <v>0</v>
      </c>
      <c r="J26" s="7"/>
      <c r="K26" s="7">
        <v>0</v>
      </c>
      <c r="L26" s="7"/>
      <c r="M26" s="7">
        <v>-1270364</v>
      </c>
      <c r="N26" s="7"/>
      <c r="O26" s="7">
        <v>30155791499</v>
      </c>
      <c r="P26" s="7"/>
      <c r="Q26" s="7">
        <v>16000000</v>
      </c>
      <c r="R26" s="7"/>
      <c r="S26" s="7">
        <v>24840</v>
      </c>
      <c r="T26" s="7"/>
      <c r="U26" s="7">
        <v>203875335691</v>
      </c>
      <c r="V26" s="7"/>
      <c r="W26" s="7">
        <v>395075232000</v>
      </c>
      <c r="Y26" s="9">
        <v>9.5043586825093885E-3</v>
      </c>
    </row>
    <row r="27" spans="1:25">
      <c r="A27" s="1" t="s">
        <v>33</v>
      </c>
      <c r="C27" s="3">
        <v>20482623</v>
      </c>
      <c r="E27" s="7">
        <v>161201297454</v>
      </c>
      <c r="F27" s="7"/>
      <c r="G27" s="7">
        <v>181149605144.85599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20482623</v>
      </c>
      <c r="R27" s="7"/>
      <c r="S27" s="7">
        <v>8897</v>
      </c>
      <c r="T27" s="7"/>
      <c r="U27" s="7">
        <v>161201297454</v>
      </c>
      <c r="V27" s="7"/>
      <c r="W27" s="7">
        <v>181149605144.85599</v>
      </c>
      <c r="Y27" s="9">
        <v>4.3579315609733266E-3</v>
      </c>
    </row>
    <row r="28" spans="1:25">
      <c r="A28" s="1" t="s">
        <v>34</v>
      </c>
      <c r="C28" s="3">
        <v>80018930</v>
      </c>
      <c r="E28" s="7">
        <v>1212028347444</v>
      </c>
      <c r="F28" s="7"/>
      <c r="G28" s="7">
        <v>1096100023310.37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80018930</v>
      </c>
      <c r="R28" s="7"/>
      <c r="S28" s="7">
        <v>14650</v>
      </c>
      <c r="T28" s="7"/>
      <c r="U28" s="7">
        <v>1212028347444</v>
      </c>
      <c r="V28" s="7"/>
      <c r="W28" s="7">
        <v>1165302274419.23</v>
      </c>
      <c r="Y28" s="9">
        <v>2.8033776588719046E-2</v>
      </c>
    </row>
    <row r="29" spans="1:25">
      <c r="A29" s="1" t="s">
        <v>35</v>
      </c>
      <c r="C29" s="3">
        <v>91882730</v>
      </c>
      <c r="E29" s="7">
        <v>405026336651</v>
      </c>
      <c r="F29" s="7"/>
      <c r="G29" s="7">
        <v>391100870853.33301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91882730</v>
      </c>
      <c r="R29" s="7"/>
      <c r="S29" s="7">
        <v>4498</v>
      </c>
      <c r="T29" s="7"/>
      <c r="U29" s="7">
        <v>405026336651</v>
      </c>
      <c r="V29" s="7"/>
      <c r="W29" s="7">
        <v>410829452848.737</v>
      </c>
      <c r="Y29" s="9">
        <v>9.8833593223416113E-3</v>
      </c>
    </row>
    <row r="30" spans="1:25">
      <c r="A30" s="1" t="s">
        <v>36</v>
      </c>
      <c r="C30" s="3">
        <v>3632122</v>
      </c>
      <c r="E30" s="7">
        <v>124931890886</v>
      </c>
      <c r="F30" s="7"/>
      <c r="G30" s="7">
        <v>196592317094.745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3632122</v>
      </c>
      <c r="R30" s="7"/>
      <c r="S30" s="7">
        <v>53200</v>
      </c>
      <c r="T30" s="7"/>
      <c r="U30" s="7">
        <v>124931890886</v>
      </c>
      <c r="V30" s="7"/>
      <c r="W30" s="7">
        <v>192079178502.12</v>
      </c>
      <c r="Y30" s="9">
        <v>4.6208652430175497E-3</v>
      </c>
    </row>
    <row r="31" spans="1:25">
      <c r="A31" s="1" t="s">
        <v>37</v>
      </c>
      <c r="C31" s="3">
        <v>609408</v>
      </c>
      <c r="E31" s="7">
        <v>6188538240</v>
      </c>
      <c r="F31" s="7"/>
      <c r="G31" s="7">
        <v>8420370111.3599997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609408</v>
      </c>
      <c r="R31" s="7"/>
      <c r="S31" s="7">
        <v>13840</v>
      </c>
      <c r="T31" s="7"/>
      <c r="U31" s="7">
        <v>6188538240</v>
      </c>
      <c r="V31" s="7"/>
      <c r="W31" s="7">
        <v>8384023190.0159998</v>
      </c>
      <c r="Y31" s="9">
        <v>2.0169516372109256E-4</v>
      </c>
    </row>
    <row r="32" spans="1:25">
      <c r="A32" s="1" t="s">
        <v>38</v>
      </c>
      <c r="C32" s="3">
        <v>23455000</v>
      </c>
      <c r="E32" s="7">
        <v>144537760559</v>
      </c>
      <c r="F32" s="7"/>
      <c r="G32" s="7">
        <v>87759326511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23455000</v>
      </c>
      <c r="R32" s="7"/>
      <c r="S32" s="7">
        <v>4146</v>
      </c>
      <c r="T32" s="7"/>
      <c r="U32" s="7">
        <v>144537760559</v>
      </c>
      <c r="V32" s="7"/>
      <c r="W32" s="7">
        <v>96665825641.5</v>
      </c>
      <c r="Y32" s="9">
        <v>2.3254980439718609E-3</v>
      </c>
    </row>
    <row r="33" spans="1:25">
      <c r="A33" s="1" t="s">
        <v>39</v>
      </c>
      <c r="C33" s="3">
        <v>3500754</v>
      </c>
      <c r="E33" s="7">
        <v>45043237499</v>
      </c>
      <c r="F33" s="7"/>
      <c r="G33" s="7">
        <v>120370588928.883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3500754</v>
      </c>
      <c r="R33" s="7"/>
      <c r="S33" s="7">
        <v>36060</v>
      </c>
      <c r="T33" s="7"/>
      <c r="U33" s="7">
        <v>45043237499</v>
      </c>
      <c r="V33" s="7"/>
      <c r="W33" s="7">
        <v>125486077964.022</v>
      </c>
      <c r="Y33" s="9">
        <v>3.0188293216806932E-3</v>
      </c>
    </row>
    <row r="34" spans="1:25">
      <c r="A34" s="1" t="s">
        <v>40</v>
      </c>
      <c r="C34" s="3">
        <v>11583726</v>
      </c>
      <c r="E34" s="7">
        <v>161391488120</v>
      </c>
      <c r="F34" s="7"/>
      <c r="G34" s="7">
        <v>175946187246.98401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11583726</v>
      </c>
      <c r="R34" s="7"/>
      <c r="S34" s="7">
        <v>16080</v>
      </c>
      <c r="T34" s="7"/>
      <c r="U34" s="7">
        <v>161391488120</v>
      </c>
      <c r="V34" s="7"/>
      <c r="W34" s="7">
        <v>185158029511.224</v>
      </c>
      <c r="Y34" s="9">
        <v>4.4543625691557684E-3</v>
      </c>
    </row>
    <row r="35" spans="1:25">
      <c r="A35" s="1" t="s">
        <v>41</v>
      </c>
      <c r="C35" s="3">
        <v>614408</v>
      </c>
      <c r="E35" s="7">
        <v>6860381918</v>
      </c>
      <c r="F35" s="7"/>
      <c r="G35" s="7">
        <v>9894186812.8799992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614408</v>
      </c>
      <c r="R35" s="7"/>
      <c r="S35" s="7">
        <v>16310</v>
      </c>
      <c r="T35" s="7"/>
      <c r="U35" s="7">
        <v>6860381918</v>
      </c>
      <c r="V35" s="7"/>
      <c r="W35" s="7">
        <v>9961369562.8439999</v>
      </c>
      <c r="Y35" s="9">
        <v>2.396415204643887E-4</v>
      </c>
    </row>
    <row r="36" spans="1:25">
      <c r="A36" s="1" t="s">
        <v>42</v>
      </c>
      <c r="C36" s="3">
        <v>2151000</v>
      </c>
      <c r="E36" s="7">
        <v>30388286852</v>
      </c>
      <c r="F36" s="7"/>
      <c r="G36" s="7">
        <v>41673548209.5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2151000</v>
      </c>
      <c r="R36" s="7"/>
      <c r="S36" s="7">
        <v>19760</v>
      </c>
      <c r="T36" s="7"/>
      <c r="U36" s="7">
        <v>30388286852</v>
      </c>
      <c r="V36" s="7"/>
      <c r="W36" s="7">
        <v>42250862628</v>
      </c>
      <c r="Y36" s="9">
        <v>1.016432619754668E-3</v>
      </c>
    </row>
    <row r="37" spans="1:25">
      <c r="A37" s="1" t="s">
        <v>43</v>
      </c>
      <c r="C37" s="3">
        <v>11470105</v>
      </c>
      <c r="E37" s="7">
        <v>190836518184</v>
      </c>
      <c r="F37" s="7"/>
      <c r="G37" s="7">
        <v>184368041842.793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11470105</v>
      </c>
      <c r="R37" s="7"/>
      <c r="S37" s="7">
        <v>18530</v>
      </c>
      <c r="T37" s="7"/>
      <c r="U37" s="7">
        <v>190836518184</v>
      </c>
      <c r="V37" s="7"/>
      <c r="W37" s="7">
        <v>211276426428.383</v>
      </c>
      <c r="Y37" s="9">
        <v>5.0826950800453062E-3</v>
      </c>
    </row>
    <row r="38" spans="1:25">
      <c r="A38" s="1" t="s">
        <v>44</v>
      </c>
      <c r="C38" s="3">
        <v>15524532</v>
      </c>
      <c r="E38" s="7">
        <v>273985958417</v>
      </c>
      <c r="F38" s="7"/>
      <c r="G38" s="7">
        <v>274229501584.84201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15524532</v>
      </c>
      <c r="R38" s="7"/>
      <c r="S38" s="7">
        <v>18720</v>
      </c>
      <c r="T38" s="7"/>
      <c r="U38" s="7">
        <v>273985958417</v>
      </c>
      <c r="V38" s="7"/>
      <c r="W38" s="7">
        <v>288890054567.71198</v>
      </c>
      <c r="Y38" s="9">
        <v>6.9498527774609882E-3</v>
      </c>
    </row>
    <row r="39" spans="1:25">
      <c r="A39" s="1" t="s">
        <v>45</v>
      </c>
      <c r="C39" s="3">
        <v>12437997</v>
      </c>
      <c r="E39" s="7">
        <v>234911605079</v>
      </c>
      <c r="F39" s="7"/>
      <c r="G39" s="7">
        <v>263353006550.20499</v>
      </c>
      <c r="H39" s="7"/>
      <c r="I39" s="7">
        <v>2000000</v>
      </c>
      <c r="J39" s="7"/>
      <c r="K39" s="7">
        <v>42138226800</v>
      </c>
      <c r="L39" s="7"/>
      <c r="M39" s="7">
        <v>0</v>
      </c>
      <c r="N39" s="7"/>
      <c r="O39" s="7">
        <v>0</v>
      </c>
      <c r="P39" s="7"/>
      <c r="Q39" s="7">
        <v>14437997</v>
      </c>
      <c r="R39" s="7"/>
      <c r="S39" s="7">
        <v>22100</v>
      </c>
      <c r="T39" s="7"/>
      <c r="U39" s="7">
        <v>277049831879</v>
      </c>
      <c r="V39" s="7"/>
      <c r="W39" s="7">
        <v>317181209284.48499</v>
      </c>
      <c r="Y39" s="9">
        <v>7.6304555087670549E-3</v>
      </c>
    </row>
    <row r="40" spans="1:25">
      <c r="A40" s="1" t="s">
        <v>46</v>
      </c>
      <c r="C40" s="3">
        <v>34040229</v>
      </c>
      <c r="E40" s="7">
        <v>230192432888</v>
      </c>
      <c r="F40" s="7"/>
      <c r="G40" s="7">
        <v>637163695873.18298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34040229</v>
      </c>
      <c r="R40" s="7"/>
      <c r="S40" s="7">
        <v>20430</v>
      </c>
      <c r="T40" s="7"/>
      <c r="U40" s="7">
        <v>230192432888</v>
      </c>
      <c r="V40" s="7"/>
      <c r="W40" s="7">
        <v>691303999293.104</v>
      </c>
      <c r="Y40" s="9">
        <v>1.6630759500344674E-2</v>
      </c>
    </row>
    <row r="41" spans="1:25">
      <c r="A41" s="1" t="s">
        <v>47</v>
      </c>
      <c r="C41" s="3">
        <v>8000000</v>
      </c>
      <c r="E41" s="7">
        <v>39198860551</v>
      </c>
      <c r="F41" s="7"/>
      <c r="G41" s="7">
        <v>26020252800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8000000</v>
      </c>
      <c r="R41" s="7"/>
      <c r="S41" s="7">
        <v>3414</v>
      </c>
      <c r="T41" s="7"/>
      <c r="U41" s="7">
        <v>39198860551</v>
      </c>
      <c r="V41" s="7"/>
      <c r="W41" s="7">
        <v>27149493600</v>
      </c>
      <c r="Y41" s="9">
        <v>6.5313769207099538E-4</v>
      </c>
    </row>
    <row r="42" spans="1:25">
      <c r="A42" s="1" t="s">
        <v>48</v>
      </c>
      <c r="C42" s="3">
        <v>26914264</v>
      </c>
      <c r="E42" s="7">
        <v>99720726019</v>
      </c>
      <c r="F42" s="7"/>
      <c r="G42" s="7">
        <v>241322199645.384</v>
      </c>
      <c r="H42" s="7"/>
      <c r="I42" s="7">
        <v>5000000</v>
      </c>
      <c r="J42" s="7"/>
      <c r="K42" s="7">
        <v>53299415857</v>
      </c>
      <c r="L42" s="7"/>
      <c r="M42" s="7">
        <v>0</v>
      </c>
      <c r="N42" s="7"/>
      <c r="O42" s="7">
        <v>0</v>
      </c>
      <c r="P42" s="7"/>
      <c r="Q42" s="7">
        <v>31914264</v>
      </c>
      <c r="R42" s="7"/>
      <c r="S42" s="7">
        <v>10480</v>
      </c>
      <c r="T42" s="7"/>
      <c r="U42" s="7">
        <v>153020141876</v>
      </c>
      <c r="V42" s="7"/>
      <c r="W42" s="7">
        <v>332471440874.01599</v>
      </c>
      <c r="Y42" s="9">
        <v>7.9982939192638648E-3</v>
      </c>
    </row>
    <row r="43" spans="1:25">
      <c r="A43" s="1" t="s">
        <v>49</v>
      </c>
      <c r="C43" s="3">
        <v>14000000</v>
      </c>
      <c r="E43" s="7">
        <v>93342052352</v>
      </c>
      <c r="F43" s="7"/>
      <c r="G43" s="7">
        <v>72645174000</v>
      </c>
      <c r="H43" s="7"/>
      <c r="I43" s="7">
        <v>0</v>
      </c>
      <c r="J43" s="7"/>
      <c r="K43" s="7">
        <v>0</v>
      </c>
      <c r="L43" s="7"/>
      <c r="M43" s="7">
        <v>-1044703</v>
      </c>
      <c r="N43" s="7"/>
      <c r="O43" s="7">
        <v>5863242823</v>
      </c>
      <c r="P43" s="7"/>
      <c r="Q43" s="7">
        <v>12955297</v>
      </c>
      <c r="R43" s="7"/>
      <c r="S43" s="7">
        <v>6010</v>
      </c>
      <c r="T43" s="7"/>
      <c r="U43" s="7">
        <v>86376715065</v>
      </c>
      <c r="V43" s="7"/>
      <c r="W43" s="7">
        <v>77398060026.928497</v>
      </c>
      <c r="Y43" s="9">
        <v>1.8619717568787522E-3</v>
      </c>
    </row>
    <row r="44" spans="1:25">
      <c r="A44" s="1" t="s">
        <v>50</v>
      </c>
      <c r="C44" s="3">
        <v>38806083</v>
      </c>
      <c r="E44" s="7">
        <v>154643255693</v>
      </c>
      <c r="F44" s="7"/>
      <c r="G44" s="7">
        <v>157078160674.64301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38806083</v>
      </c>
      <c r="R44" s="7"/>
      <c r="S44" s="7">
        <v>4369</v>
      </c>
      <c r="T44" s="7"/>
      <c r="U44" s="7">
        <v>154643255693</v>
      </c>
      <c r="V44" s="7"/>
      <c r="W44" s="7">
        <v>168534991156.069</v>
      </c>
      <c r="Y44" s="9">
        <v>4.0544607121836161E-3</v>
      </c>
    </row>
    <row r="45" spans="1:25">
      <c r="A45" s="1" t="s">
        <v>51</v>
      </c>
      <c r="C45" s="3">
        <v>121996621</v>
      </c>
      <c r="E45" s="7">
        <v>1081858168261</v>
      </c>
      <c r="F45" s="7"/>
      <c r="G45" s="7">
        <v>1451610771027.45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121996621</v>
      </c>
      <c r="R45" s="7"/>
      <c r="S45" s="7">
        <v>13040</v>
      </c>
      <c r="T45" s="7"/>
      <c r="U45" s="7">
        <v>1081858168261</v>
      </c>
      <c r="V45" s="7"/>
      <c r="W45" s="7">
        <v>1581370464009.8501</v>
      </c>
      <c r="Y45" s="9">
        <v>3.8043164649400038E-2</v>
      </c>
    </row>
    <row r="46" spans="1:25">
      <c r="A46" s="1" t="s">
        <v>52</v>
      </c>
      <c r="C46" s="3">
        <v>210139224</v>
      </c>
      <c r="E46" s="7">
        <v>2660435601374</v>
      </c>
      <c r="F46" s="7"/>
      <c r="G46" s="7">
        <v>3335955663006.6802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210139224</v>
      </c>
      <c r="R46" s="7"/>
      <c r="S46" s="7">
        <v>17680</v>
      </c>
      <c r="T46" s="7"/>
      <c r="U46" s="7">
        <v>2660435601374</v>
      </c>
      <c r="V46" s="7"/>
      <c r="W46" s="7">
        <v>3693155674512.1001</v>
      </c>
      <c r="Y46" s="9">
        <v>8.8846562269203178E-2</v>
      </c>
    </row>
    <row r="47" spans="1:25">
      <c r="A47" s="1" t="s">
        <v>53</v>
      </c>
      <c r="C47" s="3">
        <v>13633830</v>
      </c>
      <c r="E47" s="7">
        <v>612380513579</v>
      </c>
      <c r="F47" s="7"/>
      <c r="G47" s="7">
        <v>531943816926.375</v>
      </c>
      <c r="H47" s="7"/>
      <c r="I47" s="7">
        <v>0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v>13633830</v>
      </c>
      <c r="R47" s="7"/>
      <c r="S47" s="7">
        <v>39900</v>
      </c>
      <c r="T47" s="7"/>
      <c r="U47" s="7">
        <v>612380513579</v>
      </c>
      <c r="V47" s="7"/>
      <c r="W47" s="7">
        <v>540753077588.84998</v>
      </c>
      <c r="Y47" s="9">
        <v>1.300894308675685E-2</v>
      </c>
    </row>
    <row r="48" spans="1:25">
      <c r="A48" s="1" t="s">
        <v>54</v>
      </c>
      <c r="C48" s="3">
        <v>8475043</v>
      </c>
      <c r="E48" s="7">
        <v>116910160439</v>
      </c>
      <c r="F48" s="7"/>
      <c r="G48" s="7">
        <v>202443534354.42401</v>
      </c>
      <c r="H48" s="7"/>
      <c r="I48" s="7">
        <v>0</v>
      </c>
      <c r="J48" s="7"/>
      <c r="K48" s="7">
        <v>0</v>
      </c>
      <c r="L48" s="7"/>
      <c r="M48" s="7">
        <v>0</v>
      </c>
      <c r="N48" s="7"/>
      <c r="O48" s="7">
        <v>0</v>
      </c>
      <c r="P48" s="7"/>
      <c r="Q48" s="7">
        <v>8475043</v>
      </c>
      <c r="R48" s="7"/>
      <c r="S48" s="7">
        <v>29430</v>
      </c>
      <c r="T48" s="7"/>
      <c r="U48" s="7">
        <v>116910160439</v>
      </c>
      <c r="V48" s="7"/>
      <c r="W48" s="7">
        <v>247936463422.83499</v>
      </c>
      <c r="Y48" s="9">
        <v>5.9646287288480111E-3</v>
      </c>
    </row>
    <row r="49" spans="1:25">
      <c r="A49" s="1" t="s">
        <v>55</v>
      </c>
      <c r="C49" s="3">
        <v>3197188</v>
      </c>
      <c r="E49" s="7">
        <v>108704212831</v>
      </c>
      <c r="F49" s="7"/>
      <c r="G49" s="7">
        <v>112125651723.79201</v>
      </c>
      <c r="H49" s="7"/>
      <c r="I49" s="7">
        <v>0</v>
      </c>
      <c r="J49" s="7"/>
      <c r="K49" s="7">
        <v>0</v>
      </c>
      <c r="L49" s="7"/>
      <c r="M49" s="7">
        <v>-420863</v>
      </c>
      <c r="N49" s="7"/>
      <c r="O49" s="7">
        <v>14428320967</v>
      </c>
      <c r="P49" s="7"/>
      <c r="Q49" s="7">
        <v>2776325</v>
      </c>
      <c r="R49" s="7"/>
      <c r="S49" s="7">
        <v>36410</v>
      </c>
      <c r="T49" s="7"/>
      <c r="U49" s="7">
        <v>94394894399</v>
      </c>
      <c r="V49" s="7"/>
      <c r="W49" s="7">
        <v>100484531590.16299</v>
      </c>
      <c r="Y49" s="9">
        <v>2.4173649799359089E-3</v>
      </c>
    </row>
    <row r="50" spans="1:25">
      <c r="A50" s="1" t="s">
        <v>56</v>
      </c>
      <c r="C50" s="3">
        <v>10613234</v>
      </c>
      <c r="E50" s="7">
        <v>82119701719</v>
      </c>
      <c r="F50" s="7"/>
      <c r="G50" s="7">
        <v>75116607034.824005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10613234</v>
      </c>
      <c r="R50" s="7"/>
      <c r="S50" s="7">
        <v>7890</v>
      </c>
      <c r="T50" s="7"/>
      <c r="U50" s="7">
        <v>82119701719</v>
      </c>
      <c r="V50" s="7"/>
      <c r="W50" s="7">
        <v>83240172683.253006</v>
      </c>
      <c r="Y50" s="9">
        <v>2.002515961252809E-3</v>
      </c>
    </row>
    <row r="51" spans="1:25">
      <c r="A51" s="1" t="s">
        <v>57</v>
      </c>
      <c r="C51" s="3">
        <v>18866147</v>
      </c>
      <c r="E51" s="7">
        <v>346264788773</v>
      </c>
      <c r="F51" s="7"/>
      <c r="G51" s="7">
        <v>356511514015.90399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18866147</v>
      </c>
      <c r="R51" s="7"/>
      <c r="S51" s="7">
        <v>20280</v>
      </c>
      <c r="T51" s="7"/>
      <c r="U51" s="7">
        <v>346264788773</v>
      </c>
      <c r="V51" s="7"/>
      <c r="W51" s="7">
        <v>380328958666.09802</v>
      </c>
      <c r="Y51" s="9">
        <v>9.1496063223418748E-3</v>
      </c>
    </row>
    <row r="52" spans="1:25">
      <c r="A52" s="1" t="s">
        <v>58</v>
      </c>
      <c r="C52" s="3">
        <v>13085982</v>
      </c>
      <c r="E52" s="7">
        <v>318485229714</v>
      </c>
      <c r="F52" s="7"/>
      <c r="G52" s="7">
        <v>354341199889.40399</v>
      </c>
      <c r="H52" s="7"/>
      <c r="I52" s="7">
        <v>0</v>
      </c>
      <c r="J52" s="7"/>
      <c r="K52" s="7">
        <v>0</v>
      </c>
      <c r="L52" s="7"/>
      <c r="M52" s="7">
        <v>-792356</v>
      </c>
      <c r="N52" s="7"/>
      <c r="O52" s="7">
        <v>20888296014</v>
      </c>
      <c r="P52" s="7"/>
      <c r="Q52" s="7">
        <v>12293626</v>
      </c>
      <c r="R52" s="7"/>
      <c r="S52" s="7">
        <v>27640</v>
      </c>
      <c r="T52" s="7"/>
      <c r="U52" s="7">
        <v>299200954152</v>
      </c>
      <c r="V52" s="7"/>
      <c r="W52" s="7">
        <v>337774037495.29199</v>
      </c>
      <c r="Y52" s="9">
        <v>8.1258589401894728E-3</v>
      </c>
    </row>
    <row r="53" spans="1:25">
      <c r="A53" s="1" t="s">
        <v>59</v>
      </c>
      <c r="C53" s="3">
        <v>18879035</v>
      </c>
      <c r="E53" s="7">
        <v>196022188675</v>
      </c>
      <c r="F53" s="7"/>
      <c r="G53" s="7">
        <v>248846504875.60501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18879035</v>
      </c>
      <c r="R53" s="7"/>
      <c r="S53" s="7">
        <v>15070</v>
      </c>
      <c r="T53" s="7"/>
      <c r="U53" s="7">
        <v>196022188675</v>
      </c>
      <c r="V53" s="7"/>
      <c r="W53" s="7">
        <v>282814240458.172</v>
      </c>
      <c r="Y53" s="9">
        <v>6.803686397217441E-3</v>
      </c>
    </row>
    <row r="54" spans="1:25">
      <c r="A54" s="1" t="s">
        <v>60</v>
      </c>
      <c r="C54" s="3">
        <v>11180075</v>
      </c>
      <c r="E54" s="7">
        <v>263030407928</v>
      </c>
      <c r="F54" s="7"/>
      <c r="G54" s="7">
        <v>373526534941.53699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11180075</v>
      </c>
      <c r="R54" s="7"/>
      <c r="S54" s="7">
        <v>37300</v>
      </c>
      <c r="T54" s="7"/>
      <c r="U54" s="7">
        <v>263030407928</v>
      </c>
      <c r="V54" s="7"/>
      <c r="W54" s="7">
        <v>414535547554.875</v>
      </c>
      <c r="Y54" s="9">
        <v>9.9725171600024767E-3</v>
      </c>
    </row>
    <row r="55" spans="1:25">
      <c r="A55" s="1" t="s">
        <v>61</v>
      </c>
      <c r="C55" s="3">
        <v>7900000</v>
      </c>
      <c r="E55" s="7">
        <v>106607892501</v>
      </c>
      <c r="F55" s="7"/>
      <c r="G55" s="7">
        <v>108606920850</v>
      </c>
      <c r="H55" s="7"/>
      <c r="I55" s="7">
        <v>2216190</v>
      </c>
      <c r="J55" s="7"/>
      <c r="K55" s="7">
        <v>34395783852</v>
      </c>
      <c r="L55" s="7"/>
      <c r="M55" s="7">
        <v>0</v>
      </c>
      <c r="N55" s="7"/>
      <c r="O55" s="7">
        <v>0</v>
      </c>
      <c r="P55" s="7"/>
      <c r="Q55" s="7">
        <v>10116190</v>
      </c>
      <c r="R55" s="7"/>
      <c r="S55" s="7">
        <v>15660</v>
      </c>
      <c r="T55" s="7"/>
      <c r="U55" s="7">
        <v>141003676353</v>
      </c>
      <c r="V55" s="7"/>
      <c r="W55" s="7">
        <v>157476939164.37</v>
      </c>
      <c r="Y55" s="9">
        <v>3.788436208630468E-3</v>
      </c>
    </row>
    <row r="56" spans="1:25">
      <c r="A56" s="1" t="s">
        <v>62</v>
      </c>
      <c r="C56" s="3">
        <v>4020036</v>
      </c>
      <c r="E56" s="7">
        <v>66835717512</v>
      </c>
      <c r="F56" s="7"/>
      <c r="G56" s="7">
        <v>52908586243.991997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4020036</v>
      </c>
      <c r="R56" s="7"/>
      <c r="S56" s="7">
        <v>13930</v>
      </c>
      <c r="T56" s="7"/>
      <c r="U56" s="7">
        <v>66835717512</v>
      </c>
      <c r="V56" s="7"/>
      <c r="W56" s="7">
        <v>55665906826.194</v>
      </c>
      <c r="Y56" s="9">
        <v>1.3391594866248046E-3</v>
      </c>
    </row>
    <row r="57" spans="1:25">
      <c r="A57" s="1" t="s">
        <v>63</v>
      </c>
      <c r="C57" s="3">
        <v>9529900</v>
      </c>
      <c r="E57" s="7">
        <v>90994180514</v>
      </c>
      <c r="F57" s="7"/>
      <c r="G57" s="7">
        <v>81280031075.100006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9529900</v>
      </c>
      <c r="R57" s="7"/>
      <c r="S57" s="7">
        <v>8430</v>
      </c>
      <c r="T57" s="7"/>
      <c r="U57" s="7">
        <v>90994180514</v>
      </c>
      <c r="V57" s="7"/>
      <c r="W57" s="7">
        <v>79859051510.850006</v>
      </c>
      <c r="Y57" s="9">
        <v>1.9211760397171941E-3</v>
      </c>
    </row>
    <row r="58" spans="1:25">
      <c r="A58" s="1" t="s">
        <v>64</v>
      </c>
      <c r="C58" s="3">
        <v>17540882</v>
      </c>
      <c r="E58" s="7">
        <v>200515542025</v>
      </c>
      <c r="F58" s="7"/>
      <c r="G58" s="7">
        <v>229987616390.19901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17540882</v>
      </c>
      <c r="R58" s="7"/>
      <c r="S58" s="7">
        <v>14990</v>
      </c>
      <c r="T58" s="7"/>
      <c r="U58" s="7">
        <v>200515542025</v>
      </c>
      <c r="V58" s="7"/>
      <c r="W58" s="7">
        <v>261373341143.979</v>
      </c>
      <c r="Y58" s="9">
        <v>6.2878808466491388E-3</v>
      </c>
    </row>
    <row r="59" spans="1:25">
      <c r="A59" s="1" t="s">
        <v>65</v>
      </c>
      <c r="C59" s="3">
        <v>2705000</v>
      </c>
      <c r="E59" s="7">
        <v>41359271560</v>
      </c>
      <c r="F59" s="7"/>
      <c r="G59" s="7">
        <v>28825064280</v>
      </c>
      <c r="H59" s="7"/>
      <c r="I59" s="7">
        <v>0</v>
      </c>
      <c r="J59" s="7"/>
      <c r="K59" s="7">
        <v>0</v>
      </c>
      <c r="L59" s="7"/>
      <c r="M59" s="7">
        <v>0</v>
      </c>
      <c r="N59" s="7"/>
      <c r="O59" s="7">
        <v>0</v>
      </c>
      <c r="P59" s="7"/>
      <c r="Q59" s="7">
        <v>2705000</v>
      </c>
      <c r="R59" s="7"/>
      <c r="S59" s="7">
        <v>11960</v>
      </c>
      <c r="T59" s="7"/>
      <c r="U59" s="7">
        <v>41359271560</v>
      </c>
      <c r="V59" s="7"/>
      <c r="W59" s="7">
        <v>32159306790</v>
      </c>
      <c r="Y59" s="9">
        <v>7.736591969223209E-4</v>
      </c>
    </row>
    <row r="60" spans="1:25">
      <c r="A60" s="1" t="s">
        <v>66</v>
      </c>
      <c r="C60" s="3">
        <v>5881958</v>
      </c>
      <c r="E60" s="7">
        <v>36190617892</v>
      </c>
      <c r="F60" s="7"/>
      <c r="G60" s="7">
        <v>41162600863.295998</v>
      </c>
      <c r="H60" s="7"/>
      <c r="I60" s="7">
        <v>0</v>
      </c>
      <c r="J60" s="7"/>
      <c r="K60" s="7">
        <v>0</v>
      </c>
      <c r="L60" s="7"/>
      <c r="M60" s="7">
        <v>-5881958</v>
      </c>
      <c r="N60" s="7"/>
      <c r="O60" s="7">
        <v>50743410927</v>
      </c>
      <c r="P60" s="7"/>
      <c r="Q60" s="7">
        <v>0</v>
      </c>
      <c r="R60" s="7"/>
      <c r="S60" s="7">
        <v>0</v>
      </c>
      <c r="T60" s="7"/>
      <c r="U60" s="7">
        <v>0</v>
      </c>
      <c r="V60" s="7"/>
      <c r="W60" s="7">
        <v>0</v>
      </c>
      <c r="Y60" s="9">
        <v>0</v>
      </c>
    </row>
    <row r="61" spans="1:25">
      <c r="A61" s="1" t="s">
        <v>67</v>
      </c>
      <c r="C61" s="3">
        <v>15000000</v>
      </c>
      <c r="E61" s="7">
        <v>644430335707</v>
      </c>
      <c r="F61" s="7"/>
      <c r="G61" s="7">
        <v>877050315000</v>
      </c>
      <c r="H61" s="7"/>
      <c r="I61" s="7">
        <v>0</v>
      </c>
      <c r="J61" s="7"/>
      <c r="K61" s="7">
        <v>0</v>
      </c>
      <c r="L61" s="7"/>
      <c r="M61" s="7">
        <v>0</v>
      </c>
      <c r="N61" s="7"/>
      <c r="O61" s="7">
        <v>0</v>
      </c>
      <c r="P61" s="7"/>
      <c r="Q61" s="7">
        <v>15000000</v>
      </c>
      <c r="R61" s="7"/>
      <c r="S61" s="7">
        <v>59720</v>
      </c>
      <c r="T61" s="7"/>
      <c r="U61" s="7">
        <v>644430335707</v>
      </c>
      <c r="V61" s="7"/>
      <c r="W61" s="7">
        <v>890469990000</v>
      </c>
      <c r="Y61" s="9">
        <v>2.1422112791344379E-2</v>
      </c>
    </row>
    <row r="62" spans="1:25">
      <c r="A62" s="1" t="s">
        <v>68</v>
      </c>
      <c r="C62" s="3">
        <v>7600000</v>
      </c>
      <c r="E62" s="7">
        <v>45641404800</v>
      </c>
      <c r="F62" s="7"/>
      <c r="G62" s="7">
        <v>48622564080</v>
      </c>
      <c r="H62" s="7"/>
      <c r="I62" s="7">
        <v>0</v>
      </c>
      <c r="J62" s="7"/>
      <c r="K62" s="7">
        <v>0</v>
      </c>
      <c r="L62" s="7"/>
      <c r="M62" s="7">
        <v>0</v>
      </c>
      <c r="N62" s="7"/>
      <c r="O62" s="7">
        <v>0</v>
      </c>
      <c r="P62" s="7"/>
      <c r="Q62" s="7">
        <v>7600000</v>
      </c>
      <c r="R62" s="7"/>
      <c r="S62" s="7">
        <v>6436</v>
      </c>
      <c r="T62" s="7"/>
      <c r="U62" s="7">
        <v>45641404800</v>
      </c>
      <c r="V62" s="7"/>
      <c r="W62" s="7">
        <v>48622564080</v>
      </c>
      <c r="Y62" s="9">
        <v>1.1697171871296074E-3</v>
      </c>
    </row>
    <row r="63" spans="1:25">
      <c r="A63" s="1" t="s">
        <v>69</v>
      </c>
      <c r="C63" s="3">
        <v>37847628</v>
      </c>
      <c r="E63" s="7">
        <v>561358807010</v>
      </c>
      <c r="F63" s="7"/>
      <c r="G63" s="7">
        <v>653501689234.75806</v>
      </c>
      <c r="H63" s="7"/>
      <c r="I63" s="7">
        <v>0</v>
      </c>
      <c r="J63" s="7"/>
      <c r="K63" s="7">
        <v>0</v>
      </c>
      <c r="L63" s="7"/>
      <c r="M63" s="7">
        <v>0</v>
      </c>
      <c r="N63" s="7"/>
      <c r="O63" s="7">
        <v>0</v>
      </c>
      <c r="P63" s="7"/>
      <c r="Q63" s="7">
        <v>37847628</v>
      </c>
      <c r="R63" s="7"/>
      <c r="S63" s="7">
        <v>18690</v>
      </c>
      <c r="T63" s="7"/>
      <c r="U63" s="7">
        <v>561358807010</v>
      </c>
      <c r="V63" s="7"/>
      <c r="W63" s="7">
        <v>703163302924.44604</v>
      </c>
      <c r="Y63" s="9">
        <v>1.6916059783195766E-2</v>
      </c>
    </row>
    <row r="64" spans="1:25">
      <c r="A64" s="1" t="s">
        <v>70</v>
      </c>
      <c r="C64" s="3">
        <v>11348739</v>
      </c>
      <c r="E64" s="7">
        <v>171417224344</v>
      </c>
      <c r="F64" s="7"/>
      <c r="G64" s="7">
        <v>220998982317.79001</v>
      </c>
      <c r="H64" s="7"/>
      <c r="I64" s="7">
        <v>0</v>
      </c>
      <c r="J64" s="7"/>
      <c r="K64" s="7">
        <v>0</v>
      </c>
      <c r="L64" s="7"/>
      <c r="M64" s="7">
        <v>0</v>
      </c>
      <c r="N64" s="7"/>
      <c r="O64" s="7">
        <v>0</v>
      </c>
      <c r="P64" s="7"/>
      <c r="Q64" s="7">
        <v>11348739</v>
      </c>
      <c r="R64" s="7"/>
      <c r="S64" s="7">
        <v>20690</v>
      </c>
      <c r="T64" s="7"/>
      <c r="U64" s="7">
        <v>171417224344</v>
      </c>
      <c r="V64" s="7"/>
      <c r="W64" s="7">
        <v>233408317721.035</v>
      </c>
      <c r="Y64" s="9">
        <v>5.6151238838020321E-3</v>
      </c>
    </row>
    <row r="65" spans="1:25">
      <c r="A65" s="1" t="s">
        <v>71</v>
      </c>
      <c r="C65" s="3">
        <v>46577959</v>
      </c>
      <c r="E65" s="7">
        <v>298137792142</v>
      </c>
      <c r="F65" s="7"/>
      <c r="G65" s="7">
        <v>267618740432.03101</v>
      </c>
      <c r="H65" s="7"/>
      <c r="I65" s="7">
        <v>0</v>
      </c>
      <c r="J65" s="7"/>
      <c r="K65" s="7">
        <v>0</v>
      </c>
      <c r="L65" s="7"/>
      <c r="M65" s="7">
        <v>0</v>
      </c>
      <c r="N65" s="7"/>
      <c r="O65" s="7">
        <v>0</v>
      </c>
      <c r="P65" s="7"/>
      <c r="Q65" s="7">
        <v>46577959</v>
      </c>
      <c r="R65" s="7"/>
      <c r="S65" s="7">
        <v>5910</v>
      </c>
      <c r="T65" s="7"/>
      <c r="U65" s="7">
        <v>298137792142</v>
      </c>
      <c r="V65" s="7"/>
      <c r="W65" s="7">
        <v>273637847050.745</v>
      </c>
      <c r="Y65" s="9">
        <v>6.5829291153334663E-3</v>
      </c>
    </row>
    <row r="66" spans="1:25">
      <c r="A66" s="1" t="s">
        <v>72</v>
      </c>
      <c r="C66" s="3">
        <v>312788674</v>
      </c>
      <c r="E66" s="7">
        <v>915902621152</v>
      </c>
      <c r="F66" s="7"/>
      <c r="G66" s="7">
        <v>706116537336.00903</v>
      </c>
      <c r="H66" s="7"/>
      <c r="I66" s="7">
        <v>0</v>
      </c>
      <c r="J66" s="7"/>
      <c r="K66" s="7">
        <v>0</v>
      </c>
      <c r="L66" s="7"/>
      <c r="M66" s="7">
        <v>0</v>
      </c>
      <c r="N66" s="7"/>
      <c r="O66" s="7">
        <v>0</v>
      </c>
      <c r="P66" s="7"/>
      <c r="Q66" s="7">
        <v>312788674</v>
      </c>
      <c r="R66" s="7"/>
      <c r="S66" s="7">
        <v>2534</v>
      </c>
      <c r="T66" s="7"/>
      <c r="U66" s="7">
        <v>915902621152</v>
      </c>
      <c r="V66" s="7"/>
      <c r="W66" s="7">
        <v>787890491241.5</v>
      </c>
      <c r="Y66" s="9">
        <v>1.8954349006868994E-2</v>
      </c>
    </row>
    <row r="67" spans="1:25">
      <c r="A67" s="1" t="s">
        <v>73</v>
      </c>
      <c r="C67" s="3">
        <v>288532665</v>
      </c>
      <c r="E67" s="7">
        <v>850196512421</v>
      </c>
      <c r="F67" s="7"/>
      <c r="G67" s="7">
        <v>1428343160303.3899</v>
      </c>
      <c r="H67" s="7"/>
      <c r="I67" s="7">
        <v>0</v>
      </c>
      <c r="J67" s="7"/>
      <c r="K67" s="7">
        <v>0</v>
      </c>
      <c r="L67" s="7"/>
      <c r="M67" s="7">
        <v>0</v>
      </c>
      <c r="N67" s="7"/>
      <c r="O67" s="7">
        <v>0</v>
      </c>
      <c r="P67" s="7"/>
      <c r="Q67" s="7">
        <v>288532665</v>
      </c>
      <c r="R67" s="7"/>
      <c r="S67" s="7">
        <v>5530</v>
      </c>
      <c r="T67" s="7"/>
      <c r="U67" s="7">
        <v>850196512421</v>
      </c>
      <c r="V67" s="7"/>
      <c r="W67" s="7">
        <v>1586091902907.1699</v>
      </c>
      <c r="Y67" s="9">
        <v>3.8156748709201792E-2</v>
      </c>
    </row>
    <row r="68" spans="1:25">
      <c r="A68" s="1" t="s">
        <v>74</v>
      </c>
      <c r="C68" s="3">
        <v>95851114</v>
      </c>
      <c r="E68" s="7">
        <v>519622798480</v>
      </c>
      <c r="F68" s="7"/>
      <c r="G68" s="7">
        <v>569779183232.76599</v>
      </c>
      <c r="H68" s="7"/>
      <c r="I68" s="7">
        <v>0</v>
      </c>
      <c r="J68" s="7"/>
      <c r="K68" s="7">
        <v>0</v>
      </c>
      <c r="L68" s="7"/>
      <c r="M68" s="7">
        <v>0</v>
      </c>
      <c r="N68" s="7"/>
      <c r="O68" s="7">
        <v>0</v>
      </c>
      <c r="P68" s="7"/>
      <c r="Q68" s="7">
        <v>95851114</v>
      </c>
      <c r="R68" s="7"/>
      <c r="S68" s="7">
        <v>7030</v>
      </c>
      <c r="T68" s="7"/>
      <c r="U68" s="7">
        <v>519622798480</v>
      </c>
      <c r="V68" s="7"/>
      <c r="W68" s="7">
        <v>669824023098.05103</v>
      </c>
      <c r="Y68" s="9">
        <v>1.6114013873907769E-2</v>
      </c>
    </row>
    <row r="69" spans="1:25">
      <c r="A69" s="1" t="s">
        <v>75</v>
      </c>
      <c r="C69" s="3">
        <v>4082601</v>
      </c>
      <c r="E69" s="7">
        <v>19916306117</v>
      </c>
      <c r="F69" s="7"/>
      <c r="G69" s="7">
        <v>25161519049.110001</v>
      </c>
      <c r="H69" s="7"/>
      <c r="I69" s="7">
        <v>0</v>
      </c>
      <c r="J69" s="7"/>
      <c r="K69" s="7">
        <v>0</v>
      </c>
      <c r="L69" s="7"/>
      <c r="M69" s="7">
        <v>0</v>
      </c>
      <c r="N69" s="7"/>
      <c r="O69" s="7">
        <v>0</v>
      </c>
      <c r="P69" s="7"/>
      <c r="Q69" s="7">
        <v>4082601</v>
      </c>
      <c r="R69" s="7"/>
      <c r="S69" s="7">
        <v>8490</v>
      </c>
      <c r="T69" s="7"/>
      <c r="U69" s="7">
        <v>19916306117</v>
      </c>
      <c r="V69" s="7"/>
      <c r="W69" s="7">
        <v>34455047859.184502</v>
      </c>
      <c r="Y69" s="9">
        <v>8.2888803638471746E-4</v>
      </c>
    </row>
    <row r="70" spans="1:25">
      <c r="A70" s="1" t="s">
        <v>76</v>
      </c>
      <c r="C70" s="3">
        <v>33303174</v>
      </c>
      <c r="E70" s="7">
        <v>150408118612</v>
      </c>
      <c r="F70" s="7"/>
      <c r="G70" s="7">
        <v>421426906060.13098</v>
      </c>
      <c r="H70" s="7"/>
      <c r="I70" s="7">
        <v>0</v>
      </c>
      <c r="J70" s="7"/>
      <c r="K70" s="7">
        <v>0</v>
      </c>
      <c r="L70" s="7"/>
      <c r="M70" s="7">
        <v>-33303174</v>
      </c>
      <c r="N70" s="7"/>
      <c r="O70" s="7">
        <v>425964350340</v>
      </c>
      <c r="P70" s="7"/>
      <c r="Q70" s="7">
        <v>0</v>
      </c>
      <c r="R70" s="7"/>
      <c r="S70" s="7">
        <v>0</v>
      </c>
      <c r="T70" s="7"/>
      <c r="U70" s="7">
        <v>0</v>
      </c>
      <c r="V70" s="7"/>
      <c r="W70" s="7">
        <v>0</v>
      </c>
      <c r="Y70" s="9">
        <v>0</v>
      </c>
    </row>
    <row r="71" spans="1:25">
      <c r="A71" s="1" t="s">
        <v>77</v>
      </c>
      <c r="C71" s="3">
        <v>59615343</v>
      </c>
      <c r="E71" s="7">
        <v>968672898538</v>
      </c>
      <c r="F71" s="7"/>
      <c r="G71" s="7">
        <v>2176050396359.99</v>
      </c>
      <c r="H71" s="7"/>
      <c r="I71" s="7">
        <v>0</v>
      </c>
      <c r="J71" s="7"/>
      <c r="K71" s="7">
        <v>0</v>
      </c>
      <c r="L71" s="7"/>
      <c r="M71" s="7">
        <v>0</v>
      </c>
      <c r="N71" s="7"/>
      <c r="O71" s="7">
        <v>0</v>
      </c>
      <c r="P71" s="7"/>
      <c r="Q71" s="7">
        <v>59615343</v>
      </c>
      <c r="R71" s="7"/>
      <c r="S71" s="7">
        <v>37740</v>
      </c>
      <c r="T71" s="7"/>
      <c r="U71" s="7">
        <v>968672898538</v>
      </c>
      <c r="V71" s="7"/>
      <c r="W71" s="7">
        <v>2236496240703.3198</v>
      </c>
      <c r="Y71" s="9">
        <v>5.3803581551091016E-2</v>
      </c>
    </row>
    <row r="72" spans="1:25">
      <c r="A72" s="1" t="s">
        <v>78</v>
      </c>
      <c r="C72" s="3">
        <v>91528137</v>
      </c>
      <c r="E72" s="7">
        <v>1684650984141</v>
      </c>
      <c r="F72" s="7"/>
      <c r="G72" s="7">
        <v>2508416324204.3101</v>
      </c>
      <c r="H72" s="7"/>
      <c r="I72" s="7">
        <v>0</v>
      </c>
      <c r="J72" s="7"/>
      <c r="K72" s="7">
        <v>0</v>
      </c>
      <c r="L72" s="7"/>
      <c r="M72" s="7">
        <v>0</v>
      </c>
      <c r="N72" s="7"/>
      <c r="O72" s="7">
        <v>0</v>
      </c>
      <c r="P72" s="7"/>
      <c r="Q72" s="7">
        <v>91528137</v>
      </c>
      <c r="R72" s="7"/>
      <c r="S72" s="7">
        <v>29810</v>
      </c>
      <c r="T72" s="7"/>
      <c r="U72" s="7">
        <v>1684650984141</v>
      </c>
      <c r="V72" s="7"/>
      <c r="W72" s="7">
        <v>2712219464074.3799</v>
      </c>
      <c r="Y72" s="9">
        <v>6.5248095867083591E-2</v>
      </c>
    </row>
    <row r="73" spans="1:25">
      <c r="A73" s="1" t="s">
        <v>79</v>
      </c>
      <c r="C73" s="3">
        <v>5100003</v>
      </c>
      <c r="E73" s="7">
        <v>135654620277</v>
      </c>
      <c r="F73" s="7"/>
      <c r="G73" s="7">
        <v>122736419747.85201</v>
      </c>
      <c r="H73" s="7"/>
      <c r="I73" s="7">
        <v>0</v>
      </c>
      <c r="J73" s="7"/>
      <c r="K73" s="7">
        <v>0</v>
      </c>
      <c r="L73" s="7"/>
      <c r="M73" s="7">
        <v>0</v>
      </c>
      <c r="N73" s="7"/>
      <c r="O73" s="7">
        <v>0</v>
      </c>
      <c r="P73" s="7"/>
      <c r="Q73" s="7">
        <v>5100003</v>
      </c>
      <c r="R73" s="7"/>
      <c r="S73" s="7">
        <v>31060</v>
      </c>
      <c r="T73" s="7"/>
      <c r="U73" s="7">
        <v>135654620277</v>
      </c>
      <c r="V73" s="7"/>
      <c r="W73" s="7">
        <v>157463576925.57901</v>
      </c>
      <c r="Y73" s="9">
        <v>3.7881147521078005E-3</v>
      </c>
    </row>
    <row r="74" spans="1:25">
      <c r="A74" s="1" t="s">
        <v>80</v>
      </c>
      <c r="C74" s="3">
        <v>10672207</v>
      </c>
      <c r="E74" s="7">
        <v>111491147408</v>
      </c>
      <c r="F74" s="7"/>
      <c r="G74" s="7">
        <v>93356624841.479996</v>
      </c>
      <c r="H74" s="7"/>
      <c r="I74" s="7">
        <v>3000000</v>
      </c>
      <c r="J74" s="7"/>
      <c r="K74" s="7">
        <v>26904944640</v>
      </c>
      <c r="L74" s="7"/>
      <c r="M74" s="7">
        <v>0</v>
      </c>
      <c r="N74" s="7"/>
      <c r="O74" s="7">
        <v>0</v>
      </c>
      <c r="P74" s="7"/>
      <c r="Q74" s="7">
        <v>13672207</v>
      </c>
      <c r="R74" s="7"/>
      <c r="S74" s="7">
        <v>9970</v>
      </c>
      <c r="T74" s="7"/>
      <c r="U74" s="7">
        <v>138396092048</v>
      </c>
      <c r="V74" s="7"/>
      <c r="W74" s="7">
        <v>135500847962.44901</v>
      </c>
      <c r="Y74" s="9">
        <v>3.2597555009960398E-3</v>
      </c>
    </row>
    <row r="75" spans="1:25">
      <c r="A75" s="1" t="s">
        <v>81</v>
      </c>
      <c r="C75" s="3">
        <v>34216764</v>
      </c>
      <c r="E75" s="7">
        <v>28605406510</v>
      </c>
      <c r="F75" s="7"/>
      <c r="G75" s="7">
        <v>203738913782.65799</v>
      </c>
      <c r="H75" s="7"/>
      <c r="I75" s="7">
        <v>0</v>
      </c>
      <c r="J75" s="7"/>
      <c r="K75" s="7">
        <v>0</v>
      </c>
      <c r="L75" s="7"/>
      <c r="M75" s="7">
        <v>0</v>
      </c>
      <c r="N75" s="7"/>
      <c r="O75" s="7">
        <v>0</v>
      </c>
      <c r="P75" s="7"/>
      <c r="Q75" s="7">
        <v>34216764</v>
      </c>
      <c r="R75" s="7"/>
      <c r="S75" s="7">
        <v>6950</v>
      </c>
      <c r="T75" s="7"/>
      <c r="U75" s="7">
        <v>28605406510</v>
      </c>
      <c r="V75" s="7"/>
      <c r="W75" s="7">
        <v>236391561066.69</v>
      </c>
      <c r="Y75" s="9">
        <v>5.6868920243933266E-3</v>
      </c>
    </row>
    <row r="76" spans="1:25">
      <c r="A76" s="1" t="s">
        <v>82</v>
      </c>
      <c r="C76" s="3">
        <v>4000000</v>
      </c>
      <c r="E76" s="7">
        <v>153616248058</v>
      </c>
      <c r="F76" s="7"/>
      <c r="G76" s="7">
        <v>196821900000</v>
      </c>
      <c r="H76" s="7"/>
      <c r="I76" s="7">
        <v>0</v>
      </c>
      <c r="J76" s="7"/>
      <c r="K76" s="7">
        <v>0</v>
      </c>
      <c r="L76" s="7"/>
      <c r="M76" s="7">
        <v>0</v>
      </c>
      <c r="N76" s="7"/>
      <c r="O76" s="7">
        <v>0</v>
      </c>
      <c r="P76" s="7"/>
      <c r="Q76" s="7">
        <v>4000000</v>
      </c>
      <c r="R76" s="7"/>
      <c r="S76" s="7">
        <v>56700</v>
      </c>
      <c r="T76" s="7"/>
      <c r="U76" s="7">
        <v>153616248058</v>
      </c>
      <c r="V76" s="7"/>
      <c r="W76" s="7">
        <v>225450540000</v>
      </c>
      <c r="Y76" s="9">
        <v>5.4236829438232921E-3</v>
      </c>
    </row>
    <row r="77" spans="1:25">
      <c r="A77" s="1" t="s">
        <v>83</v>
      </c>
      <c r="C77" s="3">
        <v>102015190</v>
      </c>
      <c r="E77" s="7">
        <v>300434482464</v>
      </c>
      <c r="F77" s="7"/>
      <c r="G77" s="7">
        <v>353306167474.33801</v>
      </c>
      <c r="H77" s="7"/>
      <c r="I77" s="7">
        <v>0</v>
      </c>
      <c r="J77" s="7"/>
      <c r="K77" s="7">
        <v>0</v>
      </c>
      <c r="L77" s="7"/>
      <c r="M77" s="7">
        <v>0</v>
      </c>
      <c r="N77" s="7"/>
      <c r="O77" s="7">
        <v>0</v>
      </c>
      <c r="P77" s="7"/>
      <c r="Q77" s="7">
        <v>102015190</v>
      </c>
      <c r="R77" s="7"/>
      <c r="S77" s="7">
        <v>3871</v>
      </c>
      <c r="T77" s="7"/>
      <c r="U77" s="7">
        <v>300434482464</v>
      </c>
      <c r="V77" s="7"/>
      <c r="W77" s="7">
        <v>392551140727.08398</v>
      </c>
      <c r="Y77" s="9">
        <v>9.4436364026445098E-3</v>
      </c>
    </row>
    <row r="78" spans="1:25">
      <c r="A78" s="1" t="s">
        <v>84</v>
      </c>
      <c r="C78" s="3">
        <v>35643667</v>
      </c>
      <c r="E78" s="7">
        <v>455660211492</v>
      </c>
      <c r="F78" s="7"/>
      <c r="G78" s="7">
        <v>563362236183.46497</v>
      </c>
      <c r="H78" s="7"/>
      <c r="I78" s="7">
        <v>0</v>
      </c>
      <c r="J78" s="7"/>
      <c r="K78" s="7">
        <v>0</v>
      </c>
      <c r="L78" s="7"/>
      <c r="M78" s="7">
        <v>0</v>
      </c>
      <c r="N78" s="7"/>
      <c r="O78" s="7">
        <v>0</v>
      </c>
      <c r="P78" s="7"/>
      <c r="Q78" s="7">
        <v>35643667</v>
      </c>
      <c r="R78" s="7"/>
      <c r="S78" s="7">
        <v>17920</v>
      </c>
      <c r="T78" s="7"/>
      <c r="U78" s="7">
        <v>455660211492</v>
      </c>
      <c r="V78" s="7"/>
      <c r="W78" s="7">
        <v>634934042289.79199</v>
      </c>
      <c r="Y78" s="9">
        <v>1.5274662618328267E-2</v>
      </c>
    </row>
    <row r="79" spans="1:25">
      <c r="A79" s="1" t="s">
        <v>85</v>
      </c>
      <c r="C79" s="3">
        <v>7206570</v>
      </c>
      <c r="E79" s="7">
        <v>36712693687</v>
      </c>
      <c r="F79" s="7"/>
      <c r="G79" s="7">
        <v>44199972905.445</v>
      </c>
      <c r="H79" s="7"/>
      <c r="I79" s="7">
        <v>100000</v>
      </c>
      <c r="J79" s="7"/>
      <c r="K79" s="7">
        <v>630584633</v>
      </c>
      <c r="L79" s="7"/>
      <c r="M79" s="7">
        <v>0</v>
      </c>
      <c r="N79" s="7"/>
      <c r="O79" s="7">
        <v>0</v>
      </c>
      <c r="P79" s="7"/>
      <c r="Q79" s="7">
        <v>7306570</v>
      </c>
      <c r="R79" s="7"/>
      <c r="S79" s="7">
        <v>6870</v>
      </c>
      <c r="T79" s="7"/>
      <c r="U79" s="7">
        <v>37343278320</v>
      </c>
      <c r="V79" s="7"/>
      <c r="W79" s="7">
        <v>49897468891.394997</v>
      </c>
      <c r="Y79" s="9">
        <v>1.2003876813345062E-3</v>
      </c>
    </row>
    <row r="80" spans="1:25">
      <c r="A80" s="1" t="s">
        <v>86</v>
      </c>
      <c r="C80" s="3">
        <v>11975120</v>
      </c>
      <c r="E80" s="7">
        <v>55427534733</v>
      </c>
      <c r="F80" s="7"/>
      <c r="G80" s="7">
        <v>50841420381.755997</v>
      </c>
      <c r="H80" s="7"/>
      <c r="I80" s="7">
        <v>0</v>
      </c>
      <c r="J80" s="7"/>
      <c r="K80" s="7">
        <v>0</v>
      </c>
      <c r="L80" s="7"/>
      <c r="M80" s="7">
        <v>-2000000</v>
      </c>
      <c r="N80" s="7"/>
      <c r="O80" s="7">
        <v>10016047870</v>
      </c>
      <c r="P80" s="7"/>
      <c r="Q80" s="7">
        <v>9975120</v>
      </c>
      <c r="R80" s="7"/>
      <c r="S80" s="7">
        <v>5005</v>
      </c>
      <c r="T80" s="7"/>
      <c r="U80" s="7">
        <v>46170419191</v>
      </c>
      <c r="V80" s="7"/>
      <c r="W80" s="7">
        <v>49628419020.18</v>
      </c>
      <c r="Y80" s="9">
        <v>1.1939151255466751E-3</v>
      </c>
    </row>
    <row r="81" spans="1:25">
      <c r="A81" s="1" t="s">
        <v>87</v>
      </c>
      <c r="C81" s="3">
        <v>18948000</v>
      </c>
      <c r="E81" s="7">
        <v>59255132909</v>
      </c>
      <c r="F81" s="7"/>
      <c r="G81" s="7">
        <v>93799591812</v>
      </c>
      <c r="H81" s="7"/>
      <c r="I81" s="7">
        <v>0</v>
      </c>
      <c r="J81" s="7"/>
      <c r="K81" s="7">
        <v>0</v>
      </c>
      <c r="L81" s="7"/>
      <c r="M81" s="7">
        <v>0</v>
      </c>
      <c r="N81" s="7"/>
      <c r="O81" s="7">
        <v>0</v>
      </c>
      <c r="P81" s="7"/>
      <c r="Q81" s="7">
        <v>18948000</v>
      </c>
      <c r="R81" s="7"/>
      <c r="S81" s="7">
        <v>5540</v>
      </c>
      <c r="T81" s="7"/>
      <c r="U81" s="7">
        <v>59255132909</v>
      </c>
      <c r="V81" s="7"/>
      <c r="W81" s="7">
        <v>104347337048</v>
      </c>
      <c r="Y81" s="9">
        <v>2.5102928215679499E-3</v>
      </c>
    </row>
    <row r="82" spans="1:25">
      <c r="A82" s="1" t="s">
        <v>88</v>
      </c>
      <c r="C82" s="3">
        <v>0</v>
      </c>
      <c r="E82" s="7">
        <v>0</v>
      </c>
      <c r="F82" s="7"/>
      <c r="G82" s="7">
        <v>0</v>
      </c>
      <c r="H82" s="7"/>
      <c r="I82" s="7">
        <v>10536839</v>
      </c>
      <c r="J82" s="7"/>
      <c r="K82" s="7">
        <v>48830837572</v>
      </c>
      <c r="L82" s="7"/>
      <c r="M82" s="7">
        <v>0</v>
      </c>
      <c r="N82" s="7"/>
      <c r="O82" s="7">
        <v>0</v>
      </c>
      <c r="P82" s="7"/>
      <c r="Q82" s="7">
        <v>10536839</v>
      </c>
      <c r="R82" s="7"/>
      <c r="S82" s="7">
        <v>5180</v>
      </c>
      <c r="T82" s="7"/>
      <c r="U82" s="7">
        <v>48830837572</v>
      </c>
      <c r="V82" s="7"/>
      <c r="W82" s="7">
        <v>54256070105.181</v>
      </c>
      <c r="Y82" s="9">
        <v>1.3052429239173745E-3</v>
      </c>
    </row>
    <row r="83" spans="1:25" ht="24.75" thickBot="1">
      <c r="E83" s="8">
        <f>SUM(E9:E82)</f>
        <v>24595798606638</v>
      </c>
      <c r="F83" s="4"/>
      <c r="G83" s="8">
        <f>SUM(G9:G82)</f>
        <v>34738970676470.234</v>
      </c>
      <c r="H83" s="4"/>
      <c r="I83" s="4"/>
      <c r="J83" s="4"/>
      <c r="K83" s="8">
        <f>SUM(K9:K82)</f>
        <v>442029440207</v>
      </c>
      <c r="L83" s="4"/>
      <c r="M83" s="4"/>
      <c r="N83" s="4"/>
      <c r="O83" s="8">
        <f>SUM(O9:O82)</f>
        <v>637408844974</v>
      </c>
      <c r="P83" s="4"/>
      <c r="Q83" s="4"/>
      <c r="R83" s="4"/>
      <c r="S83" s="4"/>
      <c r="T83" s="4"/>
      <c r="U83" s="8">
        <f>SUM(U9:U82)</f>
        <v>24691801933945</v>
      </c>
      <c r="V83" s="4"/>
      <c r="W83" s="8">
        <f>SUM(W9:W82)</f>
        <v>36792584042158.641</v>
      </c>
      <c r="Y83" s="10">
        <f>SUM(Y9:Y82)</f>
        <v>0.88512234447804305</v>
      </c>
    </row>
    <row r="84" spans="1:25" ht="24.75" thickTop="1">
      <c r="W84" s="3"/>
    </row>
    <row r="85" spans="1:25">
      <c r="W85" s="3"/>
      <c r="Y85" s="6"/>
    </row>
    <row r="86" spans="1:25">
      <c r="Y86" s="6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6"/>
  <sheetViews>
    <sheetView rightToLeft="1" topLeftCell="J1" workbookViewId="0">
      <selection activeCell="AI37" sqref="AG36:AI37"/>
    </sheetView>
  </sheetViews>
  <sheetFormatPr defaultRowHeight="24"/>
  <cols>
    <col min="1" max="1" width="32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9.5703125" style="1" bestFit="1" customWidth="1"/>
    <col min="22" max="22" width="1" style="1" customWidth="1"/>
    <col min="23" max="23" width="18.7109375" style="1" bestFit="1" customWidth="1"/>
    <col min="24" max="24" width="1" style="1" customWidth="1"/>
    <col min="25" max="25" width="9.5703125" style="1" bestFit="1" customWidth="1"/>
    <col min="26" max="26" width="1" style="1" customWidth="1"/>
    <col min="27" max="27" width="17.28515625" style="1" bestFit="1" customWidth="1"/>
    <col min="28" max="28" width="1.28515625" style="1" customWidth="1"/>
    <col min="29" max="29" width="9.57031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18.710937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8.1406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6" spans="1:37" ht="24.75">
      <c r="A6" s="16" t="s">
        <v>90</v>
      </c>
      <c r="B6" s="16" t="s">
        <v>90</v>
      </c>
      <c r="C6" s="16" t="s">
        <v>90</v>
      </c>
      <c r="D6" s="16" t="s">
        <v>90</v>
      </c>
      <c r="E6" s="16" t="s">
        <v>90</v>
      </c>
      <c r="F6" s="16" t="s">
        <v>90</v>
      </c>
      <c r="G6" s="16" t="s">
        <v>90</v>
      </c>
      <c r="H6" s="16" t="s">
        <v>90</v>
      </c>
      <c r="I6" s="16" t="s">
        <v>90</v>
      </c>
      <c r="J6" s="16" t="s">
        <v>90</v>
      </c>
      <c r="K6" s="16" t="s">
        <v>90</v>
      </c>
      <c r="L6" s="16" t="s">
        <v>90</v>
      </c>
      <c r="M6" s="16" t="s">
        <v>90</v>
      </c>
      <c r="O6" s="16" t="s">
        <v>294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37" ht="24.75">
      <c r="A7" s="15" t="s">
        <v>91</v>
      </c>
      <c r="C7" s="15" t="s">
        <v>92</v>
      </c>
      <c r="E7" s="15" t="s">
        <v>93</v>
      </c>
      <c r="G7" s="15" t="s">
        <v>94</v>
      </c>
      <c r="I7" s="15" t="s">
        <v>95</v>
      </c>
      <c r="K7" s="15" t="s">
        <v>96</v>
      </c>
      <c r="M7" s="15" t="s">
        <v>89</v>
      </c>
      <c r="O7" s="15" t="s">
        <v>7</v>
      </c>
      <c r="Q7" s="15" t="s">
        <v>8</v>
      </c>
      <c r="S7" s="15" t="s">
        <v>9</v>
      </c>
      <c r="U7" s="16" t="s">
        <v>10</v>
      </c>
      <c r="V7" s="16" t="s">
        <v>10</v>
      </c>
      <c r="W7" s="16" t="s">
        <v>10</v>
      </c>
      <c r="Y7" s="16" t="s">
        <v>11</v>
      </c>
      <c r="Z7" s="16" t="s">
        <v>11</v>
      </c>
      <c r="AA7" s="16" t="s">
        <v>11</v>
      </c>
      <c r="AC7" s="15" t="s">
        <v>7</v>
      </c>
      <c r="AE7" s="15" t="s">
        <v>97</v>
      </c>
      <c r="AG7" s="15" t="s">
        <v>8</v>
      </c>
      <c r="AI7" s="15" t="s">
        <v>9</v>
      </c>
      <c r="AK7" s="15" t="s">
        <v>13</v>
      </c>
    </row>
    <row r="8" spans="1:37" ht="24.75">
      <c r="A8" s="15" t="s">
        <v>91</v>
      </c>
      <c r="C8" s="16" t="s">
        <v>92</v>
      </c>
      <c r="E8" s="16" t="s">
        <v>93</v>
      </c>
      <c r="G8" s="16" t="s">
        <v>94</v>
      </c>
      <c r="I8" s="16" t="s">
        <v>95</v>
      </c>
      <c r="K8" s="16" t="s">
        <v>96</v>
      </c>
      <c r="M8" s="16" t="s">
        <v>89</v>
      </c>
      <c r="O8" s="16" t="s">
        <v>7</v>
      </c>
      <c r="Q8" s="16" t="s">
        <v>8</v>
      </c>
      <c r="S8" s="16" t="s">
        <v>9</v>
      </c>
      <c r="U8" s="16" t="s">
        <v>7</v>
      </c>
      <c r="W8" s="16" t="s">
        <v>8</v>
      </c>
      <c r="Y8" s="16" t="s">
        <v>7</v>
      </c>
      <c r="AA8" s="16" t="s">
        <v>14</v>
      </c>
      <c r="AC8" s="16" t="s">
        <v>7</v>
      </c>
      <c r="AE8" s="16" t="s">
        <v>97</v>
      </c>
      <c r="AG8" s="16" t="s">
        <v>8</v>
      </c>
      <c r="AI8" s="16" t="s">
        <v>9</v>
      </c>
      <c r="AK8" s="16" t="s">
        <v>13</v>
      </c>
    </row>
    <row r="9" spans="1:37">
      <c r="A9" s="1" t="s">
        <v>98</v>
      </c>
      <c r="C9" s="4" t="s">
        <v>99</v>
      </c>
      <c r="D9" s="4"/>
      <c r="E9" s="4" t="s">
        <v>99</v>
      </c>
      <c r="F9" s="4"/>
      <c r="G9" s="4" t="s">
        <v>100</v>
      </c>
      <c r="H9" s="4"/>
      <c r="I9" s="4" t="s">
        <v>101</v>
      </c>
      <c r="J9" s="4"/>
      <c r="K9" s="6">
        <v>0</v>
      </c>
      <c r="L9" s="4"/>
      <c r="M9" s="6">
        <v>0</v>
      </c>
      <c r="N9" s="4"/>
      <c r="O9" s="6">
        <v>900</v>
      </c>
      <c r="P9" s="4"/>
      <c r="Q9" s="6">
        <v>545048770</v>
      </c>
      <c r="R9" s="4"/>
      <c r="S9" s="6">
        <v>547144912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6"/>
      <c r="AC9" s="6">
        <v>900</v>
      </c>
      <c r="AD9" s="4"/>
      <c r="AE9" s="6">
        <v>597504</v>
      </c>
      <c r="AF9" s="4"/>
      <c r="AG9" s="6">
        <v>545048770</v>
      </c>
      <c r="AH9" s="4"/>
      <c r="AI9" s="6">
        <v>537656132</v>
      </c>
      <c r="AK9" s="9">
        <v>1.29344396015658E-5</v>
      </c>
    </row>
    <row r="10" spans="1:37">
      <c r="A10" s="1" t="s">
        <v>102</v>
      </c>
      <c r="C10" s="4" t="s">
        <v>99</v>
      </c>
      <c r="D10" s="4"/>
      <c r="E10" s="4" t="s">
        <v>99</v>
      </c>
      <c r="F10" s="4"/>
      <c r="G10" s="4" t="s">
        <v>103</v>
      </c>
      <c r="H10" s="4"/>
      <c r="I10" s="4" t="s">
        <v>104</v>
      </c>
      <c r="J10" s="4"/>
      <c r="K10" s="6">
        <v>0</v>
      </c>
      <c r="L10" s="4"/>
      <c r="M10" s="6">
        <v>0</v>
      </c>
      <c r="N10" s="4"/>
      <c r="O10" s="6">
        <v>13100</v>
      </c>
      <c r="P10" s="4"/>
      <c r="Q10" s="6">
        <v>7933547691</v>
      </c>
      <c r="R10" s="4"/>
      <c r="S10" s="6">
        <v>8034607463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6"/>
      <c r="AC10" s="6">
        <v>13100</v>
      </c>
      <c r="AD10" s="4"/>
      <c r="AE10" s="6">
        <v>602120</v>
      </c>
      <c r="AF10" s="4"/>
      <c r="AG10" s="6">
        <v>7933547691</v>
      </c>
      <c r="AH10" s="4"/>
      <c r="AI10" s="6">
        <v>7886342341</v>
      </c>
      <c r="AK10" s="9">
        <v>1.8972241292495088E-4</v>
      </c>
    </row>
    <row r="11" spans="1:37">
      <c r="A11" s="1" t="s">
        <v>105</v>
      </c>
      <c r="C11" s="4" t="s">
        <v>99</v>
      </c>
      <c r="D11" s="4"/>
      <c r="E11" s="4" t="s">
        <v>99</v>
      </c>
      <c r="F11" s="4"/>
      <c r="G11" s="4" t="s">
        <v>106</v>
      </c>
      <c r="H11" s="4"/>
      <c r="I11" s="4" t="s">
        <v>107</v>
      </c>
      <c r="J11" s="4"/>
      <c r="K11" s="6">
        <v>0</v>
      </c>
      <c r="L11" s="4"/>
      <c r="M11" s="6">
        <v>0</v>
      </c>
      <c r="N11" s="4"/>
      <c r="O11" s="6">
        <v>137100</v>
      </c>
      <c r="P11" s="4"/>
      <c r="Q11" s="6">
        <v>110839302959</v>
      </c>
      <c r="R11" s="4"/>
      <c r="S11" s="6">
        <v>111106263339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6"/>
      <c r="AC11" s="6">
        <v>137100</v>
      </c>
      <c r="AD11" s="4"/>
      <c r="AE11" s="6">
        <v>810590</v>
      </c>
      <c r="AF11" s="4"/>
      <c r="AG11" s="6">
        <v>110839302959</v>
      </c>
      <c r="AH11" s="4"/>
      <c r="AI11" s="6">
        <v>111111746345</v>
      </c>
      <c r="AK11" s="9">
        <v>2.6730247951936444E-3</v>
      </c>
    </row>
    <row r="12" spans="1:37">
      <c r="A12" s="1" t="s">
        <v>108</v>
      </c>
      <c r="C12" s="4" t="s">
        <v>99</v>
      </c>
      <c r="D12" s="4"/>
      <c r="E12" s="4" t="s">
        <v>99</v>
      </c>
      <c r="F12" s="4"/>
      <c r="G12" s="4" t="s">
        <v>109</v>
      </c>
      <c r="H12" s="4"/>
      <c r="I12" s="4" t="s">
        <v>110</v>
      </c>
      <c r="J12" s="4"/>
      <c r="K12" s="6">
        <v>0</v>
      </c>
      <c r="L12" s="4"/>
      <c r="M12" s="6">
        <v>0</v>
      </c>
      <c r="N12" s="4"/>
      <c r="O12" s="6">
        <v>108200</v>
      </c>
      <c r="P12" s="4"/>
      <c r="Q12" s="6">
        <v>86076778586</v>
      </c>
      <c r="R12" s="4"/>
      <c r="S12" s="6">
        <v>85998000036</v>
      </c>
      <c r="T12" s="4"/>
      <c r="U12" s="6">
        <v>101800</v>
      </c>
      <c r="V12" s="4"/>
      <c r="W12" s="6">
        <v>80590294338</v>
      </c>
      <c r="X12" s="4"/>
      <c r="Y12" s="6">
        <v>0</v>
      </c>
      <c r="Z12" s="4"/>
      <c r="AA12" s="6">
        <v>0</v>
      </c>
      <c r="AB12" s="6"/>
      <c r="AC12" s="6">
        <v>210000</v>
      </c>
      <c r="AD12" s="4"/>
      <c r="AE12" s="6">
        <v>794420</v>
      </c>
      <c r="AF12" s="4"/>
      <c r="AG12" s="6">
        <v>166667072924</v>
      </c>
      <c r="AH12" s="4"/>
      <c r="AI12" s="6">
        <v>166797962388</v>
      </c>
      <c r="AK12" s="9">
        <v>4.0126728623860229E-3</v>
      </c>
    </row>
    <row r="13" spans="1:37">
      <c r="A13" s="1" t="s">
        <v>111</v>
      </c>
      <c r="C13" s="4" t="s">
        <v>99</v>
      </c>
      <c r="D13" s="4"/>
      <c r="E13" s="4" t="s">
        <v>99</v>
      </c>
      <c r="F13" s="4"/>
      <c r="G13" s="4" t="s">
        <v>112</v>
      </c>
      <c r="H13" s="4"/>
      <c r="I13" s="4" t="s">
        <v>113</v>
      </c>
      <c r="J13" s="4"/>
      <c r="K13" s="6">
        <v>0</v>
      </c>
      <c r="L13" s="4"/>
      <c r="M13" s="6">
        <v>0</v>
      </c>
      <c r="N13" s="4"/>
      <c r="O13" s="6">
        <v>92600</v>
      </c>
      <c r="P13" s="4"/>
      <c r="Q13" s="6">
        <v>71381285498</v>
      </c>
      <c r="R13" s="4"/>
      <c r="S13" s="6">
        <v>71432580497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6"/>
      <c r="AC13" s="6">
        <v>92600</v>
      </c>
      <c r="AD13" s="4"/>
      <c r="AE13" s="6">
        <v>770000</v>
      </c>
      <c r="AF13" s="4"/>
      <c r="AG13" s="6">
        <v>71381285498</v>
      </c>
      <c r="AH13" s="4"/>
      <c r="AI13" s="6">
        <v>71289076512</v>
      </c>
      <c r="AK13" s="9">
        <v>1.7150074174098143E-3</v>
      </c>
    </row>
    <row r="14" spans="1:37">
      <c r="A14" s="1" t="s">
        <v>114</v>
      </c>
      <c r="C14" s="4" t="s">
        <v>99</v>
      </c>
      <c r="D14" s="4"/>
      <c r="E14" s="4" t="s">
        <v>99</v>
      </c>
      <c r="F14" s="4"/>
      <c r="G14" s="4" t="s">
        <v>115</v>
      </c>
      <c r="H14" s="4"/>
      <c r="I14" s="4" t="s">
        <v>116</v>
      </c>
      <c r="J14" s="4"/>
      <c r="K14" s="6">
        <v>0</v>
      </c>
      <c r="L14" s="4"/>
      <c r="M14" s="6">
        <v>0</v>
      </c>
      <c r="N14" s="4"/>
      <c r="O14" s="6">
        <v>25400</v>
      </c>
      <c r="P14" s="4"/>
      <c r="Q14" s="6">
        <v>16077552506</v>
      </c>
      <c r="R14" s="4"/>
      <c r="S14" s="6">
        <v>16278702950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6"/>
      <c r="AC14" s="6">
        <v>25400</v>
      </c>
      <c r="AD14" s="4"/>
      <c r="AE14" s="6">
        <v>632990</v>
      </c>
      <c r="AF14" s="4"/>
      <c r="AG14" s="6">
        <v>16077552506</v>
      </c>
      <c r="AH14" s="4"/>
      <c r="AI14" s="6">
        <v>16075031872</v>
      </c>
      <c r="AK14" s="9">
        <v>3.8671841808665528E-4</v>
      </c>
    </row>
    <row r="15" spans="1:37">
      <c r="A15" s="1" t="s">
        <v>117</v>
      </c>
      <c r="C15" s="4" t="s">
        <v>99</v>
      </c>
      <c r="D15" s="4"/>
      <c r="E15" s="4" t="s">
        <v>99</v>
      </c>
      <c r="F15" s="4"/>
      <c r="G15" s="4" t="s">
        <v>118</v>
      </c>
      <c r="H15" s="4"/>
      <c r="I15" s="4" t="s">
        <v>119</v>
      </c>
      <c r="J15" s="4"/>
      <c r="K15" s="6">
        <v>0</v>
      </c>
      <c r="L15" s="4"/>
      <c r="M15" s="6">
        <v>0</v>
      </c>
      <c r="N15" s="4"/>
      <c r="O15" s="6">
        <v>25200</v>
      </c>
      <c r="P15" s="4"/>
      <c r="Q15" s="6">
        <v>20374112118</v>
      </c>
      <c r="R15" s="4"/>
      <c r="S15" s="6">
        <v>20433747711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6"/>
      <c r="AC15" s="6">
        <v>25200</v>
      </c>
      <c r="AD15" s="4"/>
      <c r="AE15" s="6">
        <v>810250</v>
      </c>
      <c r="AF15" s="4"/>
      <c r="AG15" s="6">
        <v>20374112118</v>
      </c>
      <c r="AH15" s="4"/>
      <c r="AI15" s="6">
        <v>20414599183</v>
      </c>
      <c r="AK15" s="9">
        <v>4.9111576044052064E-4</v>
      </c>
    </row>
    <row r="16" spans="1:37">
      <c r="A16" s="1" t="s">
        <v>120</v>
      </c>
      <c r="C16" s="4" t="s">
        <v>99</v>
      </c>
      <c r="D16" s="4"/>
      <c r="E16" s="4" t="s">
        <v>99</v>
      </c>
      <c r="F16" s="4"/>
      <c r="G16" s="4" t="s">
        <v>121</v>
      </c>
      <c r="H16" s="4"/>
      <c r="I16" s="4" t="s">
        <v>110</v>
      </c>
      <c r="J16" s="4"/>
      <c r="K16" s="6">
        <v>0</v>
      </c>
      <c r="L16" s="4"/>
      <c r="M16" s="6">
        <v>0</v>
      </c>
      <c r="N16" s="4"/>
      <c r="O16" s="6">
        <v>100</v>
      </c>
      <c r="P16" s="4"/>
      <c r="Q16" s="6">
        <v>79380383</v>
      </c>
      <c r="R16" s="4"/>
      <c r="S16" s="6">
        <v>79489589</v>
      </c>
      <c r="T16" s="4"/>
      <c r="U16" s="6">
        <v>0</v>
      </c>
      <c r="V16" s="4"/>
      <c r="W16" s="6">
        <v>0</v>
      </c>
      <c r="X16" s="4"/>
      <c r="Y16" s="6">
        <v>0</v>
      </c>
      <c r="Z16" s="4"/>
      <c r="AA16" s="6">
        <v>0</v>
      </c>
      <c r="AB16" s="6"/>
      <c r="AC16" s="6">
        <v>100</v>
      </c>
      <c r="AD16" s="4"/>
      <c r="AE16" s="6">
        <v>795230</v>
      </c>
      <c r="AF16" s="4"/>
      <c r="AG16" s="6">
        <v>79380383</v>
      </c>
      <c r="AH16" s="4"/>
      <c r="AI16" s="6">
        <v>79508586</v>
      </c>
      <c r="AK16" s="9">
        <v>1.9127448609158684E-6</v>
      </c>
    </row>
    <row r="17" spans="1:37">
      <c r="A17" s="1" t="s">
        <v>122</v>
      </c>
      <c r="C17" s="4" t="s">
        <v>99</v>
      </c>
      <c r="D17" s="4"/>
      <c r="E17" s="4" t="s">
        <v>99</v>
      </c>
      <c r="F17" s="4"/>
      <c r="G17" s="4" t="s">
        <v>115</v>
      </c>
      <c r="H17" s="4"/>
      <c r="I17" s="4" t="s">
        <v>123</v>
      </c>
      <c r="J17" s="4"/>
      <c r="K17" s="6">
        <v>0</v>
      </c>
      <c r="L17" s="4"/>
      <c r="M17" s="6">
        <v>0</v>
      </c>
      <c r="N17" s="4"/>
      <c r="O17" s="6">
        <v>25700</v>
      </c>
      <c r="P17" s="4"/>
      <c r="Q17" s="6">
        <v>15664866730</v>
      </c>
      <c r="R17" s="4"/>
      <c r="S17" s="6">
        <v>15840150452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6"/>
      <c r="AC17" s="6">
        <v>25700</v>
      </c>
      <c r="AD17" s="4"/>
      <c r="AE17" s="6">
        <v>606410</v>
      </c>
      <c r="AF17" s="4"/>
      <c r="AG17" s="6">
        <v>15664866730</v>
      </c>
      <c r="AH17" s="4"/>
      <c r="AI17" s="6">
        <v>15581912266</v>
      </c>
      <c r="AK17" s="9">
        <v>3.7485539750428248E-4</v>
      </c>
    </row>
    <row r="18" spans="1:37">
      <c r="A18" s="1" t="s">
        <v>124</v>
      </c>
      <c r="C18" s="4" t="s">
        <v>99</v>
      </c>
      <c r="D18" s="4"/>
      <c r="E18" s="4" t="s">
        <v>99</v>
      </c>
      <c r="F18" s="4"/>
      <c r="G18" s="4" t="s">
        <v>115</v>
      </c>
      <c r="H18" s="4"/>
      <c r="I18" s="4" t="s">
        <v>125</v>
      </c>
      <c r="J18" s="4"/>
      <c r="K18" s="6">
        <v>0</v>
      </c>
      <c r="L18" s="4"/>
      <c r="M18" s="6">
        <v>0</v>
      </c>
      <c r="N18" s="4"/>
      <c r="O18" s="6">
        <v>338100</v>
      </c>
      <c r="P18" s="4"/>
      <c r="Q18" s="6">
        <v>233733923747</v>
      </c>
      <c r="R18" s="4"/>
      <c r="S18" s="6">
        <v>234389287240</v>
      </c>
      <c r="T18" s="4"/>
      <c r="U18" s="6">
        <v>0</v>
      </c>
      <c r="V18" s="4"/>
      <c r="W18" s="6">
        <v>0</v>
      </c>
      <c r="X18" s="4"/>
      <c r="Y18" s="6">
        <v>0</v>
      </c>
      <c r="Z18" s="4"/>
      <c r="AA18" s="6">
        <v>0</v>
      </c>
      <c r="AB18" s="6"/>
      <c r="AC18" s="6">
        <v>338100</v>
      </c>
      <c r="AD18" s="4"/>
      <c r="AE18" s="6">
        <v>683530</v>
      </c>
      <c r="AF18" s="4"/>
      <c r="AG18" s="6">
        <v>233733923747</v>
      </c>
      <c r="AH18" s="4"/>
      <c r="AI18" s="6">
        <v>231059605854</v>
      </c>
      <c r="AK18" s="9">
        <v>5.5586207213203934E-3</v>
      </c>
    </row>
    <row r="19" spans="1:37">
      <c r="A19" s="1" t="s">
        <v>126</v>
      </c>
      <c r="C19" s="4" t="s">
        <v>99</v>
      </c>
      <c r="D19" s="4"/>
      <c r="E19" s="4" t="s">
        <v>99</v>
      </c>
      <c r="F19" s="4"/>
      <c r="G19" s="4" t="s">
        <v>127</v>
      </c>
      <c r="H19" s="4"/>
      <c r="I19" s="4" t="s">
        <v>128</v>
      </c>
      <c r="J19" s="4"/>
      <c r="K19" s="6">
        <v>0</v>
      </c>
      <c r="L19" s="4"/>
      <c r="M19" s="6">
        <v>0</v>
      </c>
      <c r="N19" s="4"/>
      <c r="O19" s="6">
        <v>208957</v>
      </c>
      <c r="P19" s="4"/>
      <c r="Q19" s="6">
        <v>197896710040</v>
      </c>
      <c r="R19" s="4"/>
      <c r="S19" s="6">
        <v>200046331239</v>
      </c>
      <c r="T19" s="4"/>
      <c r="U19" s="6">
        <v>2700</v>
      </c>
      <c r="V19" s="4"/>
      <c r="W19" s="6">
        <v>2604589978</v>
      </c>
      <c r="X19" s="4"/>
      <c r="Y19" s="6">
        <v>0</v>
      </c>
      <c r="Z19" s="4"/>
      <c r="AA19" s="6">
        <v>0</v>
      </c>
      <c r="AB19" s="6"/>
      <c r="AC19" s="6">
        <v>211657</v>
      </c>
      <c r="AD19" s="4"/>
      <c r="AE19" s="6">
        <v>971760</v>
      </c>
      <c r="AF19" s="4"/>
      <c r="AG19" s="6">
        <v>200501300018</v>
      </c>
      <c r="AH19" s="4"/>
      <c r="AI19" s="6">
        <v>205642526855</v>
      </c>
      <c r="AK19" s="9">
        <v>4.9471598756347483E-3</v>
      </c>
    </row>
    <row r="20" spans="1:37">
      <c r="A20" s="1" t="s">
        <v>129</v>
      </c>
      <c r="C20" s="4" t="s">
        <v>99</v>
      </c>
      <c r="D20" s="4"/>
      <c r="E20" s="4" t="s">
        <v>99</v>
      </c>
      <c r="F20" s="4"/>
      <c r="G20" s="4" t="s">
        <v>130</v>
      </c>
      <c r="H20" s="4"/>
      <c r="I20" s="4" t="s">
        <v>131</v>
      </c>
      <c r="J20" s="4"/>
      <c r="K20" s="6">
        <v>0</v>
      </c>
      <c r="L20" s="4"/>
      <c r="M20" s="6">
        <v>0</v>
      </c>
      <c r="N20" s="4"/>
      <c r="O20" s="6">
        <v>10000</v>
      </c>
      <c r="P20" s="4"/>
      <c r="Q20" s="6">
        <v>6702475596</v>
      </c>
      <c r="R20" s="4"/>
      <c r="S20" s="6">
        <v>6776971451</v>
      </c>
      <c r="T20" s="4"/>
      <c r="U20" s="6">
        <v>0</v>
      </c>
      <c r="V20" s="4"/>
      <c r="W20" s="6">
        <v>0</v>
      </c>
      <c r="X20" s="4"/>
      <c r="Y20" s="6">
        <v>0</v>
      </c>
      <c r="Z20" s="4"/>
      <c r="AA20" s="6">
        <v>0</v>
      </c>
      <c r="AB20" s="6"/>
      <c r="AC20" s="6">
        <v>10000</v>
      </c>
      <c r="AD20" s="4"/>
      <c r="AE20" s="6">
        <v>671200</v>
      </c>
      <c r="AF20" s="4"/>
      <c r="AG20" s="6">
        <v>6702475596</v>
      </c>
      <c r="AH20" s="4"/>
      <c r="AI20" s="6">
        <v>6710783450</v>
      </c>
      <c r="AK20" s="9">
        <v>1.6144189203297818E-4</v>
      </c>
    </row>
    <row r="21" spans="1:37">
      <c r="A21" s="1" t="s">
        <v>132</v>
      </c>
      <c r="C21" s="4" t="s">
        <v>99</v>
      </c>
      <c r="D21" s="4"/>
      <c r="E21" s="4" t="s">
        <v>99</v>
      </c>
      <c r="F21" s="4"/>
      <c r="G21" s="4" t="s">
        <v>133</v>
      </c>
      <c r="H21" s="4"/>
      <c r="I21" s="4" t="s">
        <v>134</v>
      </c>
      <c r="J21" s="4"/>
      <c r="K21" s="6">
        <v>0</v>
      </c>
      <c r="L21" s="4"/>
      <c r="M21" s="6">
        <v>0</v>
      </c>
      <c r="N21" s="4"/>
      <c r="O21" s="6">
        <v>45893</v>
      </c>
      <c r="P21" s="4"/>
      <c r="Q21" s="6">
        <v>42781734960</v>
      </c>
      <c r="R21" s="4"/>
      <c r="S21" s="6">
        <v>43005418104</v>
      </c>
      <c r="T21" s="4"/>
      <c r="U21" s="6">
        <v>100000</v>
      </c>
      <c r="V21" s="4"/>
      <c r="W21" s="6">
        <v>94323447125</v>
      </c>
      <c r="X21" s="4"/>
      <c r="Y21" s="6">
        <v>0</v>
      </c>
      <c r="Z21" s="4"/>
      <c r="AA21" s="6">
        <v>0</v>
      </c>
      <c r="AB21" s="6"/>
      <c r="AC21" s="6">
        <v>145893</v>
      </c>
      <c r="AD21" s="4"/>
      <c r="AE21" s="6">
        <v>945940</v>
      </c>
      <c r="AF21" s="4"/>
      <c r="AG21" s="6">
        <v>137105182085</v>
      </c>
      <c r="AH21" s="4"/>
      <c r="AI21" s="6">
        <v>137981010828</v>
      </c>
      <c r="AK21" s="9">
        <v>3.3194209914037933E-3</v>
      </c>
    </row>
    <row r="22" spans="1:37">
      <c r="A22" s="1" t="s">
        <v>135</v>
      </c>
      <c r="C22" s="4" t="s">
        <v>99</v>
      </c>
      <c r="D22" s="4"/>
      <c r="E22" s="4" t="s">
        <v>99</v>
      </c>
      <c r="F22" s="4"/>
      <c r="G22" s="4" t="s">
        <v>115</v>
      </c>
      <c r="H22" s="4"/>
      <c r="I22" s="4" t="s">
        <v>123</v>
      </c>
      <c r="J22" s="4"/>
      <c r="K22" s="6">
        <v>0</v>
      </c>
      <c r="L22" s="4"/>
      <c r="M22" s="6">
        <v>0</v>
      </c>
      <c r="N22" s="4"/>
      <c r="O22" s="6">
        <v>24600</v>
      </c>
      <c r="P22" s="4"/>
      <c r="Q22" s="6">
        <v>16117397729</v>
      </c>
      <c r="R22" s="4"/>
      <c r="S22" s="6">
        <v>16290364836</v>
      </c>
      <c r="T22" s="4"/>
      <c r="U22" s="6">
        <v>0</v>
      </c>
      <c r="V22" s="4"/>
      <c r="W22" s="6">
        <v>0</v>
      </c>
      <c r="X22" s="4"/>
      <c r="Y22" s="6">
        <v>0</v>
      </c>
      <c r="Z22" s="4"/>
      <c r="AA22" s="6">
        <v>0</v>
      </c>
      <c r="AB22" s="6"/>
      <c r="AC22" s="6">
        <v>24600</v>
      </c>
      <c r="AD22" s="4"/>
      <c r="AE22" s="6">
        <v>655560</v>
      </c>
      <c r="AF22" s="4"/>
      <c r="AG22" s="6">
        <v>16117397729</v>
      </c>
      <c r="AH22" s="4"/>
      <c r="AI22" s="6">
        <v>16123853021</v>
      </c>
      <c r="AK22" s="9">
        <v>3.8789291264820818E-4</v>
      </c>
    </row>
    <row r="23" spans="1:37">
      <c r="A23" s="1" t="s">
        <v>136</v>
      </c>
      <c r="C23" s="4" t="s">
        <v>99</v>
      </c>
      <c r="D23" s="4"/>
      <c r="E23" s="4" t="s">
        <v>99</v>
      </c>
      <c r="F23" s="4"/>
      <c r="G23" s="4" t="s">
        <v>137</v>
      </c>
      <c r="H23" s="4"/>
      <c r="I23" s="4" t="s">
        <v>138</v>
      </c>
      <c r="J23" s="4"/>
      <c r="K23" s="6">
        <v>0</v>
      </c>
      <c r="L23" s="4"/>
      <c r="M23" s="6">
        <v>0</v>
      </c>
      <c r="N23" s="4"/>
      <c r="O23" s="6">
        <v>110885</v>
      </c>
      <c r="P23" s="4"/>
      <c r="Q23" s="6">
        <v>100016153415</v>
      </c>
      <c r="R23" s="4"/>
      <c r="S23" s="6">
        <v>99819431898</v>
      </c>
      <c r="T23" s="4"/>
      <c r="U23" s="6">
        <v>0</v>
      </c>
      <c r="V23" s="4"/>
      <c r="W23" s="6">
        <v>0</v>
      </c>
      <c r="X23" s="4"/>
      <c r="Y23" s="6">
        <v>0</v>
      </c>
      <c r="Z23" s="4"/>
      <c r="AA23" s="6">
        <v>0</v>
      </c>
      <c r="AB23" s="6"/>
      <c r="AC23" s="6">
        <v>110885</v>
      </c>
      <c r="AD23" s="4"/>
      <c r="AE23" s="6">
        <v>910630</v>
      </c>
      <c r="AF23" s="4"/>
      <c r="AG23" s="6">
        <v>100016153415</v>
      </c>
      <c r="AH23" s="4"/>
      <c r="AI23" s="6">
        <v>100956905793</v>
      </c>
      <c r="AK23" s="9">
        <v>2.4287289265781708E-3</v>
      </c>
    </row>
    <row r="24" spans="1:37">
      <c r="A24" s="1" t="s">
        <v>139</v>
      </c>
      <c r="C24" s="4" t="s">
        <v>99</v>
      </c>
      <c r="D24" s="4"/>
      <c r="E24" s="4" t="s">
        <v>99</v>
      </c>
      <c r="F24" s="4"/>
      <c r="G24" s="4" t="s">
        <v>115</v>
      </c>
      <c r="H24" s="4"/>
      <c r="I24" s="4" t="s">
        <v>140</v>
      </c>
      <c r="J24" s="4"/>
      <c r="K24" s="6">
        <v>0</v>
      </c>
      <c r="L24" s="4"/>
      <c r="M24" s="6">
        <v>0</v>
      </c>
      <c r="N24" s="4"/>
      <c r="O24" s="6">
        <v>36000</v>
      </c>
      <c r="P24" s="4"/>
      <c r="Q24" s="6">
        <v>23187574965</v>
      </c>
      <c r="R24" s="4"/>
      <c r="S24" s="6">
        <v>23461626809</v>
      </c>
      <c r="T24" s="4"/>
      <c r="U24" s="6">
        <v>0</v>
      </c>
      <c r="V24" s="4"/>
      <c r="W24" s="6">
        <v>0</v>
      </c>
      <c r="X24" s="4"/>
      <c r="Y24" s="6">
        <v>0</v>
      </c>
      <c r="Z24" s="4"/>
      <c r="AA24" s="6">
        <v>0</v>
      </c>
      <c r="AB24" s="6"/>
      <c r="AC24" s="6">
        <v>36000</v>
      </c>
      <c r="AD24" s="4"/>
      <c r="AE24" s="6">
        <v>643790</v>
      </c>
      <c r="AF24" s="4"/>
      <c r="AG24" s="6">
        <v>23187574965</v>
      </c>
      <c r="AH24" s="4"/>
      <c r="AI24" s="6">
        <v>23172239270</v>
      </c>
      <c r="AK24" s="9">
        <v>5.5745654412223317E-4</v>
      </c>
    </row>
    <row r="25" spans="1:37">
      <c r="A25" s="1" t="s">
        <v>141</v>
      </c>
      <c r="C25" s="4" t="s">
        <v>99</v>
      </c>
      <c r="D25" s="4"/>
      <c r="E25" s="4" t="s">
        <v>99</v>
      </c>
      <c r="F25" s="4"/>
      <c r="G25" s="4" t="s">
        <v>142</v>
      </c>
      <c r="H25" s="4"/>
      <c r="I25" s="4" t="s">
        <v>143</v>
      </c>
      <c r="J25" s="4"/>
      <c r="K25" s="6">
        <v>0</v>
      </c>
      <c r="L25" s="4"/>
      <c r="M25" s="6">
        <v>0</v>
      </c>
      <c r="N25" s="4"/>
      <c r="O25" s="6">
        <v>3580</v>
      </c>
      <c r="P25" s="4"/>
      <c r="Q25" s="6">
        <v>2901115723</v>
      </c>
      <c r="R25" s="4"/>
      <c r="S25" s="6">
        <v>3149828990</v>
      </c>
      <c r="T25" s="4"/>
      <c r="U25" s="6">
        <v>0</v>
      </c>
      <c r="V25" s="4"/>
      <c r="W25" s="6">
        <v>0</v>
      </c>
      <c r="X25" s="4"/>
      <c r="Y25" s="6">
        <v>0</v>
      </c>
      <c r="Z25" s="4"/>
      <c r="AA25" s="6">
        <v>0</v>
      </c>
      <c r="AB25" s="6"/>
      <c r="AC25" s="6">
        <v>3580</v>
      </c>
      <c r="AD25" s="4"/>
      <c r="AE25" s="6">
        <v>890500</v>
      </c>
      <c r="AF25" s="4"/>
      <c r="AG25" s="6">
        <v>2901115723</v>
      </c>
      <c r="AH25" s="4"/>
      <c r="AI25" s="6">
        <v>3187412176</v>
      </c>
      <c r="AK25" s="9">
        <v>7.6679847623810905E-5</v>
      </c>
    </row>
    <row r="26" spans="1:37">
      <c r="A26" s="1" t="s">
        <v>144</v>
      </c>
      <c r="C26" s="4" t="s">
        <v>99</v>
      </c>
      <c r="D26" s="4"/>
      <c r="E26" s="4" t="s">
        <v>99</v>
      </c>
      <c r="F26" s="4"/>
      <c r="G26" s="4" t="s">
        <v>145</v>
      </c>
      <c r="H26" s="4"/>
      <c r="I26" s="4" t="s">
        <v>146</v>
      </c>
      <c r="J26" s="4"/>
      <c r="K26" s="6">
        <v>0</v>
      </c>
      <c r="L26" s="4"/>
      <c r="M26" s="6">
        <v>0</v>
      </c>
      <c r="N26" s="4"/>
      <c r="O26" s="6">
        <v>12100</v>
      </c>
      <c r="P26" s="4"/>
      <c r="Q26" s="6">
        <v>7563808688</v>
      </c>
      <c r="R26" s="4"/>
      <c r="S26" s="6">
        <v>7655492190</v>
      </c>
      <c r="T26" s="4"/>
      <c r="U26" s="6">
        <v>0</v>
      </c>
      <c r="V26" s="4"/>
      <c r="W26" s="6">
        <v>0</v>
      </c>
      <c r="X26" s="4"/>
      <c r="Y26" s="6">
        <v>0</v>
      </c>
      <c r="Z26" s="4"/>
      <c r="AA26" s="6">
        <v>0</v>
      </c>
      <c r="AB26" s="6"/>
      <c r="AC26" s="6">
        <v>12100</v>
      </c>
      <c r="AD26" s="4"/>
      <c r="AE26" s="6">
        <v>623090</v>
      </c>
      <c r="AF26" s="4"/>
      <c r="AG26" s="6">
        <v>7563808688</v>
      </c>
      <c r="AH26" s="4"/>
      <c r="AI26" s="6">
        <v>7538022485</v>
      </c>
      <c r="AK26" s="9">
        <v>1.8134285232606213E-4</v>
      </c>
    </row>
    <row r="27" spans="1:37">
      <c r="A27" s="1" t="s">
        <v>147</v>
      </c>
      <c r="C27" s="4" t="s">
        <v>99</v>
      </c>
      <c r="D27" s="4"/>
      <c r="E27" s="4" t="s">
        <v>99</v>
      </c>
      <c r="F27" s="4"/>
      <c r="G27" s="4" t="s">
        <v>148</v>
      </c>
      <c r="H27" s="4"/>
      <c r="I27" s="4" t="s">
        <v>149</v>
      </c>
      <c r="J27" s="4"/>
      <c r="K27" s="6">
        <v>0</v>
      </c>
      <c r="L27" s="4"/>
      <c r="M27" s="6">
        <v>0</v>
      </c>
      <c r="N27" s="4"/>
      <c r="O27" s="6">
        <v>400086</v>
      </c>
      <c r="P27" s="4"/>
      <c r="Q27" s="6">
        <v>329378126430</v>
      </c>
      <c r="R27" s="4"/>
      <c r="S27" s="6">
        <v>329883120325</v>
      </c>
      <c r="T27" s="4"/>
      <c r="U27" s="6">
        <v>0</v>
      </c>
      <c r="V27" s="4"/>
      <c r="W27" s="6">
        <v>0</v>
      </c>
      <c r="X27" s="4"/>
      <c r="Y27" s="6">
        <v>0</v>
      </c>
      <c r="Z27" s="4"/>
      <c r="AA27" s="6">
        <v>0</v>
      </c>
      <c r="AB27" s="6"/>
      <c r="AC27" s="6">
        <v>400086</v>
      </c>
      <c r="AD27" s="4"/>
      <c r="AE27" s="6">
        <v>824120</v>
      </c>
      <c r="AF27" s="4"/>
      <c r="AG27" s="6">
        <v>329378126430</v>
      </c>
      <c r="AH27" s="4"/>
      <c r="AI27" s="6">
        <v>329659112774</v>
      </c>
      <c r="AK27" s="9">
        <v>7.9306375013706455E-3</v>
      </c>
    </row>
    <row r="28" spans="1:37">
      <c r="A28" s="1" t="s">
        <v>150</v>
      </c>
      <c r="C28" s="4" t="s">
        <v>99</v>
      </c>
      <c r="D28" s="4"/>
      <c r="E28" s="4" t="s">
        <v>99</v>
      </c>
      <c r="F28" s="4"/>
      <c r="G28" s="4" t="s">
        <v>151</v>
      </c>
      <c r="H28" s="4"/>
      <c r="I28" s="4" t="s">
        <v>152</v>
      </c>
      <c r="J28" s="4"/>
      <c r="K28" s="6">
        <v>0</v>
      </c>
      <c r="L28" s="4"/>
      <c r="M28" s="6">
        <v>0</v>
      </c>
      <c r="N28" s="4"/>
      <c r="O28" s="6">
        <v>13600</v>
      </c>
      <c r="P28" s="4"/>
      <c r="Q28" s="6">
        <v>8458828883</v>
      </c>
      <c r="R28" s="4"/>
      <c r="S28" s="6">
        <v>8557472676</v>
      </c>
      <c r="T28" s="4"/>
      <c r="U28" s="6">
        <v>0</v>
      </c>
      <c r="V28" s="4"/>
      <c r="W28" s="6">
        <v>0</v>
      </c>
      <c r="X28" s="4"/>
      <c r="Y28" s="6">
        <v>0</v>
      </c>
      <c r="Z28" s="4"/>
      <c r="AA28" s="6">
        <v>0</v>
      </c>
      <c r="AB28" s="6"/>
      <c r="AC28" s="6">
        <v>13600</v>
      </c>
      <c r="AD28" s="4"/>
      <c r="AE28" s="6">
        <v>623160</v>
      </c>
      <c r="AF28" s="4"/>
      <c r="AG28" s="6">
        <v>8458828883</v>
      </c>
      <c r="AH28" s="4"/>
      <c r="AI28" s="6">
        <v>8473439910</v>
      </c>
      <c r="AK28" s="9">
        <v>2.0384626940959453E-4</v>
      </c>
    </row>
    <row r="29" spans="1:37">
      <c r="A29" s="1" t="s">
        <v>153</v>
      </c>
      <c r="C29" s="4" t="s">
        <v>99</v>
      </c>
      <c r="D29" s="4"/>
      <c r="E29" s="4" t="s">
        <v>99</v>
      </c>
      <c r="F29" s="4"/>
      <c r="G29" s="4" t="s">
        <v>148</v>
      </c>
      <c r="H29" s="4"/>
      <c r="I29" s="4" t="s">
        <v>154</v>
      </c>
      <c r="J29" s="4"/>
      <c r="K29" s="6">
        <v>0</v>
      </c>
      <c r="L29" s="4"/>
      <c r="M29" s="6">
        <v>0</v>
      </c>
      <c r="N29" s="4"/>
      <c r="O29" s="6">
        <v>907826</v>
      </c>
      <c r="P29" s="4"/>
      <c r="Q29" s="6">
        <v>748973033823</v>
      </c>
      <c r="R29" s="4"/>
      <c r="S29" s="6">
        <v>761600574951</v>
      </c>
      <c r="T29" s="4"/>
      <c r="U29" s="6">
        <v>0</v>
      </c>
      <c r="V29" s="4"/>
      <c r="W29" s="6">
        <v>0</v>
      </c>
      <c r="X29" s="4"/>
      <c r="Y29" s="6">
        <v>0</v>
      </c>
      <c r="Z29" s="4"/>
      <c r="AA29" s="6">
        <v>0</v>
      </c>
      <c r="AB29" s="6"/>
      <c r="AC29" s="6">
        <v>907826</v>
      </c>
      <c r="AD29" s="4"/>
      <c r="AE29" s="6">
        <v>843260</v>
      </c>
      <c r="AF29" s="4"/>
      <c r="AG29" s="6">
        <v>748973033823</v>
      </c>
      <c r="AH29" s="4"/>
      <c r="AI29" s="6">
        <v>765394599839</v>
      </c>
      <c r="AK29" s="9">
        <v>1.8413163421304016E-2</v>
      </c>
    </row>
    <row r="30" spans="1:37">
      <c r="A30" s="1" t="s">
        <v>155</v>
      </c>
      <c r="C30" s="4" t="s">
        <v>99</v>
      </c>
      <c r="D30" s="4"/>
      <c r="E30" s="4" t="s">
        <v>99</v>
      </c>
      <c r="F30" s="4"/>
      <c r="G30" s="4" t="s">
        <v>156</v>
      </c>
      <c r="H30" s="4"/>
      <c r="I30" s="4" t="s">
        <v>157</v>
      </c>
      <c r="J30" s="4"/>
      <c r="K30" s="6">
        <v>0</v>
      </c>
      <c r="L30" s="4"/>
      <c r="M30" s="6">
        <v>0</v>
      </c>
      <c r="N30" s="4"/>
      <c r="O30" s="6">
        <v>169811</v>
      </c>
      <c r="P30" s="4"/>
      <c r="Q30" s="6">
        <v>145281126454</v>
      </c>
      <c r="R30" s="4"/>
      <c r="S30" s="6">
        <v>150172303945</v>
      </c>
      <c r="T30" s="4"/>
      <c r="U30" s="6">
        <v>0</v>
      </c>
      <c r="V30" s="4"/>
      <c r="W30" s="6">
        <v>0</v>
      </c>
      <c r="X30" s="4"/>
      <c r="Y30" s="6">
        <v>0</v>
      </c>
      <c r="Z30" s="4"/>
      <c r="AA30" s="6">
        <v>0</v>
      </c>
      <c r="AB30" s="6"/>
      <c r="AC30" s="6">
        <v>169811</v>
      </c>
      <c r="AD30" s="4"/>
      <c r="AE30" s="6">
        <v>891950</v>
      </c>
      <c r="AF30" s="4"/>
      <c r="AG30" s="6">
        <v>145281126454</v>
      </c>
      <c r="AH30" s="4"/>
      <c r="AI30" s="6">
        <v>151435468795</v>
      </c>
      <c r="AK30" s="9">
        <v>3.6430960386846971E-3</v>
      </c>
    </row>
    <row r="31" spans="1:37">
      <c r="A31" s="1" t="s">
        <v>158</v>
      </c>
      <c r="C31" s="4" t="s">
        <v>99</v>
      </c>
      <c r="D31" s="4"/>
      <c r="E31" s="4" t="s">
        <v>99</v>
      </c>
      <c r="F31" s="4"/>
      <c r="G31" s="4" t="s">
        <v>159</v>
      </c>
      <c r="H31" s="4"/>
      <c r="I31" s="4" t="s">
        <v>160</v>
      </c>
      <c r="J31" s="4"/>
      <c r="K31" s="6">
        <v>18</v>
      </c>
      <c r="L31" s="4"/>
      <c r="M31" s="6">
        <v>18</v>
      </c>
      <c r="N31" s="4"/>
      <c r="O31" s="6">
        <v>700000</v>
      </c>
      <c r="P31" s="4"/>
      <c r="Q31" s="6">
        <v>685160000000</v>
      </c>
      <c r="R31" s="4"/>
      <c r="S31" s="6">
        <v>691726601825</v>
      </c>
      <c r="T31" s="4"/>
      <c r="U31" s="6">
        <v>50300</v>
      </c>
      <c r="V31" s="4"/>
      <c r="W31" s="6">
        <v>49506183368</v>
      </c>
      <c r="X31" s="4"/>
      <c r="Y31" s="6">
        <v>0</v>
      </c>
      <c r="Z31" s="4"/>
      <c r="AA31" s="6">
        <v>0</v>
      </c>
      <c r="AB31" s="6"/>
      <c r="AC31" s="6">
        <v>750300</v>
      </c>
      <c r="AD31" s="4"/>
      <c r="AE31" s="6">
        <v>984160</v>
      </c>
      <c r="AF31" s="4"/>
      <c r="AG31" s="6">
        <v>734666183368</v>
      </c>
      <c r="AH31" s="4"/>
      <c r="AI31" s="6">
        <v>738281410236</v>
      </c>
      <c r="AK31" s="9">
        <v>1.7760899097597194E-2</v>
      </c>
    </row>
    <row r="32" spans="1:37">
      <c r="A32" s="1" t="s">
        <v>161</v>
      </c>
      <c r="C32" s="4" t="s">
        <v>99</v>
      </c>
      <c r="D32" s="4"/>
      <c r="E32" s="4" t="s">
        <v>99</v>
      </c>
      <c r="F32" s="4"/>
      <c r="G32" s="4" t="s">
        <v>162</v>
      </c>
      <c r="H32" s="4"/>
      <c r="I32" s="4" t="s">
        <v>163</v>
      </c>
      <c r="J32" s="4"/>
      <c r="K32" s="6">
        <v>18</v>
      </c>
      <c r="L32" s="4"/>
      <c r="M32" s="6">
        <v>18</v>
      </c>
      <c r="N32" s="4"/>
      <c r="O32" s="6">
        <v>100000</v>
      </c>
      <c r="P32" s="4"/>
      <c r="Q32" s="6">
        <v>95252000000</v>
      </c>
      <c r="R32" s="4"/>
      <c r="S32" s="6">
        <v>97186381775</v>
      </c>
      <c r="T32" s="4"/>
      <c r="U32" s="6">
        <v>0</v>
      </c>
      <c r="V32" s="4"/>
      <c r="W32" s="6">
        <v>0</v>
      </c>
      <c r="X32" s="4"/>
      <c r="Y32" s="6">
        <v>100000</v>
      </c>
      <c r="Z32" s="4"/>
      <c r="AA32" s="6">
        <v>93483053126</v>
      </c>
      <c r="AB32" s="6"/>
      <c r="AC32" s="6">
        <v>0</v>
      </c>
      <c r="AD32" s="4"/>
      <c r="AE32" s="6">
        <v>0</v>
      </c>
      <c r="AF32" s="4"/>
      <c r="AG32" s="6">
        <v>0</v>
      </c>
      <c r="AH32" s="4"/>
      <c r="AI32" s="6">
        <v>0</v>
      </c>
      <c r="AK32" s="9">
        <v>0</v>
      </c>
    </row>
    <row r="33" spans="1:37">
      <c r="A33" s="1" t="s">
        <v>164</v>
      </c>
      <c r="C33" s="4" t="s">
        <v>99</v>
      </c>
      <c r="D33" s="4"/>
      <c r="E33" s="4" t="s">
        <v>99</v>
      </c>
      <c r="F33" s="4"/>
      <c r="G33" s="4" t="s">
        <v>165</v>
      </c>
      <c r="H33" s="4"/>
      <c r="I33" s="4" t="s">
        <v>166</v>
      </c>
      <c r="J33" s="4"/>
      <c r="K33" s="6">
        <v>16</v>
      </c>
      <c r="L33" s="4"/>
      <c r="M33" s="6">
        <v>16</v>
      </c>
      <c r="N33" s="4"/>
      <c r="O33" s="6">
        <v>383000</v>
      </c>
      <c r="P33" s="4"/>
      <c r="Q33" s="6">
        <v>358032230000</v>
      </c>
      <c r="R33" s="4"/>
      <c r="S33" s="6">
        <v>373357316718</v>
      </c>
      <c r="T33" s="4"/>
      <c r="U33" s="6">
        <v>0</v>
      </c>
      <c r="V33" s="4"/>
      <c r="W33" s="6">
        <v>0</v>
      </c>
      <c r="X33" s="4"/>
      <c r="Y33" s="6">
        <v>0</v>
      </c>
      <c r="Z33" s="4"/>
      <c r="AA33" s="6">
        <v>0</v>
      </c>
      <c r="AB33" s="6"/>
      <c r="AC33" s="6">
        <v>383000</v>
      </c>
      <c r="AD33" s="4"/>
      <c r="AE33" s="6">
        <v>970190</v>
      </c>
      <c r="AF33" s="4"/>
      <c r="AG33" s="6">
        <v>358032230000</v>
      </c>
      <c r="AH33" s="4"/>
      <c r="AI33" s="6">
        <v>371515420623</v>
      </c>
      <c r="AK33" s="9">
        <v>8.9375782830011293E-3</v>
      </c>
    </row>
    <row r="34" spans="1:37">
      <c r="A34" s="1" t="s">
        <v>167</v>
      </c>
      <c r="C34" s="4" t="s">
        <v>99</v>
      </c>
      <c r="D34" s="4"/>
      <c r="E34" s="4" t="s">
        <v>99</v>
      </c>
      <c r="F34" s="4"/>
      <c r="G34" s="4" t="s">
        <v>168</v>
      </c>
      <c r="H34" s="4"/>
      <c r="I34" s="4" t="s">
        <v>169</v>
      </c>
      <c r="J34" s="4"/>
      <c r="K34" s="6">
        <v>0</v>
      </c>
      <c r="L34" s="4"/>
      <c r="M34" s="6">
        <v>0</v>
      </c>
      <c r="N34" s="4"/>
      <c r="O34" s="6">
        <v>0</v>
      </c>
      <c r="P34" s="4"/>
      <c r="Q34" s="6">
        <v>0</v>
      </c>
      <c r="R34" s="4"/>
      <c r="S34" s="6">
        <v>0</v>
      </c>
      <c r="T34" s="4"/>
      <c r="U34" s="6">
        <v>779027</v>
      </c>
      <c r="V34" s="4"/>
      <c r="W34" s="6">
        <v>616799144727</v>
      </c>
      <c r="X34" s="4"/>
      <c r="Y34" s="6">
        <v>0</v>
      </c>
      <c r="Z34" s="4"/>
      <c r="AA34" s="6">
        <v>0</v>
      </c>
      <c r="AB34" s="6"/>
      <c r="AC34" s="6">
        <v>779027</v>
      </c>
      <c r="AD34" s="4"/>
      <c r="AE34" s="6">
        <v>804574</v>
      </c>
      <c r="AF34" s="4"/>
      <c r="AG34" s="6">
        <v>616799144727</v>
      </c>
      <c r="AH34" s="4"/>
      <c r="AI34" s="6">
        <v>626671264740</v>
      </c>
      <c r="AK34" s="9">
        <v>1.5075884271355077E-2</v>
      </c>
    </row>
    <row r="35" spans="1:37" ht="24.75" thickBot="1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8">
        <f>SUM(Q9:Q34)</f>
        <v>3330408115694</v>
      </c>
      <c r="R35" s="4"/>
      <c r="S35" s="8">
        <f>SUM(S9:S34)</f>
        <v>3376829211921</v>
      </c>
      <c r="T35" s="4"/>
      <c r="U35" s="4"/>
      <c r="V35" s="4"/>
      <c r="W35" s="8">
        <f>SUM(W9:W34)</f>
        <v>843823659536</v>
      </c>
      <c r="X35" s="4"/>
      <c r="Y35" s="4"/>
      <c r="Z35" s="4"/>
      <c r="AA35" s="8">
        <f>SUM(AA9:AA34)</f>
        <v>93483053126</v>
      </c>
      <c r="AB35" s="4"/>
      <c r="AC35" s="4"/>
      <c r="AD35" s="4"/>
      <c r="AE35" s="4"/>
      <c r="AF35" s="4"/>
      <c r="AG35" s="8">
        <f>SUM(AG9:AG34)</f>
        <v>4078979775230</v>
      </c>
      <c r="AH35" s="4"/>
      <c r="AI35" s="8">
        <f>SUM(AI9:AI34)</f>
        <v>4133576912274</v>
      </c>
      <c r="AK35" s="10">
        <f>SUM(AK9:AK34)</f>
        <v>9.9441813694821121E-2</v>
      </c>
    </row>
    <row r="36" spans="1:37" ht="24.75" thickTop="1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6"/>
      <c r="AH36" s="4"/>
      <c r="AI36" s="6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S8" sqref="S8:S11"/>
    </sheetView>
  </sheetViews>
  <sheetFormatPr defaultRowHeight="24"/>
  <cols>
    <col min="1" max="1" width="26.28515625" style="1" bestFit="1" customWidth="1"/>
    <col min="2" max="2" width="1" style="1" customWidth="1"/>
    <col min="3" max="3" width="27.1406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.75">
      <c r="A6" s="15" t="s">
        <v>171</v>
      </c>
      <c r="C6" s="16" t="s">
        <v>172</v>
      </c>
      <c r="D6" s="16" t="s">
        <v>172</v>
      </c>
      <c r="E6" s="16" t="s">
        <v>172</v>
      </c>
      <c r="F6" s="16" t="s">
        <v>172</v>
      </c>
      <c r="G6" s="16" t="s">
        <v>172</v>
      </c>
      <c r="H6" s="16" t="s">
        <v>172</v>
      </c>
      <c r="I6" s="16" t="s">
        <v>172</v>
      </c>
      <c r="K6" s="16" t="s">
        <v>294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19" ht="24.75">
      <c r="A7" s="16" t="s">
        <v>171</v>
      </c>
      <c r="C7" s="16" t="s">
        <v>173</v>
      </c>
      <c r="E7" s="16" t="s">
        <v>174</v>
      </c>
      <c r="G7" s="16" t="s">
        <v>175</v>
      </c>
      <c r="I7" s="16" t="s">
        <v>96</v>
      </c>
      <c r="K7" s="16" t="s">
        <v>176</v>
      </c>
      <c r="M7" s="16" t="s">
        <v>177</v>
      </c>
      <c r="O7" s="16" t="s">
        <v>178</v>
      </c>
      <c r="Q7" s="16" t="s">
        <v>176</v>
      </c>
      <c r="S7" s="16" t="s">
        <v>170</v>
      </c>
    </row>
    <row r="8" spans="1:19">
      <c r="A8" s="1" t="s">
        <v>179</v>
      </c>
      <c r="C8" s="4" t="s">
        <v>180</v>
      </c>
      <c r="D8" s="4"/>
      <c r="E8" s="4" t="s">
        <v>181</v>
      </c>
      <c r="F8" s="4"/>
      <c r="G8" s="4" t="s">
        <v>182</v>
      </c>
      <c r="H8" s="4"/>
      <c r="I8" s="6">
        <v>8</v>
      </c>
      <c r="J8" s="4"/>
      <c r="K8" s="6">
        <v>579702482317</v>
      </c>
      <c r="L8" s="4"/>
      <c r="M8" s="6">
        <v>327211176762</v>
      </c>
      <c r="N8" s="4"/>
      <c r="O8" s="6">
        <v>793227845895</v>
      </c>
      <c r="P8" s="4"/>
      <c r="Q8" s="6">
        <v>113685813184</v>
      </c>
      <c r="R8" s="4"/>
      <c r="S8" s="9">
        <v>2.7349493415307052E-3</v>
      </c>
    </row>
    <row r="9" spans="1:19">
      <c r="A9" s="1" t="s">
        <v>183</v>
      </c>
      <c r="C9" s="4" t="s">
        <v>184</v>
      </c>
      <c r="D9" s="4"/>
      <c r="E9" s="4" t="s">
        <v>181</v>
      </c>
      <c r="F9" s="4"/>
      <c r="G9" s="4" t="s">
        <v>185</v>
      </c>
      <c r="H9" s="4"/>
      <c r="I9" s="6">
        <v>8</v>
      </c>
      <c r="J9" s="4"/>
      <c r="K9" s="6">
        <v>60028969623</v>
      </c>
      <c r="L9" s="4"/>
      <c r="M9" s="6">
        <v>36690070023</v>
      </c>
      <c r="N9" s="4"/>
      <c r="O9" s="6">
        <v>79700920000</v>
      </c>
      <c r="P9" s="4"/>
      <c r="Q9" s="6">
        <v>17018119646</v>
      </c>
      <c r="R9" s="4"/>
      <c r="S9" s="9">
        <v>4.0940636141281489E-4</v>
      </c>
    </row>
    <row r="10" spans="1:19">
      <c r="A10" s="1" t="s">
        <v>186</v>
      </c>
      <c r="C10" s="4" t="s">
        <v>187</v>
      </c>
      <c r="D10" s="4"/>
      <c r="E10" s="4" t="s">
        <v>181</v>
      </c>
      <c r="F10" s="4"/>
      <c r="G10" s="4" t="s">
        <v>188</v>
      </c>
      <c r="H10" s="4"/>
      <c r="I10" s="6">
        <v>8</v>
      </c>
      <c r="J10" s="4"/>
      <c r="K10" s="6">
        <v>988040168</v>
      </c>
      <c r="L10" s="4"/>
      <c r="M10" s="6">
        <v>16305051</v>
      </c>
      <c r="N10" s="4"/>
      <c r="O10" s="6">
        <v>420000</v>
      </c>
      <c r="P10" s="4"/>
      <c r="Q10" s="6">
        <v>1003925219</v>
      </c>
      <c r="R10" s="4"/>
      <c r="S10" s="9">
        <v>2.415151494941801E-5</v>
      </c>
    </row>
    <row r="11" spans="1:19">
      <c r="A11" s="1" t="s">
        <v>189</v>
      </c>
      <c r="C11" s="4" t="s">
        <v>190</v>
      </c>
      <c r="D11" s="4"/>
      <c r="E11" s="4" t="s">
        <v>181</v>
      </c>
      <c r="F11" s="4"/>
      <c r="G11" s="4" t="s">
        <v>191</v>
      </c>
      <c r="H11" s="4"/>
      <c r="I11" s="6">
        <v>8</v>
      </c>
      <c r="J11" s="4"/>
      <c r="K11" s="6">
        <v>327512905253</v>
      </c>
      <c r="L11" s="4"/>
      <c r="M11" s="6">
        <v>1799636694464</v>
      </c>
      <c r="N11" s="4"/>
      <c r="O11" s="6">
        <v>1982354397044</v>
      </c>
      <c r="P11" s="4"/>
      <c r="Q11" s="6">
        <v>144795202673</v>
      </c>
      <c r="R11" s="4"/>
      <c r="S11" s="9">
        <v>3.4833505880490986E-3</v>
      </c>
    </row>
    <row r="12" spans="1:19" ht="24.75" thickBot="1">
      <c r="C12" s="4"/>
      <c r="D12" s="4"/>
      <c r="E12" s="4"/>
      <c r="F12" s="4"/>
      <c r="G12" s="4"/>
      <c r="H12" s="4"/>
      <c r="I12" s="6"/>
      <c r="J12" s="4"/>
      <c r="K12" s="8">
        <f>SUM(K8:K11)</f>
        <v>968232397361</v>
      </c>
      <c r="L12" s="4"/>
      <c r="M12" s="8">
        <f>SUM(M8:M11)</f>
        <v>2163554246300</v>
      </c>
      <c r="N12" s="4"/>
      <c r="O12" s="8">
        <f>SUM(O8:O11)</f>
        <v>2855283582939</v>
      </c>
      <c r="P12" s="4"/>
      <c r="Q12" s="8">
        <f>SUM(Q8:Q11)</f>
        <v>276503060722</v>
      </c>
      <c r="R12" s="4"/>
      <c r="S12" s="11">
        <f>SUM(S8:S11)</f>
        <v>6.6518578059420368E-3</v>
      </c>
    </row>
    <row r="13" spans="1:19" ht="24.75" thickTop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2"/>
  <sheetViews>
    <sheetView rightToLeft="1" workbookViewId="0">
      <selection activeCell="G18" sqref="G18"/>
    </sheetView>
  </sheetViews>
  <sheetFormatPr defaultRowHeight="24"/>
  <cols>
    <col min="1" max="1" width="25" style="1" bestFit="1" customWidth="1"/>
    <col min="2" max="2" width="1" style="1" customWidth="1"/>
    <col min="3" max="3" width="38.140625" style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9" ht="24.75">
      <c r="A2" s="15" t="s">
        <v>0</v>
      </c>
      <c r="B2" s="15"/>
      <c r="C2" s="15"/>
      <c r="D2" s="15"/>
      <c r="E2" s="15"/>
      <c r="F2" s="15"/>
      <c r="G2" s="15"/>
    </row>
    <row r="3" spans="1:9" ht="24.75">
      <c r="A3" s="15" t="s">
        <v>192</v>
      </c>
      <c r="B3" s="15"/>
      <c r="C3" s="15"/>
      <c r="D3" s="15"/>
      <c r="E3" s="15"/>
      <c r="F3" s="15"/>
      <c r="G3" s="15"/>
    </row>
    <row r="4" spans="1:9" ht="24.75">
      <c r="A4" s="15" t="s">
        <v>2</v>
      </c>
      <c r="B4" s="15"/>
      <c r="C4" s="15"/>
      <c r="D4" s="15"/>
      <c r="E4" s="15"/>
      <c r="F4" s="15"/>
      <c r="G4" s="15"/>
    </row>
    <row r="6" spans="1:9" ht="24.75">
      <c r="A6" s="16" t="s">
        <v>196</v>
      </c>
      <c r="C6" s="16" t="s">
        <v>176</v>
      </c>
      <c r="E6" s="16" t="s">
        <v>283</v>
      </c>
      <c r="G6" s="16" t="s">
        <v>13</v>
      </c>
    </row>
    <row r="7" spans="1:9">
      <c r="A7" s="1" t="s">
        <v>291</v>
      </c>
      <c r="C7" s="6">
        <f>'سرمایه‌گذاری در سهام'!I91</f>
        <v>2163572865039</v>
      </c>
      <c r="D7" s="4"/>
      <c r="E7" s="9">
        <f>C7/$C$11</f>
        <v>0.9874542543961482</v>
      </c>
      <c r="F7" s="4"/>
      <c r="G7" s="9">
        <v>5.2049257659045382E-2</v>
      </c>
      <c r="H7" s="4"/>
      <c r="I7" s="4"/>
    </row>
    <row r="8" spans="1:9">
      <c r="A8" s="1" t="s">
        <v>292</v>
      </c>
      <c r="C8" s="6">
        <f>'سرمایه‌گذاری در اوراق بهادار'!I48</f>
        <v>25712276395</v>
      </c>
      <c r="D8" s="4"/>
      <c r="E8" s="9">
        <f t="shared" ref="E8:E10" si="0">C8/$C$11</f>
        <v>1.1735078178656461E-2</v>
      </c>
      <c r="F8" s="4"/>
      <c r="G8" s="9">
        <v>6.1856243471597688E-4</v>
      </c>
      <c r="H8" s="4"/>
      <c r="I8" s="4"/>
    </row>
    <row r="9" spans="1:9">
      <c r="A9" s="1" t="s">
        <v>293</v>
      </c>
      <c r="C9" s="6">
        <f>'درآمد سپرده بانکی'!E12</f>
        <v>962294890</v>
      </c>
      <c r="D9" s="4"/>
      <c r="E9" s="9">
        <f t="shared" si="0"/>
        <v>4.3919120935039321E-4</v>
      </c>
      <c r="F9" s="4"/>
      <c r="G9" s="9">
        <v>2.3150010560282141E-5</v>
      </c>
      <c r="H9" s="4"/>
      <c r="I9" s="4"/>
    </row>
    <row r="10" spans="1:9">
      <c r="A10" s="1" t="s">
        <v>300</v>
      </c>
      <c r="C10" s="6">
        <f>'سایر درآمدها'!C9</f>
        <v>813927184</v>
      </c>
      <c r="D10" s="4"/>
      <c r="E10" s="9">
        <f t="shared" si="0"/>
        <v>3.7147621584493712E-4</v>
      </c>
      <c r="F10" s="4"/>
      <c r="G10" s="9">
        <v>1.9580715953818172E-5</v>
      </c>
      <c r="H10" s="4"/>
      <c r="I10" s="4"/>
    </row>
    <row r="11" spans="1:9" ht="24.75" thickBot="1">
      <c r="C11" s="8">
        <f>SUM(C7:C10)</f>
        <v>2191061363508</v>
      </c>
      <c r="D11" s="4"/>
      <c r="E11" s="14">
        <f>SUM(E7:E10)</f>
        <v>1</v>
      </c>
      <c r="F11" s="4"/>
      <c r="G11" s="10">
        <f>SUM(G7:G10)</f>
        <v>5.2710550820275454E-2</v>
      </c>
      <c r="H11" s="4"/>
      <c r="I11" s="4"/>
    </row>
    <row r="12" spans="1:9" ht="24.75" thickTop="1">
      <c r="C12" s="4"/>
      <c r="D12" s="4"/>
      <c r="E12" s="4"/>
      <c r="F12" s="4"/>
      <c r="G12" s="4"/>
      <c r="H12" s="4"/>
      <c r="I12" s="4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26"/>
  <sheetViews>
    <sheetView rightToLeft="1" topLeftCell="A5" workbookViewId="0">
      <selection activeCell="E28" sqref="E28"/>
    </sheetView>
  </sheetViews>
  <sheetFormatPr defaultRowHeight="24"/>
  <cols>
    <col min="1" max="1" width="34.8554687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.75">
      <c r="A3" s="15" t="s">
        <v>192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.75">
      <c r="A6" s="16" t="s">
        <v>193</v>
      </c>
      <c r="B6" s="16" t="s">
        <v>193</v>
      </c>
      <c r="C6" s="16" t="s">
        <v>193</v>
      </c>
      <c r="D6" s="16" t="s">
        <v>193</v>
      </c>
      <c r="E6" s="16" t="s">
        <v>193</v>
      </c>
      <c r="F6" s="16" t="s">
        <v>193</v>
      </c>
      <c r="G6" s="16" t="s">
        <v>193</v>
      </c>
      <c r="I6" s="16" t="s">
        <v>194</v>
      </c>
      <c r="J6" s="16" t="s">
        <v>194</v>
      </c>
      <c r="K6" s="16" t="s">
        <v>194</v>
      </c>
      <c r="L6" s="16" t="s">
        <v>194</v>
      </c>
      <c r="M6" s="16" t="s">
        <v>194</v>
      </c>
      <c r="O6" s="16" t="s">
        <v>195</v>
      </c>
      <c r="P6" s="16" t="s">
        <v>195</v>
      </c>
      <c r="Q6" s="16" t="s">
        <v>195</v>
      </c>
      <c r="R6" s="16" t="s">
        <v>195</v>
      </c>
      <c r="S6" s="16" t="s">
        <v>195</v>
      </c>
    </row>
    <row r="7" spans="1:19" ht="24.75">
      <c r="A7" s="16" t="s">
        <v>196</v>
      </c>
      <c r="C7" s="16" t="s">
        <v>197</v>
      </c>
      <c r="E7" s="16" t="s">
        <v>95</v>
      </c>
      <c r="G7" s="16" t="s">
        <v>96</v>
      </c>
      <c r="I7" s="16" t="s">
        <v>198</v>
      </c>
      <c r="K7" s="16" t="s">
        <v>199</v>
      </c>
      <c r="M7" s="16" t="s">
        <v>200</v>
      </c>
      <c r="O7" s="16" t="s">
        <v>198</v>
      </c>
      <c r="Q7" s="16" t="s">
        <v>199</v>
      </c>
      <c r="S7" s="16" t="s">
        <v>200</v>
      </c>
    </row>
    <row r="8" spans="1:19">
      <c r="A8" s="1" t="s">
        <v>161</v>
      </c>
      <c r="C8" s="4" t="s">
        <v>295</v>
      </c>
      <c r="E8" s="4" t="s">
        <v>163</v>
      </c>
      <c r="F8" s="4"/>
      <c r="G8" s="6">
        <v>18</v>
      </c>
      <c r="H8" s="4"/>
      <c r="I8" s="6">
        <v>1061971703</v>
      </c>
      <c r="J8" s="4"/>
      <c r="K8" s="6">
        <v>0</v>
      </c>
      <c r="L8" s="4"/>
      <c r="M8" s="6">
        <v>1061971703</v>
      </c>
      <c r="N8" s="4"/>
      <c r="O8" s="6">
        <v>6223860768</v>
      </c>
      <c r="P8" s="4"/>
      <c r="Q8" s="6">
        <v>0</v>
      </c>
      <c r="R8" s="4"/>
      <c r="S8" s="6">
        <v>6223860768</v>
      </c>
    </row>
    <row r="9" spans="1:19">
      <c r="A9" s="1" t="s">
        <v>158</v>
      </c>
      <c r="C9" s="4" t="s">
        <v>295</v>
      </c>
      <c r="E9" s="4" t="s">
        <v>160</v>
      </c>
      <c r="F9" s="4"/>
      <c r="G9" s="6">
        <v>18</v>
      </c>
      <c r="H9" s="4"/>
      <c r="I9" s="6">
        <v>9753886940</v>
      </c>
      <c r="J9" s="4"/>
      <c r="K9" s="6">
        <v>0</v>
      </c>
      <c r="L9" s="4"/>
      <c r="M9" s="6">
        <v>9753886940</v>
      </c>
      <c r="N9" s="4"/>
      <c r="O9" s="6">
        <v>72143891901</v>
      </c>
      <c r="P9" s="4"/>
      <c r="Q9" s="6">
        <v>0</v>
      </c>
      <c r="R9" s="4"/>
      <c r="S9" s="6">
        <v>72143891901</v>
      </c>
    </row>
    <row r="10" spans="1:19">
      <c r="A10" s="1" t="s">
        <v>202</v>
      </c>
      <c r="C10" s="4" t="s">
        <v>295</v>
      </c>
      <c r="E10" s="4" t="s">
        <v>203</v>
      </c>
      <c r="F10" s="4"/>
      <c r="G10" s="6">
        <v>15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2251192455</v>
      </c>
      <c r="P10" s="4"/>
      <c r="Q10" s="6">
        <v>0</v>
      </c>
      <c r="R10" s="4"/>
      <c r="S10" s="6">
        <v>2251192455</v>
      </c>
    </row>
    <row r="11" spans="1:19">
      <c r="A11" s="1" t="s">
        <v>164</v>
      </c>
      <c r="C11" s="4" t="s">
        <v>295</v>
      </c>
      <c r="E11" s="4" t="s">
        <v>166</v>
      </c>
      <c r="F11" s="4"/>
      <c r="G11" s="6">
        <v>16</v>
      </c>
      <c r="H11" s="4"/>
      <c r="I11" s="6">
        <v>4788846140</v>
      </c>
      <c r="J11" s="4"/>
      <c r="K11" s="6">
        <v>0</v>
      </c>
      <c r="L11" s="4"/>
      <c r="M11" s="6">
        <v>4788846140</v>
      </c>
      <c r="N11" s="4"/>
      <c r="O11" s="6">
        <v>76522282381</v>
      </c>
      <c r="P11" s="4"/>
      <c r="Q11" s="6">
        <v>0</v>
      </c>
      <c r="R11" s="4"/>
      <c r="S11" s="6">
        <v>76522282381</v>
      </c>
    </row>
    <row r="12" spans="1:19">
      <c r="A12" s="1" t="s">
        <v>204</v>
      </c>
      <c r="C12" s="4" t="s">
        <v>295</v>
      </c>
      <c r="E12" s="4" t="s">
        <v>205</v>
      </c>
      <c r="F12" s="4"/>
      <c r="G12" s="6">
        <v>16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6917226954</v>
      </c>
      <c r="P12" s="4"/>
      <c r="Q12" s="6">
        <v>0</v>
      </c>
      <c r="R12" s="4"/>
      <c r="S12" s="6">
        <v>6917226954</v>
      </c>
    </row>
    <row r="13" spans="1:19">
      <c r="A13" s="1" t="s">
        <v>206</v>
      </c>
      <c r="C13" s="4" t="s">
        <v>295</v>
      </c>
      <c r="E13" s="4" t="s">
        <v>207</v>
      </c>
      <c r="F13" s="4"/>
      <c r="G13" s="6">
        <v>16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9643603118</v>
      </c>
      <c r="P13" s="4"/>
      <c r="Q13" s="6">
        <v>0</v>
      </c>
      <c r="R13" s="4"/>
      <c r="S13" s="6">
        <v>9643603118</v>
      </c>
    </row>
    <row r="14" spans="1:19">
      <c r="A14" s="1" t="s">
        <v>208</v>
      </c>
      <c r="C14" s="4" t="s">
        <v>295</v>
      </c>
      <c r="E14" s="4" t="s">
        <v>159</v>
      </c>
      <c r="F14" s="4"/>
      <c r="G14" s="6">
        <v>15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960735617</v>
      </c>
      <c r="P14" s="4"/>
      <c r="Q14" s="6">
        <v>0</v>
      </c>
      <c r="R14" s="4"/>
      <c r="S14" s="6">
        <v>960735617</v>
      </c>
    </row>
    <row r="15" spans="1:19">
      <c r="A15" s="1" t="s">
        <v>209</v>
      </c>
      <c r="C15" s="4" t="s">
        <v>295</v>
      </c>
      <c r="E15" s="4" t="s">
        <v>210</v>
      </c>
      <c r="F15" s="4"/>
      <c r="G15" s="6">
        <v>18</v>
      </c>
      <c r="H15" s="4"/>
      <c r="I15" s="6">
        <v>405000000</v>
      </c>
      <c r="J15" s="4"/>
      <c r="K15" s="6">
        <v>0</v>
      </c>
      <c r="L15" s="4"/>
      <c r="M15" s="6">
        <v>405000000</v>
      </c>
      <c r="N15" s="4"/>
      <c r="O15" s="6">
        <v>11864348840</v>
      </c>
      <c r="P15" s="4"/>
      <c r="Q15" s="6">
        <v>0</v>
      </c>
      <c r="R15" s="4"/>
      <c r="S15" s="6">
        <v>11864348840</v>
      </c>
    </row>
    <row r="16" spans="1:19">
      <c r="A16" s="1" t="s">
        <v>211</v>
      </c>
      <c r="C16" s="4" t="s">
        <v>295</v>
      </c>
      <c r="E16" s="4" t="s">
        <v>212</v>
      </c>
      <c r="F16" s="4"/>
      <c r="G16" s="6">
        <v>18</v>
      </c>
      <c r="H16" s="4"/>
      <c r="I16" s="6">
        <v>1361095895</v>
      </c>
      <c r="J16" s="4"/>
      <c r="K16" s="6">
        <v>0</v>
      </c>
      <c r="L16" s="4"/>
      <c r="M16" s="6">
        <v>1361095895</v>
      </c>
      <c r="N16" s="4"/>
      <c r="O16" s="6">
        <v>25811547280</v>
      </c>
      <c r="P16" s="4"/>
      <c r="Q16" s="6">
        <v>0</v>
      </c>
      <c r="R16" s="4"/>
      <c r="S16" s="6">
        <v>25811547280</v>
      </c>
    </row>
    <row r="17" spans="1:20">
      <c r="A17" s="1" t="s">
        <v>179</v>
      </c>
      <c r="C17" s="6">
        <v>1</v>
      </c>
      <c r="E17" s="4" t="s">
        <v>295</v>
      </c>
      <c r="F17" s="4"/>
      <c r="G17" s="6">
        <v>8</v>
      </c>
      <c r="H17" s="4"/>
      <c r="I17" s="6">
        <v>64392</v>
      </c>
      <c r="J17" s="4"/>
      <c r="K17" s="6">
        <v>0</v>
      </c>
      <c r="L17" s="4"/>
      <c r="M17" s="6">
        <v>64392</v>
      </c>
      <c r="N17" s="4"/>
      <c r="O17" s="6">
        <v>5485070179</v>
      </c>
      <c r="P17" s="4"/>
      <c r="Q17" s="6">
        <v>0</v>
      </c>
      <c r="R17" s="4"/>
      <c r="S17" s="6">
        <v>5485070179</v>
      </c>
    </row>
    <row r="18" spans="1:20">
      <c r="A18" s="1" t="s">
        <v>183</v>
      </c>
      <c r="C18" s="6">
        <v>17</v>
      </c>
      <c r="E18" s="4" t="s">
        <v>295</v>
      </c>
      <c r="F18" s="4"/>
      <c r="G18" s="6">
        <v>8</v>
      </c>
      <c r="H18" s="4"/>
      <c r="I18" s="6">
        <v>66832</v>
      </c>
      <c r="J18" s="4"/>
      <c r="K18" s="6">
        <v>0</v>
      </c>
      <c r="L18" s="4"/>
      <c r="M18" s="6">
        <v>66832</v>
      </c>
      <c r="N18" s="4"/>
      <c r="O18" s="6">
        <v>4081005022</v>
      </c>
      <c r="P18" s="4"/>
      <c r="Q18" s="6">
        <v>0</v>
      </c>
      <c r="R18" s="4"/>
      <c r="S18" s="6">
        <v>4081005022</v>
      </c>
    </row>
    <row r="19" spans="1:20">
      <c r="A19" s="1" t="s">
        <v>186</v>
      </c>
      <c r="C19" s="6">
        <v>17</v>
      </c>
      <c r="E19" s="4" t="s">
        <v>295</v>
      </c>
      <c r="F19" s="4"/>
      <c r="G19" s="6">
        <v>8</v>
      </c>
      <c r="H19" s="4"/>
      <c r="I19" s="6">
        <v>16305051</v>
      </c>
      <c r="J19" s="4"/>
      <c r="K19" s="6">
        <v>0</v>
      </c>
      <c r="L19" s="4"/>
      <c r="M19" s="6">
        <v>16305051</v>
      </c>
      <c r="N19" s="4"/>
      <c r="O19" s="6">
        <v>9911153042</v>
      </c>
      <c r="P19" s="4"/>
      <c r="Q19" s="6">
        <v>0</v>
      </c>
      <c r="R19" s="4"/>
      <c r="S19" s="6">
        <v>9911153042</v>
      </c>
    </row>
    <row r="20" spans="1:20">
      <c r="A20" s="1" t="s">
        <v>189</v>
      </c>
      <c r="C20" s="6">
        <v>1</v>
      </c>
      <c r="E20" s="4" t="s">
        <v>295</v>
      </c>
      <c r="F20" s="4"/>
      <c r="G20" s="6">
        <v>8</v>
      </c>
      <c r="H20" s="4"/>
      <c r="I20" s="6">
        <v>945858615</v>
      </c>
      <c r="J20" s="4"/>
      <c r="K20" s="6">
        <v>0</v>
      </c>
      <c r="L20" s="4"/>
      <c r="M20" s="6">
        <v>945858615</v>
      </c>
      <c r="N20" s="4"/>
      <c r="O20" s="6">
        <v>1079560842</v>
      </c>
      <c r="P20" s="4"/>
      <c r="Q20" s="6">
        <v>0</v>
      </c>
      <c r="R20" s="4"/>
      <c r="S20" s="6">
        <v>1079560842</v>
      </c>
    </row>
    <row r="21" spans="1:20" ht="24.75" thickBot="1">
      <c r="E21" s="4"/>
      <c r="F21" s="4"/>
      <c r="G21" s="4"/>
      <c r="H21" s="4"/>
      <c r="I21" s="8">
        <f>SUM(I8:I20)</f>
        <v>18333095568</v>
      </c>
      <c r="J21" s="4"/>
      <c r="K21" s="8">
        <f>SUM(K8:K20)</f>
        <v>0</v>
      </c>
      <c r="L21" s="4"/>
      <c r="M21" s="8">
        <f>SUM(M8:M20)</f>
        <v>18333095568</v>
      </c>
      <c r="N21" s="4"/>
      <c r="O21" s="8">
        <f>SUM(O8:O20)</f>
        <v>232895478399</v>
      </c>
      <c r="P21" s="4"/>
      <c r="Q21" s="8">
        <f>SUM(Q8:Q20)</f>
        <v>0</v>
      </c>
      <c r="R21" s="4"/>
      <c r="S21" s="8">
        <f>SUM(S8:S20)</f>
        <v>232895478399</v>
      </c>
    </row>
    <row r="22" spans="1:20" ht="24.75" thickTop="1">
      <c r="E22" s="4"/>
      <c r="F22" s="4"/>
      <c r="G22" s="4"/>
      <c r="H22" s="4"/>
      <c r="I22" s="4"/>
      <c r="J22" s="4"/>
      <c r="K22" s="4"/>
      <c r="L22" s="4"/>
      <c r="M22" s="6"/>
      <c r="N22" s="6"/>
      <c r="O22" s="6"/>
      <c r="P22" s="6"/>
      <c r="Q22" s="6"/>
      <c r="R22" s="6"/>
      <c r="S22" s="6"/>
      <c r="T22" s="6">
        <f t="shared" ref="T22" si="0">SUM(T8:T16)</f>
        <v>0</v>
      </c>
    </row>
    <row r="23" spans="1:20"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6" spans="1:20">
      <c r="M26" s="3"/>
      <c r="N26" s="3"/>
      <c r="O26" s="3"/>
      <c r="P26" s="3"/>
      <c r="Q26" s="3"/>
      <c r="R26" s="3"/>
      <c r="S26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63"/>
  <sheetViews>
    <sheetView rightToLeft="1" topLeftCell="B1" workbookViewId="0">
      <selection activeCell="O63" sqref="O62:O63"/>
    </sheetView>
  </sheetViews>
  <sheetFormatPr defaultRowHeight="24"/>
  <cols>
    <col min="1" max="1" width="35.285156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.75">
      <c r="A3" s="15" t="s">
        <v>192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.75">
      <c r="A6" s="15" t="s">
        <v>3</v>
      </c>
      <c r="C6" s="16" t="s">
        <v>213</v>
      </c>
      <c r="D6" s="16" t="s">
        <v>213</v>
      </c>
      <c r="E6" s="16" t="s">
        <v>213</v>
      </c>
      <c r="F6" s="16" t="s">
        <v>213</v>
      </c>
      <c r="G6" s="16" t="s">
        <v>213</v>
      </c>
      <c r="I6" s="16" t="s">
        <v>194</v>
      </c>
      <c r="J6" s="16" t="s">
        <v>194</v>
      </c>
      <c r="K6" s="16" t="s">
        <v>194</v>
      </c>
      <c r="L6" s="16" t="s">
        <v>194</v>
      </c>
      <c r="M6" s="16" t="s">
        <v>194</v>
      </c>
      <c r="O6" s="16" t="s">
        <v>195</v>
      </c>
      <c r="P6" s="16" t="s">
        <v>195</v>
      </c>
      <c r="Q6" s="16" t="s">
        <v>195</v>
      </c>
      <c r="R6" s="16" t="s">
        <v>195</v>
      </c>
      <c r="S6" s="16" t="s">
        <v>195</v>
      </c>
    </row>
    <row r="7" spans="1:19" ht="24.75">
      <c r="A7" s="16" t="s">
        <v>3</v>
      </c>
      <c r="C7" s="16" t="s">
        <v>214</v>
      </c>
      <c r="E7" s="16" t="s">
        <v>215</v>
      </c>
      <c r="G7" s="16" t="s">
        <v>216</v>
      </c>
      <c r="I7" s="16" t="s">
        <v>217</v>
      </c>
      <c r="K7" s="16" t="s">
        <v>199</v>
      </c>
      <c r="M7" s="16" t="s">
        <v>218</v>
      </c>
      <c r="O7" s="16" t="s">
        <v>217</v>
      </c>
      <c r="Q7" s="16" t="s">
        <v>199</v>
      </c>
      <c r="S7" s="16" t="s">
        <v>218</v>
      </c>
    </row>
    <row r="8" spans="1:19" ht="24.75">
      <c r="A8" s="2" t="s">
        <v>84</v>
      </c>
      <c r="C8" s="4" t="s">
        <v>219</v>
      </c>
      <c r="D8" s="4"/>
      <c r="E8" s="6">
        <v>22000000</v>
      </c>
      <c r="F8" s="4"/>
      <c r="G8" s="6">
        <v>2020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44440000000</v>
      </c>
      <c r="P8" s="4"/>
      <c r="Q8" s="6">
        <v>0</v>
      </c>
      <c r="R8" s="4"/>
      <c r="S8" s="6">
        <f>O8-Q8</f>
        <v>44440000000</v>
      </c>
    </row>
    <row r="9" spans="1:19" ht="24.75">
      <c r="A9" s="2" t="s">
        <v>79</v>
      </c>
      <c r="C9" s="4" t="s">
        <v>220</v>
      </c>
      <c r="D9" s="4"/>
      <c r="E9" s="6">
        <v>6300003</v>
      </c>
      <c r="F9" s="4"/>
      <c r="G9" s="6">
        <v>4500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28350013500</v>
      </c>
      <c r="P9" s="4"/>
      <c r="Q9" s="6">
        <v>0</v>
      </c>
      <c r="R9" s="4"/>
      <c r="S9" s="6">
        <f t="shared" ref="S9:S60" si="0">O9-Q9</f>
        <v>28350013500</v>
      </c>
    </row>
    <row r="10" spans="1:19" ht="24.75">
      <c r="A10" s="2" t="s">
        <v>221</v>
      </c>
      <c r="C10" s="4" t="s">
        <v>222</v>
      </c>
      <c r="D10" s="4"/>
      <c r="E10" s="6">
        <v>1516418</v>
      </c>
      <c r="F10" s="4"/>
      <c r="G10" s="6">
        <v>1300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1971343400</v>
      </c>
      <c r="P10" s="4"/>
      <c r="Q10" s="6">
        <v>0</v>
      </c>
      <c r="R10" s="4"/>
      <c r="S10" s="6">
        <f t="shared" si="0"/>
        <v>1971343400</v>
      </c>
    </row>
    <row r="11" spans="1:19" ht="24.75">
      <c r="A11" s="2" t="s">
        <v>49</v>
      </c>
      <c r="C11" s="4" t="s">
        <v>223</v>
      </c>
      <c r="D11" s="4"/>
      <c r="E11" s="6">
        <v>15000000</v>
      </c>
      <c r="F11" s="4"/>
      <c r="G11" s="6">
        <v>150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2250000000</v>
      </c>
      <c r="P11" s="4"/>
      <c r="Q11" s="6">
        <v>129276953</v>
      </c>
      <c r="R11" s="4"/>
      <c r="S11" s="6">
        <f t="shared" si="0"/>
        <v>2120723047</v>
      </c>
    </row>
    <row r="12" spans="1:19" ht="24.75">
      <c r="A12" s="2" t="s">
        <v>51</v>
      </c>
      <c r="C12" s="4" t="s">
        <v>224</v>
      </c>
      <c r="D12" s="4"/>
      <c r="E12" s="6">
        <v>121896360</v>
      </c>
      <c r="F12" s="4"/>
      <c r="G12" s="6">
        <v>2400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292551264000</v>
      </c>
      <c r="P12" s="4"/>
      <c r="Q12" s="6">
        <v>0</v>
      </c>
      <c r="R12" s="4"/>
      <c r="S12" s="6">
        <f t="shared" si="0"/>
        <v>292551264000</v>
      </c>
    </row>
    <row r="13" spans="1:19" ht="24.75">
      <c r="A13" s="2" t="s">
        <v>71</v>
      </c>
      <c r="C13" s="4" t="s">
        <v>225</v>
      </c>
      <c r="D13" s="4"/>
      <c r="E13" s="6">
        <v>39222671</v>
      </c>
      <c r="F13" s="4"/>
      <c r="G13" s="6">
        <v>700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27455869700</v>
      </c>
      <c r="P13" s="4"/>
      <c r="Q13" s="6">
        <v>0</v>
      </c>
      <c r="R13" s="4"/>
      <c r="S13" s="6">
        <f t="shared" si="0"/>
        <v>27455869700</v>
      </c>
    </row>
    <row r="14" spans="1:19" ht="24.75">
      <c r="A14" s="2" t="s">
        <v>81</v>
      </c>
      <c r="C14" s="4" t="s">
        <v>224</v>
      </c>
      <c r="D14" s="4"/>
      <c r="E14" s="6">
        <v>34216764</v>
      </c>
      <c r="F14" s="4"/>
      <c r="G14" s="6">
        <v>700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23951734800</v>
      </c>
      <c r="P14" s="4"/>
      <c r="Q14" s="6">
        <v>0</v>
      </c>
      <c r="R14" s="4"/>
      <c r="S14" s="6">
        <f t="shared" si="0"/>
        <v>23951734800</v>
      </c>
    </row>
    <row r="15" spans="1:19" ht="24.75">
      <c r="A15" s="2" t="s">
        <v>32</v>
      </c>
      <c r="C15" s="4" t="s">
        <v>226</v>
      </c>
      <c r="D15" s="4"/>
      <c r="E15" s="6">
        <v>15399744</v>
      </c>
      <c r="F15" s="4"/>
      <c r="G15" s="6">
        <v>700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10779820800</v>
      </c>
      <c r="P15" s="4"/>
      <c r="Q15" s="6">
        <v>0</v>
      </c>
      <c r="R15" s="4"/>
      <c r="S15" s="6">
        <f t="shared" si="0"/>
        <v>10779820800</v>
      </c>
    </row>
    <row r="16" spans="1:19" ht="24.75">
      <c r="A16" s="2" t="s">
        <v>35</v>
      </c>
      <c r="C16" s="4" t="s">
        <v>226</v>
      </c>
      <c r="D16" s="4"/>
      <c r="E16" s="6">
        <v>68082254</v>
      </c>
      <c r="F16" s="4"/>
      <c r="G16" s="6">
        <v>400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27232901600</v>
      </c>
      <c r="P16" s="4"/>
      <c r="Q16" s="6">
        <v>1448182835</v>
      </c>
      <c r="R16" s="4"/>
      <c r="S16" s="6">
        <f t="shared" si="0"/>
        <v>25784718765</v>
      </c>
    </row>
    <row r="17" spans="1:19" ht="24.75">
      <c r="A17" s="2" t="s">
        <v>28</v>
      </c>
      <c r="C17" s="4" t="s">
        <v>227</v>
      </c>
      <c r="D17" s="4"/>
      <c r="E17" s="6">
        <v>9200000</v>
      </c>
      <c r="F17" s="4"/>
      <c r="G17" s="6">
        <v>3750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34500000000</v>
      </c>
      <c r="P17" s="4"/>
      <c r="Q17" s="6">
        <v>0</v>
      </c>
      <c r="R17" s="4"/>
      <c r="S17" s="6">
        <f t="shared" si="0"/>
        <v>34500000000</v>
      </c>
    </row>
    <row r="18" spans="1:19" ht="24.75">
      <c r="A18" s="2" t="s">
        <v>70</v>
      </c>
      <c r="C18" s="4" t="s">
        <v>228</v>
      </c>
      <c r="D18" s="4"/>
      <c r="E18" s="6">
        <v>8743455</v>
      </c>
      <c r="F18" s="4"/>
      <c r="G18" s="6">
        <v>2100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18361255500</v>
      </c>
      <c r="P18" s="4"/>
      <c r="Q18" s="6">
        <v>247079707</v>
      </c>
      <c r="R18" s="4"/>
      <c r="S18" s="6">
        <f t="shared" si="0"/>
        <v>18114175793</v>
      </c>
    </row>
    <row r="19" spans="1:19" ht="24.75">
      <c r="A19" s="2" t="s">
        <v>42</v>
      </c>
      <c r="C19" s="4" t="s">
        <v>229</v>
      </c>
      <c r="D19" s="4"/>
      <c r="E19" s="6">
        <v>1100000</v>
      </c>
      <c r="F19" s="4"/>
      <c r="G19" s="6">
        <v>6730</v>
      </c>
      <c r="H19" s="4"/>
      <c r="I19" s="6">
        <v>0</v>
      </c>
      <c r="J19" s="4"/>
      <c r="K19" s="6">
        <v>0</v>
      </c>
      <c r="L19" s="4"/>
      <c r="M19" s="6">
        <v>0</v>
      </c>
      <c r="N19" s="4"/>
      <c r="O19" s="6">
        <v>7403000000</v>
      </c>
      <c r="P19" s="4"/>
      <c r="Q19" s="6">
        <v>0</v>
      </c>
      <c r="R19" s="4"/>
      <c r="S19" s="6">
        <f t="shared" si="0"/>
        <v>7403000000</v>
      </c>
    </row>
    <row r="20" spans="1:19" ht="24.75">
      <c r="A20" s="2" t="s">
        <v>39</v>
      </c>
      <c r="C20" s="4" t="s">
        <v>230</v>
      </c>
      <c r="D20" s="4"/>
      <c r="E20" s="6">
        <v>3510754</v>
      </c>
      <c r="F20" s="4"/>
      <c r="G20" s="6">
        <v>4720</v>
      </c>
      <c r="H20" s="4"/>
      <c r="I20" s="6">
        <v>0</v>
      </c>
      <c r="J20" s="4"/>
      <c r="K20" s="6">
        <v>0</v>
      </c>
      <c r="L20" s="4"/>
      <c r="M20" s="6">
        <v>0</v>
      </c>
      <c r="N20" s="4"/>
      <c r="O20" s="6">
        <v>16570758880</v>
      </c>
      <c r="P20" s="4"/>
      <c r="Q20" s="6">
        <v>654108903</v>
      </c>
      <c r="R20" s="4"/>
      <c r="S20" s="6">
        <f t="shared" si="0"/>
        <v>15916649977</v>
      </c>
    </row>
    <row r="21" spans="1:19" ht="24.75">
      <c r="A21" s="2" t="s">
        <v>56</v>
      </c>
      <c r="C21" s="4" t="s">
        <v>231</v>
      </c>
      <c r="D21" s="4"/>
      <c r="E21" s="6">
        <v>10613234</v>
      </c>
      <c r="F21" s="4"/>
      <c r="G21" s="6">
        <v>1380</v>
      </c>
      <c r="H21" s="4"/>
      <c r="I21" s="6">
        <v>0</v>
      </c>
      <c r="J21" s="4"/>
      <c r="K21" s="6">
        <v>0</v>
      </c>
      <c r="L21" s="4"/>
      <c r="M21" s="6">
        <v>0</v>
      </c>
      <c r="N21" s="4"/>
      <c r="O21" s="6">
        <v>14646262920</v>
      </c>
      <c r="P21" s="4"/>
      <c r="Q21" s="6">
        <v>1818702114</v>
      </c>
      <c r="R21" s="4"/>
      <c r="S21" s="6">
        <f t="shared" si="0"/>
        <v>12827560806</v>
      </c>
    </row>
    <row r="22" spans="1:19" ht="24.75">
      <c r="A22" s="2" t="s">
        <v>65</v>
      </c>
      <c r="C22" s="4" t="s">
        <v>232</v>
      </c>
      <c r="D22" s="4"/>
      <c r="E22" s="6">
        <v>6807271</v>
      </c>
      <c r="F22" s="4"/>
      <c r="G22" s="6">
        <v>100</v>
      </c>
      <c r="H22" s="4"/>
      <c r="I22" s="6">
        <v>0</v>
      </c>
      <c r="J22" s="4"/>
      <c r="K22" s="6">
        <v>0</v>
      </c>
      <c r="L22" s="4"/>
      <c r="M22" s="6">
        <v>0</v>
      </c>
      <c r="N22" s="4"/>
      <c r="O22" s="6">
        <v>680727100</v>
      </c>
      <c r="P22" s="4"/>
      <c r="Q22" s="6">
        <v>51302422</v>
      </c>
      <c r="R22" s="4"/>
      <c r="S22" s="6">
        <f t="shared" si="0"/>
        <v>629424678</v>
      </c>
    </row>
    <row r="23" spans="1:19" ht="24.75">
      <c r="A23" s="2" t="s">
        <v>233</v>
      </c>
      <c r="C23" s="4" t="s">
        <v>226</v>
      </c>
      <c r="D23" s="4"/>
      <c r="E23" s="6">
        <v>87975</v>
      </c>
      <c r="F23" s="4"/>
      <c r="G23" s="6">
        <v>61000</v>
      </c>
      <c r="H23" s="4"/>
      <c r="I23" s="6">
        <v>0</v>
      </c>
      <c r="J23" s="4"/>
      <c r="K23" s="6">
        <v>0</v>
      </c>
      <c r="L23" s="4"/>
      <c r="M23" s="6">
        <v>0</v>
      </c>
      <c r="N23" s="4"/>
      <c r="O23" s="6">
        <v>5366475000</v>
      </c>
      <c r="P23" s="4"/>
      <c r="Q23" s="6">
        <v>160459385</v>
      </c>
      <c r="R23" s="4"/>
      <c r="S23" s="6">
        <f t="shared" si="0"/>
        <v>5206015615</v>
      </c>
    </row>
    <row r="24" spans="1:19" ht="24.75">
      <c r="A24" s="2" t="s">
        <v>87</v>
      </c>
      <c r="C24" s="4" t="s">
        <v>234</v>
      </c>
      <c r="D24" s="4"/>
      <c r="E24" s="6">
        <v>18948000</v>
      </c>
      <c r="F24" s="4"/>
      <c r="G24" s="6">
        <v>36</v>
      </c>
      <c r="H24" s="4"/>
      <c r="I24" s="6">
        <v>0</v>
      </c>
      <c r="J24" s="4"/>
      <c r="K24" s="6">
        <v>0</v>
      </c>
      <c r="L24" s="4"/>
      <c r="M24" s="6">
        <v>0</v>
      </c>
      <c r="N24" s="4"/>
      <c r="O24" s="6">
        <v>682128000</v>
      </c>
      <c r="P24" s="4"/>
      <c r="Q24" s="6">
        <v>13734121</v>
      </c>
      <c r="R24" s="4"/>
      <c r="S24" s="6">
        <f t="shared" si="0"/>
        <v>668393879</v>
      </c>
    </row>
    <row r="25" spans="1:19" ht="24.75">
      <c r="A25" s="2" t="s">
        <v>19</v>
      </c>
      <c r="C25" s="4" t="s">
        <v>224</v>
      </c>
      <c r="D25" s="4"/>
      <c r="E25" s="6">
        <v>2600000</v>
      </c>
      <c r="F25" s="4"/>
      <c r="G25" s="6">
        <v>5850</v>
      </c>
      <c r="H25" s="4"/>
      <c r="I25" s="6">
        <v>0</v>
      </c>
      <c r="J25" s="4"/>
      <c r="K25" s="6">
        <v>0</v>
      </c>
      <c r="L25" s="4"/>
      <c r="M25" s="6">
        <v>0</v>
      </c>
      <c r="N25" s="4"/>
      <c r="O25" s="6">
        <v>15210000000</v>
      </c>
      <c r="P25" s="4"/>
      <c r="Q25" s="6">
        <v>0</v>
      </c>
      <c r="R25" s="4"/>
      <c r="S25" s="6">
        <f t="shared" si="0"/>
        <v>15210000000</v>
      </c>
    </row>
    <row r="26" spans="1:19" ht="24.75">
      <c r="A26" s="2" t="s">
        <v>18</v>
      </c>
      <c r="C26" s="4" t="s">
        <v>224</v>
      </c>
      <c r="D26" s="4"/>
      <c r="E26" s="6">
        <v>141744099</v>
      </c>
      <c r="F26" s="4"/>
      <c r="G26" s="6">
        <v>650</v>
      </c>
      <c r="H26" s="4"/>
      <c r="I26" s="6">
        <v>0</v>
      </c>
      <c r="J26" s="4"/>
      <c r="K26" s="6">
        <v>0</v>
      </c>
      <c r="L26" s="4"/>
      <c r="M26" s="6">
        <v>0</v>
      </c>
      <c r="N26" s="4"/>
      <c r="O26" s="6">
        <v>92133664350</v>
      </c>
      <c r="P26" s="4"/>
      <c r="Q26" s="6">
        <v>0</v>
      </c>
      <c r="R26" s="4"/>
      <c r="S26" s="6">
        <f t="shared" si="0"/>
        <v>92133664350</v>
      </c>
    </row>
    <row r="27" spans="1:19" ht="24.75">
      <c r="A27" s="2" t="s">
        <v>73</v>
      </c>
      <c r="C27" s="4" t="s">
        <v>235</v>
      </c>
      <c r="D27" s="4"/>
      <c r="E27" s="6">
        <v>159509568</v>
      </c>
      <c r="F27" s="4"/>
      <c r="G27" s="6">
        <v>1700</v>
      </c>
      <c r="H27" s="4"/>
      <c r="I27" s="6">
        <v>0</v>
      </c>
      <c r="J27" s="4"/>
      <c r="K27" s="6">
        <v>0</v>
      </c>
      <c r="L27" s="4"/>
      <c r="M27" s="6">
        <v>0</v>
      </c>
      <c r="N27" s="4"/>
      <c r="O27" s="6">
        <v>271166265600</v>
      </c>
      <c r="P27" s="4"/>
      <c r="Q27" s="6">
        <v>0</v>
      </c>
      <c r="R27" s="4"/>
      <c r="S27" s="6">
        <f t="shared" si="0"/>
        <v>271166265600</v>
      </c>
    </row>
    <row r="28" spans="1:19" ht="24.75">
      <c r="A28" s="2" t="s">
        <v>72</v>
      </c>
      <c r="C28" s="4" t="s">
        <v>226</v>
      </c>
      <c r="D28" s="4"/>
      <c r="E28" s="6">
        <v>197550742</v>
      </c>
      <c r="F28" s="4"/>
      <c r="G28" s="6">
        <v>330</v>
      </c>
      <c r="H28" s="4"/>
      <c r="I28" s="6">
        <v>0</v>
      </c>
      <c r="J28" s="4"/>
      <c r="K28" s="6">
        <v>0</v>
      </c>
      <c r="L28" s="4"/>
      <c r="M28" s="6">
        <v>0</v>
      </c>
      <c r="N28" s="4"/>
      <c r="O28" s="6">
        <v>65191744860</v>
      </c>
      <c r="P28" s="4"/>
      <c r="Q28" s="6">
        <v>0</v>
      </c>
      <c r="R28" s="4"/>
      <c r="S28" s="6">
        <f t="shared" si="0"/>
        <v>65191744860</v>
      </c>
    </row>
    <row r="29" spans="1:19" ht="24.75">
      <c r="A29" s="2" t="s">
        <v>86</v>
      </c>
      <c r="C29" s="4" t="s">
        <v>224</v>
      </c>
      <c r="D29" s="4"/>
      <c r="E29" s="6">
        <v>11200000</v>
      </c>
      <c r="F29" s="4"/>
      <c r="G29" s="6">
        <v>450</v>
      </c>
      <c r="H29" s="4"/>
      <c r="I29" s="6">
        <v>0</v>
      </c>
      <c r="J29" s="4"/>
      <c r="K29" s="6">
        <v>0</v>
      </c>
      <c r="L29" s="4"/>
      <c r="M29" s="6">
        <v>0</v>
      </c>
      <c r="N29" s="4"/>
      <c r="O29" s="6">
        <v>5040000000</v>
      </c>
      <c r="P29" s="4"/>
      <c r="Q29" s="6">
        <v>0</v>
      </c>
      <c r="R29" s="4"/>
      <c r="S29" s="6">
        <f t="shared" si="0"/>
        <v>5040000000</v>
      </c>
    </row>
    <row r="30" spans="1:19" ht="24.75">
      <c r="A30" s="2" t="s">
        <v>75</v>
      </c>
      <c r="C30" s="4" t="s">
        <v>234</v>
      </c>
      <c r="D30" s="4"/>
      <c r="E30" s="6">
        <v>3205169</v>
      </c>
      <c r="F30" s="4"/>
      <c r="G30" s="6">
        <v>400</v>
      </c>
      <c r="H30" s="4"/>
      <c r="I30" s="6">
        <v>0</v>
      </c>
      <c r="J30" s="4"/>
      <c r="K30" s="6">
        <v>0</v>
      </c>
      <c r="L30" s="4"/>
      <c r="M30" s="6">
        <v>0</v>
      </c>
      <c r="N30" s="4"/>
      <c r="O30" s="6">
        <v>1282067600</v>
      </c>
      <c r="P30" s="4"/>
      <c r="Q30" s="6">
        <v>0</v>
      </c>
      <c r="R30" s="4"/>
      <c r="S30" s="6">
        <f t="shared" si="0"/>
        <v>1282067600</v>
      </c>
    </row>
    <row r="31" spans="1:19" ht="24.75">
      <c r="A31" s="2" t="s">
        <v>80</v>
      </c>
      <c r="C31" s="4" t="s">
        <v>236</v>
      </c>
      <c r="D31" s="4"/>
      <c r="E31" s="6">
        <v>10205153</v>
      </c>
      <c r="F31" s="4"/>
      <c r="G31" s="6">
        <v>3360</v>
      </c>
      <c r="H31" s="4"/>
      <c r="I31" s="6">
        <v>0</v>
      </c>
      <c r="J31" s="4"/>
      <c r="K31" s="6">
        <v>0</v>
      </c>
      <c r="L31" s="4"/>
      <c r="M31" s="6">
        <v>0</v>
      </c>
      <c r="N31" s="4"/>
      <c r="O31" s="6">
        <v>34289314080</v>
      </c>
      <c r="P31" s="4"/>
      <c r="Q31" s="6">
        <v>0</v>
      </c>
      <c r="R31" s="4"/>
      <c r="S31" s="6">
        <f t="shared" si="0"/>
        <v>34289314080</v>
      </c>
    </row>
    <row r="32" spans="1:19" ht="24.75">
      <c r="A32" s="2" t="s">
        <v>38</v>
      </c>
      <c r="C32" s="4" t="s">
        <v>237</v>
      </c>
      <c r="D32" s="4"/>
      <c r="E32" s="6">
        <v>23455000</v>
      </c>
      <c r="F32" s="4"/>
      <c r="G32" s="6">
        <v>190</v>
      </c>
      <c r="H32" s="4"/>
      <c r="I32" s="6">
        <v>0</v>
      </c>
      <c r="J32" s="4"/>
      <c r="K32" s="6">
        <v>0</v>
      </c>
      <c r="L32" s="4"/>
      <c r="M32" s="6">
        <v>0</v>
      </c>
      <c r="N32" s="4"/>
      <c r="O32" s="6">
        <v>4456450000</v>
      </c>
      <c r="P32" s="4"/>
      <c r="Q32" s="6">
        <v>0</v>
      </c>
      <c r="R32" s="4"/>
      <c r="S32" s="6">
        <f t="shared" si="0"/>
        <v>4456450000</v>
      </c>
    </row>
    <row r="33" spans="1:19" ht="24.75">
      <c r="A33" s="2" t="s">
        <v>21</v>
      </c>
      <c r="C33" s="4" t="s">
        <v>238</v>
      </c>
      <c r="D33" s="4"/>
      <c r="E33" s="6">
        <v>4279011</v>
      </c>
      <c r="F33" s="4"/>
      <c r="G33" s="6">
        <v>11000</v>
      </c>
      <c r="H33" s="4"/>
      <c r="I33" s="6">
        <v>0</v>
      </c>
      <c r="J33" s="4"/>
      <c r="K33" s="6">
        <v>0</v>
      </c>
      <c r="L33" s="4"/>
      <c r="M33" s="6">
        <v>0</v>
      </c>
      <c r="N33" s="4"/>
      <c r="O33" s="6">
        <v>47069121000</v>
      </c>
      <c r="P33" s="4"/>
      <c r="Q33" s="6">
        <v>0</v>
      </c>
      <c r="R33" s="4"/>
      <c r="S33" s="6">
        <f t="shared" si="0"/>
        <v>47069121000</v>
      </c>
    </row>
    <row r="34" spans="1:19" ht="24.75">
      <c r="A34" s="2" t="s">
        <v>67</v>
      </c>
      <c r="C34" s="4" t="s">
        <v>239</v>
      </c>
      <c r="D34" s="4"/>
      <c r="E34" s="6">
        <v>15000000</v>
      </c>
      <c r="F34" s="4"/>
      <c r="G34" s="6">
        <v>5700</v>
      </c>
      <c r="H34" s="4"/>
      <c r="I34" s="6">
        <v>0</v>
      </c>
      <c r="J34" s="4"/>
      <c r="K34" s="6">
        <v>0</v>
      </c>
      <c r="L34" s="4"/>
      <c r="M34" s="6">
        <v>0</v>
      </c>
      <c r="N34" s="4"/>
      <c r="O34" s="6">
        <v>85500000000</v>
      </c>
      <c r="P34" s="4"/>
      <c r="Q34" s="6">
        <v>0</v>
      </c>
      <c r="R34" s="4"/>
      <c r="S34" s="6">
        <f t="shared" si="0"/>
        <v>85500000000</v>
      </c>
    </row>
    <row r="35" spans="1:19" ht="24.75">
      <c r="A35" s="2" t="s">
        <v>20</v>
      </c>
      <c r="C35" s="4" t="s">
        <v>240</v>
      </c>
      <c r="D35" s="4"/>
      <c r="E35" s="6">
        <v>56920417</v>
      </c>
      <c r="F35" s="4"/>
      <c r="G35" s="6">
        <v>1850</v>
      </c>
      <c r="H35" s="4"/>
      <c r="I35" s="6">
        <v>0</v>
      </c>
      <c r="J35" s="4"/>
      <c r="K35" s="6">
        <v>0</v>
      </c>
      <c r="L35" s="4"/>
      <c r="M35" s="6">
        <v>0</v>
      </c>
      <c r="N35" s="4"/>
      <c r="O35" s="6">
        <v>105302771450</v>
      </c>
      <c r="P35" s="4"/>
      <c r="Q35" s="6">
        <v>0</v>
      </c>
      <c r="R35" s="4"/>
      <c r="S35" s="6">
        <f t="shared" si="0"/>
        <v>105302771450</v>
      </c>
    </row>
    <row r="36" spans="1:19" ht="24.75">
      <c r="A36" s="2" t="s">
        <v>66</v>
      </c>
      <c r="C36" s="4" t="s">
        <v>241</v>
      </c>
      <c r="D36" s="4"/>
      <c r="E36" s="6">
        <v>5881958</v>
      </c>
      <c r="F36" s="4"/>
      <c r="G36" s="6">
        <v>500</v>
      </c>
      <c r="H36" s="4"/>
      <c r="I36" s="6">
        <v>0</v>
      </c>
      <c r="J36" s="4"/>
      <c r="K36" s="6">
        <v>0</v>
      </c>
      <c r="L36" s="4"/>
      <c r="M36" s="6">
        <v>0</v>
      </c>
      <c r="N36" s="4"/>
      <c r="O36" s="6">
        <v>2940979000</v>
      </c>
      <c r="P36" s="4"/>
      <c r="Q36" s="6">
        <v>65004894</v>
      </c>
      <c r="R36" s="4"/>
      <c r="S36" s="6">
        <f t="shared" si="0"/>
        <v>2875974106</v>
      </c>
    </row>
    <row r="37" spans="1:19" ht="24.75">
      <c r="A37" s="2" t="s">
        <v>82</v>
      </c>
      <c r="C37" s="4" t="s">
        <v>242</v>
      </c>
      <c r="D37" s="4"/>
      <c r="E37" s="6">
        <v>4000000</v>
      </c>
      <c r="F37" s="4"/>
      <c r="G37" s="6">
        <v>7650</v>
      </c>
      <c r="H37" s="4"/>
      <c r="I37" s="6">
        <v>0</v>
      </c>
      <c r="J37" s="4"/>
      <c r="K37" s="6">
        <v>0</v>
      </c>
      <c r="L37" s="4"/>
      <c r="M37" s="6">
        <v>0</v>
      </c>
      <c r="N37" s="4"/>
      <c r="O37" s="6">
        <v>30600000000</v>
      </c>
      <c r="P37" s="4"/>
      <c r="Q37" s="6">
        <v>0</v>
      </c>
      <c r="R37" s="4"/>
      <c r="S37" s="6">
        <f t="shared" si="0"/>
        <v>30600000000</v>
      </c>
    </row>
    <row r="38" spans="1:19" ht="24.75">
      <c r="A38" s="2" t="s">
        <v>46</v>
      </c>
      <c r="C38" s="4" t="s">
        <v>243</v>
      </c>
      <c r="D38" s="4"/>
      <c r="E38" s="6">
        <v>31040229</v>
      </c>
      <c r="F38" s="4"/>
      <c r="G38" s="6">
        <v>2750</v>
      </c>
      <c r="H38" s="4"/>
      <c r="I38" s="6">
        <v>0</v>
      </c>
      <c r="J38" s="4"/>
      <c r="K38" s="6">
        <v>0</v>
      </c>
      <c r="L38" s="4"/>
      <c r="M38" s="6">
        <v>0</v>
      </c>
      <c r="N38" s="4"/>
      <c r="O38" s="6">
        <v>85360629750</v>
      </c>
      <c r="P38" s="4"/>
      <c r="Q38" s="6">
        <v>0</v>
      </c>
      <c r="R38" s="4"/>
      <c r="S38" s="6">
        <f t="shared" si="0"/>
        <v>85360629750</v>
      </c>
    </row>
    <row r="39" spans="1:19" ht="24.75">
      <c r="A39" s="2" t="s">
        <v>64</v>
      </c>
      <c r="C39" s="4" t="s">
        <v>244</v>
      </c>
      <c r="D39" s="4"/>
      <c r="E39" s="6">
        <v>16100000</v>
      </c>
      <c r="F39" s="4"/>
      <c r="G39" s="6">
        <v>265</v>
      </c>
      <c r="H39" s="4"/>
      <c r="I39" s="6">
        <v>0</v>
      </c>
      <c r="J39" s="4"/>
      <c r="K39" s="6">
        <v>0</v>
      </c>
      <c r="L39" s="4"/>
      <c r="M39" s="6">
        <v>0</v>
      </c>
      <c r="N39" s="4"/>
      <c r="O39" s="6">
        <v>4266500000</v>
      </c>
      <c r="P39" s="4"/>
      <c r="Q39" s="6">
        <v>163015152</v>
      </c>
      <c r="R39" s="4"/>
      <c r="S39" s="6">
        <f t="shared" si="0"/>
        <v>4103484848</v>
      </c>
    </row>
    <row r="40" spans="1:19" ht="24.75">
      <c r="A40" s="2" t="s">
        <v>54</v>
      </c>
      <c r="C40" s="4" t="s">
        <v>245</v>
      </c>
      <c r="D40" s="4"/>
      <c r="E40" s="6">
        <v>4100000</v>
      </c>
      <c r="F40" s="4"/>
      <c r="G40" s="6">
        <v>3456</v>
      </c>
      <c r="H40" s="4"/>
      <c r="I40" s="6">
        <v>0</v>
      </c>
      <c r="J40" s="4"/>
      <c r="K40" s="6">
        <v>0</v>
      </c>
      <c r="L40" s="4"/>
      <c r="M40" s="6">
        <v>0</v>
      </c>
      <c r="N40" s="4"/>
      <c r="O40" s="6">
        <v>14169600000</v>
      </c>
      <c r="P40" s="4"/>
      <c r="Q40" s="6">
        <v>0</v>
      </c>
      <c r="R40" s="4"/>
      <c r="S40" s="6">
        <f t="shared" si="0"/>
        <v>14169600000</v>
      </c>
    </row>
    <row r="41" spans="1:19" ht="24.75">
      <c r="A41" s="2" t="s">
        <v>34</v>
      </c>
      <c r="C41" s="4" t="s">
        <v>246</v>
      </c>
      <c r="D41" s="4"/>
      <c r="E41" s="6">
        <v>82518930</v>
      </c>
      <c r="F41" s="4"/>
      <c r="G41" s="6">
        <v>1800</v>
      </c>
      <c r="H41" s="4"/>
      <c r="I41" s="6">
        <v>0</v>
      </c>
      <c r="J41" s="4"/>
      <c r="K41" s="6">
        <v>0</v>
      </c>
      <c r="L41" s="4"/>
      <c r="M41" s="6">
        <v>0</v>
      </c>
      <c r="N41" s="4"/>
      <c r="O41" s="6">
        <v>148534074000</v>
      </c>
      <c r="P41" s="4"/>
      <c r="Q41" s="6">
        <v>0</v>
      </c>
      <c r="R41" s="4"/>
      <c r="S41" s="6">
        <f t="shared" si="0"/>
        <v>148534074000</v>
      </c>
    </row>
    <row r="42" spans="1:19" ht="24.75">
      <c r="A42" s="2" t="s">
        <v>74</v>
      </c>
      <c r="C42" s="4" t="s">
        <v>224</v>
      </c>
      <c r="D42" s="4"/>
      <c r="E42" s="6">
        <v>95851115</v>
      </c>
      <c r="F42" s="4"/>
      <c r="G42" s="6">
        <v>640</v>
      </c>
      <c r="H42" s="4"/>
      <c r="I42" s="6">
        <v>0</v>
      </c>
      <c r="J42" s="4"/>
      <c r="K42" s="6">
        <v>0</v>
      </c>
      <c r="L42" s="4"/>
      <c r="M42" s="6">
        <v>0</v>
      </c>
      <c r="N42" s="4"/>
      <c r="O42" s="6">
        <v>61344713600</v>
      </c>
      <c r="P42" s="4"/>
      <c r="Q42" s="6">
        <v>0</v>
      </c>
      <c r="R42" s="4"/>
      <c r="S42" s="6">
        <f t="shared" si="0"/>
        <v>61344713600</v>
      </c>
    </row>
    <row r="43" spans="1:19" ht="24.75">
      <c r="A43" s="2" t="s">
        <v>78</v>
      </c>
      <c r="C43" s="4" t="s">
        <v>247</v>
      </c>
      <c r="D43" s="4"/>
      <c r="E43" s="6">
        <v>85028137</v>
      </c>
      <c r="F43" s="4"/>
      <c r="G43" s="6">
        <v>6500</v>
      </c>
      <c r="H43" s="4"/>
      <c r="I43" s="6">
        <v>0</v>
      </c>
      <c r="J43" s="4"/>
      <c r="K43" s="6">
        <v>0</v>
      </c>
      <c r="L43" s="4"/>
      <c r="M43" s="6">
        <v>0</v>
      </c>
      <c r="N43" s="4"/>
      <c r="O43" s="6">
        <v>552682890500</v>
      </c>
      <c r="P43" s="4"/>
      <c r="Q43" s="6">
        <v>0</v>
      </c>
      <c r="R43" s="4"/>
      <c r="S43" s="6">
        <f t="shared" si="0"/>
        <v>552682890500</v>
      </c>
    </row>
    <row r="44" spans="1:19" ht="24.75">
      <c r="A44" s="2" t="s">
        <v>16</v>
      </c>
      <c r="C44" s="4" t="s">
        <v>223</v>
      </c>
      <c r="D44" s="4"/>
      <c r="E44" s="6">
        <v>13381695</v>
      </c>
      <c r="F44" s="4"/>
      <c r="G44" s="6">
        <v>200</v>
      </c>
      <c r="H44" s="4"/>
      <c r="I44" s="6">
        <v>0</v>
      </c>
      <c r="J44" s="4"/>
      <c r="K44" s="6">
        <v>0</v>
      </c>
      <c r="L44" s="4"/>
      <c r="M44" s="6">
        <v>0</v>
      </c>
      <c r="N44" s="4"/>
      <c r="O44" s="6">
        <v>2676339000</v>
      </c>
      <c r="P44" s="4"/>
      <c r="Q44" s="6">
        <v>0</v>
      </c>
      <c r="R44" s="4"/>
      <c r="S44" s="6">
        <f t="shared" si="0"/>
        <v>2676339000</v>
      </c>
    </row>
    <row r="45" spans="1:19" ht="24.75">
      <c r="A45" s="2" t="s">
        <v>25</v>
      </c>
      <c r="C45" s="4" t="s">
        <v>248</v>
      </c>
      <c r="D45" s="4"/>
      <c r="E45" s="6">
        <v>33615414</v>
      </c>
      <c r="F45" s="4"/>
      <c r="G45" s="6">
        <v>6000</v>
      </c>
      <c r="H45" s="4"/>
      <c r="I45" s="6">
        <v>0</v>
      </c>
      <c r="J45" s="4"/>
      <c r="K45" s="6">
        <v>0</v>
      </c>
      <c r="L45" s="4"/>
      <c r="M45" s="6">
        <v>0</v>
      </c>
      <c r="N45" s="4"/>
      <c r="O45" s="6">
        <v>201692484000</v>
      </c>
      <c r="P45" s="4"/>
      <c r="Q45" s="6">
        <v>0</v>
      </c>
      <c r="R45" s="4"/>
      <c r="S45" s="6">
        <f t="shared" si="0"/>
        <v>201692484000</v>
      </c>
    </row>
    <row r="46" spans="1:19" ht="24.75">
      <c r="A46" s="2" t="s">
        <v>69</v>
      </c>
      <c r="C46" s="4" t="s">
        <v>224</v>
      </c>
      <c r="D46" s="4"/>
      <c r="E46" s="6">
        <v>8005000</v>
      </c>
      <c r="F46" s="4"/>
      <c r="G46" s="6">
        <v>4350</v>
      </c>
      <c r="H46" s="4"/>
      <c r="I46" s="6">
        <v>0</v>
      </c>
      <c r="J46" s="4"/>
      <c r="K46" s="6">
        <v>0</v>
      </c>
      <c r="L46" s="4"/>
      <c r="M46" s="6">
        <v>0</v>
      </c>
      <c r="N46" s="4"/>
      <c r="O46" s="6">
        <v>34821750000</v>
      </c>
      <c r="P46" s="4"/>
      <c r="Q46" s="6">
        <v>0</v>
      </c>
      <c r="R46" s="4"/>
      <c r="S46" s="6">
        <f t="shared" si="0"/>
        <v>34821750000</v>
      </c>
    </row>
    <row r="47" spans="1:19" ht="24.75">
      <c r="A47" s="2" t="s">
        <v>40</v>
      </c>
      <c r="C47" s="4" t="s">
        <v>249</v>
      </c>
      <c r="D47" s="4"/>
      <c r="E47" s="6">
        <v>3780949</v>
      </c>
      <c r="F47" s="4"/>
      <c r="G47" s="6">
        <v>2780</v>
      </c>
      <c r="H47" s="4"/>
      <c r="I47" s="6">
        <v>0</v>
      </c>
      <c r="J47" s="4"/>
      <c r="K47" s="6">
        <v>0</v>
      </c>
      <c r="L47" s="4"/>
      <c r="M47" s="6">
        <v>0</v>
      </c>
      <c r="N47" s="4"/>
      <c r="O47" s="6">
        <v>10511038220</v>
      </c>
      <c r="P47" s="4"/>
      <c r="Q47" s="6">
        <v>105510890</v>
      </c>
      <c r="R47" s="4"/>
      <c r="S47" s="6">
        <f t="shared" si="0"/>
        <v>10405527330</v>
      </c>
    </row>
    <row r="48" spans="1:19" ht="24.75">
      <c r="A48" s="2" t="s">
        <v>85</v>
      </c>
      <c r="C48" s="4" t="s">
        <v>250</v>
      </c>
      <c r="D48" s="4"/>
      <c r="E48" s="6">
        <v>7206570</v>
      </c>
      <c r="F48" s="4"/>
      <c r="G48" s="6">
        <v>500</v>
      </c>
      <c r="H48" s="4"/>
      <c r="I48" s="6">
        <v>0</v>
      </c>
      <c r="J48" s="4"/>
      <c r="K48" s="6">
        <v>0</v>
      </c>
      <c r="L48" s="4"/>
      <c r="M48" s="6">
        <v>0</v>
      </c>
      <c r="N48" s="4"/>
      <c r="O48" s="6">
        <v>3603285000</v>
      </c>
      <c r="P48" s="4"/>
      <c r="Q48" s="6">
        <v>0</v>
      </c>
      <c r="R48" s="4"/>
      <c r="S48" s="6">
        <f t="shared" si="0"/>
        <v>3603285000</v>
      </c>
    </row>
    <row r="49" spans="1:19" ht="24.75">
      <c r="A49" s="2" t="s">
        <v>63</v>
      </c>
      <c r="C49" s="4" t="s">
        <v>251</v>
      </c>
      <c r="D49" s="4"/>
      <c r="E49" s="6">
        <v>9529900</v>
      </c>
      <c r="F49" s="4"/>
      <c r="G49" s="6">
        <v>420</v>
      </c>
      <c r="H49" s="4"/>
      <c r="I49" s="6">
        <v>0</v>
      </c>
      <c r="J49" s="4"/>
      <c r="K49" s="6">
        <v>0</v>
      </c>
      <c r="L49" s="4"/>
      <c r="M49" s="6">
        <v>0</v>
      </c>
      <c r="N49" s="4"/>
      <c r="O49" s="6">
        <v>4002558000</v>
      </c>
      <c r="P49" s="4"/>
      <c r="Q49" s="6">
        <v>27228286</v>
      </c>
      <c r="R49" s="4"/>
      <c r="S49" s="6">
        <f t="shared" si="0"/>
        <v>3975329714</v>
      </c>
    </row>
    <row r="50" spans="1:19" ht="24.75">
      <c r="A50" s="2" t="s">
        <v>22</v>
      </c>
      <c r="C50" s="4" t="s">
        <v>252</v>
      </c>
      <c r="D50" s="4"/>
      <c r="E50" s="6">
        <v>53493023</v>
      </c>
      <c r="F50" s="4"/>
      <c r="G50" s="6">
        <v>270</v>
      </c>
      <c r="H50" s="4"/>
      <c r="I50" s="6">
        <v>0</v>
      </c>
      <c r="J50" s="4"/>
      <c r="K50" s="6">
        <v>0</v>
      </c>
      <c r="L50" s="4"/>
      <c r="M50" s="6">
        <v>0</v>
      </c>
      <c r="N50" s="4"/>
      <c r="O50" s="6">
        <v>14443116210</v>
      </c>
      <c r="P50" s="4"/>
      <c r="Q50" s="6">
        <v>0</v>
      </c>
      <c r="R50" s="4"/>
      <c r="S50" s="6">
        <f t="shared" si="0"/>
        <v>14443116210</v>
      </c>
    </row>
    <row r="51" spans="1:19" ht="24.75">
      <c r="A51" s="2" t="s">
        <v>17</v>
      </c>
      <c r="C51" s="4" t="s">
        <v>253</v>
      </c>
      <c r="D51" s="4"/>
      <c r="E51" s="6">
        <v>20961128</v>
      </c>
      <c r="F51" s="4"/>
      <c r="G51" s="6">
        <v>12</v>
      </c>
      <c r="H51" s="4"/>
      <c r="I51" s="6">
        <v>0</v>
      </c>
      <c r="J51" s="4"/>
      <c r="K51" s="6">
        <v>0</v>
      </c>
      <c r="L51" s="4"/>
      <c r="M51" s="6">
        <v>0</v>
      </c>
      <c r="N51" s="4"/>
      <c r="O51" s="6">
        <v>251533536</v>
      </c>
      <c r="P51" s="4"/>
      <c r="Q51" s="6">
        <v>0</v>
      </c>
      <c r="R51" s="4"/>
      <c r="S51" s="6">
        <f t="shared" si="0"/>
        <v>251533536</v>
      </c>
    </row>
    <row r="52" spans="1:19" ht="24.75">
      <c r="A52" s="2" t="s">
        <v>26</v>
      </c>
      <c r="C52" s="4" t="s">
        <v>220</v>
      </c>
      <c r="D52" s="4"/>
      <c r="E52" s="6">
        <v>3900000</v>
      </c>
      <c r="F52" s="4"/>
      <c r="G52" s="6">
        <v>14350</v>
      </c>
      <c r="H52" s="4"/>
      <c r="I52" s="6">
        <v>0</v>
      </c>
      <c r="J52" s="4"/>
      <c r="K52" s="6">
        <v>0</v>
      </c>
      <c r="L52" s="4"/>
      <c r="M52" s="6">
        <v>0</v>
      </c>
      <c r="N52" s="4"/>
      <c r="O52" s="6">
        <v>55965000000</v>
      </c>
      <c r="P52" s="4"/>
      <c r="Q52" s="6">
        <v>0</v>
      </c>
      <c r="R52" s="4"/>
      <c r="S52" s="6">
        <f t="shared" si="0"/>
        <v>55965000000</v>
      </c>
    </row>
    <row r="53" spans="1:19" ht="24.75">
      <c r="A53" s="2" t="s">
        <v>48</v>
      </c>
      <c r="C53" s="4" t="s">
        <v>232</v>
      </c>
      <c r="D53" s="4"/>
      <c r="E53" s="6">
        <v>26914264</v>
      </c>
      <c r="F53" s="4"/>
      <c r="G53" s="6">
        <v>1300</v>
      </c>
      <c r="H53" s="4"/>
      <c r="I53" s="6">
        <v>0</v>
      </c>
      <c r="J53" s="4"/>
      <c r="K53" s="6">
        <v>0</v>
      </c>
      <c r="L53" s="4"/>
      <c r="M53" s="6">
        <v>0</v>
      </c>
      <c r="N53" s="4"/>
      <c r="O53" s="6">
        <v>34988543200</v>
      </c>
      <c r="P53" s="4"/>
      <c r="Q53" s="6">
        <v>0</v>
      </c>
      <c r="R53" s="4"/>
      <c r="S53" s="6">
        <f t="shared" si="0"/>
        <v>34988543200</v>
      </c>
    </row>
    <row r="54" spans="1:19" ht="24.75">
      <c r="A54" s="2" t="s">
        <v>24</v>
      </c>
      <c r="C54" s="4" t="s">
        <v>228</v>
      </c>
      <c r="D54" s="4"/>
      <c r="E54" s="6">
        <v>40906624</v>
      </c>
      <c r="F54" s="4"/>
      <c r="G54" s="6">
        <v>1250</v>
      </c>
      <c r="H54" s="4"/>
      <c r="I54" s="6">
        <v>0</v>
      </c>
      <c r="J54" s="4"/>
      <c r="K54" s="6">
        <v>0</v>
      </c>
      <c r="L54" s="4"/>
      <c r="M54" s="6">
        <v>0</v>
      </c>
      <c r="N54" s="4"/>
      <c r="O54" s="6">
        <v>51133280000</v>
      </c>
      <c r="P54" s="4"/>
      <c r="Q54" s="6">
        <v>0</v>
      </c>
      <c r="R54" s="4"/>
      <c r="S54" s="6">
        <f t="shared" si="0"/>
        <v>51133280000</v>
      </c>
    </row>
    <row r="55" spans="1:19" ht="24.75">
      <c r="A55" s="2" t="s">
        <v>44</v>
      </c>
      <c r="C55" s="4" t="s">
        <v>254</v>
      </c>
      <c r="D55" s="4"/>
      <c r="E55" s="6">
        <v>11769701</v>
      </c>
      <c r="F55" s="4"/>
      <c r="G55" s="6">
        <v>800</v>
      </c>
      <c r="H55" s="4"/>
      <c r="I55" s="6">
        <v>0</v>
      </c>
      <c r="J55" s="4"/>
      <c r="K55" s="6">
        <v>0</v>
      </c>
      <c r="L55" s="4"/>
      <c r="M55" s="6">
        <v>0</v>
      </c>
      <c r="N55" s="4"/>
      <c r="O55" s="6">
        <v>9415760800</v>
      </c>
      <c r="P55" s="4"/>
      <c r="Q55" s="6">
        <v>0</v>
      </c>
      <c r="R55" s="4"/>
      <c r="S55" s="6">
        <f t="shared" si="0"/>
        <v>9415760800</v>
      </c>
    </row>
    <row r="56" spans="1:19" ht="24.75">
      <c r="A56" s="2" t="s">
        <v>45</v>
      </c>
      <c r="C56" s="4" t="s">
        <v>245</v>
      </c>
      <c r="D56" s="4"/>
      <c r="E56" s="6">
        <v>9813243</v>
      </c>
      <c r="F56" s="4"/>
      <c r="G56" s="6">
        <v>1850</v>
      </c>
      <c r="H56" s="4"/>
      <c r="I56" s="6">
        <v>0</v>
      </c>
      <c r="J56" s="4"/>
      <c r="K56" s="6">
        <v>0</v>
      </c>
      <c r="L56" s="4"/>
      <c r="M56" s="6">
        <v>0</v>
      </c>
      <c r="N56" s="4"/>
      <c r="O56" s="6">
        <v>18154499550</v>
      </c>
      <c r="P56" s="4"/>
      <c r="Q56" s="6">
        <v>0</v>
      </c>
      <c r="R56" s="4"/>
      <c r="S56" s="6">
        <f t="shared" si="0"/>
        <v>18154499550</v>
      </c>
    </row>
    <row r="57" spans="1:19" ht="24.75">
      <c r="A57" s="2" t="s">
        <v>43</v>
      </c>
      <c r="C57" s="4" t="s">
        <v>254</v>
      </c>
      <c r="D57" s="4"/>
      <c r="E57" s="6">
        <v>4000060</v>
      </c>
      <c r="F57" s="4"/>
      <c r="G57" s="6">
        <v>3200</v>
      </c>
      <c r="H57" s="4"/>
      <c r="I57" s="6">
        <v>0</v>
      </c>
      <c r="J57" s="4"/>
      <c r="K57" s="6">
        <v>0</v>
      </c>
      <c r="L57" s="4"/>
      <c r="M57" s="6">
        <v>0</v>
      </c>
      <c r="N57" s="4"/>
      <c r="O57" s="6">
        <v>12800192000</v>
      </c>
      <c r="P57" s="4"/>
      <c r="Q57" s="6">
        <v>0</v>
      </c>
      <c r="R57" s="4"/>
      <c r="S57" s="6">
        <f t="shared" si="0"/>
        <v>12800192000</v>
      </c>
    </row>
    <row r="58" spans="1:19" ht="24.75">
      <c r="A58" s="2" t="s">
        <v>15</v>
      </c>
      <c r="C58" s="4" t="s">
        <v>255</v>
      </c>
      <c r="D58" s="4"/>
      <c r="E58" s="6">
        <v>15010000</v>
      </c>
      <c r="F58" s="4"/>
      <c r="G58" s="6">
        <v>1000</v>
      </c>
      <c r="H58" s="4"/>
      <c r="I58" s="6">
        <v>0</v>
      </c>
      <c r="J58" s="4"/>
      <c r="K58" s="6">
        <v>0</v>
      </c>
      <c r="L58" s="4"/>
      <c r="M58" s="6">
        <v>0</v>
      </c>
      <c r="N58" s="4"/>
      <c r="O58" s="6">
        <v>15010000000</v>
      </c>
      <c r="P58" s="4"/>
      <c r="Q58" s="6">
        <v>0</v>
      </c>
      <c r="R58" s="4"/>
      <c r="S58" s="6">
        <f t="shared" si="0"/>
        <v>15010000000</v>
      </c>
    </row>
    <row r="59" spans="1:19" ht="24.75">
      <c r="A59" s="2" t="s">
        <v>27</v>
      </c>
      <c r="C59" s="4" t="s">
        <v>256</v>
      </c>
      <c r="D59" s="4"/>
      <c r="E59" s="6">
        <v>7182491</v>
      </c>
      <c r="F59" s="4"/>
      <c r="G59" s="6">
        <v>13600</v>
      </c>
      <c r="H59" s="4"/>
      <c r="I59" s="6">
        <v>0</v>
      </c>
      <c r="J59" s="4"/>
      <c r="K59" s="6">
        <v>0</v>
      </c>
      <c r="L59" s="4"/>
      <c r="M59" s="6">
        <v>0</v>
      </c>
      <c r="N59" s="4"/>
      <c r="O59" s="6">
        <v>97681877600</v>
      </c>
      <c r="P59" s="4"/>
      <c r="Q59" s="6">
        <v>0</v>
      </c>
      <c r="R59" s="4"/>
      <c r="S59" s="6">
        <f t="shared" si="0"/>
        <v>97681877600</v>
      </c>
    </row>
    <row r="60" spans="1:19" ht="24.75">
      <c r="A60" s="2" t="s">
        <v>296</v>
      </c>
      <c r="C60" s="4" t="s">
        <v>295</v>
      </c>
      <c r="D60" s="4"/>
      <c r="E60" s="6">
        <v>0</v>
      </c>
      <c r="F60" s="4"/>
      <c r="G60" s="6">
        <v>0</v>
      </c>
      <c r="H60" s="4"/>
      <c r="I60" s="6">
        <v>0</v>
      </c>
      <c r="J60" s="4"/>
      <c r="K60" s="6">
        <v>0</v>
      </c>
      <c r="L60" s="4"/>
      <c r="M60" s="6">
        <v>0</v>
      </c>
      <c r="N60" s="4"/>
      <c r="O60" s="6">
        <v>198078</v>
      </c>
      <c r="P60" s="4"/>
      <c r="Q60" s="6">
        <v>0</v>
      </c>
      <c r="R60" s="4"/>
      <c r="S60" s="6">
        <f t="shared" si="0"/>
        <v>198078</v>
      </c>
    </row>
    <row r="61" spans="1:19" ht="24.75" thickBot="1">
      <c r="C61" s="4"/>
      <c r="D61" s="4"/>
      <c r="E61" s="4"/>
      <c r="F61" s="4"/>
      <c r="G61" s="4"/>
      <c r="H61" s="4"/>
      <c r="I61" s="8">
        <f>SUM(I8:I60)</f>
        <v>0</v>
      </c>
      <c r="J61" s="4"/>
      <c r="K61" s="8">
        <f>SUM(K8:K60)</f>
        <v>0</v>
      </c>
      <c r="L61" s="4"/>
      <c r="M61" s="8">
        <f>SUM(M8:M60)</f>
        <v>0</v>
      </c>
      <c r="N61" s="4"/>
      <c r="O61" s="8">
        <f>SUM(O8:O60)</f>
        <v>2750885796184</v>
      </c>
      <c r="P61" s="4"/>
      <c r="Q61" s="8">
        <f>SUM(SUM(Q8:Q60))</f>
        <v>4883605662</v>
      </c>
      <c r="R61" s="4"/>
      <c r="S61" s="8">
        <f>SUM(S8:S60)</f>
        <v>2746002190522</v>
      </c>
    </row>
    <row r="62" spans="1:19" ht="24.75" thickTop="1">
      <c r="O62" s="6"/>
    </row>
    <row r="63" spans="1:19">
      <c r="O63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18"/>
  <sheetViews>
    <sheetView rightToLeft="1" topLeftCell="A100" workbookViewId="0">
      <selection activeCell="Q105" sqref="C105:Q113"/>
    </sheetView>
  </sheetViews>
  <sheetFormatPr defaultRowHeight="24"/>
  <cols>
    <col min="1" max="1" width="32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192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3</v>
      </c>
      <c r="C6" s="16" t="s">
        <v>194</v>
      </c>
      <c r="D6" s="16" t="s">
        <v>194</v>
      </c>
      <c r="E6" s="16" t="s">
        <v>194</v>
      </c>
      <c r="F6" s="16" t="s">
        <v>194</v>
      </c>
      <c r="G6" s="16" t="s">
        <v>194</v>
      </c>
      <c r="H6" s="16" t="s">
        <v>194</v>
      </c>
      <c r="I6" s="16" t="s">
        <v>194</v>
      </c>
      <c r="K6" s="16" t="s">
        <v>195</v>
      </c>
      <c r="L6" s="16" t="s">
        <v>195</v>
      </c>
      <c r="M6" s="16" t="s">
        <v>195</v>
      </c>
      <c r="N6" s="16" t="s">
        <v>195</v>
      </c>
      <c r="O6" s="16" t="s">
        <v>195</v>
      </c>
      <c r="P6" s="16" t="s">
        <v>195</v>
      </c>
      <c r="Q6" s="16" t="s">
        <v>195</v>
      </c>
    </row>
    <row r="7" spans="1:17" ht="24.75">
      <c r="A7" s="16" t="s">
        <v>3</v>
      </c>
      <c r="C7" s="16" t="s">
        <v>7</v>
      </c>
      <c r="E7" s="16" t="s">
        <v>257</v>
      </c>
      <c r="G7" s="16" t="s">
        <v>258</v>
      </c>
      <c r="I7" s="16" t="s">
        <v>259</v>
      </c>
      <c r="K7" s="16" t="s">
        <v>7</v>
      </c>
      <c r="M7" s="16" t="s">
        <v>257</v>
      </c>
      <c r="O7" s="16" t="s">
        <v>258</v>
      </c>
      <c r="Q7" s="16" t="s">
        <v>259</v>
      </c>
    </row>
    <row r="8" spans="1:17">
      <c r="A8" s="1" t="s">
        <v>35</v>
      </c>
      <c r="C8" s="7">
        <v>91882730</v>
      </c>
      <c r="D8" s="7"/>
      <c r="E8" s="7">
        <v>410829452848</v>
      </c>
      <c r="F8" s="7"/>
      <c r="G8" s="7">
        <v>391100870853</v>
      </c>
      <c r="H8" s="7"/>
      <c r="I8" s="7">
        <f>E8-G8</f>
        <v>19728581995</v>
      </c>
      <c r="J8" s="7"/>
      <c r="K8" s="7">
        <v>91882730</v>
      </c>
      <c r="L8" s="7"/>
      <c r="M8" s="7">
        <v>410829452848</v>
      </c>
      <c r="N8" s="7"/>
      <c r="O8" s="7">
        <v>529428080405</v>
      </c>
      <c r="P8" s="7"/>
      <c r="Q8" s="7">
        <f>M8-O8</f>
        <v>-118598627557</v>
      </c>
    </row>
    <row r="9" spans="1:17">
      <c r="A9" s="1" t="s">
        <v>19</v>
      </c>
      <c r="C9" s="7">
        <v>5200000</v>
      </c>
      <c r="D9" s="7"/>
      <c r="E9" s="7">
        <v>83532009600</v>
      </c>
      <c r="F9" s="7"/>
      <c r="G9" s="7">
        <v>79208022432</v>
      </c>
      <c r="H9" s="7"/>
      <c r="I9" s="7">
        <f t="shared" ref="I9:I72" si="0">E9-G9</f>
        <v>4323987168</v>
      </c>
      <c r="J9" s="7"/>
      <c r="K9" s="7">
        <v>5200000</v>
      </c>
      <c r="L9" s="7"/>
      <c r="M9" s="7">
        <v>83532009600</v>
      </c>
      <c r="N9" s="7"/>
      <c r="O9" s="7">
        <v>104929824964</v>
      </c>
      <c r="P9" s="7"/>
      <c r="Q9" s="7">
        <f t="shared" ref="Q9:Q72" si="1">M9-O9</f>
        <v>-21397815364</v>
      </c>
    </row>
    <row r="10" spans="1:17">
      <c r="A10" s="1" t="s">
        <v>71</v>
      </c>
      <c r="C10" s="7">
        <v>46577959</v>
      </c>
      <c r="D10" s="7"/>
      <c r="E10" s="7">
        <v>273637847050</v>
      </c>
      <c r="F10" s="7"/>
      <c r="G10" s="7">
        <v>267618740432</v>
      </c>
      <c r="H10" s="7"/>
      <c r="I10" s="7">
        <f t="shared" si="0"/>
        <v>6019106618</v>
      </c>
      <c r="J10" s="7"/>
      <c r="K10" s="7">
        <v>46577959</v>
      </c>
      <c r="L10" s="7"/>
      <c r="M10" s="7">
        <v>273637847050</v>
      </c>
      <c r="N10" s="7"/>
      <c r="O10" s="7">
        <v>323769035299</v>
      </c>
      <c r="P10" s="7"/>
      <c r="Q10" s="7">
        <f t="shared" si="1"/>
        <v>-50131188249</v>
      </c>
    </row>
    <row r="11" spans="1:17">
      <c r="A11" s="1" t="s">
        <v>40</v>
      </c>
      <c r="C11" s="7">
        <v>11583726</v>
      </c>
      <c r="D11" s="7"/>
      <c r="E11" s="7">
        <v>185158029511</v>
      </c>
      <c r="F11" s="7"/>
      <c r="G11" s="7">
        <v>175946187246</v>
      </c>
      <c r="H11" s="7"/>
      <c r="I11" s="7">
        <f t="shared" si="0"/>
        <v>9211842265</v>
      </c>
      <c r="J11" s="7"/>
      <c r="K11" s="7">
        <v>11583726</v>
      </c>
      <c r="L11" s="7"/>
      <c r="M11" s="7">
        <v>185158029511</v>
      </c>
      <c r="N11" s="7"/>
      <c r="O11" s="7">
        <v>177994115454</v>
      </c>
      <c r="P11" s="7"/>
      <c r="Q11" s="7">
        <f t="shared" si="1"/>
        <v>7163914057</v>
      </c>
    </row>
    <row r="12" spans="1:17">
      <c r="A12" s="1" t="s">
        <v>31</v>
      </c>
      <c r="C12" s="7">
        <v>29334685</v>
      </c>
      <c r="D12" s="7"/>
      <c r="E12" s="7">
        <v>98123883295</v>
      </c>
      <c r="F12" s="7"/>
      <c r="G12" s="7">
        <v>104247513456</v>
      </c>
      <c r="H12" s="7"/>
      <c r="I12" s="7">
        <f t="shared" si="0"/>
        <v>-6123630161</v>
      </c>
      <c r="J12" s="7"/>
      <c r="K12" s="7">
        <v>29334685</v>
      </c>
      <c r="L12" s="7"/>
      <c r="M12" s="7">
        <v>98123883295</v>
      </c>
      <c r="N12" s="7"/>
      <c r="O12" s="7">
        <v>107922978426</v>
      </c>
      <c r="P12" s="7"/>
      <c r="Q12" s="7">
        <f t="shared" si="1"/>
        <v>-9799095131</v>
      </c>
    </row>
    <row r="13" spans="1:17">
      <c r="A13" s="1" t="s">
        <v>72</v>
      </c>
      <c r="C13" s="7">
        <v>312788674</v>
      </c>
      <c r="D13" s="7"/>
      <c r="E13" s="7">
        <v>787890491241</v>
      </c>
      <c r="F13" s="7"/>
      <c r="G13" s="7">
        <v>706116537336</v>
      </c>
      <c r="H13" s="7"/>
      <c r="I13" s="7">
        <f t="shared" si="0"/>
        <v>81773953905</v>
      </c>
      <c r="J13" s="7"/>
      <c r="K13" s="7">
        <v>312788674</v>
      </c>
      <c r="L13" s="7"/>
      <c r="M13" s="7">
        <v>787890491241</v>
      </c>
      <c r="N13" s="7"/>
      <c r="O13" s="7">
        <v>1211635690202</v>
      </c>
      <c r="P13" s="7"/>
      <c r="Q13" s="7">
        <f t="shared" si="1"/>
        <v>-423745198961</v>
      </c>
    </row>
    <row r="14" spans="1:17">
      <c r="A14" s="1" t="s">
        <v>53</v>
      </c>
      <c r="C14" s="7">
        <v>13633830</v>
      </c>
      <c r="D14" s="7"/>
      <c r="E14" s="7">
        <v>540753077588</v>
      </c>
      <c r="F14" s="7"/>
      <c r="G14" s="7">
        <v>531943816926</v>
      </c>
      <c r="H14" s="7"/>
      <c r="I14" s="7">
        <f t="shared" si="0"/>
        <v>8809260662</v>
      </c>
      <c r="J14" s="7"/>
      <c r="K14" s="7">
        <v>13633830</v>
      </c>
      <c r="L14" s="7"/>
      <c r="M14" s="7">
        <v>540753077588</v>
      </c>
      <c r="N14" s="7"/>
      <c r="O14" s="7">
        <v>677635435575</v>
      </c>
      <c r="P14" s="7"/>
      <c r="Q14" s="7">
        <f t="shared" si="1"/>
        <v>-136882357987</v>
      </c>
    </row>
    <row r="15" spans="1:17">
      <c r="A15" s="1" t="s">
        <v>20</v>
      </c>
      <c r="C15" s="7">
        <v>56224962</v>
      </c>
      <c r="D15" s="7"/>
      <c r="E15" s="7">
        <v>750049483049</v>
      </c>
      <c r="F15" s="7"/>
      <c r="G15" s="7">
        <v>671399403635</v>
      </c>
      <c r="H15" s="7"/>
      <c r="I15" s="7">
        <f t="shared" si="0"/>
        <v>78650079414</v>
      </c>
      <c r="J15" s="7"/>
      <c r="K15" s="7">
        <v>56224962</v>
      </c>
      <c r="L15" s="7"/>
      <c r="M15" s="7">
        <v>750049483049</v>
      </c>
      <c r="N15" s="7"/>
      <c r="O15" s="7">
        <v>742178228947</v>
      </c>
      <c r="P15" s="7"/>
      <c r="Q15" s="7">
        <f t="shared" si="1"/>
        <v>7871254102</v>
      </c>
    </row>
    <row r="16" spans="1:17">
      <c r="A16" s="1" t="s">
        <v>81</v>
      </c>
      <c r="C16" s="7">
        <v>34216764</v>
      </c>
      <c r="D16" s="7"/>
      <c r="E16" s="7">
        <v>236391561066</v>
      </c>
      <c r="F16" s="7"/>
      <c r="G16" s="7">
        <v>203738913782</v>
      </c>
      <c r="H16" s="7"/>
      <c r="I16" s="7">
        <f t="shared" si="0"/>
        <v>32652647284</v>
      </c>
      <c r="J16" s="7"/>
      <c r="K16" s="7">
        <v>34216764</v>
      </c>
      <c r="L16" s="7"/>
      <c r="M16" s="7">
        <v>236391561066</v>
      </c>
      <c r="N16" s="7"/>
      <c r="O16" s="7">
        <v>256459333876</v>
      </c>
      <c r="P16" s="7"/>
      <c r="Q16" s="7">
        <f t="shared" si="1"/>
        <v>-20067772810</v>
      </c>
    </row>
    <row r="17" spans="1:17">
      <c r="A17" s="1" t="s">
        <v>51</v>
      </c>
      <c r="C17" s="7">
        <v>121996621</v>
      </c>
      <c r="D17" s="7"/>
      <c r="E17" s="7">
        <v>1581370464009</v>
      </c>
      <c r="F17" s="7"/>
      <c r="G17" s="7">
        <v>1451610771027</v>
      </c>
      <c r="H17" s="7"/>
      <c r="I17" s="7">
        <f t="shared" si="0"/>
        <v>129759692982</v>
      </c>
      <c r="J17" s="7"/>
      <c r="K17" s="7">
        <v>121996621</v>
      </c>
      <c r="L17" s="7"/>
      <c r="M17" s="7">
        <v>1581370464009</v>
      </c>
      <c r="N17" s="7"/>
      <c r="O17" s="7">
        <v>1813821668164</v>
      </c>
      <c r="P17" s="7"/>
      <c r="Q17" s="7">
        <f t="shared" si="1"/>
        <v>-232451204155</v>
      </c>
    </row>
    <row r="18" spans="1:17">
      <c r="A18" s="1" t="s">
        <v>58</v>
      </c>
      <c r="C18" s="7">
        <v>12293626</v>
      </c>
      <c r="D18" s="7"/>
      <c r="E18" s="7">
        <v>337774037495</v>
      </c>
      <c r="F18" s="7"/>
      <c r="G18" s="7">
        <v>332798303162</v>
      </c>
      <c r="H18" s="7"/>
      <c r="I18" s="7">
        <f t="shared" si="0"/>
        <v>4975734333</v>
      </c>
      <c r="J18" s="7"/>
      <c r="K18" s="7">
        <v>12293626</v>
      </c>
      <c r="L18" s="7"/>
      <c r="M18" s="7">
        <v>337774037495</v>
      </c>
      <c r="N18" s="7"/>
      <c r="O18" s="7">
        <v>334244103199</v>
      </c>
      <c r="P18" s="7"/>
      <c r="Q18" s="7">
        <f t="shared" si="1"/>
        <v>3529934296</v>
      </c>
    </row>
    <row r="19" spans="1:17">
      <c r="A19" s="1" t="s">
        <v>29</v>
      </c>
      <c r="C19" s="7">
        <v>3593753</v>
      </c>
      <c r="D19" s="7"/>
      <c r="E19" s="7">
        <v>488378725892</v>
      </c>
      <c r="F19" s="7"/>
      <c r="G19" s="7">
        <v>433221330473</v>
      </c>
      <c r="H19" s="7"/>
      <c r="I19" s="7">
        <f t="shared" si="0"/>
        <v>55157395419</v>
      </c>
      <c r="J19" s="7"/>
      <c r="K19" s="7">
        <v>3593753</v>
      </c>
      <c r="L19" s="7"/>
      <c r="M19" s="7">
        <v>488378725892</v>
      </c>
      <c r="N19" s="7"/>
      <c r="O19" s="7">
        <v>506955050775</v>
      </c>
      <c r="P19" s="7"/>
      <c r="Q19" s="7">
        <f t="shared" si="1"/>
        <v>-18576324883</v>
      </c>
    </row>
    <row r="20" spans="1:17">
      <c r="A20" s="1" t="s">
        <v>33</v>
      </c>
      <c r="C20" s="7">
        <v>20482623</v>
      </c>
      <c r="D20" s="7"/>
      <c r="E20" s="7">
        <v>181149605144</v>
      </c>
      <c r="F20" s="7"/>
      <c r="G20" s="7">
        <v>181149605144</v>
      </c>
      <c r="H20" s="7"/>
      <c r="I20" s="7">
        <f t="shared" si="0"/>
        <v>0</v>
      </c>
      <c r="J20" s="7"/>
      <c r="K20" s="7">
        <v>20482623</v>
      </c>
      <c r="L20" s="7"/>
      <c r="M20" s="7">
        <v>181149605144</v>
      </c>
      <c r="N20" s="7"/>
      <c r="O20" s="7">
        <v>161201297454</v>
      </c>
      <c r="P20" s="7"/>
      <c r="Q20" s="7">
        <f t="shared" si="1"/>
        <v>19948307690</v>
      </c>
    </row>
    <row r="21" spans="1:17">
      <c r="A21" s="1" t="s">
        <v>24</v>
      </c>
      <c r="C21" s="7">
        <v>53515570</v>
      </c>
      <c r="D21" s="7"/>
      <c r="E21" s="7">
        <v>550058555386</v>
      </c>
      <c r="F21" s="7"/>
      <c r="G21" s="7">
        <v>508564776547</v>
      </c>
      <c r="H21" s="7"/>
      <c r="I21" s="7">
        <f t="shared" si="0"/>
        <v>41493778839</v>
      </c>
      <c r="J21" s="7"/>
      <c r="K21" s="7">
        <v>53515570</v>
      </c>
      <c r="L21" s="7"/>
      <c r="M21" s="7">
        <v>550058555386</v>
      </c>
      <c r="N21" s="7"/>
      <c r="O21" s="7">
        <v>621737059192</v>
      </c>
      <c r="P21" s="7"/>
      <c r="Q21" s="7">
        <f t="shared" si="1"/>
        <v>-71678503806</v>
      </c>
    </row>
    <row r="22" spans="1:17">
      <c r="A22" s="1" t="s">
        <v>64</v>
      </c>
      <c r="C22" s="7">
        <v>17540882</v>
      </c>
      <c r="D22" s="7"/>
      <c r="E22" s="7">
        <v>261373341143</v>
      </c>
      <c r="F22" s="7"/>
      <c r="G22" s="7">
        <v>229987616390</v>
      </c>
      <c r="H22" s="7"/>
      <c r="I22" s="7">
        <f t="shared" si="0"/>
        <v>31385724753</v>
      </c>
      <c r="J22" s="7"/>
      <c r="K22" s="7">
        <v>17540882</v>
      </c>
      <c r="L22" s="7"/>
      <c r="M22" s="7">
        <v>261373341143</v>
      </c>
      <c r="N22" s="7"/>
      <c r="O22" s="7">
        <v>248687774603</v>
      </c>
      <c r="P22" s="7"/>
      <c r="Q22" s="7">
        <f t="shared" si="1"/>
        <v>12685566540</v>
      </c>
    </row>
    <row r="23" spans="1:17">
      <c r="A23" s="1" t="s">
        <v>56</v>
      </c>
      <c r="C23" s="7">
        <v>10613234</v>
      </c>
      <c r="D23" s="7"/>
      <c r="E23" s="7">
        <v>83240172683</v>
      </c>
      <c r="F23" s="7"/>
      <c r="G23" s="7">
        <v>75116607034</v>
      </c>
      <c r="H23" s="7"/>
      <c r="I23" s="7">
        <f t="shared" si="0"/>
        <v>8123565649</v>
      </c>
      <c r="J23" s="7"/>
      <c r="K23" s="7">
        <v>10613234</v>
      </c>
      <c r="L23" s="7"/>
      <c r="M23" s="7">
        <v>83240172683</v>
      </c>
      <c r="N23" s="7"/>
      <c r="O23" s="7">
        <v>96322278402</v>
      </c>
      <c r="P23" s="7"/>
      <c r="Q23" s="7">
        <f t="shared" si="1"/>
        <v>-13082105719</v>
      </c>
    </row>
    <row r="24" spans="1:17">
      <c r="A24" s="1" t="s">
        <v>18</v>
      </c>
      <c r="C24" s="7">
        <v>147944099</v>
      </c>
      <c r="D24" s="7"/>
      <c r="E24" s="7">
        <v>1055918310966</v>
      </c>
      <c r="F24" s="7"/>
      <c r="G24" s="7">
        <v>1050035757702</v>
      </c>
      <c r="H24" s="7"/>
      <c r="I24" s="7">
        <f t="shared" si="0"/>
        <v>5882553264</v>
      </c>
      <c r="J24" s="7"/>
      <c r="K24" s="7">
        <v>147944099</v>
      </c>
      <c r="L24" s="7"/>
      <c r="M24" s="7">
        <v>1055918310966</v>
      </c>
      <c r="N24" s="7"/>
      <c r="O24" s="7">
        <v>963896867896</v>
      </c>
      <c r="P24" s="7"/>
      <c r="Q24" s="7">
        <f t="shared" si="1"/>
        <v>92021443070</v>
      </c>
    </row>
    <row r="25" spans="1:17">
      <c r="A25" s="1" t="s">
        <v>39</v>
      </c>
      <c r="C25" s="7">
        <v>3500754</v>
      </c>
      <c r="D25" s="7"/>
      <c r="E25" s="7">
        <v>125486077964</v>
      </c>
      <c r="F25" s="7"/>
      <c r="G25" s="7">
        <v>120370588928</v>
      </c>
      <c r="H25" s="7"/>
      <c r="I25" s="7">
        <f t="shared" si="0"/>
        <v>5115489036</v>
      </c>
      <c r="J25" s="7"/>
      <c r="K25" s="7">
        <v>3500754</v>
      </c>
      <c r="L25" s="7"/>
      <c r="M25" s="7">
        <v>125486077964</v>
      </c>
      <c r="N25" s="7"/>
      <c r="O25" s="7">
        <v>118613715848</v>
      </c>
      <c r="P25" s="7"/>
      <c r="Q25" s="7">
        <f t="shared" si="1"/>
        <v>6872362116</v>
      </c>
    </row>
    <row r="26" spans="1:17">
      <c r="A26" s="1" t="s">
        <v>25</v>
      </c>
      <c r="C26" s="7">
        <v>37585414</v>
      </c>
      <c r="D26" s="7"/>
      <c r="E26" s="7">
        <v>1242279211157</v>
      </c>
      <c r="F26" s="7"/>
      <c r="G26" s="7">
        <v>1218402017371</v>
      </c>
      <c r="H26" s="7"/>
      <c r="I26" s="7">
        <f t="shared" si="0"/>
        <v>23877193786</v>
      </c>
      <c r="J26" s="7"/>
      <c r="K26" s="7">
        <v>37585414</v>
      </c>
      <c r="L26" s="7"/>
      <c r="M26" s="7">
        <v>1242279211157</v>
      </c>
      <c r="N26" s="7"/>
      <c r="O26" s="7">
        <v>1735672444769</v>
      </c>
      <c r="P26" s="7"/>
      <c r="Q26" s="7">
        <f t="shared" si="1"/>
        <v>-493393233612</v>
      </c>
    </row>
    <row r="27" spans="1:17">
      <c r="A27" s="1" t="s">
        <v>75</v>
      </c>
      <c r="C27" s="7">
        <v>4082601</v>
      </c>
      <c r="D27" s="7"/>
      <c r="E27" s="7">
        <v>34455047859</v>
      </c>
      <c r="F27" s="7"/>
      <c r="G27" s="7">
        <v>25161519049</v>
      </c>
      <c r="H27" s="7"/>
      <c r="I27" s="7">
        <f t="shared" si="0"/>
        <v>9293528810</v>
      </c>
      <c r="J27" s="7"/>
      <c r="K27" s="7">
        <v>4082601</v>
      </c>
      <c r="L27" s="7"/>
      <c r="M27" s="7">
        <v>34455047859</v>
      </c>
      <c r="N27" s="7"/>
      <c r="O27" s="7">
        <v>28858063393</v>
      </c>
      <c r="P27" s="7"/>
      <c r="Q27" s="7">
        <f t="shared" si="1"/>
        <v>5596984466</v>
      </c>
    </row>
    <row r="28" spans="1:17">
      <c r="A28" s="1" t="s">
        <v>28</v>
      </c>
      <c r="C28" s="7">
        <v>9200000</v>
      </c>
      <c r="D28" s="7"/>
      <c r="E28" s="7">
        <v>684339805800</v>
      </c>
      <c r="F28" s="7"/>
      <c r="G28" s="7">
        <v>700801273800</v>
      </c>
      <c r="H28" s="7"/>
      <c r="I28" s="7">
        <f t="shared" si="0"/>
        <v>-16461468000</v>
      </c>
      <c r="J28" s="7"/>
      <c r="K28" s="7">
        <v>9200000</v>
      </c>
      <c r="L28" s="7"/>
      <c r="M28" s="7">
        <v>684339805800</v>
      </c>
      <c r="N28" s="7"/>
      <c r="O28" s="7">
        <v>719823414600</v>
      </c>
      <c r="P28" s="7"/>
      <c r="Q28" s="7">
        <f t="shared" si="1"/>
        <v>-35483608800</v>
      </c>
    </row>
    <row r="29" spans="1:17">
      <c r="A29" s="1" t="s">
        <v>84</v>
      </c>
      <c r="C29" s="7">
        <v>35643667</v>
      </c>
      <c r="D29" s="7"/>
      <c r="E29" s="7">
        <v>634934042289</v>
      </c>
      <c r="F29" s="7"/>
      <c r="G29" s="7">
        <v>563362236183</v>
      </c>
      <c r="H29" s="7"/>
      <c r="I29" s="7">
        <f t="shared" si="0"/>
        <v>71571806106</v>
      </c>
      <c r="J29" s="7"/>
      <c r="K29" s="7">
        <v>35643667</v>
      </c>
      <c r="L29" s="7"/>
      <c r="M29" s="7">
        <v>634934042289</v>
      </c>
      <c r="N29" s="7"/>
      <c r="O29" s="7">
        <v>502676706923</v>
      </c>
      <c r="P29" s="7"/>
      <c r="Q29" s="7">
        <f t="shared" si="1"/>
        <v>132257335366</v>
      </c>
    </row>
    <row r="30" spans="1:17">
      <c r="A30" s="1" t="s">
        <v>47</v>
      </c>
      <c r="C30" s="7">
        <v>8000000</v>
      </c>
      <c r="D30" s="7"/>
      <c r="E30" s="7">
        <v>27149493600</v>
      </c>
      <c r="F30" s="7"/>
      <c r="G30" s="7">
        <v>26020252800</v>
      </c>
      <c r="H30" s="7"/>
      <c r="I30" s="7">
        <f t="shared" si="0"/>
        <v>1129240800</v>
      </c>
      <c r="J30" s="7"/>
      <c r="K30" s="7">
        <v>8000000</v>
      </c>
      <c r="L30" s="7"/>
      <c r="M30" s="7">
        <v>27149493600</v>
      </c>
      <c r="N30" s="7"/>
      <c r="O30" s="7">
        <v>39629423871</v>
      </c>
      <c r="P30" s="7"/>
      <c r="Q30" s="7">
        <f t="shared" si="1"/>
        <v>-12479930271</v>
      </c>
    </row>
    <row r="31" spans="1:17">
      <c r="A31" s="1" t="s">
        <v>55</v>
      </c>
      <c r="C31" s="7">
        <v>2776325</v>
      </c>
      <c r="D31" s="7"/>
      <c r="E31" s="7">
        <v>100484531590</v>
      </c>
      <c r="F31" s="7"/>
      <c r="G31" s="7">
        <v>94341216674</v>
      </c>
      <c r="H31" s="7"/>
      <c r="I31" s="7">
        <f t="shared" si="0"/>
        <v>6143314916</v>
      </c>
      <c r="J31" s="7"/>
      <c r="K31" s="7">
        <v>2776325</v>
      </c>
      <c r="L31" s="7"/>
      <c r="M31" s="7">
        <v>100484531590</v>
      </c>
      <c r="N31" s="7"/>
      <c r="O31" s="7">
        <v>117319347767</v>
      </c>
      <c r="P31" s="7"/>
      <c r="Q31" s="7">
        <f t="shared" si="1"/>
        <v>-16834816177</v>
      </c>
    </row>
    <row r="32" spans="1:17">
      <c r="A32" s="1" t="s">
        <v>70</v>
      </c>
      <c r="C32" s="7">
        <v>11348739</v>
      </c>
      <c r="D32" s="7"/>
      <c r="E32" s="7">
        <v>233408317721</v>
      </c>
      <c r="F32" s="7"/>
      <c r="G32" s="7">
        <v>220998982317</v>
      </c>
      <c r="H32" s="7"/>
      <c r="I32" s="7">
        <f t="shared" si="0"/>
        <v>12409335404</v>
      </c>
      <c r="J32" s="7"/>
      <c r="K32" s="7">
        <v>11348739</v>
      </c>
      <c r="L32" s="7"/>
      <c r="M32" s="7">
        <v>233408317721</v>
      </c>
      <c r="N32" s="7"/>
      <c r="O32" s="7">
        <v>196719708447</v>
      </c>
      <c r="P32" s="7"/>
      <c r="Q32" s="7">
        <f t="shared" si="1"/>
        <v>36688609274</v>
      </c>
    </row>
    <row r="33" spans="1:17">
      <c r="A33" s="1" t="s">
        <v>38</v>
      </c>
      <c r="C33" s="7">
        <v>23455000</v>
      </c>
      <c r="D33" s="7"/>
      <c r="E33" s="7">
        <v>96665825641</v>
      </c>
      <c r="F33" s="7"/>
      <c r="G33" s="7">
        <v>87759326511</v>
      </c>
      <c r="H33" s="7"/>
      <c r="I33" s="7">
        <f t="shared" si="0"/>
        <v>8906499130</v>
      </c>
      <c r="J33" s="7"/>
      <c r="K33" s="7">
        <v>23455000</v>
      </c>
      <c r="L33" s="7"/>
      <c r="M33" s="7">
        <v>96665825641</v>
      </c>
      <c r="N33" s="7"/>
      <c r="O33" s="7">
        <v>116880314505</v>
      </c>
      <c r="P33" s="7"/>
      <c r="Q33" s="7">
        <f t="shared" si="1"/>
        <v>-20214488864</v>
      </c>
    </row>
    <row r="34" spans="1:17">
      <c r="A34" s="1" t="s">
        <v>34</v>
      </c>
      <c r="C34" s="7">
        <v>80018930</v>
      </c>
      <c r="D34" s="7"/>
      <c r="E34" s="7">
        <v>1165302274419</v>
      </c>
      <c r="F34" s="7"/>
      <c r="G34" s="7">
        <v>1096100023310</v>
      </c>
      <c r="H34" s="7"/>
      <c r="I34" s="7">
        <f t="shared" si="0"/>
        <v>69202251109</v>
      </c>
      <c r="J34" s="7"/>
      <c r="K34" s="7">
        <v>80018930</v>
      </c>
      <c r="L34" s="7"/>
      <c r="M34" s="7">
        <v>1165302274419</v>
      </c>
      <c r="N34" s="7"/>
      <c r="O34" s="7">
        <v>1593242631852</v>
      </c>
      <c r="P34" s="7"/>
      <c r="Q34" s="7">
        <f t="shared" si="1"/>
        <v>-427940357433</v>
      </c>
    </row>
    <row r="35" spans="1:17">
      <c r="A35" s="1" t="s">
        <v>27</v>
      </c>
      <c r="C35" s="7">
        <v>5804375</v>
      </c>
      <c r="D35" s="7"/>
      <c r="E35" s="7">
        <v>367654139088</v>
      </c>
      <c r="F35" s="7"/>
      <c r="G35" s="7">
        <v>328716826226</v>
      </c>
      <c r="H35" s="7"/>
      <c r="I35" s="7">
        <f t="shared" si="0"/>
        <v>38937312862</v>
      </c>
      <c r="J35" s="7"/>
      <c r="K35" s="7">
        <v>5804375</v>
      </c>
      <c r="L35" s="7"/>
      <c r="M35" s="7">
        <v>367654139088</v>
      </c>
      <c r="N35" s="7"/>
      <c r="O35" s="7">
        <v>546115258413</v>
      </c>
      <c r="P35" s="7"/>
      <c r="Q35" s="7">
        <f t="shared" si="1"/>
        <v>-178461119325</v>
      </c>
    </row>
    <row r="36" spans="1:17">
      <c r="A36" s="1" t="s">
        <v>57</v>
      </c>
      <c r="C36" s="7">
        <v>18866147</v>
      </c>
      <c r="D36" s="7"/>
      <c r="E36" s="7">
        <v>380328958666</v>
      </c>
      <c r="F36" s="7"/>
      <c r="G36" s="7">
        <v>356511514015</v>
      </c>
      <c r="H36" s="7"/>
      <c r="I36" s="7">
        <f t="shared" si="0"/>
        <v>23817444651</v>
      </c>
      <c r="J36" s="7"/>
      <c r="K36" s="7">
        <v>18866147</v>
      </c>
      <c r="L36" s="7"/>
      <c r="M36" s="7">
        <v>380328958666</v>
      </c>
      <c r="N36" s="7"/>
      <c r="O36" s="7">
        <v>348474057334</v>
      </c>
      <c r="P36" s="7"/>
      <c r="Q36" s="7">
        <f t="shared" si="1"/>
        <v>31854901332</v>
      </c>
    </row>
    <row r="37" spans="1:17">
      <c r="A37" s="1" t="s">
        <v>44</v>
      </c>
      <c r="C37" s="7">
        <v>15524532</v>
      </c>
      <c r="D37" s="7"/>
      <c r="E37" s="7">
        <v>288890054567</v>
      </c>
      <c r="F37" s="7"/>
      <c r="G37" s="7">
        <v>274229501584</v>
      </c>
      <c r="H37" s="7"/>
      <c r="I37" s="7">
        <f t="shared" si="0"/>
        <v>14660552983</v>
      </c>
      <c r="J37" s="7"/>
      <c r="K37" s="7">
        <v>15524532</v>
      </c>
      <c r="L37" s="7"/>
      <c r="M37" s="7">
        <v>288890054567</v>
      </c>
      <c r="N37" s="7"/>
      <c r="O37" s="7">
        <v>350749615789</v>
      </c>
      <c r="P37" s="7"/>
      <c r="Q37" s="7">
        <f t="shared" si="1"/>
        <v>-61859561222</v>
      </c>
    </row>
    <row r="38" spans="1:17">
      <c r="A38" s="1" t="s">
        <v>87</v>
      </c>
      <c r="C38" s="7">
        <v>18948000</v>
      </c>
      <c r="D38" s="7"/>
      <c r="E38" s="7">
        <v>104347337076</v>
      </c>
      <c r="F38" s="7"/>
      <c r="G38" s="7">
        <v>93799591812</v>
      </c>
      <c r="H38" s="7"/>
      <c r="I38" s="7">
        <f t="shared" si="0"/>
        <v>10547745264</v>
      </c>
      <c r="J38" s="7"/>
      <c r="K38" s="7">
        <v>18948000</v>
      </c>
      <c r="L38" s="7"/>
      <c r="M38" s="7">
        <v>104347337076</v>
      </c>
      <c r="N38" s="7"/>
      <c r="O38" s="7">
        <v>96116328725</v>
      </c>
      <c r="P38" s="7"/>
      <c r="Q38" s="7">
        <f t="shared" si="1"/>
        <v>8231008351</v>
      </c>
    </row>
    <row r="39" spans="1:17">
      <c r="A39" s="1" t="s">
        <v>60</v>
      </c>
      <c r="C39" s="7">
        <v>11180075</v>
      </c>
      <c r="D39" s="7"/>
      <c r="E39" s="7">
        <v>414535547554</v>
      </c>
      <c r="F39" s="7"/>
      <c r="G39" s="7">
        <v>373526534941</v>
      </c>
      <c r="H39" s="7"/>
      <c r="I39" s="7">
        <f t="shared" si="0"/>
        <v>41009012613</v>
      </c>
      <c r="J39" s="7"/>
      <c r="K39" s="7">
        <v>11180075</v>
      </c>
      <c r="L39" s="7"/>
      <c r="M39" s="7">
        <v>414535547554</v>
      </c>
      <c r="N39" s="7"/>
      <c r="O39" s="7">
        <v>292426942372</v>
      </c>
      <c r="P39" s="7"/>
      <c r="Q39" s="7">
        <f t="shared" si="1"/>
        <v>122108605182</v>
      </c>
    </row>
    <row r="40" spans="1:17">
      <c r="A40" s="1" t="s">
        <v>41</v>
      </c>
      <c r="C40" s="7">
        <v>614408</v>
      </c>
      <c r="D40" s="7"/>
      <c r="E40" s="7">
        <v>9961369562</v>
      </c>
      <c r="F40" s="7"/>
      <c r="G40" s="7">
        <v>9894186812</v>
      </c>
      <c r="H40" s="7"/>
      <c r="I40" s="7">
        <f t="shared" si="0"/>
        <v>67182750</v>
      </c>
      <c r="J40" s="7"/>
      <c r="K40" s="7">
        <v>614408</v>
      </c>
      <c r="L40" s="7"/>
      <c r="M40" s="7">
        <v>9961369562</v>
      </c>
      <c r="N40" s="7"/>
      <c r="O40" s="7">
        <v>8892134435</v>
      </c>
      <c r="P40" s="7"/>
      <c r="Q40" s="7">
        <f t="shared" si="1"/>
        <v>1069235127</v>
      </c>
    </row>
    <row r="41" spans="1:17">
      <c r="A41" s="1" t="s">
        <v>83</v>
      </c>
      <c r="C41" s="7">
        <v>102015190</v>
      </c>
      <c r="D41" s="7"/>
      <c r="E41" s="7">
        <v>392551140727</v>
      </c>
      <c r="F41" s="7"/>
      <c r="G41" s="7">
        <v>353306167474</v>
      </c>
      <c r="H41" s="7"/>
      <c r="I41" s="7">
        <f t="shared" si="0"/>
        <v>39244973253</v>
      </c>
      <c r="J41" s="7"/>
      <c r="K41" s="7">
        <v>102015190</v>
      </c>
      <c r="L41" s="7"/>
      <c r="M41" s="7">
        <v>392551140727</v>
      </c>
      <c r="N41" s="7"/>
      <c r="O41" s="7">
        <v>300434482464</v>
      </c>
      <c r="P41" s="7"/>
      <c r="Q41" s="7">
        <f t="shared" si="1"/>
        <v>92116658263</v>
      </c>
    </row>
    <row r="42" spans="1:17">
      <c r="A42" s="1" t="s">
        <v>85</v>
      </c>
      <c r="C42" s="7">
        <v>7306570</v>
      </c>
      <c r="D42" s="7"/>
      <c r="E42" s="7">
        <v>49897468891</v>
      </c>
      <c r="F42" s="7"/>
      <c r="G42" s="7">
        <v>44830557538</v>
      </c>
      <c r="H42" s="7"/>
      <c r="I42" s="7">
        <f t="shared" si="0"/>
        <v>5066911353</v>
      </c>
      <c r="J42" s="7"/>
      <c r="K42" s="7">
        <v>7306570</v>
      </c>
      <c r="L42" s="7"/>
      <c r="M42" s="7">
        <v>49897468891</v>
      </c>
      <c r="N42" s="7"/>
      <c r="O42" s="7">
        <v>44980064519</v>
      </c>
      <c r="P42" s="7"/>
      <c r="Q42" s="7">
        <f t="shared" si="1"/>
        <v>4917404372</v>
      </c>
    </row>
    <row r="43" spans="1:17">
      <c r="A43" s="1" t="s">
        <v>73</v>
      </c>
      <c r="C43" s="7">
        <v>288532665</v>
      </c>
      <c r="D43" s="7"/>
      <c r="E43" s="7">
        <v>1586091902907</v>
      </c>
      <c r="F43" s="7"/>
      <c r="G43" s="7">
        <v>1428343160303</v>
      </c>
      <c r="H43" s="7"/>
      <c r="I43" s="7">
        <f t="shared" si="0"/>
        <v>157748742604</v>
      </c>
      <c r="J43" s="7"/>
      <c r="K43" s="7">
        <v>288532665</v>
      </c>
      <c r="L43" s="7"/>
      <c r="M43" s="7">
        <v>1586091902907</v>
      </c>
      <c r="N43" s="7"/>
      <c r="O43" s="7">
        <v>1989934093287</v>
      </c>
      <c r="P43" s="7"/>
      <c r="Q43" s="7">
        <f t="shared" si="1"/>
        <v>-403842190380</v>
      </c>
    </row>
    <row r="44" spans="1:17">
      <c r="A44" s="1" t="s">
        <v>50</v>
      </c>
      <c r="C44" s="7">
        <v>38806083</v>
      </c>
      <c r="D44" s="7"/>
      <c r="E44" s="7">
        <v>168534991156</v>
      </c>
      <c r="F44" s="7"/>
      <c r="G44" s="7">
        <v>157078160674</v>
      </c>
      <c r="H44" s="7"/>
      <c r="I44" s="7">
        <f t="shared" si="0"/>
        <v>11456830482</v>
      </c>
      <c r="J44" s="7"/>
      <c r="K44" s="7">
        <v>38806083</v>
      </c>
      <c r="L44" s="7"/>
      <c r="M44" s="7">
        <v>168534991156</v>
      </c>
      <c r="N44" s="7"/>
      <c r="O44" s="7">
        <v>189311174147</v>
      </c>
      <c r="P44" s="7"/>
      <c r="Q44" s="7">
        <f t="shared" si="1"/>
        <v>-20776182991</v>
      </c>
    </row>
    <row r="45" spans="1:17">
      <c r="A45" s="1" t="s">
        <v>80</v>
      </c>
      <c r="C45" s="7">
        <v>13672207</v>
      </c>
      <c r="D45" s="7"/>
      <c r="E45" s="7">
        <v>135500847962</v>
      </c>
      <c r="F45" s="7"/>
      <c r="G45" s="7">
        <v>120261569481</v>
      </c>
      <c r="H45" s="7"/>
      <c r="I45" s="7">
        <f t="shared" si="0"/>
        <v>15239278481</v>
      </c>
      <c r="J45" s="7"/>
      <c r="K45" s="7">
        <v>13672207</v>
      </c>
      <c r="L45" s="7"/>
      <c r="M45" s="7">
        <v>135500847962</v>
      </c>
      <c r="N45" s="7"/>
      <c r="O45" s="7">
        <v>167143725727</v>
      </c>
      <c r="P45" s="7"/>
      <c r="Q45" s="7">
        <f t="shared" si="1"/>
        <v>-31642877765</v>
      </c>
    </row>
    <row r="46" spans="1:17">
      <c r="A46" s="1" t="s">
        <v>43</v>
      </c>
      <c r="C46" s="7">
        <v>11470105</v>
      </c>
      <c r="D46" s="7"/>
      <c r="E46" s="7">
        <v>211276426428</v>
      </c>
      <c r="F46" s="7"/>
      <c r="G46" s="7">
        <v>184368041842</v>
      </c>
      <c r="H46" s="7"/>
      <c r="I46" s="7">
        <f t="shared" si="0"/>
        <v>26908384586</v>
      </c>
      <c r="J46" s="7"/>
      <c r="K46" s="7">
        <v>11470105</v>
      </c>
      <c r="L46" s="7"/>
      <c r="M46" s="7">
        <v>211276426428</v>
      </c>
      <c r="N46" s="7"/>
      <c r="O46" s="7">
        <v>207977561549</v>
      </c>
      <c r="P46" s="7"/>
      <c r="Q46" s="7">
        <f t="shared" si="1"/>
        <v>3298864879</v>
      </c>
    </row>
    <row r="47" spans="1:17">
      <c r="A47" s="1" t="s">
        <v>65</v>
      </c>
      <c r="C47" s="7">
        <v>2705000</v>
      </c>
      <c r="D47" s="7"/>
      <c r="E47" s="7">
        <v>32159306790</v>
      </c>
      <c r="F47" s="7"/>
      <c r="G47" s="7">
        <v>28825064280</v>
      </c>
      <c r="H47" s="7"/>
      <c r="I47" s="7">
        <f t="shared" si="0"/>
        <v>3334242510</v>
      </c>
      <c r="J47" s="7"/>
      <c r="K47" s="7">
        <v>2705000</v>
      </c>
      <c r="L47" s="7"/>
      <c r="M47" s="7">
        <v>32159306790</v>
      </c>
      <c r="N47" s="7"/>
      <c r="O47" s="7">
        <v>44501381896</v>
      </c>
      <c r="P47" s="7"/>
      <c r="Q47" s="7">
        <f t="shared" si="1"/>
        <v>-12342075106</v>
      </c>
    </row>
    <row r="48" spans="1:17">
      <c r="A48" s="1" t="s">
        <v>32</v>
      </c>
      <c r="C48" s="7">
        <v>16000000</v>
      </c>
      <c r="D48" s="7"/>
      <c r="E48" s="7">
        <v>395075232000</v>
      </c>
      <c r="F48" s="7"/>
      <c r="G48" s="7">
        <v>317411954417</v>
      </c>
      <c r="H48" s="7"/>
      <c r="I48" s="7">
        <f t="shared" si="0"/>
        <v>77663277583</v>
      </c>
      <c r="J48" s="7"/>
      <c r="K48" s="7">
        <v>16000000</v>
      </c>
      <c r="L48" s="7"/>
      <c r="M48" s="7">
        <v>395075232000</v>
      </c>
      <c r="N48" s="7"/>
      <c r="O48" s="7">
        <v>292115776730</v>
      </c>
      <c r="P48" s="7"/>
      <c r="Q48" s="7">
        <f t="shared" si="1"/>
        <v>102959455270</v>
      </c>
    </row>
    <row r="49" spans="1:17">
      <c r="A49" s="1" t="s">
        <v>54</v>
      </c>
      <c r="C49" s="7">
        <v>8475043</v>
      </c>
      <c r="D49" s="7"/>
      <c r="E49" s="7">
        <v>247936463422</v>
      </c>
      <c r="F49" s="7"/>
      <c r="G49" s="7">
        <v>202443534354</v>
      </c>
      <c r="H49" s="7"/>
      <c r="I49" s="7">
        <f t="shared" si="0"/>
        <v>45492929068</v>
      </c>
      <c r="J49" s="7"/>
      <c r="K49" s="7">
        <v>8475043</v>
      </c>
      <c r="L49" s="7"/>
      <c r="M49" s="7">
        <v>247936463422</v>
      </c>
      <c r="N49" s="7"/>
      <c r="O49" s="7">
        <v>214712304221</v>
      </c>
      <c r="P49" s="7"/>
      <c r="Q49" s="7">
        <f t="shared" si="1"/>
        <v>33224159201</v>
      </c>
    </row>
    <row r="50" spans="1:17">
      <c r="A50" s="1" t="s">
        <v>16</v>
      </c>
      <c r="C50" s="7">
        <v>43734373</v>
      </c>
      <c r="D50" s="7"/>
      <c r="E50" s="7">
        <v>180939426786</v>
      </c>
      <c r="F50" s="7"/>
      <c r="G50" s="7">
        <v>178569502864</v>
      </c>
      <c r="H50" s="7"/>
      <c r="I50" s="7">
        <f t="shared" si="0"/>
        <v>2369923922</v>
      </c>
      <c r="J50" s="7"/>
      <c r="K50" s="7">
        <v>43734373</v>
      </c>
      <c r="L50" s="7"/>
      <c r="M50" s="7">
        <v>180939426786</v>
      </c>
      <c r="N50" s="7"/>
      <c r="O50" s="7">
        <v>184041976072</v>
      </c>
      <c r="P50" s="7"/>
      <c r="Q50" s="7">
        <f t="shared" si="1"/>
        <v>-3102549286</v>
      </c>
    </row>
    <row r="51" spans="1:17">
      <c r="A51" s="1" t="s">
        <v>26</v>
      </c>
      <c r="C51" s="7">
        <v>3900000</v>
      </c>
      <c r="D51" s="7"/>
      <c r="E51" s="7">
        <v>455252036850</v>
      </c>
      <c r="F51" s="7"/>
      <c r="G51" s="7">
        <v>464982792300</v>
      </c>
      <c r="H51" s="7"/>
      <c r="I51" s="7">
        <f t="shared" si="0"/>
        <v>-9730755450</v>
      </c>
      <c r="J51" s="7"/>
      <c r="K51" s="7">
        <v>3900000</v>
      </c>
      <c r="L51" s="7"/>
      <c r="M51" s="7">
        <v>455252036850</v>
      </c>
      <c r="N51" s="7"/>
      <c r="O51" s="7">
        <v>505534068000</v>
      </c>
      <c r="P51" s="7"/>
      <c r="Q51" s="7">
        <f t="shared" si="1"/>
        <v>-50282031150</v>
      </c>
    </row>
    <row r="52" spans="1:17">
      <c r="A52" s="1" t="s">
        <v>36</v>
      </c>
      <c r="C52" s="7">
        <v>3632122</v>
      </c>
      <c r="D52" s="7"/>
      <c r="E52" s="7">
        <v>192079178502</v>
      </c>
      <c r="F52" s="7"/>
      <c r="G52" s="7">
        <v>196592317094</v>
      </c>
      <c r="H52" s="7"/>
      <c r="I52" s="7">
        <f t="shared" si="0"/>
        <v>-4513138592</v>
      </c>
      <c r="J52" s="7"/>
      <c r="K52" s="7">
        <v>3632122</v>
      </c>
      <c r="L52" s="7"/>
      <c r="M52" s="7">
        <v>192079178502</v>
      </c>
      <c r="N52" s="7"/>
      <c r="O52" s="7">
        <v>140827515291</v>
      </c>
      <c r="P52" s="7"/>
      <c r="Q52" s="7">
        <f t="shared" si="1"/>
        <v>51251663211</v>
      </c>
    </row>
    <row r="53" spans="1:17">
      <c r="A53" s="1" t="s">
        <v>23</v>
      </c>
      <c r="C53" s="7">
        <v>20105817</v>
      </c>
      <c r="D53" s="7"/>
      <c r="E53" s="7">
        <v>3831352122442</v>
      </c>
      <c r="F53" s="7"/>
      <c r="G53" s="7">
        <v>3874922010950</v>
      </c>
      <c r="H53" s="7"/>
      <c r="I53" s="7">
        <f t="shared" si="0"/>
        <v>-43569888508</v>
      </c>
      <c r="J53" s="7"/>
      <c r="K53" s="7">
        <v>20105817</v>
      </c>
      <c r="L53" s="7"/>
      <c r="M53" s="7">
        <v>3831352122442</v>
      </c>
      <c r="N53" s="7"/>
      <c r="O53" s="7">
        <v>3498981826165</v>
      </c>
      <c r="P53" s="7"/>
      <c r="Q53" s="7">
        <f t="shared" si="1"/>
        <v>332370296277</v>
      </c>
    </row>
    <row r="54" spans="1:17">
      <c r="A54" s="1" t="s">
        <v>78</v>
      </c>
      <c r="C54" s="7">
        <v>91528137</v>
      </c>
      <c r="D54" s="7"/>
      <c r="E54" s="7">
        <v>2712219464074</v>
      </c>
      <c r="F54" s="7"/>
      <c r="G54" s="7">
        <v>2508416324204</v>
      </c>
      <c r="H54" s="7"/>
      <c r="I54" s="7">
        <f t="shared" si="0"/>
        <v>203803139870</v>
      </c>
      <c r="J54" s="7"/>
      <c r="K54" s="7">
        <v>91528137</v>
      </c>
      <c r="L54" s="7"/>
      <c r="M54" s="7">
        <v>2712219464074</v>
      </c>
      <c r="N54" s="7"/>
      <c r="O54" s="7">
        <v>2444604094418</v>
      </c>
      <c r="P54" s="7"/>
      <c r="Q54" s="7">
        <f t="shared" si="1"/>
        <v>267615369656</v>
      </c>
    </row>
    <row r="55" spans="1:17">
      <c r="A55" s="1" t="s">
        <v>22</v>
      </c>
      <c r="C55" s="7">
        <v>53493022</v>
      </c>
      <c r="D55" s="7"/>
      <c r="E55" s="7">
        <v>121982850162</v>
      </c>
      <c r="F55" s="7"/>
      <c r="G55" s="7">
        <v>120121734314</v>
      </c>
      <c r="H55" s="7"/>
      <c r="I55" s="7">
        <f t="shared" si="0"/>
        <v>1861115848</v>
      </c>
      <c r="J55" s="7"/>
      <c r="K55" s="7">
        <v>53493022</v>
      </c>
      <c r="L55" s="7"/>
      <c r="M55" s="7">
        <v>121982850162</v>
      </c>
      <c r="N55" s="7"/>
      <c r="O55" s="7">
        <v>143379795857</v>
      </c>
      <c r="P55" s="7"/>
      <c r="Q55" s="7">
        <f t="shared" si="1"/>
        <v>-21396945695</v>
      </c>
    </row>
    <row r="56" spans="1:17">
      <c r="A56" s="1" t="s">
        <v>45</v>
      </c>
      <c r="C56" s="7">
        <v>14437997</v>
      </c>
      <c r="D56" s="7"/>
      <c r="E56" s="7">
        <v>317181209284</v>
      </c>
      <c r="F56" s="7"/>
      <c r="G56" s="7">
        <v>305491233350</v>
      </c>
      <c r="H56" s="7"/>
      <c r="I56" s="7">
        <f t="shared" si="0"/>
        <v>11689975934</v>
      </c>
      <c r="J56" s="7"/>
      <c r="K56" s="7">
        <v>14437997</v>
      </c>
      <c r="L56" s="7"/>
      <c r="M56" s="7">
        <v>317181209284</v>
      </c>
      <c r="N56" s="7"/>
      <c r="O56" s="7">
        <v>332103281711</v>
      </c>
      <c r="P56" s="7"/>
      <c r="Q56" s="7">
        <f t="shared" si="1"/>
        <v>-14922072427</v>
      </c>
    </row>
    <row r="57" spans="1:17">
      <c r="A57" s="1" t="s">
        <v>37</v>
      </c>
      <c r="C57" s="7">
        <v>609408</v>
      </c>
      <c r="D57" s="7"/>
      <c r="E57" s="7">
        <v>8384023190</v>
      </c>
      <c r="F57" s="7"/>
      <c r="G57" s="7">
        <v>8420370111</v>
      </c>
      <c r="H57" s="7"/>
      <c r="I57" s="7">
        <f t="shared" si="0"/>
        <v>-36346921</v>
      </c>
      <c r="J57" s="7"/>
      <c r="K57" s="7">
        <v>609408</v>
      </c>
      <c r="L57" s="7"/>
      <c r="M57" s="7">
        <v>8384023190</v>
      </c>
      <c r="N57" s="7"/>
      <c r="O57" s="7">
        <v>6188538240</v>
      </c>
      <c r="P57" s="7"/>
      <c r="Q57" s="7">
        <f t="shared" si="1"/>
        <v>2195484950</v>
      </c>
    </row>
    <row r="58" spans="1:17">
      <c r="A58" s="1" t="s">
        <v>86</v>
      </c>
      <c r="C58" s="7">
        <v>9975120</v>
      </c>
      <c r="D58" s="7"/>
      <c r="E58" s="7">
        <v>49628419020</v>
      </c>
      <c r="F58" s="7"/>
      <c r="G58" s="7">
        <v>40602758061</v>
      </c>
      <c r="H58" s="7"/>
      <c r="I58" s="7">
        <f t="shared" si="0"/>
        <v>9025660959</v>
      </c>
      <c r="J58" s="7"/>
      <c r="K58" s="7">
        <v>9975120</v>
      </c>
      <c r="L58" s="7"/>
      <c r="M58" s="7">
        <v>49628419020</v>
      </c>
      <c r="N58" s="7"/>
      <c r="O58" s="7">
        <v>51065942811</v>
      </c>
      <c r="P58" s="7"/>
      <c r="Q58" s="7">
        <f t="shared" si="1"/>
        <v>-1437523791</v>
      </c>
    </row>
    <row r="59" spans="1:17">
      <c r="A59" s="1" t="s">
        <v>77</v>
      </c>
      <c r="C59" s="7">
        <v>59615343</v>
      </c>
      <c r="D59" s="7"/>
      <c r="E59" s="7">
        <v>2236496240703</v>
      </c>
      <c r="F59" s="7"/>
      <c r="G59" s="7">
        <v>2176050396359</v>
      </c>
      <c r="H59" s="7"/>
      <c r="I59" s="7">
        <f t="shared" si="0"/>
        <v>60445844344</v>
      </c>
      <c r="J59" s="7"/>
      <c r="K59" s="7">
        <v>59615343</v>
      </c>
      <c r="L59" s="7"/>
      <c r="M59" s="7">
        <v>2236496240703</v>
      </c>
      <c r="N59" s="7"/>
      <c r="O59" s="7">
        <v>1837079582983</v>
      </c>
      <c r="P59" s="7"/>
      <c r="Q59" s="7">
        <f t="shared" si="1"/>
        <v>399416657720</v>
      </c>
    </row>
    <row r="60" spans="1:17">
      <c r="A60" s="1" t="s">
        <v>88</v>
      </c>
      <c r="C60" s="7">
        <v>10536839</v>
      </c>
      <c r="D60" s="7"/>
      <c r="E60" s="7">
        <v>54256070105</v>
      </c>
      <c r="F60" s="7"/>
      <c r="G60" s="7">
        <v>48830837572</v>
      </c>
      <c r="H60" s="7"/>
      <c r="I60" s="7">
        <f t="shared" si="0"/>
        <v>5425232533</v>
      </c>
      <c r="J60" s="7"/>
      <c r="K60" s="7">
        <v>10536839</v>
      </c>
      <c r="L60" s="7"/>
      <c r="M60" s="7">
        <v>54256070105</v>
      </c>
      <c r="N60" s="7"/>
      <c r="O60" s="7">
        <v>48830837572</v>
      </c>
      <c r="P60" s="7"/>
      <c r="Q60" s="7">
        <f t="shared" si="1"/>
        <v>5425232533</v>
      </c>
    </row>
    <row r="61" spans="1:17">
      <c r="A61" s="1" t="s">
        <v>49</v>
      </c>
      <c r="C61" s="7">
        <v>12955297</v>
      </c>
      <c r="D61" s="7"/>
      <c r="E61" s="7">
        <v>77398060026</v>
      </c>
      <c r="F61" s="7"/>
      <c r="G61" s="7">
        <v>65521153051</v>
      </c>
      <c r="H61" s="7"/>
      <c r="I61" s="7">
        <f t="shared" si="0"/>
        <v>11876906975</v>
      </c>
      <c r="J61" s="7"/>
      <c r="K61" s="7">
        <v>12955297</v>
      </c>
      <c r="L61" s="7"/>
      <c r="M61" s="7">
        <v>77398060026</v>
      </c>
      <c r="N61" s="7"/>
      <c r="O61" s="7">
        <v>88344541051</v>
      </c>
      <c r="P61" s="7"/>
      <c r="Q61" s="7">
        <f t="shared" si="1"/>
        <v>-10946481025</v>
      </c>
    </row>
    <row r="62" spans="1:17">
      <c r="A62" s="1" t="s">
        <v>15</v>
      </c>
      <c r="C62" s="7">
        <v>40301183</v>
      </c>
      <c r="D62" s="7"/>
      <c r="E62" s="7">
        <v>394604700967</v>
      </c>
      <c r="F62" s="7"/>
      <c r="G62" s="7">
        <v>372170322029</v>
      </c>
      <c r="H62" s="7"/>
      <c r="I62" s="7">
        <f t="shared" si="0"/>
        <v>22434378938</v>
      </c>
      <c r="J62" s="7"/>
      <c r="K62" s="7">
        <v>40301183</v>
      </c>
      <c r="L62" s="7"/>
      <c r="M62" s="7">
        <v>394604700967</v>
      </c>
      <c r="N62" s="7"/>
      <c r="O62" s="7">
        <v>406097713606</v>
      </c>
      <c r="P62" s="7"/>
      <c r="Q62" s="7">
        <f t="shared" si="1"/>
        <v>-11493012639</v>
      </c>
    </row>
    <row r="63" spans="1:17">
      <c r="A63" s="1" t="s">
        <v>68</v>
      </c>
      <c r="C63" s="7">
        <v>7600000</v>
      </c>
      <c r="D63" s="7"/>
      <c r="E63" s="7">
        <v>48622564080</v>
      </c>
      <c r="F63" s="7"/>
      <c r="G63" s="7">
        <v>48622564080</v>
      </c>
      <c r="H63" s="7"/>
      <c r="I63" s="7">
        <f t="shared" si="0"/>
        <v>0</v>
      </c>
      <c r="J63" s="7"/>
      <c r="K63" s="7">
        <v>7600000</v>
      </c>
      <c r="L63" s="7"/>
      <c r="M63" s="7">
        <v>48622564080</v>
      </c>
      <c r="N63" s="7"/>
      <c r="O63" s="7">
        <v>45641404800</v>
      </c>
      <c r="P63" s="7"/>
      <c r="Q63" s="7">
        <f t="shared" si="1"/>
        <v>2981159280</v>
      </c>
    </row>
    <row r="64" spans="1:17">
      <c r="A64" s="1" t="s">
        <v>42</v>
      </c>
      <c r="C64" s="7">
        <v>2151000</v>
      </c>
      <c r="D64" s="7"/>
      <c r="E64" s="7">
        <v>42250862628</v>
      </c>
      <c r="F64" s="7"/>
      <c r="G64" s="7">
        <v>41673548209</v>
      </c>
      <c r="H64" s="7"/>
      <c r="I64" s="7">
        <f t="shared" si="0"/>
        <v>577314419</v>
      </c>
      <c r="J64" s="7"/>
      <c r="K64" s="7">
        <v>2151000</v>
      </c>
      <c r="L64" s="7"/>
      <c r="M64" s="7">
        <v>42250862628</v>
      </c>
      <c r="N64" s="7"/>
      <c r="O64" s="7">
        <v>50819074783</v>
      </c>
      <c r="P64" s="7"/>
      <c r="Q64" s="7">
        <f t="shared" si="1"/>
        <v>-8568212155</v>
      </c>
    </row>
    <row r="65" spans="1:17">
      <c r="A65" s="1" t="s">
        <v>67</v>
      </c>
      <c r="C65" s="7">
        <v>15000000</v>
      </c>
      <c r="D65" s="7"/>
      <c r="E65" s="7">
        <v>890469990000</v>
      </c>
      <c r="F65" s="7"/>
      <c r="G65" s="7">
        <v>877050315000</v>
      </c>
      <c r="H65" s="7"/>
      <c r="I65" s="7">
        <f t="shared" si="0"/>
        <v>13419675000</v>
      </c>
      <c r="J65" s="7"/>
      <c r="K65" s="7">
        <v>15000000</v>
      </c>
      <c r="L65" s="7"/>
      <c r="M65" s="7">
        <v>890469990000</v>
      </c>
      <c r="N65" s="7"/>
      <c r="O65" s="7">
        <v>997678282500</v>
      </c>
      <c r="P65" s="7"/>
      <c r="Q65" s="7">
        <f t="shared" si="1"/>
        <v>-107208292500</v>
      </c>
    </row>
    <row r="66" spans="1:17">
      <c r="A66" s="1" t="s">
        <v>69</v>
      </c>
      <c r="C66" s="7">
        <v>37847628</v>
      </c>
      <c r="D66" s="7"/>
      <c r="E66" s="7">
        <v>703163302924</v>
      </c>
      <c r="F66" s="7"/>
      <c r="G66" s="7">
        <v>653501689234</v>
      </c>
      <c r="H66" s="7"/>
      <c r="I66" s="7">
        <f t="shared" si="0"/>
        <v>49661613690</v>
      </c>
      <c r="J66" s="7"/>
      <c r="K66" s="7">
        <v>37847628</v>
      </c>
      <c r="L66" s="7"/>
      <c r="M66" s="7">
        <v>703163302924</v>
      </c>
      <c r="N66" s="7"/>
      <c r="O66" s="7">
        <v>561374330266</v>
      </c>
      <c r="P66" s="7"/>
      <c r="Q66" s="7">
        <f t="shared" si="1"/>
        <v>141788972658</v>
      </c>
    </row>
    <row r="67" spans="1:17">
      <c r="A67" s="1" t="s">
        <v>74</v>
      </c>
      <c r="C67" s="7">
        <v>95851114</v>
      </c>
      <c r="D67" s="7"/>
      <c r="E67" s="7">
        <v>669824023098</v>
      </c>
      <c r="F67" s="7"/>
      <c r="G67" s="7">
        <v>569779183232</v>
      </c>
      <c r="H67" s="7"/>
      <c r="I67" s="7">
        <f t="shared" si="0"/>
        <v>100044839866</v>
      </c>
      <c r="J67" s="7"/>
      <c r="K67" s="7">
        <v>95851114</v>
      </c>
      <c r="L67" s="7"/>
      <c r="M67" s="7">
        <v>669824023098</v>
      </c>
      <c r="N67" s="7"/>
      <c r="O67" s="7">
        <v>590954377826</v>
      </c>
      <c r="P67" s="7"/>
      <c r="Q67" s="7">
        <f t="shared" si="1"/>
        <v>78869645272</v>
      </c>
    </row>
    <row r="68" spans="1:17">
      <c r="A68" s="1" t="s">
        <v>30</v>
      </c>
      <c r="C68" s="7">
        <v>10118348</v>
      </c>
      <c r="D68" s="7"/>
      <c r="E68" s="7">
        <v>761401487885</v>
      </c>
      <c r="F68" s="7"/>
      <c r="G68" s="7">
        <v>745308457758</v>
      </c>
      <c r="H68" s="7"/>
      <c r="I68" s="7">
        <f t="shared" si="0"/>
        <v>16093030127</v>
      </c>
      <c r="J68" s="7"/>
      <c r="K68" s="7">
        <v>10118348</v>
      </c>
      <c r="L68" s="7"/>
      <c r="M68" s="7">
        <v>761401487885</v>
      </c>
      <c r="N68" s="7"/>
      <c r="O68" s="7">
        <v>802639877703</v>
      </c>
      <c r="P68" s="7"/>
      <c r="Q68" s="7">
        <f t="shared" si="1"/>
        <v>-41238389818</v>
      </c>
    </row>
    <row r="69" spans="1:17">
      <c r="A69" s="1" t="s">
        <v>79</v>
      </c>
      <c r="C69" s="7">
        <v>5100003</v>
      </c>
      <c r="D69" s="7"/>
      <c r="E69" s="7">
        <v>157463576925</v>
      </c>
      <c r="F69" s="7"/>
      <c r="G69" s="7">
        <v>122736419747</v>
      </c>
      <c r="H69" s="7"/>
      <c r="I69" s="7">
        <f t="shared" si="0"/>
        <v>34727157178</v>
      </c>
      <c r="J69" s="7"/>
      <c r="K69" s="7">
        <v>5100003</v>
      </c>
      <c r="L69" s="7"/>
      <c r="M69" s="7">
        <v>157463576925</v>
      </c>
      <c r="N69" s="7"/>
      <c r="O69" s="7">
        <v>171506529576</v>
      </c>
      <c r="P69" s="7"/>
      <c r="Q69" s="7">
        <f t="shared" si="1"/>
        <v>-14042952651</v>
      </c>
    </row>
    <row r="70" spans="1:17">
      <c r="A70" s="1" t="s">
        <v>52</v>
      </c>
      <c r="C70" s="7">
        <v>210139224</v>
      </c>
      <c r="D70" s="7"/>
      <c r="E70" s="7">
        <v>3693155674512</v>
      </c>
      <c r="F70" s="7"/>
      <c r="G70" s="7">
        <v>3335955663006</v>
      </c>
      <c r="H70" s="7"/>
      <c r="I70" s="7">
        <f t="shared" si="0"/>
        <v>357200011506</v>
      </c>
      <c r="J70" s="7"/>
      <c r="K70" s="7">
        <v>210139224</v>
      </c>
      <c r="L70" s="7"/>
      <c r="M70" s="7">
        <v>3693155674512</v>
      </c>
      <c r="N70" s="7"/>
      <c r="O70" s="7">
        <v>3055699927986</v>
      </c>
      <c r="P70" s="7"/>
      <c r="Q70" s="7">
        <f t="shared" si="1"/>
        <v>637455746526</v>
      </c>
    </row>
    <row r="71" spans="1:17">
      <c r="A71" s="1" t="s">
        <v>59</v>
      </c>
      <c r="C71" s="7">
        <v>18879035</v>
      </c>
      <c r="D71" s="7"/>
      <c r="E71" s="7">
        <v>282814240458</v>
      </c>
      <c r="F71" s="7"/>
      <c r="G71" s="7">
        <v>248846504875</v>
      </c>
      <c r="H71" s="7"/>
      <c r="I71" s="7">
        <f t="shared" si="0"/>
        <v>33967735583</v>
      </c>
      <c r="J71" s="7"/>
      <c r="K71" s="7">
        <v>18879035</v>
      </c>
      <c r="L71" s="7"/>
      <c r="M71" s="7">
        <v>282814240458</v>
      </c>
      <c r="N71" s="7"/>
      <c r="O71" s="7">
        <v>214527151317</v>
      </c>
      <c r="P71" s="7"/>
      <c r="Q71" s="7">
        <f t="shared" si="1"/>
        <v>68287089141</v>
      </c>
    </row>
    <row r="72" spans="1:17">
      <c r="A72" s="1" t="s">
        <v>46</v>
      </c>
      <c r="C72" s="7">
        <v>34040229</v>
      </c>
      <c r="D72" s="7"/>
      <c r="E72" s="7">
        <v>691303999293</v>
      </c>
      <c r="F72" s="7"/>
      <c r="G72" s="7">
        <v>637163695873</v>
      </c>
      <c r="H72" s="7"/>
      <c r="I72" s="7">
        <f t="shared" si="0"/>
        <v>54140303420</v>
      </c>
      <c r="J72" s="7"/>
      <c r="K72" s="7">
        <v>34040229</v>
      </c>
      <c r="L72" s="7"/>
      <c r="M72" s="7">
        <v>691303999293</v>
      </c>
      <c r="N72" s="7"/>
      <c r="O72" s="7">
        <v>764303249472</v>
      </c>
      <c r="P72" s="7"/>
      <c r="Q72" s="7">
        <f t="shared" si="1"/>
        <v>-72999250179</v>
      </c>
    </row>
    <row r="73" spans="1:17">
      <c r="A73" s="1" t="s">
        <v>21</v>
      </c>
      <c r="C73" s="7">
        <v>4279011</v>
      </c>
      <c r="D73" s="7"/>
      <c r="E73" s="7">
        <v>334541777069</v>
      </c>
      <c r="F73" s="7"/>
      <c r="G73" s="7">
        <v>306468341231</v>
      </c>
      <c r="H73" s="7"/>
      <c r="I73" s="7">
        <f t="shared" ref="I73:I103" si="2">E73-G73</f>
        <v>28073435838</v>
      </c>
      <c r="J73" s="7"/>
      <c r="K73" s="7">
        <v>4279011</v>
      </c>
      <c r="L73" s="7"/>
      <c r="M73" s="7">
        <v>334541777069</v>
      </c>
      <c r="N73" s="7"/>
      <c r="O73" s="7">
        <v>416149432295</v>
      </c>
      <c r="P73" s="7"/>
      <c r="Q73" s="7">
        <f t="shared" ref="Q73:Q103" si="3">M73-O73</f>
        <v>-81607655226</v>
      </c>
    </row>
    <row r="74" spans="1:17">
      <c r="A74" s="1" t="s">
        <v>82</v>
      </c>
      <c r="C74" s="7">
        <v>4000000</v>
      </c>
      <c r="D74" s="7"/>
      <c r="E74" s="7">
        <v>225450540000</v>
      </c>
      <c r="F74" s="7"/>
      <c r="G74" s="7">
        <v>196821900000</v>
      </c>
      <c r="H74" s="7"/>
      <c r="I74" s="7">
        <f t="shared" si="2"/>
        <v>28628640000</v>
      </c>
      <c r="J74" s="7"/>
      <c r="K74" s="7">
        <v>4000000</v>
      </c>
      <c r="L74" s="7"/>
      <c r="M74" s="7">
        <v>225450540000</v>
      </c>
      <c r="N74" s="7"/>
      <c r="O74" s="7">
        <v>214118370000</v>
      </c>
      <c r="P74" s="7"/>
      <c r="Q74" s="7">
        <f t="shared" si="3"/>
        <v>11332170000</v>
      </c>
    </row>
    <row r="75" spans="1:17">
      <c r="A75" s="1" t="s">
        <v>48</v>
      </c>
      <c r="C75" s="7">
        <v>31914264</v>
      </c>
      <c r="D75" s="7"/>
      <c r="E75" s="7">
        <v>332471440874</v>
      </c>
      <c r="F75" s="7"/>
      <c r="G75" s="7">
        <v>294621615502</v>
      </c>
      <c r="H75" s="7"/>
      <c r="I75" s="7">
        <f t="shared" si="2"/>
        <v>37849825372</v>
      </c>
      <c r="J75" s="7"/>
      <c r="K75" s="7">
        <v>31914264</v>
      </c>
      <c r="L75" s="7"/>
      <c r="M75" s="7">
        <v>332471440874</v>
      </c>
      <c r="N75" s="7"/>
      <c r="O75" s="7">
        <v>348615168412</v>
      </c>
      <c r="P75" s="7"/>
      <c r="Q75" s="7">
        <f t="shared" si="3"/>
        <v>-16143727538</v>
      </c>
    </row>
    <row r="76" spans="1:17">
      <c r="A76" s="1" t="s">
        <v>61</v>
      </c>
      <c r="C76" s="7">
        <v>10116190</v>
      </c>
      <c r="D76" s="7"/>
      <c r="E76" s="7">
        <v>157476939164</v>
      </c>
      <c r="F76" s="7"/>
      <c r="G76" s="7">
        <v>143002704702</v>
      </c>
      <c r="H76" s="7"/>
      <c r="I76" s="7">
        <f t="shared" si="2"/>
        <v>14474234462</v>
      </c>
      <c r="J76" s="7"/>
      <c r="K76" s="7">
        <v>10116190</v>
      </c>
      <c r="L76" s="7"/>
      <c r="M76" s="7">
        <v>157476939164</v>
      </c>
      <c r="N76" s="7"/>
      <c r="O76" s="7">
        <v>144030685984</v>
      </c>
      <c r="P76" s="7"/>
      <c r="Q76" s="7">
        <f t="shared" si="3"/>
        <v>13446253180</v>
      </c>
    </row>
    <row r="77" spans="1:17">
      <c r="A77" s="1" t="s">
        <v>62</v>
      </c>
      <c r="C77" s="7">
        <v>4020036</v>
      </c>
      <c r="D77" s="7"/>
      <c r="E77" s="7">
        <v>55665906826</v>
      </c>
      <c r="F77" s="7"/>
      <c r="G77" s="7">
        <v>52908586243</v>
      </c>
      <c r="H77" s="7"/>
      <c r="I77" s="7">
        <f t="shared" si="2"/>
        <v>2757320583</v>
      </c>
      <c r="J77" s="7"/>
      <c r="K77" s="7">
        <v>4020036</v>
      </c>
      <c r="L77" s="7"/>
      <c r="M77" s="7">
        <v>55665906826</v>
      </c>
      <c r="N77" s="7"/>
      <c r="O77" s="7">
        <v>62499266529</v>
      </c>
      <c r="P77" s="7"/>
      <c r="Q77" s="7">
        <f t="shared" si="3"/>
        <v>-6833359703</v>
      </c>
    </row>
    <row r="78" spans="1:17">
      <c r="A78" s="1" t="s">
        <v>63</v>
      </c>
      <c r="C78" s="7">
        <v>9529900</v>
      </c>
      <c r="D78" s="7"/>
      <c r="E78" s="7">
        <v>79859051510</v>
      </c>
      <c r="F78" s="7"/>
      <c r="G78" s="7">
        <v>81280031075</v>
      </c>
      <c r="H78" s="7"/>
      <c r="I78" s="7">
        <f t="shared" si="2"/>
        <v>-1420979565</v>
      </c>
      <c r="J78" s="7"/>
      <c r="K78" s="7">
        <v>9529900</v>
      </c>
      <c r="L78" s="7"/>
      <c r="M78" s="7">
        <v>79859051510</v>
      </c>
      <c r="N78" s="7"/>
      <c r="O78" s="7">
        <v>94542507008</v>
      </c>
      <c r="P78" s="7"/>
      <c r="Q78" s="7">
        <f t="shared" si="3"/>
        <v>-14683455498</v>
      </c>
    </row>
    <row r="79" spans="1:17">
      <c r="A79" s="1" t="s">
        <v>158</v>
      </c>
      <c r="C79" s="7">
        <v>750300</v>
      </c>
      <c r="D79" s="7"/>
      <c r="E79" s="7">
        <v>738281410236</v>
      </c>
      <c r="F79" s="7"/>
      <c r="G79" s="7">
        <v>741232785193</v>
      </c>
      <c r="H79" s="7"/>
      <c r="I79" s="7">
        <f t="shared" si="2"/>
        <v>-2951374957</v>
      </c>
      <c r="J79" s="7"/>
      <c r="K79" s="7">
        <v>750300</v>
      </c>
      <c r="L79" s="7"/>
      <c r="M79" s="7">
        <v>738281410236</v>
      </c>
      <c r="N79" s="7"/>
      <c r="O79" s="7">
        <v>734666183368</v>
      </c>
      <c r="P79" s="7"/>
      <c r="Q79" s="7">
        <f t="shared" si="3"/>
        <v>3615226868</v>
      </c>
    </row>
    <row r="80" spans="1:17">
      <c r="A80" s="1" t="s">
        <v>155</v>
      </c>
      <c r="C80" s="7">
        <v>169811</v>
      </c>
      <c r="D80" s="7"/>
      <c r="E80" s="7">
        <v>151435468795</v>
      </c>
      <c r="F80" s="7"/>
      <c r="G80" s="7">
        <v>150172303945</v>
      </c>
      <c r="H80" s="7"/>
      <c r="I80" s="7">
        <f t="shared" si="2"/>
        <v>1263164850</v>
      </c>
      <c r="J80" s="7"/>
      <c r="K80" s="7">
        <v>169811</v>
      </c>
      <c r="L80" s="7"/>
      <c r="M80" s="7">
        <v>151435468795</v>
      </c>
      <c r="N80" s="7"/>
      <c r="O80" s="7">
        <v>145458349099</v>
      </c>
      <c r="P80" s="7"/>
      <c r="Q80" s="7">
        <f t="shared" si="3"/>
        <v>5977119696</v>
      </c>
    </row>
    <row r="81" spans="1:17">
      <c r="A81" s="1" t="s">
        <v>98</v>
      </c>
      <c r="C81" s="7">
        <v>900</v>
      </c>
      <c r="D81" s="7"/>
      <c r="E81" s="7">
        <v>537656132</v>
      </c>
      <c r="F81" s="7"/>
      <c r="G81" s="7">
        <v>547144912</v>
      </c>
      <c r="H81" s="7"/>
      <c r="I81" s="7">
        <f t="shared" si="2"/>
        <v>-9488780</v>
      </c>
      <c r="J81" s="7"/>
      <c r="K81" s="7">
        <v>900</v>
      </c>
      <c r="L81" s="7"/>
      <c r="M81" s="7">
        <v>537656132</v>
      </c>
      <c r="N81" s="7"/>
      <c r="O81" s="7">
        <v>545048770</v>
      </c>
      <c r="P81" s="7"/>
      <c r="Q81" s="7">
        <f t="shared" si="3"/>
        <v>-7392638</v>
      </c>
    </row>
    <row r="82" spans="1:17">
      <c r="A82" s="1" t="s">
        <v>102</v>
      </c>
      <c r="C82" s="7">
        <v>13100</v>
      </c>
      <c r="D82" s="7"/>
      <c r="E82" s="7">
        <v>7886342341</v>
      </c>
      <c r="F82" s="7"/>
      <c r="G82" s="7">
        <v>8034607463</v>
      </c>
      <c r="H82" s="7"/>
      <c r="I82" s="7">
        <f t="shared" si="2"/>
        <v>-148265122</v>
      </c>
      <c r="J82" s="7"/>
      <c r="K82" s="7">
        <v>13100</v>
      </c>
      <c r="L82" s="7"/>
      <c r="M82" s="7">
        <v>7886342341</v>
      </c>
      <c r="N82" s="7"/>
      <c r="O82" s="7">
        <v>7933547691</v>
      </c>
      <c r="P82" s="7"/>
      <c r="Q82" s="7">
        <f t="shared" si="3"/>
        <v>-47205350</v>
      </c>
    </row>
    <row r="83" spans="1:17">
      <c r="A83" s="1" t="s">
        <v>141</v>
      </c>
      <c r="C83" s="7">
        <v>3580</v>
      </c>
      <c r="D83" s="7"/>
      <c r="E83" s="7">
        <v>3187412176</v>
      </c>
      <c r="F83" s="7"/>
      <c r="G83" s="7">
        <v>3149828990</v>
      </c>
      <c r="H83" s="7"/>
      <c r="I83" s="7">
        <f t="shared" si="2"/>
        <v>37583186</v>
      </c>
      <c r="J83" s="7"/>
      <c r="K83" s="7">
        <v>3580</v>
      </c>
      <c r="L83" s="7"/>
      <c r="M83" s="7">
        <v>3187412176</v>
      </c>
      <c r="N83" s="7"/>
      <c r="O83" s="7">
        <v>2910364118</v>
      </c>
      <c r="P83" s="7"/>
      <c r="Q83" s="7">
        <f t="shared" si="3"/>
        <v>277048058</v>
      </c>
    </row>
    <row r="84" spans="1:17">
      <c r="A84" s="1" t="s">
        <v>114</v>
      </c>
      <c r="C84" s="7">
        <v>25400</v>
      </c>
      <c r="D84" s="7"/>
      <c r="E84" s="7">
        <v>16075031872</v>
      </c>
      <c r="F84" s="7"/>
      <c r="G84" s="7">
        <v>16278702950</v>
      </c>
      <c r="H84" s="7"/>
      <c r="I84" s="7">
        <f t="shared" si="2"/>
        <v>-203671078</v>
      </c>
      <c r="J84" s="7"/>
      <c r="K84" s="7">
        <v>25400</v>
      </c>
      <c r="L84" s="7"/>
      <c r="M84" s="7">
        <v>16075031872</v>
      </c>
      <c r="N84" s="7"/>
      <c r="O84" s="7">
        <v>16077552506</v>
      </c>
      <c r="P84" s="7"/>
      <c r="Q84" s="7">
        <f t="shared" si="3"/>
        <v>-2520634</v>
      </c>
    </row>
    <row r="85" spans="1:17">
      <c r="A85" s="1" t="s">
        <v>124</v>
      </c>
      <c r="C85" s="7">
        <v>338100</v>
      </c>
      <c r="D85" s="7"/>
      <c r="E85" s="7">
        <v>231059605854</v>
      </c>
      <c r="F85" s="7"/>
      <c r="G85" s="7">
        <v>234389287240</v>
      </c>
      <c r="H85" s="7"/>
      <c r="I85" s="7">
        <f t="shared" si="2"/>
        <v>-3329681386</v>
      </c>
      <c r="J85" s="7"/>
      <c r="K85" s="7">
        <v>338100</v>
      </c>
      <c r="L85" s="7"/>
      <c r="M85" s="7">
        <v>231059605854</v>
      </c>
      <c r="N85" s="7"/>
      <c r="O85" s="7">
        <v>233733923747</v>
      </c>
      <c r="P85" s="7"/>
      <c r="Q85" s="7">
        <f t="shared" si="3"/>
        <v>-2674317893</v>
      </c>
    </row>
    <row r="86" spans="1:17">
      <c r="A86" s="1" t="s">
        <v>153</v>
      </c>
      <c r="C86" s="7">
        <v>907826</v>
      </c>
      <c r="D86" s="7"/>
      <c r="E86" s="7">
        <v>765394599839</v>
      </c>
      <c r="F86" s="7"/>
      <c r="G86" s="7">
        <v>761600574951</v>
      </c>
      <c r="H86" s="7"/>
      <c r="I86" s="7">
        <f t="shared" si="2"/>
        <v>3794024888</v>
      </c>
      <c r="J86" s="7"/>
      <c r="K86" s="7">
        <v>907826</v>
      </c>
      <c r="L86" s="7"/>
      <c r="M86" s="7">
        <v>765394599839</v>
      </c>
      <c r="N86" s="7"/>
      <c r="O86" s="7">
        <v>749318162666</v>
      </c>
      <c r="P86" s="7"/>
      <c r="Q86" s="7">
        <f t="shared" si="3"/>
        <v>16076437173</v>
      </c>
    </row>
    <row r="87" spans="1:17">
      <c r="A87" s="1" t="s">
        <v>120</v>
      </c>
      <c r="C87" s="7">
        <v>100</v>
      </c>
      <c r="D87" s="7"/>
      <c r="E87" s="7">
        <v>79508586</v>
      </c>
      <c r="F87" s="7"/>
      <c r="G87" s="7">
        <v>79489589</v>
      </c>
      <c r="H87" s="7"/>
      <c r="I87" s="7">
        <f t="shared" si="2"/>
        <v>18997</v>
      </c>
      <c r="J87" s="7"/>
      <c r="K87" s="7">
        <v>100</v>
      </c>
      <c r="L87" s="7"/>
      <c r="M87" s="7">
        <v>79508586</v>
      </c>
      <c r="N87" s="7"/>
      <c r="O87" s="7">
        <v>79380383</v>
      </c>
      <c r="P87" s="7"/>
      <c r="Q87" s="7">
        <f t="shared" si="3"/>
        <v>128203</v>
      </c>
    </row>
    <row r="88" spans="1:17">
      <c r="A88" s="1" t="s">
        <v>117</v>
      </c>
      <c r="C88" s="7">
        <v>25200</v>
      </c>
      <c r="D88" s="7"/>
      <c r="E88" s="7">
        <v>20414599183</v>
      </c>
      <c r="F88" s="7"/>
      <c r="G88" s="7">
        <v>20433747711</v>
      </c>
      <c r="H88" s="7"/>
      <c r="I88" s="7">
        <f t="shared" si="2"/>
        <v>-19148528</v>
      </c>
      <c r="J88" s="7"/>
      <c r="K88" s="7">
        <v>25200</v>
      </c>
      <c r="L88" s="7"/>
      <c r="M88" s="7">
        <v>20414599183</v>
      </c>
      <c r="N88" s="7"/>
      <c r="O88" s="7">
        <v>20374112118</v>
      </c>
      <c r="P88" s="7"/>
      <c r="Q88" s="7">
        <f t="shared" si="3"/>
        <v>40487065</v>
      </c>
    </row>
    <row r="89" spans="1:17">
      <c r="A89" s="1" t="s">
        <v>111</v>
      </c>
      <c r="C89" s="7">
        <v>92600</v>
      </c>
      <c r="D89" s="7"/>
      <c r="E89" s="7">
        <v>71289076512</v>
      </c>
      <c r="F89" s="7"/>
      <c r="G89" s="7">
        <v>71432580497</v>
      </c>
      <c r="H89" s="7"/>
      <c r="I89" s="7">
        <f t="shared" si="2"/>
        <v>-143503985</v>
      </c>
      <c r="J89" s="7"/>
      <c r="K89" s="7">
        <v>92600</v>
      </c>
      <c r="L89" s="7"/>
      <c r="M89" s="7">
        <v>71289076512</v>
      </c>
      <c r="N89" s="7"/>
      <c r="O89" s="7">
        <v>71381285498</v>
      </c>
      <c r="P89" s="7"/>
      <c r="Q89" s="7">
        <f t="shared" si="3"/>
        <v>-92208986</v>
      </c>
    </row>
    <row r="90" spans="1:17">
      <c r="A90" s="1" t="s">
        <v>167</v>
      </c>
      <c r="C90" s="7">
        <v>779027</v>
      </c>
      <c r="D90" s="7"/>
      <c r="E90" s="7">
        <v>626671264740</v>
      </c>
      <c r="F90" s="7"/>
      <c r="G90" s="7">
        <v>616799144727</v>
      </c>
      <c r="H90" s="7"/>
      <c r="I90" s="7">
        <f t="shared" si="2"/>
        <v>9872120013</v>
      </c>
      <c r="J90" s="7"/>
      <c r="K90" s="7">
        <v>779027</v>
      </c>
      <c r="L90" s="7"/>
      <c r="M90" s="7">
        <v>626671264740</v>
      </c>
      <c r="N90" s="7"/>
      <c r="O90" s="7">
        <v>616799144727</v>
      </c>
      <c r="P90" s="7"/>
      <c r="Q90" s="7">
        <f t="shared" si="3"/>
        <v>9872120013</v>
      </c>
    </row>
    <row r="91" spans="1:17">
      <c r="A91" s="1" t="s">
        <v>122</v>
      </c>
      <c r="C91" s="7">
        <v>25700</v>
      </c>
      <c r="D91" s="7"/>
      <c r="E91" s="7">
        <v>15581912266</v>
      </c>
      <c r="F91" s="7"/>
      <c r="G91" s="7">
        <v>15840150452</v>
      </c>
      <c r="H91" s="7"/>
      <c r="I91" s="7">
        <f t="shared" si="2"/>
        <v>-258238186</v>
      </c>
      <c r="J91" s="7"/>
      <c r="K91" s="7">
        <v>25700</v>
      </c>
      <c r="L91" s="7"/>
      <c r="M91" s="7">
        <v>15581912266</v>
      </c>
      <c r="N91" s="7"/>
      <c r="O91" s="7">
        <v>15664866730</v>
      </c>
      <c r="P91" s="7"/>
      <c r="Q91" s="7">
        <f t="shared" si="3"/>
        <v>-82954464</v>
      </c>
    </row>
    <row r="92" spans="1:17">
      <c r="A92" s="1" t="s">
        <v>108</v>
      </c>
      <c r="C92" s="7">
        <v>210000</v>
      </c>
      <c r="D92" s="7"/>
      <c r="E92" s="7">
        <v>166797962388</v>
      </c>
      <c r="F92" s="7"/>
      <c r="G92" s="7">
        <v>166588294374</v>
      </c>
      <c r="H92" s="7"/>
      <c r="I92" s="7">
        <f t="shared" si="2"/>
        <v>209668014</v>
      </c>
      <c r="J92" s="7"/>
      <c r="K92" s="7">
        <v>210000</v>
      </c>
      <c r="L92" s="7"/>
      <c r="M92" s="7">
        <v>166797962388</v>
      </c>
      <c r="N92" s="7"/>
      <c r="O92" s="7">
        <v>166667072924</v>
      </c>
      <c r="P92" s="7"/>
      <c r="Q92" s="7">
        <f t="shared" si="3"/>
        <v>130889464</v>
      </c>
    </row>
    <row r="93" spans="1:17">
      <c r="A93" s="1" t="s">
        <v>144</v>
      </c>
      <c r="C93" s="7">
        <v>12100</v>
      </c>
      <c r="D93" s="7"/>
      <c r="E93" s="7">
        <v>7538022485</v>
      </c>
      <c r="F93" s="7"/>
      <c r="G93" s="7">
        <v>7655492190</v>
      </c>
      <c r="H93" s="7"/>
      <c r="I93" s="7">
        <f t="shared" si="2"/>
        <v>-117469705</v>
      </c>
      <c r="J93" s="7"/>
      <c r="K93" s="7">
        <v>12100</v>
      </c>
      <c r="L93" s="7"/>
      <c r="M93" s="7">
        <v>7538022485</v>
      </c>
      <c r="N93" s="7"/>
      <c r="O93" s="7">
        <v>7563808688</v>
      </c>
      <c r="P93" s="7"/>
      <c r="Q93" s="7">
        <f t="shared" si="3"/>
        <v>-25786203</v>
      </c>
    </row>
    <row r="94" spans="1:17">
      <c r="A94" s="1" t="s">
        <v>129</v>
      </c>
      <c r="C94" s="7">
        <v>10000</v>
      </c>
      <c r="D94" s="7"/>
      <c r="E94" s="7">
        <v>6710783450</v>
      </c>
      <c r="F94" s="7"/>
      <c r="G94" s="7">
        <v>6776971451</v>
      </c>
      <c r="H94" s="7"/>
      <c r="I94" s="7">
        <f t="shared" si="2"/>
        <v>-66188001</v>
      </c>
      <c r="J94" s="7"/>
      <c r="K94" s="7">
        <v>10000</v>
      </c>
      <c r="L94" s="7"/>
      <c r="M94" s="7">
        <v>6710783450</v>
      </c>
      <c r="N94" s="7"/>
      <c r="O94" s="7">
        <v>6702475596</v>
      </c>
      <c r="P94" s="7"/>
      <c r="Q94" s="7">
        <f t="shared" si="3"/>
        <v>8307854</v>
      </c>
    </row>
    <row r="95" spans="1:17">
      <c r="A95" s="1" t="s">
        <v>150</v>
      </c>
      <c r="C95" s="7">
        <v>13600</v>
      </c>
      <c r="D95" s="7"/>
      <c r="E95" s="7">
        <v>8473439910</v>
      </c>
      <c r="F95" s="7"/>
      <c r="G95" s="7">
        <v>8557472676</v>
      </c>
      <c r="H95" s="7"/>
      <c r="I95" s="7">
        <f t="shared" si="2"/>
        <v>-84032766</v>
      </c>
      <c r="J95" s="7"/>
      <c r="K95" s="7">
        <v>13600</v>
      </c>
      <c r="L95" s="7"/>
      <c r="M95" s="7">
        <v>8473439910</v>
      </c>
      <c r="N95" s="7"/>
      <c r="O95" s="7">
        <v>8458828883</v>
      </c>
      <c r="P95" s="7"/>
      <c r="Q95" s="7">
        <f t="shared" si="3"/>
        <v>14611027</v>
      </c>
    </row>
    <row r="96" spans="1:17">
      <c r="A96" s="1" t="s">
        <v>164</v>
      </c>
      <c r="C96" s="7">
        <v>383000</v>
      </c>
      <c r="D96" s="7"/>
      <c r="E96" s="7">
        <v>371515420622</v>
      </c>
      <c r="F96" s="7"/>
      <c r="G96" s="7">
        <v>373357316718</v>
      </c>
      <c r="H96" s="7"/>
      <c r="I96" s="7">
        <f t="shared" si="2"/>
        <v>-1841896096</v>
      </c>
      <c r="J96" s="7"/>
      <c r="K96" s="7">
        <v>383000</v>
      </c>
      <c r="L96" s="7"/>
      <c r="M96" s="7">
        <v>371515420622</v>
      </c>
      <c r="N96" s="7"/>
      <c r="O96" s="7">
        <v>375271969626</v>
      </c>
      <c r="P96" s="7"/>
      <c r="Q96" s="7">
        <f t="shared" si="3"/>
        <v>-3756549004</v>
      </c>
    </row>
    <row r="97" spans="1:17">
      <c r="A97" s="1" t="s">
        <v>126</v>
      </c>
      <c r="C97" s="7">
        <v>211657</v>
      </c>
      <c r="D97" s="7"/>
      <c r="E97" s="7">
        <v>205642526855</v>
      </c>
      <c r="F97" s="7"/>
      <c r="G97" s="7">
        <v>202650921217</v>
      </c>
      <c r="H97" s="7"/>
      <c r="I97" s="7">
        <f t="shared" si="2"/>
        <v>2991605638</v>
      </c>
      <c r="J97" s="7"/>
      <c r="K97" s="7">
        <v>211657</v>
      </c>
      <c r="L97" s="7"/>
      <c r="M97" s="7">
        <v>205642526855</v>
      </c>
      <c r="N97" s="7"/>
      <c r="O97" s="7">
        <v>201217497461</v>
      </c>
      <c r="P97" s="7"/>
      <c r="Q97" s="7">
        <f t="shared" si="3"/>
        <v>4425029394</v>
      </c>
    </row>
    <row r="98" spans="1:17">
      <c r="A98" s="1" t="s">
        <v>147</v>
      </c>
      <c r="C98" s="7">
        <v>400086</v>
      </c>
      <c r="D98" s="7"/>
      <c r="E98" s="7">
        <v>329659112774</v>
      </c>
      <c r="F98" s="7"/>
      <c r="G98" s="7">
        <v>329883120325</v>
      </c>
      <c r="H98" s="7"/>
      <c r="I98" s="7">
        <f t="shared" si="2"/>
        <v>-224007551</v>
      </c>
      <c r="J98" s="7"/>
      <c r="K98" s="7">
        <v>400086</v>
      </c>
      <c r="L98" s="7"/>
      <c r="M98" s="7">
        <v>329659112774</v>
      </c>
      <c r="N98" s="7"/>
      <c r="O98" s="7">
        <v>329393376446</v>
      </c>
      <c r="P98" s="7"/>
      <c r="Q98" s="7">
        <f t="shared" si="3"/>
        <v>265736328</v>
      </c>
    </row>
    <row r="99" spans="1:17">
      <c r="A99" s="1" t="s">
        <v>132</v>
      </c>
      <c r="C99" s="7">
        <v>145893</v>
      </c>
      <c r="D99" s="7"/>
      <c r="E99" s="7">
        <v>137981010828</v>
      </c>
      <c r="F99" s="7"/>
      <c r="G99" s="7">
        <v>137328865229</v>
      </c>
      <c r="H99" s="7"/>
      <c r="I99" s="7">
        <f t="shared" si="2"/>
        <v>652145599</v>
      </c>
      <c r="J99" s="7"/>
      <c r="K99" s="7">
        <v>145893</v>
      </c>
      <c r="L99" s="7"/>
      <c r="M99" s="7">
        <v>137981010828</v>
      </c>
      <c r="N99" s="7"/>
      <c r="O99" s="7">
        <v>137111530424</v>
      </c>
      <c r="P99" s="7"/>
      <c r="Q99" s="7">
        <f t="shared" si="3"/>
        <v>869480404</v>
      </c>
    </row>
    <row r="100" spans="1:17">
      <c r="A100" s="1" t="s">
        <v>135</v>
      </c>
      <c r="C100" s="7">
        <v>24600</v>
      </c>
      <c r="D100" s="7"/>
      <c r="E100" s="7">
        <v>16123853021</v>
      </c>
      <c r="F100" s="7"/>
      <c r="G100" s="7">
        <v>16290364836</v>
      </c>
      <c r="H100" s="7"/>
      <c r="I100" s="7">
        <f t="shared" si="2"/>
        <v>-166511815</v>
      </c>
      <c r="J100" s="7"/>
      <c r="K100" s="7">
        <v>24600</v>
      </c>
      <c r="L100" s="7"/>
      <c r="M100" s="7">
        <v>16123853021</v>
      </c>
      <c r="N100" s="7"/>
      <c r="O100" s="7">
        <v>16117397729</v>
      </c>
      <c r="P100" s="7"/>
      <c r="Q100" s="7">
        <f t="shared" si="3"/>
        <v>6455292</v>
      </c>
    </row>
    <row r="101" spans="1:17">
      <c r="A101" s="1" t="s">
        <v>136</v>
      </c>
      <c r="C101" s="7">
        <v>110885</v>
      </c>
      <c r="D101" s="7"/>
      <c r="E101" s="7">
        <v>100956905793</v>
      </c>
      <c r="F101" s="7"/>
      <c r="G101" s="7">
        <v>99819431898</v>
      </c>
      <c r="H101" s="7"/>
      <c r="I101" s="7">
        <f t="shared" si="2"/>
        <v>1137473895</v>
      </c>
      <c r="J101" s="7"/>
      <c r="K101" s="7">
        <v>110885</v>
      </c>
      <c r="L101" s="7"/>
      <c r="M101" s="7">
        <v>100956905793</v>
      </c>
      <c r="N101" s="7"/>
      <c r="O101" s="7">
        <v>100016153415</v>
      </c>
      <c r="P101" s="7"/>
      <c r="Q101" s="7">
        <f t="shared" si="3"/>
        <v>940752378</v>
      </c>
    </row>
    <row r="102" spans="1:17">
      <c r="A102" s="1" t="s">
        <v>139</v>
      </c>
      <c r="C102" s="7">
        <v>36000</v>
      </c>
      <c r="D102" s="7"/>
      <c r="E102" s="7">
        <v>23172239270</v>
      </c>
      <c r="F102" s="7"/>
      <c r="G102" s="7">
        <v>23461626809</v>
      </c>
      <c r="H102" s="7"/>
      <c r="I102" s="7">
        <f t="shared" si="2"/>
        <v>-289387539</v>
      </c>
      <c r="J102" s="7"/>
      <c r="K102" s="7">
        <v>36000</v>
      </c>
      <c r="L102" s="7"/>
      <c r="M102" s="7">
        <v>23172239270</v>
      </c>
      <c r="N102" s="7"/>
      <c r="O102" s="7">
        <v>23187574965</v>
      </c>
      <c r="P102" s="7"/>
      <c r="Q102" s="7">
        <f t="shared" si="3"/>
        <v>-15335695</v>
      </c>
    </row>
    <row r="103" spans="1:17">
      <c r="A103" s="1" t="s">
        <v>105</v>
      </c>
      <c r="C103" s="7">
        <v>137100</v>
      </c>
      <c r="D103" s="7"/>
      <c r="E103" s="7">
        <v>111111746345</v>
      </c>
      <c r="F103" s="7"/>
      <c r="G103" s="7">
        <v>111106263339</v>
      </c>
      <c r="H103" s="7"/>
      <c r="I103" s="7">
        <f t="shared" si="2"/>
        <v>5483006</v>
      </c>
      <c r="J103" s="7"/>
      <c r="K103" s="7">
        <v>137100</v>
      </c>
      <c r="L103" s="7"/>
      <c r="M103" s="7">
        <v>111111746345</v>
      </c>
      <c r="N103" s="7"/>
      <c r="O103" s="7">
        <v>110839302959</v>
      </c>
      <c r="P103" s="7"/>
      <c r="Q103" s="7">
        <f t="shared" si="3"/>
        <v>272443386</v>
      </c>
    </row>
    <row r="104" spans="1:17" ht="24.75" thickBot="1">
      <c r="C104" s="7"/>
      <c r="D104" s="7"/>
      <c r="E104" s="12">
        <f>SUM(E8:E103)</f>
        <v>40926160954432</v>
      </c>
      <c r="F104" s="7"/>
      <c r="G104" s="12">
        <f>SUM(G8:G103)</f>
        <v>38660568037981</v>
      </c>
      <c r="H104" s="7"/>
      <c r="I104" s="12">
        <f>SUM(I8:I103)</f>
        <v>2265592916451</v>
      </c>
      <c r="J104" s="7"/>
      <c r="K104" s="7"/>
      <c r="L104" s="7"/>
      <c r="M104" s="12">
        <f>SUM(M8:M103)</f>
        <v>40926160954432</v>
      </c>
      <c r="N104" s="7"/>
      <c r="O104" s="12">
        <f>SUM(O8:O103)</f>
        <v>41461807757187</v>
      </c>
      <c r="P104" s="7"/>
      <c r="Q104" s="12">
        <f>SUM(Q8:Q103)</f>
        <v>-535646802755</v>
      </c>
    </row>
    <row r="105" spans="1:17" ht="24.75" thickTop="1">
      <c r="G105" s="4"/>
      <c r="H105" s="4"/>
      <c r="I105" s="7"/>
      <c r="J105" s="7"/>
      <c r="K105" s="7"/>
      <c r="L105" s="7"/>
      <c r="M105" s="7"/>
      <c r="N105" s="7"/>
      <c r="O105" s="7"/>
      <c r="P105" s="7"/>
      <c r="Q105" s="7"/>
    </row>
    <row r="106" spans="1:17"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>
      <c r="G111" s="4"/>
      <c r="H111" s="4"/>
      <c r="I111" s="7"/>
      <c r="J111" s="7"/>
      <c r="K111" s="7"/>
      <c r="L111" s="7"/>
      <c r="M111" s="7"/>
      <c r="N111" s="7"/>
      <c r="O111" s="7"/>
      <c r="P111" s="7"/>
      <c r="Q111" s="7"/>
    </row>
    <row r="112" spans="1:17"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7:17"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7:17"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7:17"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7:17"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7:17"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7:17"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94"/>
  <sheetViews>
    <sheetView rightToLeft="1" topLeftCell="A88" workbookViewId="0">
      <selection activeCell="Q84" sqref="G84:Q90"/>
    </sheetView>
  </sheetViews>
  <sheetFormatPr defaultRowHeight="24"/>
  <cols>
    <col min="1" max="1" width="34.8554687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45" style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192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3</v>
      </c>
      <c r="C6" s="16" t="s">
        <v>194</v>
      </c>
      <c r="D6" s="16" t="s">
        <v>194</v>
      </c>
      <c r="E6" s="16" t="s">
        <v>194</v>
      </c>
      <c r="F6" s="16" t="s">
        <v>194</v>
      </c>
      <c r="G6" s="16" t="s">
        <v>194</v>
      </c>
      <c r="H6" s="16" t="s">
        <v>194</v>
      </c>
      <c r="I6" s="16" t="s">
        <v>194</v>
      </c>
      <c r="K6" s="16" t="s">
        <v>195</v>
      </c>
      <c r="L6" s="16" t="s">
        <v>195</v>
      </c>
      <c r="M6" s="16" t="s">
        <v>195</v>
      </c>
      <c r="N6" s="16" t="s">
        <v>195</v>
      </c>
      <c r="O6" s="16" t="s">
        <v>195</v>
      </c>
      <c r="P6" s="16" t="s">
        <v>195</v>
      </c>
      <c r="Q6" s="16" t="s">
        <v>195</v>
      </c>
    </row>
    <row r="7" spans="1:17" ht="24.75">
      <c r="A7" s="16" t="s">
        <v>3</v>
      </c>
      <c r="C7" s="16" t="s">
        <v>7</v>
      </c>
      <c r="E7" s="16" t="s">
        <v>257</v>
      </c>
      <c r="G7" s="16" t="s">
        <v>258</v>
      </c>
      <c r="I7" s="16" t="s">
        <v>260</v>
      </c>
      <c r="K7" s="16" t="s">
        <v>7</v>
      </c>
      <c r="M7" s="16" t="s">
        <v>257</v>
      </c>
      <c r="O7" s="16" t="s">
        <v>258</v>
      </c>
      <c r="Q7" s="16" t="s">
        <v>260</v>
      </c>
    </row>
    <row r="8" spans="1:17">
      <c r="A8" s="1" t="s">
        <v>49</v>
      </c>
      <c r="C8" s="7">
        <v>1044703</v>
      </c>
      <c r="D8" s="7"/>
      <c r="E8" s="7">
        <v>5863242823</v>
      </c>
      <c r="F8" s="7"/>
      <c r="G8" s="7">
        <v>7124020949</v>
      </c>
      <c r="H8" s="7"/>
      <c r="I8" s="7">
        <v>-1260778126</v>
      </c>
      <c r="J8" s="7"/>
      <c r="K8" s="7">
        <v>2044703</v>
      </c>
      <c r="L8" s="7"/>
      <c r="M8" s="7">
        <v>11236083101</v>
      </c>
      <c r="N8" s="7"/>
      <c r="O8" s="7">
        <v>13943203949</v>
      </c>
      <c r="P8" s="7"/>
      <c r="Q8" s="7">
        <v>-2707120848</v>
      </c>
    </row>
    <row r="9" spans="1:17">
      <c r="A9" s="1" t="s">
        <v>32</v>
      </c>
      <c r="C9" s="7">
        <v>1270364</v>
      </c>
      <c r="D9" s="7"/>
      <c r="E9" s="7">
        <v>30155791499</v>
      </c>
      <c r="F9" s="7"/>
      <c r="G9" s="7">
        <v>23193335413</v>
      </c>
      <c r="H9" s="7"/>
      <c r="I9" s="7">
        <v>6962456086</v>
      </c>
      <c r="J9" s="7"/>
      <c r="K9" s="7">
        <v>1270364</v>
      </c>
      <c r="L9" s="7"/>
      <c r="M9" s="7">
        <v>30155791499</v>
      </c>
      <c r="N9" s="7"/>
      <c r="O9" s="7">
        <v>23193335413</v>
      </c>
      <c r="P9" s="7"/>
      <c r="Q9" s="7">
        <v>6962456086</v>
      </c>
    </row>
    <row r="10" spans="1:17">
      <c r="A10" s="1" t="s">
        <v>58</v>
      </c>
      <c r="C10" s="7">
        <v>792356</v>
      </c>
      <c r="D10" s="7"/>
      <c r="E10" s="7">
        <v>20888296014</v>
      </c>
      <c r="F10" s="7"/>
      <c r="G10" s="7">
        <v>21542896727</v>
      </c>
      <c r="H10" s="7"/>
      <c r="I10" s="7">
        <v>-654600713</v>
      </c>
      <c r="J10" s="7"/>
      <c r="K10" s="7">
        <v>1946641</v>
      </c>
      <c r="L10" s="7"/>
      <c r="M10" s="7">
        <v>53695045886</v>
      </c>
      <c r="N10" s="7"/>
      <c r="O10" s="7">
        <v>53162362132</v>
      </c>
      <c r="P10" s="7"/>
      <c r="Q10" s="7">
        <v>532683754</v>
      </c>
    </row>
    <row r="11" spans="1:17">
      <c r="A11" s="1" t="s">
        <v>76</v>
      </c>
      <c r="C11" s="7">
        <v>33303174</v>
      </c>
      <c r="D11" s="7"/>
      <c r="E11" s="7">
        <v>425964350340</v>
      </c>
      <c r="F11" s="7"/>
      <c r="G11" s="7">
        <v>488630098936</v>
      </c>
      <c r="H11" s="7"/>
      <c r="I11" s="7">
        <v>-62665748596</v>
      </c>
      <c r="J11" s="7"/>
      <c r="K11" s="7">
        <v>94225696</v>
      </c>
      <c r="L11" s="7"/>
      <c r="M11" s="7">
        <v>1179319314088</v>
      </c>
      <c r="N11" s="7"/>
      <c r="O11" s="7">
        <v>1382496183885</v>
      </c>
      <c r="P11" s="7"/>
      <c r="Q11" s="7">
        <v>-203176869797</v>
      </c>
    </row>
    <row r="12" spans="1:17">
      <c r="A12" s="1" t="s">
        <v>27</v>
      </c>
      <c r="C12" s="7">
        <v>385823</v>
      </c>
      <c r="D12" s="7"/>
      <c r="E12" s="7">
        <v>21979712727</v>
      </c>
      <c r="F12" s="7"/>
      <c r="G12" s="7">
        <v>36300863989</v>
      </c>
      <c r="H12" s="7"/>
      <c r="I12" s="7">
        <v>-14321151262</v>
      </c>
      <c r="J12" s="7"/>
      <c r="K12" s="7">
        <v>1945452</v>
      </c>
      <c r="L12" s="7"/>
      <c r="M12" s="7">
        <v>147951272528</v>
      </c>
      <c r="N12" s="7"/>
      <c r="O12" s="7">
        <v>183041416439</v>
      </c>
      <c r="P12" s="7"/>
      <c r="Q12" s="7">
        <v>-35090143911</v>
      </c>
    </row>
    <row r="13" spans="1:17">
      <c r="A13" s="1" t="s">
        <v>55</v>
      </c>
      <c r="C13" s="7">
        <v>420863</v>
      </c>
      <c r="D13" s="7"/>
      <c r="E13" s="7">
        <v>14428320967</v>
      </c>
      <c r="F13" s="7"/>
      <c r="G13" s="7">
        <v>17784435049</v>
      </c>
      <c r="H13" s="7"/>
      <c r="I13" s="7">
        <v>-3356114082</v>
      </c>
      <c r="J13" s="7"/>
      <c r="K13" s="7">
        <v>624235</v>
      </c>
      <c r="L13" s="7"/>
      <c r="M13" s="7">
        <v>21561632705</v>
      </c>
      <c r="N13" s="7"/>
      <c r="O13" s="7">
        <v>26378338889</v>
      </c>
      <c r="P13" s="7"/>
      <c r="Q13" s="7">
        <v>-4816706184</v>
      </c>
    </row>
    <row r="14" spans="1:17">
      <c r="A14" s="1" t="s">
        <v>20</v>
      </c>
      <c r="C14" s="7">
        <v>775038</v>
      </c>
      <c r="D14" s="7"/>
      <c r="E14" s="7">
        <v>10007652140</v>
      </c>
      <c r="F14" s="7"/>
      <c r="G14" s="7">
        <v>10230621865</v>
      </c>
      <c r="H14" s="7"/>
      <c r="I14" s="7">
        <v>-222969725</v>
      </c>
      <c r="J14" s="7"/>
      <c r="K14" s="7">
        <v>775038</v>
      </c>
      <c r="L14" s="7"/>
      <c r="M14" s="7">
        <v>10007652140</v>
      </c>
      <c r="N14" s="7"/>
      <c r="O14" s="7">
        <v>10230621865</v>
      </c>
      <c r="P14" s="7"/>
      <c r="Q14" s="7">
        <v>-222969725</v>
      </c>
    </row>
    <row r="15" spans="1:17">
      <c r="A15" s="1" t="s">
        <v>19</v>
      </c>
      <c r="C15" s="7">
        <v>1592261</v>
      </c>
      <c r="D15" s="7"/>
      <c r="E15" s="7">
        <v>25126096582</v>
      </c>
      <c r="F15" s="7"/>
      <c r="G15" s="7">
        <v>32129935373</v>
      </c>
      <c r="H15" s="7"/>
      <c r="I15" s="7">
        <v>-7003838791</v>
      </c>
      <c r="J15" s="7"/>
      <c r="K15" s="7">
        <v>2642732</v>
      </c>
      <c r="L15" s="7"/>
      <c r="M15" s="7">
        <v>42927298477</v>
      </c>
      <c r="N15" s="7"/>
      <c r="O15" s="7">
        <v>53347901266</v>
      </c>
      <c r="P15" s="7"/>
      <c r="Q15" s="7">
        <v>-10420602789</v>
      </c>
    </row>
    <row r="16" spans="1:17">
      <c r="A16" s="1" t="s">
        <v>86</v>
      </c>
      <c r="C16" s="7">
        <v>2000000</v>
      </c>
      <c r="D16" s="7"/>
      <c r="E16" s="7">
        <v>10016047870</v>
      </c>
      <c r="F16" s="7"/>
      <c r="G16" s="7">
        <v>10238662320</v>
      </c>
      <c r="H16" s="7"/>
      <c r="I16" s="7">
        <v>-222614450</v>
      </c>
      <c r="J16" s="7"/>
      <c r="K16" s="7">
        <v>2000000</v>
      </c>
      <c r="L16" s="7"/>
      <c r="M16" s="7">
        <v>10016047870</v>
      </c>
      <c r="N16" s="7"/>
      <c r="O16" s="7">
        <v>10238662320</v>
      </c>
      <c r="P16" s="7"/>
      <c r="Q16" s="7">
        <v>-222614450</v>
      </c>
    </row>
    <row r="17" spans="1:17">
      <c r="A17" s="1" t="s">
        <v>17</v>
      </c>
      <c r="C17" s="7">
        <v>15086000</v>
      </c>
      <c r="D17" s="7"/>
      <c r="E17" s="7">
        <v>22235923085</v>
      </c>
      <c r="F17" s="7"/>
      <c r="G17" s="7">
        <v>32736788218</v>
      </c>
      <c r="H17" s="7"/>
      <c r="I17" s="7">
        <v>-10500865133</v>
      </c>
      <c r="J17" s="7"/>
      <c r="K17" s="7">
        <v>20961128</v>
      </c>
      <c r="L17" s="7"/>
      <c r="M17" s="7">
        <v>31074628956</v>
      </c>
      <c r="N17" s="7"/>
      <c r="O17" s="7">
        <v>45485881476</v>
      </c>
      <c r="P17" s="7"/>
      <c r="Q17" s="7">
        <v>-14411252520</v>
      </c>
    </row>
    <row r="18" spans="1:17">
      <c r="A18" s="1" t="s">
        <v>66</v>
      </c>
      <c r="C18" s="7">
        <v>5881958</v>
      </c>
      <c r="D18" s="7"/>
      <c r="E18" s="7">
        <v>50743410927</v>
      </c>
      <c r="F18" s="7"/>
      <c r="G18" s="7">
        <v>49406814956</v>
      </c>
      <c r="H18" s="7"/>
      <c r="I18" s="7">
        <v>1336595971</v>
      </c>
      <c r="J18" s="7"/>
      <c r="K18" s="7">
        <v>5881958</v>
      </c>
      <c r="L18" s="7"/>
      <c r="M18" s="7">
        <v>50743410927</v>
      </c>
      <c r="N18" s="7"/>
      <c r="O18" s="7">
        <v>49406814956</v>
      </c>
      <c r="P18" s="7"/>
      <c r="Q18" s="7">
        <v>1336595971</v>
      </c>
    </row>
    <row r="19" spans="1:17">
      <c r="A19" s="1" t="s">
        <v>261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v>0</v>
      </c>
      <c r="J19" s="7"/>
      <c r="K19" s="7">
        <v>54596788</v>
      </c>
      <c r="L19" s="7"/>
      <c r="M19" s="7">
        <v>186065853504</v>
      </c>
      <c r="N19" s="7"/>
      <c r="O19" s="7">
        <v>186065853504</v>
      </c>
      <c r="P19" s="7"/>
      <c r="Q19" s="7">
        <v>0</v>
      </c>
    </row>
    <row r="20" spans="1:17">
      <c r="A20" s="1" t="s">
        <v>74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v>0</v>
      </c>
      <c r="J20" s="7"/>
      <c r="K20" s="7">
        <v>1</v>
      </c>
      <c r="L20" s="7"/>
      <c r="M20" s="7">
        <v>1</v>
      </c>
      <c r="N20" s="7"/>
      <c r="O20" s="7">
        <v>6165</v>
      </c>
      <c r="P20" s="7"/>
      <c r="Q20" s="7">
        <v>-6164</v>
      </c>
    </row>
    <row r="21" spans="1:17">
      <c r="A21" s="1" t="s">
        <v>262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v>0</v>
      </c>
      <c r="J21" s="7"/>
      <c r="K21" s="7">
        <v>49866</v>
      </c>
      <c r="L21" s="7"/>
      <c r="M21" s="7">
        <v>2503249517</v>
      </c>
      <c r="N21" s="7"/>
      <c r="O21" s="7">
        <v>2488077222</v>
      </c>
      <c r="P21" s="7"/>
      <c r="Q21" s="7">
        <v>15172295</v>
      </c>
    </row>
    <row r="22" spans="1:17">
      <c r="A22" s="1" t="s">
        <v>263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v>0</v>
      </c>
      <c r="J22" s="7"/>
      <c r="K22" s="7">
        <v>7999999</v>
      </c>
      <c r="L22" s="7"/>
      <c r="M22" s="7">
        <v>31191996101</v>
      </c>
      <c r="N22" s="7"/>
      <c r="O22" s="7">
        <v>19236853195</v>
      </c>
      <c r="P22" s="7"/>
      <c r="Q22" s="7">
        <v>11955142906</v>
      </c>
    </row>
    <row r="23" spans="1:17">
      <c r="A23" s="1" t="s">
        <v>264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v>0</v>
      </c>
      <c r="J23" s="7"/>
      <c r="K23" s="7">
        <v>13361564</v>
      </c>
      <c r="L23" s="7"/>
      <c r="M23" s="7">
        <v>39884268540</v>
      </c>
      <c r="N23" s="7"/>
      <c r="O23" s="7">
        <v>39884268540</v>
      </c>
      <c r="P23" s="7"/>
      <c r="Q23" s="7">
        <v>0</v>
      </c>
    </row>
    <row r="24" spans="1:17">
      <c r="A24" s="1" t="s">
        <v>34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v>0</v>
      </c>
      <c r="J24" s="7"/>
      <c r="K24" s="7">
        <v>2500000</v>
      </c>
      <c r="L24" s="7"/>
      <c r="M24" s="7">
        <v>41874356250</v>
      </c>
      <c r="N24" s="7"/>
      <c r="O24" s="7">
        <v>49777053748</v>
      </c>
      <c r="P24" s="7"/>
      <c r="Q24" s="7">
        <v>-7902697498</v>
      </c>
    </row>
    <row r="25" spans="1:17">
      <c r="A25" s="1" t="s">
        <v>47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v>0</v>
      </c>
      <c r="J25" s="7"/>
      <c r="K25" s="7">
        <v>12000000</v>
      </c>
      <c r="L25" s="7"/>
      <c r="M25" s="7">
        <v>58732208654</v>
      </c>
      <c r="N25" s="7"/>
      <c r="O25" s="7">
        <v>59444143231</v>
      </c>
      <c r="P25" s="7"/>
      <c r="Q25" s="7">
        <v>-711934577</v>
      </c>
    </row>
    <row r="26" spans="1:17">
      <c r="A26" s="1" t="s">
        <v>15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v>0</v>
      </c>
      <c r="J26" s="7"/>
      <c r="K26" s="7">
        <v>500001</v>
      </c>
      <c r="L26" s="7"/>
      <c r="M26" s="7">
        <v>5217465236</v>
      </c>
      <c r="N26" s="7"/>
      <c r="O26" s="7">
        <v>5038295346</v>
      </c>
      <c r="P26" s="7"/>
      <c r="Q26" s="7">
        <v>179169890</v>
      </c>
    </row>
    <row r="27" spans="1:17">
      <c r="A27" s="1" t="s">
        <v>265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v>0</v>
      </c>
      <c r="J27" s="7"/>
      <c r="K27" s="7">
        <v>3920000</v>
      </c>
      <c r="L27" s="7"/>
      <c r="M27" s="7">
        <v>50679475218</v>
      </c>
      <c r="N27" s="7"/>
      <c r="O27" s="7">
        <v>50679475218</v>
      </c>
      <c r="P27" s="7"/>
      <c r="Q27" s="7">
        <v>0</v>
      </c>
    </row>
    <row r="28" spans="1:17">
      <c r="A28" s="1" t="s">
        <v>72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v>0</v>
      </c>
      <c r="J28" s="7"/>
      <c r="K28" s="7">
        <v>1</v>
      </c>
      <c r="L28" s="7"/>
      <c r="M28" s="7">
        <v>1</v>
      </c>
      <c r="N28" s="7"/>
      <c r="O28" s="7">
        <v>3873</v>
      </c>
      <c r="P28" s="7"/>
      <c r="Q28" s="7">
        <v>-3872</v>
      </c>
    </row>
    <row r="29" spans="1:17">
      <c r="A29" s="1" t="s">
        <v>75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v>0</v>
      </c>
      <c r="J29" s="7"/>
      <c r="K29" s="7">
        <v>250000</v>
      </c>
      <c r="L29" s="7"/>
      <c r="M29" s="7">
        <v>1834022261</v>
      </c>
      <c r="N29" s="7"/>
      <c r="O29" s="7">
        <v>1776921657</v>
      </c>
      <c r="P29" s="7"/>
      <c r="Q29" s="7">
        <v>57100604</v>
      </c>
    </row>
    <row r="30" spans="1:17">
      <c r="A30" s="1" t="s">
        <v>22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v>0</v>
      </c>
      <c r="J30" s="7"/>
      <c r="K30" s="7">
        <v>1</v>
      </c>
      <c r="L30" s="7"/>
      <c r="M30" s="7">
        <v>1</v>
      </c>
      <c r="N30" s="7"/>
      <c r="O30" s="7">
        <v>2680</v>
      </c>
      <c r="P30" s="7"/>
      <c r="Q30" s="7">
        <v>-2679</v>
      </c>
    </row>
    <row r="31" spans="1:17">
      <c r="A31" s="1" t="s">
        <v>266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v>0</v>
      </c>
      <c r="J31" s="7"/>
      <c r="K31" s="7">
        <v>1473106</v>
      </c>
      <c r="L31" s="7"/>
      <c r="M31" s="7">
        <v>22375024891</v>
      </c>
      <c r="N31" s="7"/>
      <c r="O31" s="7">
        <v>19936540890</v>
      </c>
      <c r="P31" s="7"/>
      <c r="Q31" s="7">
        <v>2438484001</v>
      </c>
    </row>
    <row r="32" spans="1:17">
      <c r="A32" s="1" t="s">
        <v>221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v>0</v>
      </c>
      <c r="J32" s="7"/>
      <c r="K32" s="7">
        <v>2016418</v>
      </c>
      <c r="L32" s="7"/>
      <c r="M32" s="7">
        <v>35865823756</v>
      </c>
      <c r="N32" s="7"/>
      <c r="O32" s="7">
        <v>40596607337</v>
      </c>
      <c r="P32" s="7"/>
      <c r="Q32" s="7">
        <v>-4730783581</v>
      </c>
    </row>
    <row r="33" spans="1:17">
      <c r="A33" s="1" t="s">
        <v>87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v>0</v>
      </c>
      <c r="J33" s="7"/>
      <c r="K33" s="7">
        <v>52000</v>
      </c>
      <c r="L33" s="7"/>
      <c r="M33" s="7">
        <v>262439279</v>
      </c>
      <c r="N33" s="7"/>
      <c r="O33" s="7">
        <v>263777125</v>
      </c>
      <c r="P33" s="7"/>
      <c r="Q33" s="7">
        <v>-1337846</v>
      </c>
    </row>
    <row r="34" spans="1:17">
      <c r="A34" s="1" t="s">
        <v>30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v>0</v>
      </c>
      <c r="J34" s="7"/>
      <c r="K34" s="7">
        <v>381652</v>
      </c>
      <c r="L34" s="7"/>
      <c r="M34" s="7">
        <v>25747175107</v>
      </c>
      <c r="N34" s="7"/>
      <c r="O34" s="7">
        <v>30274617297</v>
      </c>
      <c r="P34" s="7"/>
      <c r="Q34" s="7">
        <v>-4527442190</v>
      </c>
    </row>
    <row r="35" spans="1:17">
      <c r="A35" s="1" t="s">
        <v>35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v>0</v>
      </c>
      <c r="J35" s="7"/>
      <c r="K35" s="7">
        <v>71182255</v>
      </c>
      <c r="L35" s="7"/>
      <c r="M35" s="7">
        <v>338197688907</v>
      </c>
      <c r="N35" s="7"/>
      <c r="O35" s="7">
        <v>418143748804</v>
      </c>
      <c r="P35" s="7"/>
      <c r="Q35" s="7">
        <v>-79946059897</v>
      </c>
    </row>
    <row r="36" spans="1:17">
      <c r="A36" s="1" t="s">
        <v>80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v>0</v>
      </c>
      <c r="J36" s="7"/>
      <c r="K36" s="7">
        <v>3442946</v>
      </c>
      <c r="L36" s="7"/>
      <c r="M36" s="7">
        <v>38470930220</v>
      </c>
      <c r="N36" s="7"/>
      <c r="O36" s="7">
        <v>51503005573</v>
      </c>
      <c r="P36" s="7"/>
      <c r="Q36" s="7">
        <v>-13032075353</v>
      </c>
    </row>
    <row r="37" spans="1:17">
      <c r="A37" s="1" t="s">
        <v>267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v>0</v>
      </c>
      <c r="J37" s="7"/>
      <c r="K37" s="7">
        <v>1300000</v>
      </c>
      <c r="L37" s="7"/>
      <c r="M37" s="7">
        <v>10129600000</v>
      </c>
      <c r="N37" s="7"/>
      <c r="O37" s="7">
        <v>19978416900</v>
      </c>
      <c r="P37" s="7"/>
      <c r="Q37" s="7">
        <v>-9848816900</v>
      </c>
    </row>
    <row r="38" spans="1:17">
      <c r="A38" s="1" t="s">
        <v>233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v>0</v>
      </c>
      <c r="J38" s="7"/>
      <c r="K38" s="7">
        <v>120000</v>
      </c>
      <c r="L38" s="7"/>
      <c r="M38" s="7">
        <v>59247347613</v>
      </c>
      <c r="N38" s="7"/>
      <c r="O38" s="7">
        <v>84747931560</v>
      </c>
      <c r="P38" s="7"/>
      <c r="Q38" s="7">
        <v>-25500583947</v>
      </c>
    </row>
    <row r="39" spans="1:17">
      <c r="A39" s="1" t="s">
        <v>73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v>0</v>
      </c>
      <c r="J39" s="7"/>
      <c r="K39" s="7">
        <v>1</v>
      </c>
      <c r="L39" s="7"/>
      <c r="M39" s="7">
        <v>1</v>
      </c>
      <c r="N39" s="7"/>
      <c r="O39" s="7">
        <v>6896</v>
      </c>
      <c r="P39" s="7"/>
      <c r="Q39" s="7">
        <v>-6895</v>
      </c>
    </row>
    <row r="40" spans="1:17">
      <c r="A40" s="1" t="s">
        <v>59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v>0</v>
      </c>
      <c r="J40" s="7"/>
      <c r="K40" s="7">
        <v>11200</v>
      </c>
      <c r="L40" s="7"/>
      <c r="M40" s="7">
        <v>140272388</v>
      </c>
      <c r="N40" s="7"/>
      <c r="O40" s="7">
        <v>127056097</v>
      </c>
      <c r="P40" s="7"/>
      <c r="Q40" s="7">
        <v>13216291</v>
      </c>
    </row>
    <row r="41" spans="1:17">
      <c r="A41" s="1" t="s">
        <v>65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v>0</v>
      </c>
      <c r="J41" s="7"/>
      <c r="K41" s="7">
        <v>4217535</v>
      </c>
      <c r="L41" s="7"/>
      <c r="M41" s="7">
        <v>60707641613</v>
      </c>
      <c r="N41" s="7"/>
      <c r="O41" s="7">
        <v>69384893026</v>
      </c>
      <c r="P41" s="7"/>
      <c r="Q41" s="7">
        <v>-8677251413</v>
      </c>
    </row>
    <row r="42" spans="1:17">
      <c r="A42" s="1" t="s">
        <v>268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v>0</v>
      </c>
      <c r="J42" s="7"/>
      <c r="K42" s="7">
        <v>5270664</v>
      </c>
      <c r="L42" s="7"/>
      <c r="M42" s="7">
        <v>67940976146</v>
      </c>
      <c r="N42" s="7"/>
      <c r="O42" s="7">
        <v>67940976146</v>
      </c>
      <c r="P42" s="7"/>
      <c r="Q42" s="7">
        <v>0</v>
      </c>
    </row>
    <row r="43" spans="1:17">
      <c r="A43" s="1" t="s">
        <v>79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v>0</v>
      </c>
      <c r="J43" s="7"/>
      <c r="K43" s="7">
        <v>1200000</v>
      </c>
      <c r="L43" s="7"/>
      <c r="M43" s="7">
        <v>27170911994</v>
      </c>
      <c r="N43" s="7"/>
      <c r="O43" s="7">
        <v>40354453760</v>
      </c>
      <c r="P43" s="7"/>
      <c r="Q43" s="7">
        <v>-13183541766</v>
      </c>
    </row>
    <row r="44" spans="1:17">
      <c r="A44" s="1" t="s">
        <v>39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v>0</v>
      </c>
      <c r="J44" s="7"/>
      <c r="K44" s="7">
        <v>10000</v>
      </c>
      <c r="L44" s="7"/>
      <c r="M44" s="7">
        <v>332807941</v>
      </c>
      <c r="N44" s="7"/>
      <c r="O44" s="7">
        <v>338823338</v>
      </c>
      <c r="P44" s="7"/>
      <c r="Q44" s="7">
        <v>-6015397</v>
      </c>
    </row>
    <row r="45" spans="1:17">
      <c r="A45" s="1" t="s">
        <v>269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v>0</v>
      </c>
      <c r="J45" s="7"/>
      <c r="K45" s="7">
        <v>5177324</v>
      </c>
      <c r="L45" s="7"/>
      <c r="M45" s="7">
        <v>122679318659</v>
      </c>
      <c r="N45" s="7"/>
      <c r="O45" s="7">
        <v>131011406613</v>
      </c>
      <c r="P45" s="7"/>
      <c r="Q45" s="7">
        <v>-8332087954</v>
      </c>
    </row>
    <row r="46" spans="1:17">
      <c r="A46" s="1" t="s">
        <v>270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v>0</v>
      </c>
      <c r="J46" s="7"/>
      <c r="K46" s="7">
        <v>3400000</v>
      </c>
      <c r="L46" s="7"/>
      <c r="M46" s="7">
        <v>27752230122</v>
      </c>
      <c r="N46" s="7"/>
      <c r="O46" s="7">
        <v>27752230122</v>
      </c>
      <c r="P46" s="7"/>
      <c r="Q46" s="7">
        <v>0</v>
      </c>
    </row>
    <row r="47" spans="1:17">
      <c r="A47" s="1" t="s">
        <v>271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v>0</v>
      </c>
      <c r="J47" s="7"/>
      <c r="K47" s="7">
        <v>45718</v>
      </c>
      <c r="L47" s="7"/>
      <c r="M47" s="7">
        <v>537338967</v>
      </c>
      <c r="N47" s="7"/>
      <c r="O47" s="7">
        <v>721227669</v>
      </c>
      <c r="P47" s="7"/>
      <c r="Q47" s="7">
        <v>-183888702</v>
      </c>
    </row>
    <row r="48" spans="1:17">
      <c r="A48" s="1" t="s">
        <v>24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v>0</v>
      </c>
      <c r="J48" s="7"/>
      <c r="K48" s="7">
        <v>3078964</v>
      </c>
      <c r="L48" s="7"/>
      <c r="M48" s="7">
        <v>32867823908</v>
      </c>
      <c r="N48" s="7"/>
      <c r="O48" s="7">
        <v>38411083792</v>
      </c>
      <c r="P48" s="7"/>
      <c r="Q48" s="7">
        <v>-5543259884</v>
      </c>
    </row>
    <row r="49" spans="1:17">
      <c r="A49" s="1" t="s">
        <v>161</v>
      </c>
      <c r="C49" s="7">
        <v>100000</v>
      </c>
      <c r="D49" s="7"/>
      <c r="E49" s="7">
        <v>93483053126</v>
      </c>
      <c r="F49" s="7"/>
      <c r="G49" s="7">
        <v>95252000000</v>
      </c>
      <c r="H49" s="7"/>
      <c r="I49" s="7">
        <v>-1768946874</v>
      </c>
      <c r="J49" s="7"/>
      <c r="K49" s="7">
        <v>100000</v>
      </c>
      <c r="L49" s="7"/>
      <c r="M49" s="7">
        <v>93483053126</v>
      </c>
      <c r="N49" s="7"/>
      <c r="O49" s="7">
        <v>95252000000</v>
      </c>
      <c r="P49" s="7"/>
      <c r="Q49" s="7">
        <v>-1768946874</v>
      </c>
    </row>
    <row r="50" spans="1:17">
      <c r="A50" s="1" t="s">
        <v>120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v>0</v>
      </c>
      <c r="J50" s="7"/>
      <c r="K50" s="7">
        <v>20433</v>
      </c>
      <c r="L50" s="7"/>
      <c r="M50" s="7">
        <v>15487631222</v>
      </c>
      <c r="N50" s="7"/>
      <c r="O50" s="7">
        <v>15075390780</v>
      </c>
      <c r="P50" s="7"/>
      <c r="Q50" s="7">
        <v>412240442</v>
      </c>
    </row>
    <row r="51" spans="1:17">
      <c r="A51" s="1" t="s">
        <v>202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v>0</v>
      </c>
      <c r="J51" s="7"/>
      <c r="K51" s="7">
        <v>109200</v>
      </c>
      <c r="L51" s="7"/>
      <c r="M51" s="7">
        <v>102850402825</v>
      </c>
      <c r="N51" s="7"/>
      <c r="O51" s="7">
        <v>102532663654</v>
      </c>
      <c r="P51" s="7"/>
      <c r="Q51" s="7">
        <v>317739171</v>
      </c>
    </row>
    <row r="52" spans="1:17">
      <c r="A52" s="1" t="s">
        <v>136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v>0</v>
      </c>
      <c r="J52" s="7"/>
      <c r="K52" s="7">
        <v>634767</v>
      </c>
      <c r="L52" s="7"/>
      <c r="M52" s="7">
        <v>556205097840</v>
      </c>
      <c r="N52" s="7"/>
      <c r="O52" s="7">
        <v>523799877339</v>
      </c>
      <c r="P52" s="7"/>
      <c r="Q52" s="7">
        <v>32405220501</v>
      </c>
    </row>
    <row r="53" spans="1:17">
      <c r="A53" s="1" t="s">
        <v>105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v>0</v>
      </c>
      <c r="J53" s="7"/>
      <c r="K53" s="7">
        <v>203220</v>
      </c>
      <c r="L53" s="7"/>
      <c r="M53" s="7">
        <v>161345403193</v>
      </c>
      <c r="N53" s="7"/>
      <c r="O53" s="7">
        <v>153667674216</v>
      </c>
      <c r="P53" s="7"/>
      <c r="Q53" s="7">
        <v>7677728977</v>
      </c>
    </row>
    <row r="54" spans="1:17">
      <c r="A54" s="1" t="s">
        <v>211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v>0</v>
      </c>
      <c r="J54" s="7"/>
      <c r="K54" s="7">
        <v>850000</v>
      </c>
      <c r="L54" s="7"/>
      <c r="M54" s="7">
        <v>846360022625</v>
      </c>
      <c r="N54" s="7"/>
      <c r="O54" s="7">
        <v>848653555464</v>
      </c>
      <c r="P54" s="7"/>
      <c r="Q54" s="7">
        <v>-2293532839</v>
      </c>
    </row>
    <row r="55" spans="1:17">
      <c r="A55" s="1" t="s">
        <v>114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v>0</v>
      </c>
      <c r="J55" s="7"/>
      <c r="K55" s="7">
        <v>32</v>
      </c>
      <c r="L55" s="7"/>
      <c r="M55" s="7">
        <v>19721227</v>
      </c>
      <c r="N55" s="7"/>
      <c r="O55" s="7">
        <v>19169964</v>
      </c>
      <c r="P55" s="7"/>
      <c r="Q55" s="7">
        <v>551263</v>
      </c>
    </row>
    <row r="56" spans="1:17">
      <c r="A56" s="1" t="s">
        <v>272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v>0</v>
      </c>
      <c r="J56" s="7"/>
      <c r="K56" s="7">
        <v>199891</v>
      </c>
      <c r="L56" s="7"/>
      <c r="M56" s="7">
        <v>199891000000</v>
      </c>
      <c r="N56" s="7"/>
      <c r="O56" s="7">
        <v>195899643862</v>
      </c>
      <c r="P56" s="7"/>
      <c r="Q56" s="7">
        <v>3991356138</v>
      </c>
    </row>
    <row r="57" spans="1:17">
      <c r="A57" s="1" t="s">
        <v>273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v>0</v>
      </c>
      <c r="J57" s="7"/>
      <c r="K57" s="7">
        <v>199633</v>
      </c>
      <c r="L57" s="7"/>
      <c r="M57" s="7">
        <v>199633000000</v>
      </c>
      <c r="N57" s="7"/>
      <c r="O57" s="7">
        <v>187092075963</v>
      </c>
      <c r="P57" s="7"/>
      <c r="Q57" s="7">
        <v>12540924037</v>
      </c>
    </row>
    <row r="58" spans="1:17">
      <c r="A58" s="1" t="s">
        <v>111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v>0</v>
      </c>
      <c r="J58" s="7"/>
      <c r="K58" s="7">
        <v>33962</v>
      </c>
      <c r="L58" s="7"/>
      <c r="M58" s="7">
        <v>25975881402</v>
      </c>
      <c r="N58" s="7"/>
      <c r="O58" s="7">
        <v>24367732607</v>
      </c>
      <c r="P58" s="7"/>
      <c r="Q58" s="7">
        <v>1608148795</v>
      </c>
    </row>
    <row r="59" spans="1:17">
      <c r="A59" s="1" t="s">
        <v>139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v>0</v>
      </c>
      <c r="J59" s="7"/>
      <c r="K59" s="7">
        <v>51100</v>
      </c>
      <c r="L59" s="7"/>
      <c r="M59" s="7">
        <v>32883658763</v>
      </c>
      <c r="N59" s="7"/>
      <c r="O59" s="7">
        <v>32463658932</v>
      </c>
      <c r="P59" s="7"/>
      <c r="Q59" s="7">
        <v>419999831</v>
      </c>
    </row>
    <row r="60" spans="1:17">
      <c r="A60" s="1" t="s">
        <v>122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v>0</v>
      </c>
      <c r="J60" s="7"/>
      <c r="K60" s="7">
        <v>35276</v>
      </c>
      <c r="L60" s="7"/>
      <c r="M60" s="7">
        <v>21108370622</v>
      </c>
      <c r="N60" s="7"/>
      <c r="O60" s="7">
        <v>20381600045</v>
      </c>
      <c r="P60" s="7"/>
      <c r="Q60" s="7">
        <v>726770577</v>
      </c>
    </row>
    <row r="61" spans="1:17">
      <c r="A61" s="1" t="s">
        <v>274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v>0</v>
      </c>
      <c r="J61" s="7"/>
      <c r="K61" s="7">
        <v>124590</v>
      </c>
      <c r="L61" s="7"/>
      <c r="M61" s="7">
        <v>124590000000</v>
      </c>
      <c r="N61" s="7"/>
      <c r="O61" s="7">
        <v>123209633205</v>
      </c>
      <c r="P61" s="7"/>
      <c r="Q61" s="7">
        <v>1380366795</v>
      </c>
    </row>
    <row r="62" spans="1:17">
      <c r="A62" s="1" t="s">
        <v>117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v>0</v>
      </c>
      <c r="J62" s="7"/>
      <c r="K62" s="7">
        <v>26984</v>
      </c>
      <c r="L62" s="7"/>
      <c r="M62" s="7">
        <v>20772829848</v>
      </c>
      <c r="N62" s="7"/>
      <c r="O62" s="7">
        <v>20218414188</v>
      </c>
      <c r="P62" s="7"/>
      <c r="Q62" s="7">
        <v>554415660</v>
      </c>
    </row>
    <row r="63" spans="1:17">
      <c r="A63" s="1" t="s">
        <v>155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v>0</v>
      </c>
      <c r="J63" s="7"/>
      <c r="K63" s="7">
        <v>700</v>
      </c>
      <c r="L63" s="7"/>
      <c r="M63" s="7">
        <v>604977329</v>
      </c>
      <c r="N63" s="7"/>
      <c r="O63" s="7">
        <v>566708266</v>
      </c>
      <c r="P63" s="7"/>
      <c r="Q63" s="7">
        <v>38269063</v>
      </c>
    </row>
    <row r="64" spans="1:17">
      <c r="A64" s="1" t="s">
        <v>164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v>0</v>
      </c>
      <c r="J64" s="7"/>
      <c r="K64" s="7">
        <v>617000</v>
      </c>
      <c r="L64" s="7"/>
      <c r="M64" s="7">
        <v>598866768626</v>
      </c>
      <c r="N64" s="7"/>
      <c r="O64" s="7">
        <v>604550405374</v>
      </c>
      <c r="P64" s="7"/>
      <c r="Q64" s="7">
        <v>-5683636748</v>
      </c>
    </row>
    <row r="65" spans="1:17">
      <c r="A65" s="1" t="s">
        <v>98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v>0</v>
      </c>
      <c r="J65" s="7"/>
      <c r="K65" s="7">
        <v>15400</v>
      </c>
      <c r="L65" s="7"/>
      <c r="M65" s="7">
        <v>9302993528</v>
      </c>
      <c r="N65" s="7"/>
      <c r="O65" s="7">
        <v>9173160324</v>
      </c>
      <c r="P65" s="7"/>
      <c r="Q65" s="7">
        <v>129833204</v>
      </c>
    </row>
    <row r="66" spans="1:17">
      <c r="A66" s="1" t="s">
        <v>275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v>0</v>
      </c>
      <c r="J66" s="7"/>
      <c r="K66" s="7">
        <v>321119</v>
      </c>
      <c r="L66" s="7"/>
      <c r="M66" s="7">
        <v>321119000000</v>
      </c>
      <c r="N66" s="7"/>
      <c r="O66" s="7">
        <v>307900515104</v>
      </c>
      <c r="P66" s="7"/>
      <c r="Q66" s="7">
        <v>13218484896</v>
      </c>
    </row>
    <row r="67" spans="1:17">
      <c r="A67" s="1" t="s">
        <v>126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v>0</v>
      </c>
      <c r="J67" s="7"/>
      <c r="K67" s="7">
        <v>716326</v>
      </c>
      <c r="L67" s="7"/>
      <c r="M67" s="7">
        <v>668413409433</v>
      </c>
      <c r="N67" s="7"/>
      <c r="O67" s="7">
        <v>620777350727</v>
      </c>
      <c r="P67" s="7"/>
      <c r="Q67" s="7">
        <v>47636058706</v>
      </c>
    </row>
    <row r="68" spans="1:17">
      <c r="A68" s="1" t="s">
        <v>153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v>0</v>
      </c>
      <c r="J68" s="7"/>
      <c r="K68" s="7">
        <v>269750</v>
      </c>
      <c r="L68" s="7"/>
      <c r="M68" s="7">
        <v>225294013564</v>
      </c>
      <c r="N68" s="7"/>
      <c r="O68" s="7">
        <v>221634948527</v>
      </c>
      <c r="P68" s="7"/>
      <c r="Q68" s="7">
        <v>3659065037</v>
      </c>
    </row>
    <row r="69" spans="1:17">
      <c r="A69" s="1" t="s">
        <v>108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v>0</v>
      </c>
      <c r="J69" s="7"/>
      <c r="K69" s="7">
        <v>332233</v>
      </c>
      <c r="L69" s="7"/>
      <c r="M69" s="7">
        <v>257726128983</v>
      </c>
      <c r="N69" s="7"/>
      <c r="O69" s="7">
        <v>251864478132</v>
      </c>
      <c r="P69" s="7"/>
      <c r="Q69" s="7">
        <v>5861650851</v>
      </c>
    </row>
    <row r="70" spans="1:17">
      <c r="A70" s="1" t="s">
        <v>209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v>0</v>
      </c>
      <c r="J70" s="7"/>
      <c r="K70" s="7">
        <v>135000</v>
      </c>
      <c r="L70" s="7"/>
      <c r="M70" s="7">
        <v>135000000000</v>
      </c>
      <c r="N70" s="7"/>
      <c r="O70" s="7">
        <v>134975396274</v>
      </c>
      <c r="P70" s="7"/>
      <c r="Q70" s="7">
        <v>24603726</v>
      </c>
    </row>
    <row r="71" spans="1:17">
      <c r="A71" s="1" t="s">
        <v>276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v>0</v>
      </c>
      <c r="J71" s="7"/>
      <c r="K71" s="7">
        <v>604234</v>
      </c>
      <c r="L71" s="7"/>
      <c r="M71" s="7">
        <v>604234000000</v>
      </c>
      <c r="N71" s="7"/>
      <c r="O71" s="7">
        <v>569085262597</v>
      </c>
      <c r="P71" s="7"/>
      <c r="Q71" s="7">
        <v>35148737403</v>
      </c>
    </row>
    <row r="72" spans="1:17">
      <c r="A72" s="1" t="s">
        <v>132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v>0</v>
      </c>
      <c r="J72" s="7"/>
      <c r="K72" s="7">
        <v>534800</v>
      </c>
      <c r="L72" s="7"/>
      <c r="M72" s="7">
        <v>494261313840</v>
      </c>
      <c r="N72" s="7"/>
      <c r="O72" s="7">
        <v>457845166088</v>
      </c>
      <c r="P72" s="7"/>
      <c r="Q72" s="7">
        <v>36416147752</v>
      </c>
    </row>
    <row r="73" spans="1:17">
      <c r="A73" s="1" t="s">
        <v>204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v>0</v>
      </c>
      <c r="J73" s="7"/>
      <c r="K73" s="7">
        <v>100000</v>
      </c>
      <c r="L73" s="7"/>
      <c r="M73" s="7">
        <v>97789443595</v>
      </c>
      <c r="N73" s="7"/>
      <c r="O73" s="7">
        <v>94357894531</v>
      </c>
      <c r="P73" s="7"/>
      <c r="Q73" s="7">
        <v>3431549064</v>
      </c>
    </row>
    <row r="74" spans="1:17">
      <c r="A74" s="1" t="s">
        <v>277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v>0</v>
      </c>
      <c r="J74" s="7"/>
      <c r="K74" s="7">
        <v>136</v>
      </c>
      <c r="L74" s="7"/>
      <c r="M74" s="7">
        <v>136000000</v>
      </c>
      <c r="N74" s="7"/>
      <c r="O74" s="7">
        <v>134200871</v>
      </c>
      <c r="P74" s="7"/>
      <c r="Q74" s="7">
        <v>1799129</v>
      </c>
    </row>
    <row r="75" spans="1:17">
      <c r="A75" s="1" t="s">
        <v>124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v>0</v>
      </c>
      <c r="J75" s="7"/>
      <c r="K75" s="7">
        <v>1530</v>
      </c>
      <c r="L75" s="7"/>
      <c r="M75" s="7">
        <v>1016841468</v>
      </c>
      <c r="N75" s="7"/>
      <c r="O75" s="7">
        <v>984850763</v>
      </c>
      <c r="P75" s="7"/>
      <c r="Q75" s="7">
        <v>31990705</v>
      </c>
    </row>
    <row r="76" spans="1:17">
      <c r="A76" s="1" t="s">
        <v>150</v>
      </c>
      <c r="C76" s="7">
        <v>0</v>
      </c>
      <c r="D76" s="7"/>
      <c r="E76" s="7">
        <v>0</v>
      </c>
      <c r="F76" s="7"/>
      <c r="G76" s="7">
        <v>0</v>
      </c>
      <c r="H76" s="7"/>
      <c r="I76" s="7">
        <v>0</v>
      </c>
      <c r="J76" s="7"/>
      <c r="K76" s="7">
        <v>8615</v>
      </c>
      <c r="L76" s="7"/>
      <c r="M76" s="7">
        <v>5356297449</v>
      </c>
      <c r="N76" s="7"/>
      <c r="O76" s="7">
        <v>5086593626</v>
      </c>
      <c r="P76" s="7"/>
      <c r="Q76" s="7">
        <v>269703823</v>
      </c>
    </row>
    <row r="77" spans="1:17">
      <c r="A77" s="1" t="s">
        <v>278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v>0</v>
      </c>
      <c r="J77" s="7"/>
      <c r="K77" s="7">
        <v>196807</v>
      </c>
      <c r="L77" s="7"/>
      <c r="M77" s="7">
        <v>195908820870</v>
      </c>
      <c r="N77" s="7"/>
      <c r="O77" s="7">
        <v>189475047861</v>
      </c>
      <c r="P77" s="7"/>
      <c r="Q77" s="7">
        <v>6433773009</v>
      </c>
    </row>
    <row r="78" spans="1:17">
      <c r="A78" s="1" t="s">
        <v>208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v>0</v>
      </c>
      <c r="J78" s="7"/>
      <c r="K78" s="7">
        <v>734000</v>
      </c>
      <c r="L78" s="7"/>
      <c r="M78" s="7">
        <v>734000000000</v>
      </c>
      <c r="N78" s="7"/>
      <c r="O78" s="7">
        <v>733199143564</v>
      </c>
      <c r="P78" s="7"/>
      <c r="Q78" s="7">
        <v>800856436</v>
      </c>
    </row>
    <row r="79" spans="1:17">
      <c r="A79" s="1" t="s">
        <v>279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v>0</v>
      </c>
      <c r="J79" s="7"/>
      <c r="K79" s="7">
        <v>790116</v>
      </c>
      <c r="L79" s="7"/>
      <c r="M79" s="7">
        <v>755790758095</v>
      </c>
      <c r="N79" s="7"/>
      <c r="O79" s="7">
        <v>702936842036</v>
      </c>
      <c r="P79" s="7"/>
      <c r="Q79" s="7">
        <v>52853916059</v>
      </c>
    </row>
    <row r="80" spans="1:17">
      <c r="A80" s="1" t="s">
        <v>206</v>
      </c>
      <c r="C80" s="7">
        <v>0</v>
      </c>
      <c r="D80" s="7"/>
      <c r="E80" s="7">
        <v>0</v>
      </c>
      <c r="F80" s="7"/>
      <c r="G80" s="7">
        <v>0</v>
      </c>
      <c r="H80" s="7"/>
      <c r="I80" s="7">
        <v>0</v>
      </c>
      <c r="J80" s="7"/>
      <c r="K80" s="7">
        <v>140000</v>
      </c>
      <c r="L80" s="7"/>
      <c r="M80" s="7">
        <v>137603199375</v>
      </c>
      <c r="N80" s="7"/>
      <c r="O80" s="7">
        <v>134025703437</v>
      </c>
      <c r="P80" s="7"/>
      <c r="Q80" s="7">
        <v>3577495938</v>
      </c>
    </row>
    <row r="81" spans="1:17">
      <c r="A81" s="1" t="s">
        <v>129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v>0</v>
      </c>
      <c r="J81" s="7"/>
      <c r="K81" s="7">
        <v>348</v>
      </c>
      <c r="L81" s="7"/>
      <c r="M81" s="7">
        <v>225783473</v>
      </c>
      <c r="N81" s="7"/>
      <c r="O81" s="7">
        <v>219937889</v>
      </c>
      <c r="P81" s="7"/>
      <c r="Q81" s="7">
        <v>5845584</v>
      </c>
    </row>
    <row r="82" spans="1:17">
      <c r="A82" s="1" t="s">
        <v>135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v>0</v>
      </c>
      <c r="J82" s="7"/>
      <c r="K82" s="7">
        <v>16</v>
      </c>
      <c r="L82" s="7"/>
      <c r="M82" s="7">
        <v>10164399</v>
      </c>
      <c r="N82" s="7"/>
      <c r="O82" s="7">
        <v>9891326</v>
      </c>
      <c r="P82" s="7"/>
      <c r="Q82" s="7">
        <v>273073</v>
      </c>
    </row>
    <row r="83" spans="1:17" ht="24.75" thickBot="1">
      <c r="C83" s="7"/>
      <c r="D83" s="7"/>
      <c r="E83" s="12">
        <f>SUM(E8:E82)</f>
        <v>730891898100</v>
      </c>
      <c r="F83" s="7"/>
      <c r="G83" s="12">
        <f>SUM(G8:G82)</f>
        <v>824570473795</v>
      </c>
      <c r="H83" s="7"/>
      <c r="I83" s="12">
        <f>SUM(I8:I82)</f>
        <v>-93678575695</v>
      </c>
      <c r="J83" s="7"/>
      <c r="K83" s="7"/>
      <c r="L83" s="7"/>
      <c r="M83" s="12">
        <f>SUM(M8:M82)</f>
        <v>10520362411693</v>
      </c>
      <c r="N83" s="7"/>
      <c r="O83" s="12">
        <f>SUM(O8:O82)</f>
        <v>10688239067450</v>
      </c>
      <c r="P83" s="7"/>
      <c r="Q83" s="12">
        <f>SUM(Q8:Q82)</f>
        <v>-167876655757</v>
      </c>
    </row>
    <row r="84" spans="1:17" ht="24.75" thickTop="1">
      <c r="I84" s="7"/>
      <c r="J84" s="7"/>
      <c r="K84" s="7"/>
      <c r="L84" s="7"/>
      <c r="M84" s="7"/>
      <c r="N84" s="7"/>
      <c r="O84" s="7"/>
      <c r="P84" s="7"/>
      <c r="Q84" s="7"/>
    </row>
    <row r="85" spans="1:17">
      <c r="I85" s="4"/>
      <c r="J85" s="4"/>
      <c r="K85" s="4"/>
      <c r="L85" s="4"/>
      <c r="M85" s="4"/>
      <c r="N85" s="4"/>
      <c r="O85" s="4"/>
      <c r="P85" s="4"/>
      <c r="Q85" s="7"/>
    </row>
    <row r="86" spans="1:17">
      <c r="I86" s="4"/>
      <c r="J86" s="4"/>
      <c r="K86" s="4"/>
      <c r="L86" s="4"/>
      <c r="M86" s="4"/>
      <c r="N86" s="4"/>
      <c r="O86" s="4"/>
      <c r="P86" s="4"/>
      <c r="Q86" s="7"/>
    </row>
    <row r="87" spans="1:17">
      <c r="I87" s="4"/>
      <c r="J87" s="4"/>
      <c r="K87" s="4"/>
      <c r="L87" s="4"/>
      <c r="M87" s="4"/>
      <c r="N87" s="4"/>
      <c r="O87" s="4"/>
      <c r="P87" s="4"/>
      <c r="Q87" s="4"/>
    </row>
    <row r="88" spans="1:17">
      <c r="I88" s="7"/>
      <c r="J88" s="7"/>
      <c r="K88" s="7"/>
      <c r="L88" s="7"/>
      <c r="M88" s="7"/>
      <c r="N88" s="7"/>
      <c r="O88" s="7"/>
      <c r="P88" s="7"/>
      <c r="Q88" s="7"/>
    </row>
    <row r="89" spans="1:17">
      <c r="I89" s="4"/>
      <c r="J89" s="4"/>
      <c r="K89" s="4"/>
      <c r="L89" s="4"/>
      <c r="M89" s="4"/>
      <c r="N89" s="4"/>
      <c r="O89" s="4"/>
      <c r="P89" s="4"/>
      <c r="Q89" s="6"/>
    </row>
    <row r="90" spans="1:17">
      <c r="I90" s="4"/>
      <c r="J90" s="4"/>
      <c r="K90" s="4"/>
      <c r="L90" s="4"/>
      <c r="M90" s="4"/>
      <c r="N90" s="4"/>
      <c r="O90" s="4"/>
      <c r="P90" s="4"/>
      <c r="Q90" s="7"/>
    </row>
    <row r="91" spans="1:17">
      <c r="I91" s="4"/>
      <c r="J91" s="4"/>
      <c r="K91" s="4"/>
      <c r="L91" s="4"/>
      <c r="M91" s="4"/>
      <c r="N91" s="4"/>
      <c r="O91" s="4"/>
      <c r="P91" s="4"/>
      <c r="Q91" s="4"/>
    </row>
    <row r="92" spans="1:17">
      <c r="I92" s="4"/>
      <c r="J92" s="4"/>
      <c r="K92" s="4"/>
      <c r="L92" s="4"/>
      <c r="M92" s="4"/>
      <c r="N92" s="4"/>
      <c r="O92" s="4"/>
      <c r="P92" s="4"/>
      <c r="Q92" s="4"/>
    </row>
    <row r="93" spans="1:17">
      <c r="I93" s="4"/>
      <c r="J93" s="4"/>
      <c r="K93" s="4"/>
      <c r="L93" s="4"/>
      <c r="M93" s="4"/>
      <c r="N93" s="4"/>
      <c r="O93" s="4"/>
      <c r="P93" s="4"/>
      <c r="Q93" s="4"/>
    </row>
    <row r="94" spans="1:17">
      <c r="I94" s="4"/>
      <c r="J94" s="4"/>
      <c r="K94" s="4"/>
      <c r="L94" s="4"/>
      <c r="M94" s="4"/>
      <c r="N94" s="4"/>
      <c r="O94" s="4"/>
      <c r="P94" s="4"/>
      <c r="Q94" s="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Gadari, Yasin</cp:lastModifiedBy>
  <dcterms:created xsi:type="dcterms:W3CDTF">2022-12-24T08:52:55Z</dcterms:created>
  <dcterms:modified xsi:type="dcterms:W3CDTF">2022-12-31T12:40:20Z</dcterms:modified>
</cp:coreProperties>
</file>