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D4EAE4D4-5CA5-4044-96C6-93F0B99F7F01}" xr6:coauthVersionLast="47" xr6:coauthVersionMax="47" xr10:uidLastSave="{00000000-0000-0000-0000-000000000000}"/>
  <bookViews>
    <workbookView xWindow="960" yWindow="735" windowWidth="27840" windowHeight="14865" tabRatio="80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7" hidden="1">'درآمد سود سهام'!$A$7:$A$51</definedName>
    <definedName name="_xlnm._FilterDatabase" localSheetId="10" hidden="1">'سرمایه‌گذاری در سهام'!$A$7:$A$105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8" l="1"/>
  <c r="C11" i="15"/>
  <c r="E7" i="15" s="1"/>
  <c r="E10" i="14"/>
  <c r="C10" i="14"/>
  <c r="K10" i="13"/>
  <c r="K8" i="13"/>
  <c r="G9" i="13"/>
  <c r="G8" i="13"/>
  <c r="I11" i="13"/>
  <c r="K9" i="13" s="1"/>
  <c r="K11" i="13" s="1"/>
  <c r="E11" i="13"/>
  <c r="G10" i="13" s="1"/>
  <c r="I4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7" i="12"/>
  <c r="I8" i="12"/>
  <c r="C48" i="12"/>
  <c r="E48" i="12"/>
  <c r="G48" i="12"/>
  <c r="I48" i="12"/>
  <c r="K48" i="12"/>
  <c r="M48" i="12"/>
  <c r="O48" i="12"/>
  <c r="M17" i="8"/>
  <c r="M39" i="8"/>
  <c r="M52" i="8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8" i="11"/>
  <c r="Q106" i="11"/>
  <c r="O106" i="11"/>
  <c r="M106" i="11"/>
  <c r="G106" i="11"/>
  <c r="E106" i="11"/>
  <c r="C106" i="11"/>
  <c r="Q8" i="10"/>
  <c r="I78" i="10"/>
  <c r="E79" i="10"/>
  <c r="G79" i="10"/>
  <c r="M79" i="10"/>
  <c r="O79" i="10"/>
  <c r="Q9" i="10"/>
  <c r="Q10" i="10"/>
  <c r="Q11" i="10"/>
  <c r="Q12" i="10"/>
  <c r="Q79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8" i="10"/>
  <c r="I79" i="10" s="1"/>
  <c r="F106" i="9"/>
  <c r="F110" i="9"/>
  <c r="F104" i="9"/>
  <c r="O103" i="9"/>
  <c r="M103" i="9"/>
  <c r="G103" i="9"/>
  <c r="E10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8" i="9"/>
  <c r="K53" i="8"/>
  <c r="Q53" i="8"/>
  <c r="O53" i="8"/>
  <c r="M8" i="8"/>
  <c r="M9" i="8"/>
  <c r="M53" i="8" s="1"/>
  <c r="M10" i="8"/>
  <c r="M11" i="8"/>
  <c r="M12" i="8"/>
  <c r="M13" i="8"/>
  <c r="M14" i="8"/>
  <c r="M15" i="8"/>
  <c r="M16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40" i="8"/>
  <c r="M41" i="8"/>
  <c r="M42" i="8"/>
  <c r="M43" i="8"/>
  <c r="M44" i="8"/>
  <c r="M45" i="8"/>
  <c r="M46" i="8"/>
  <c r="M47" i="8"/>
  <c r="M48" i="8"/>
  <c r="M49" i="8"/>
  <c r="M50" i="8"/>
  <c r="M51" i="8"/>
  <c r="I53" i="8"/>
  <c r="S51" i="8"/>
  <c r="S5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8" i="8"/>
  <c r="S53" i="8" s="1"/>
  <c r="E52" i="8"/>
  <c r="G11" i="13" l="1"/>
  <c r="I103" i="9"/>
  <c r="E10" i="15"/>
  <c r="Q103" i="9"/>
  <c r="Q48" i="12"/>
  <c r="G11" i="15"/>
  <c r="E8" i="15"/>
  <c r="E11" i="15" s="1"/>
  <c r="E9" i="15"/>
  <c r="S106" i="11"/>
  <c r="U95" i="11" s="1"/>
  <c r="I106" i="11"/>
  <c r="K105" i="11" s="1"/>
  <c r="K22" i="11" l="1"/>
  <c r="K86" i="11"/>
  <c r="K77" i="11"/>
  <c r="K45" i="11"/>
  <c r="K54" i="11"/>
  <c r="K8" i="11"/>
  <c r="K63" i="11"/>
  <c r="K44" i="11"/>
  <c r="K42" i="11"/>
  <c r="K102" i="11"/>
  <c r="K15" i="11"/>
  <c r="K12" i="11"/>
  <c r="K10" i="11"/>
  <c r="K70" i="11"/>
  <c r="K65" i="11"/>
  <c r="K79" i="11"/>
  <c r="K60" i="11"/>
  <c r="K38" i="11"/>
  <c r="K74" i="11"/>
  <c r="K21" i="11"/>
  <c r="K47" i="11"/>
  <c r="K85" i="11"/>
  <c r="K76" i="11"/>
  <c r="K26" i="11"/>
  <c r="K58" i="11"/>
  <c r="K90" i="11"/>
  <c r="K29" i="11"/>
  <c r="K31" i="11"/>
  <c r="K95" i="11"/>
  <c r="K28" i="11"/>
  <c r="K92" i="11"/>
  <c r="U24" i="11"/>
  <c r="U56" i="11"/>
  <c r="U88" i="11"/>
  <c r="U31" i="11"/>
  <c r="U13" i="11"/>
  <c r="U45" i="11"/>
  <c r="U77" i="11"/>
  <c r="U28" i="11"/>
  <c r="U60" i="11"/>
  <c r="U92" i="11"/>
  <c r="U75" i="11"/>
  <c r="U33" i="11"/>
  <c r="U49" i="11"/>
  <c r="U81" i="11"/>
  <c r="U27" i="11"/>
  <c r="U99" i="11"/>
  <c r="U30" i="11"/>
  <c r="U62" i="11"/>
  <c r="U94" i="11"/>
  <c r="U19" i="11"/>
  <c r="U103" i="11"/>
  <c r="K69" i="11"/>
  <c r="U16" i="11"/>
  <c r="U32" i="11"/>
  <c r="U48" i="11"/>
  <c r="U64" i="11"/>
  <c r="U80" i="11"/>
  <c r="U96" i="11"/>
  <c r="K14" i="11"/>
  <c r="K30" i="11"/>
  <c r="K46" i="11"/>
  <c r="K62" i="11"/>
  <c r="K78" i="11"/>
  <c r="K94" i="11"/>
  <c r="U15" i="11"/>
  <c r="U47" i="11"/>
  <c r="U91" i="11"/>
  <c r="K41" i="11"/>
  <c r="K97" i="11"/>
  <c r="U21" i="11"/>
  <c r="U37" i="11"/>
  <c r="U53" i="11"/>
  <c r="U69" i="11"/>
  <c r="U85" i="11"/>
  <c r="U101" i="11"/>
  <c r="K19" i="11"/>
  <c r="K35" i="11"/>
  <c r="K51" i="11"/>
  <c r="K67" i="11"/>
  <c r="K83" i="11"/>
  <c r="K99" i="11"/>
  <c r="U35" i="11"/>
  <c r="U71" i="11"/>
  <c r="K13" i="11"/>
  <c r="K53" i="11"/>
  <c r="K93" i="11"/>
  <c r="U18" i="11"/>
  <c r="U34" i="11"/>
  <c r="U50" i="11"/>
  <c r="U66" i="11"/>
  <c r="U82" i="11"/>
  <c r="U98" i="11"/>
  <c r="K16" i="11"/>
  <c r="K32" i="11"/>
  <c r="K48" i="11"/>
  <c r="K64" i="11"/>
  <c r="K80" i="11"/>
  <c r="K96" i="11"/>
  <c r="U63" i="11"/>
  <c r="K17" i="11"/>
  <c r="K81" i="11"/>
  <c r="U40" i="11"/>
  <c r="U72" i="11"/>
  <c r="U104" i="11"/>
  <c r="U67" i="11"/>
  <c r="U29" i="11"/>
  <c r="U61" i="11"/>
  <c r="U12" i="11"/>
  <c r="U44" i="11"/>
  <c r="U76" i="11"/>
  <c r="U39" i="11"/>
  <c r="U17" i="11"/>
  <c r="U65" i="11"/>
  <c r="U97" i="11"/>
  <c r="U59" i="11"/>
  <c r="U14" i="11"/>
  <c r="U46" i="11"/>
  <c r="U78" i="11"/>
  <c r="U20" i="11"/>
  <c r="U36" i="11"/>
  <c r="U52" i="11"/>
  <c r="U68" i="11"/>
  <c r="U84" i="11"/>
  <c r="U100" i="11"/>
  <c r="K18" i="11"/>
  <c r="K34" i="11"/>
  <c r="K50" i="11"/>
  <c r="K66" i="11"/>
  <c r="K82" i="11"/>
  <c r="K98" i="11"/>
  <c r="U23" i="11"/>
  <c r="U55" i="11"/>
  <c r="K9" i="11"/>
  <c r="K57" i="11"/>
  <c r="U9" i="11"/>
  <c r="U25" i="11"/>
  <c r="U41" i="11"/>
  <c r="U57" i="11"/>
  <c r="U73" i="11"/>
  <c r="U89" i="11"/>
  <c r="U105" i="11"/>
  <c r="K23" i="11"/>
  <c r="K39" i="11"/>
  <c r="K55" i="11"/>
  <c r="K71" i="11"/>
  <c r="K87" i="11"/>
  <c r="K103" i="11"/>
  <c r="U43" i="11"/>
  <c r="U79" i="11"/>
  <c r="K25" i="11"/>
  <c r="K61" i="11"/>
  <c r="K101" i="11"/>
  <c r="U22" i="11"/>
  <c r="U38" i="11"/>
  <c r="U54" i="11"/>
  <c r="U70" i="11"/>
  <c r="U86" i="11"/>
  <c r="U102" i="11"/>
  <c r="K20" i="11"/>
  <c r="K36" i="11"/>
  <c r="K52" i="11"/>
  <c r="K68" i="11"/>
  <c r="K84" i="11"/>
  <c r="K100" i="11"/>
  <c r="U83" i="11"/>
  <c r="K37" i="11"/>
  <c r="K89" i="11"/>
  <c r="U93" i="11"/>
  <c r="K11" i="11"/>
  <c r="K27" i="11"/>
  <c r="K43" i="11"/>
  <c r="K59" i="11"/>
  <c r="K75" i="11"/>
  <c r="K91" i="11"/>
  <c r="U11" i="11"/>
  <c r="U51" i="11"/>
  <c r="U87" i="11"/>
  <c r="K33" i="11"/>
  <c r="K73" i="11"/>
  <c r="U10" i="11"/>
  <c r="U26" i="11"/>
  <c r="U42" i="11"/>
  <c r="U58" i="11"/>
  <c r="U74" i="11"/>
  <c r="U90" i="11"/>
  <c r="U8" i="11"/>
  <c r="K24" i="11"/>
  <c r="K40" i="11"/>
  <c r="K56" i="11"/>
  <c r="K72" i="11"/>
  <c r="K88" i="11"/>
  <c r="K104" i="11"/>
  <c r="K49" i="11"/>
  <c r="E11" i="8"/>
  <c r="I23" i="7"/>
  <c r="K23" i="7"/>
  <c r="M23" i="7"/>
  <c r="O23" i="7"/>
  <c r="Q23" i="7"/>
  <c r="S23" i="7"/>
  <c r="O11" i="6"/>
  <c r="Q11" i="6"/>
  <c r="M11" i="6"/>
  <c r="K11" i="6"/>
  <c r="AK33" i="3"/>
  <c r="AI33" i="3"/>
  <c r="AG33" i="3"/>
  <c r="AA33" i="3"/>
  <c r="W33" i="3"/>
  <c r="S33" i="3"/>
  <c r="Q33" i="3"/>
  <c r="W84" i="1"/>
  <c r="U84" i="1"/>
  <c r="O84" i="1"/>
  <c r="K84" i="1"/>
  <c r="G84" i="1"/>
  <c r="E84" i="1"/>
  <c r="Y84" i="1" l="1"/>
  <c r="K106" i="11"/>
  <c r="U106" i="11"/>
</calcChain>
</file>

<file path=xl/sharedStrings.xml><?xml version="1.0" encoding="utf-8"?>
<sst xmlns="http://schemas.openxmlformats.org/spreadsheetml/2006/main" count="1057" uniqueCount="317">
  <si>
    <t>صندوق سرمایه‌گذاری مشترک پیشتاز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</si>
  <si>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</si>
  <si>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</si>
  <si>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</si>
  <si>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</si>
  <si>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</si>
  <si>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</si>
  <si>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</si>
  <si>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</si>
  <si>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</si>
  <si>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</si>
  <si>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</si>
  <si>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</si>
  <si>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</si>
  <si>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</si>
  <si>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</si>
  <si>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</si>
  <si>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</si>
  <si>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</si>
  <si>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</si>
  <si>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</si>
  <si>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</si>
  <si>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</si>
  <si>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</si>
  <si>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</si>
  <si>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</si>
  <si>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</si>
  <si>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</si>
  <si>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</si>
  <si>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</si>
  <si>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</si>
  <si>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</si>
  <si>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</si>
  <si>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</si>
  <si>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</si>
  <si>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</si>
  <si>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</si>
  <si>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ح.سرمایه گذاری صندوق بازنشستگی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</si>
  <si>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</si>
  <si>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</si>
  <si>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</si>
  <si>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</si>
  <si>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</si>
  <si>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ریل پرداز نو آفرین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</si>
  <si>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</si>
  <si>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</si>
  <si>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</si>
  <si>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</si>
  <si>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</si>
  <si>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</si>
  <si>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</si>
  <si>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</si>
  <si>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</si>
  <si>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</si>
  <si>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</si>
  <si>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</si>
  <si>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</si>
  <si>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</si>
  <si>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</si>
  <si>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</si>
  <si>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</si>
  <si>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</si>
  <si>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</si>
  <si>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</si>
  <si>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</si>
  <si>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</si>
  <si>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</si>
  <si>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و گاز</t>
  </si>
  <si>
    <t>صنایع پتروشیمی کرمانشاه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</si>
  <si>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</si>
  <si>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</si>
  <si>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</si>
  <si>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</si>
  <si>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</si>
  <si>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</si>
  <si>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</si>
  <si>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</si>
  <si>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</si>
  <si>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</si>
  <si>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</si>
  <si>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</si>
  <si>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</si>
  <si>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</si>
  <si>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</si>
  <si>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</si>
  <si>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</si>
  <si>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معدنی‌ املاح‌  ایران‌</t>
  </si>
  <si>
    <t>فرآورده‌های‌ تزریقی‌ ایران‌</t>
  </si>
  <si>
    <t>ح . معدنی‌ املاح‌  ایران‌</t>
  </si>
  <si>
    <t>شیشه‌ قزوین‌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</si>
  <si>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</si>
  <si>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</si>
  <si>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</si>
  <si>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</si>
  <si>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</si>
  <si>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</si>
  <si>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سپید22620-01/04/22</t>
  </si>
  <si>
    <t>1401/04/22</t>
  </si>
  <si>
    <t>اختیارف.ت. حآفرین-3996-010621</t>
  </si>
  <si>
    <t>1401/06/21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</si>
  <si>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</si>
  <si>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</si>
  <si>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</si>
  <si>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</si>
  <si>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</si>
  <si>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</si>
  <si>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</si>
  <si>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</si>
  <si>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</si>
  <si>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</si>
  <si>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</si>
  <si>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</si>
  <si>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</si>
  <si>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</si>
  <si>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</si>
  <si>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</si>
  <si>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</si>
  <si>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</si>
  <si>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</si>
  <si>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</si>
  <si>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</si>
  <si>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</si>
  <si>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</si>
  <si>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</si>
  <si>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</si>
  <si>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</si>
  <si>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</si>
  <si>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</si>
  <si>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</si>
  <si>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</si>
  <si>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</si>
  <si>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</si>
  <si>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</si>
  <si>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</si>
  <si>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</si>
  <si>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</si>
  <si>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</si>
  <si>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</si>
  <si>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</si>
  <si>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</si>
  <si>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</si>
  <si>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</si>
  <si>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</si>
  <si>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</si>
  <si>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</si>
  <si>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</si>
  <si>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</si>
  <si>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</si>
  <si>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</si>
  <si>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</si>
  <si>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</si>
  <si>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</si>
  <si>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</si>
  <si>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</si>
  <si>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</si>
  <si>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</si>
  <si>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</si>
  <si>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</si>
  <si>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</si>
  <si>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</si>
  <si>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</si>
  <si>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</si>
  <si>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</si>
  <si>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</si>
  <si>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</si>
  <si>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</si>
  <si>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</si>
  <si>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</si>
  <si>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</si>
  <si>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</si>
  <si>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</si>
  <si>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</si>
  <si>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</si>
  <si>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</si>
  <si>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</si>
  <si>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</si>
  <si>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</si>
  <si>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</si>
  <si>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</si>
  <si>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</si>
  <si>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</si>
  <si>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</si>
  <si>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</si>
  <si>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</si>
  <si>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</si>
  <si>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</si>
  <si>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</si>
  <si>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</si>
  <si>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</si>
  <si>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</si>
  <si>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</si>
  <si>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</si>
  <si>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</si>
  <si>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</si>
  <si>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</si>
  <si>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</si>
  <si>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</si>
  <si>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</si>
  <si>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</si>
  <si>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</si>
  <si>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</si>
  <si>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</si>
  <si>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</si>
  <si>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</si>
  <si>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</si>
  <si>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</si>
  <si>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</si>
  <si>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</si>
  <si>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</si>
  <si>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0006</t>
  </si>
  <si>
    <t>1400/06/07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</si>
  <si>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</si>
  <si>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</si>
  <si>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</si>
  <si>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</si>
  <si>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</si>
  <si>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</si>
  <si>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</si>
  <si>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</si>
  <si>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</si>
  <si>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</si>
  <si>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1400/04/24</t>
  </si>
  <si>
    <t>1400/04/31</t>
  </si>
  <si>
    <t>1400/04/29</t>
  </si>
  <si>
    <t>1400/04/14</t>
  </si>
  <si>
    <t>1400/03/29</t>
  </si>
  <si>
    <t>1400/03/26</t>
  </si>
  <si>
    <t>1400/04/20</t>
  </si>
  <si>
    <t>1400/08/29</t>
  </si>
  <si>
    <t>1400/07/28</t>
  </si>
  <si>
    <t>1400/04/10</t>
  </si>
  <si>
    <t>1400/05/11</t>
  </si>
  <si>
    <t>1400/04/09</t>
  </si>
  <si>
    <t>1400/10/15</t>
  </si>
  <si>
    <t>1400/10/29</t>
  </si>
  <si>
    <t>1400/08/06</t>
  </si>
  <si>
    <t>1400/04/13</t>
  </si>
  <si>
    <t>1400/03/08</t>
  </si>
  <si>
    <t>1400/03/30</t>
  </si>
  <si>
    <t>1400/05/18</t>
  </si>
  <si>
    <t>1400/03/03</t>
  </si>
  <si>
    <t>1400/03/12</t>
  </si>
  <si>
    <t>1400/04/23</t>
  </si>
  <si>
    <t>1400/04/22</t>
  </si>
  <si>
    <t>1400/04/12</t>
  </si>
  <si>
    <t>1400/04/27</t>
  </si>
  <si>
    <t>1400/03/10</t>
  </si>
  <si>
    <t>1400/05/20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</si>
  <si>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</si>
  <si>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</si>
  <si>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</si>
  <si>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</si>
  <si>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</si>
  <si>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</si>
  <si>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</si>
  <si>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</si>
  <si>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</si>
  <si>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</si>
  <si>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</si>
  <si>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</si>
  <si>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</si>
  <si>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صنایع پتروشیمی خلیج فارس</t>
  </si>
  <si>
    <t>نفت سپاهان</t>
  </si>
  <si>
    <t>تامین سرمایه لوتوس پارسیان</t>
  </si>
  <si>
    <t>ح . تامین سرمایه لوتوس پارسیان</t>
  </si>
  <si>
    <t>ح . کاشی‌ وسرامیک‌ حافظ‌</t>
  </si>
  <si>
    <t>ح.گروه مدیریت سرمایه گذار امید</t>
  </si>
  <si>
    <t>ح . داروپخش‌ (هلدینگ‌</t>
  </si>
  <si>
    <t>ح . داروسازی‌ ابوریحان‌</t>
  </si>
  <si>
    <t>صنعت غذایی کورش</t>
  </si>
  <si>
    <t>توسعه سامانه ی نرم افزاری نگین</t>
  </si>
  <si>
    <t>ح . توسعه‌معادن‌وفلزات‌</t>
  </si>
  <si>
    <t>س. و خدمات مدیریت صند. ب کشوری</t>
  </si>
  <si>
    <t>سرمایه گذاری هامون صبا</t>
  </si>
  <si>
    <t>محصولات کاغذی لطیف</t>
  </si>
  <si>
    <t>ح . سرمایه گذاری دارویی تامین</t>
  </si>
  <si>
    <t>ح توسعه معدنی و صنعتی صبانور</t>
  </si>
  <si>
    <t>ح . شیشه سازی مینا</t>
  </si>
  <si>
    <t>ح . شیشه‌ و گاز</t>
  </si>
  <si>
    <t>گسترش صنایع روی ایرانیان</t>
  </si>
  <si>
    <t>اسنادخزانه-م16بودجه97-000407</t>
  </si>
  <si>
    <t>اسنادخزانه-م23بودجه97-000824</t>
  </si>
  <si>
    <t>اسنادخزانه-م22بودجه97-000428</t>
  </si>
  <si>
    <t>اسنادخزانه-م18بودجه97-000525</t>
  </si>
  <si>
    <t>اوراق سلف ورق گرم فولاد اصفهان</t>
  </si>
  <si>
    <t>اسنادخزانه-م21بودجه97-000728</t>
  </si>
  <si>
    <t>اسنادخزانه-م20بودجه97-000324</t>
  </si>
  <si>
    <t>اسنادخزانه-م5بودجه98-000422</t>
  </si>
  <si>
    <t>اسنادخزانه-م13بودجه97-000518</t>
  </si>
  <si>
    <t>اسنادخزانه-م9بودجه98-000923</t>
  </si>
  <si>
    <t>اسنادخزانه-م7بودجه98-000719</t>
  </si>
  <si>
    <t>اسنادخزانه-م6بودجه98-000519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</si>
  <si>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</si>
  <si>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</si>
  <si>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</si>
  <si>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</si>
  <si>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</si>
  <si>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</si>
  <si>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</si>
  <si>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</si>
  <si>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</si>
  <si>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</si>
  <si>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</si>
  <si>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</si>
  <si>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</si>
  <si>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</si>
  <si>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</si>
  <si>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1400/10/01</t>
  </si>
  <si>
    <t>-</t>
  </si>
  <si>
    <t> سرمایه‌گذاری‌ سپه‌</t>
  </si>
  <si>
    <t>1399/09/30</t>
  </si>
  <si>
    <t>آهن و فولاد ارفع</t>
  </si>
  <si>
    <t>1400/02/29</t>
  </si>
  <si>
    <t>از ابتدای سال مالی</t>
  </si>
  <si>
    <t>تا پایان ماه</t>
  </si>
  <si>
    <t>سایر درآمدهای تنزیل سود سهام</t>
  </si>
  <si>
    <t>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</si>
</sst>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0" xfId="0" applyNumberFormat="1" applyFont="1" applyFill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3" fontId="2" fillId="0" borderId="0" xfId="0" applyNumberFormat="1" applyFont="1" applyFill="1"/>
    <xf numFmtId="164" fontId="2" fillId="0" borderId="0" xfId="0" applyNumberFormat="1" applyFont="1"/>
    <xf numFmtId="3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485774</xdr:colOff>
          <xdr:row>0</xdr:row>
          <xdr:rowOff>180975</xdr:rowOff>
        </xdr:from>
        <xdr:to>
          <xdr:col>13</xdr:col>
          <xdr:colOff>352424</xdr:colOff>
          <xdr:row>33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5761318-AD81-4A0E-8904-E82DCFD92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E8A0-D7CD-4ED0-AAA0-5B0F8493C25F}">
  <dimension ref="A1"/>
  <sheetViews>
    <sheetView rightToLeft="1" tabSelected="1" workbookViewId="0">
      <selection activeCell="M11" sqref="M11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7" r:id="rId4">
          <objectPr defaultSize="0" autoPict="0" r:id="rId5">
            <anchor moveWithCells="1">
              <from>
                <xdr:col>0</xdr:col>
                <xdr:colOff>485775</xdr:colOff>
                <xdr:row>0</xdr:row>
                <xdr:rowOff>180975</xdr:rowOff>
              </from>
              <to>
                <xdr:col>13</xdr:col>
                <xdr:colOff>352425</xdr:colOff>
                <xdr:row>33</xdr:row>
                <xdr:rowOff>133350</xdr:rowOff>
              </to>
            </anchor>
          </objectPr>
        </oleObject>
      </mc:Choice>
      <mc:Fallback>
        <oleObject progId="Document" shapeId="102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6"/>
  <sheetViews>
    <sheetView rightToLeft="1" topLeftCell="A70" workbookViewId="0">
      <selection activeCell="I81" sqref="I81"/>
    </sheetView>
  </sheetViews>
  <sheetFormatPr defaultRowHeight="2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6" t="s">
        <v>3</v>
      </c>
      <c r="C6" s="27" t="s">
        <v>202</v>
      </c>
      <c r="D6" s="27" t="s">
        <v>202</v>
      </c>
      <c r="E6" s="27" t="s">
        <v>202</v>
      </c>
      <c r="F6" s="27" t="s">
        <v>202</v>
      </c>
      <c r="G6" s="27" t="s">
        <v>202</v>
      </c>
      <c r="H6" s="27" t="s">
        <v>202</v>
      </c>
      <c r="I6" s="27" t="s">
        <v>202</v>
      </c>
      <c r="K6" s="27" t="s">
        <v>203</v>
      </c>
      <c r="L6" s="27" t="s">
        <v>203</v>
      </c>
      <c r="M6" s="27" t="s">
        <v>203</v>
      </c>
      <c r="N6" s="27" t="s">
        <v>203</v>
      </c>
      <c r="O6" s="27" t="s">
        <v>203</v>
      </c>
      <c r="P6" s="27" t="s">
        <v>203</v>
      </c>
      <c r="Q6" s="27" t="s">
        <v>203</v>
      </c>
    </row>
    <row r="7" spans="1:17" ht="24.75">
      <c r="A7" s="27" t="s">
        <v>3</v>
      </c>
      <c r="C7" s="27" t="s">
        <v>7</v>
      </c>
      <c r="E7" s="27" t="s">
        <v>255</v>
      </c>
      <c r="G7" s="27" t="s">
        <v>256</v>
      </c>
      <c r="I7" s="27" t="s">
        <v>258</v>
      </c>
      <c r="K7" s="27" t="s">
        <v>7</v>
      </c>
      <c r="M7" s="27" t="s">
        <v>255</v>
      </c>
      <c r="O7" s="27" t="s">
        <v>256</v>
      </c>
      <c r="Q7" s="27" t="s">
        <v>258</v>
      </c>
    </row>
    <row r="8" spans="1:17">
      <c r="A8" s="1" t="s">
        <v>43</v>
      </c>
      <c r="C8" s="6">
        <v>1359869</v>
      </c>
      <c r="D8" s="6"/>
      <c r="E8" s="6">
        <v>6210507375</v>
      </c>
      <c r="F8" s="6"/>
      <c r="G8" s="6">
        <v>4538020131</v>
      </c>
      <c r="H8" s="6"/>
      <c r="I8" s="6">
        <f>E8-G8</f>
        <v>1672487244</v>
      </c>
      <c r="J8" s="6"/>
      <c r="K8" s="6">
        <v>2789534</v>
      </c>
      <c r="L8" s="6"/>
      <c r="M8" s="6">
        <v>12561673440</v>
      </c>
      <c r="N8" s="6"/>
      <c r="O8" s="6">
        <v>9307353732</v>
      </c>
      <c r="P8" s="6"/>
      <c r="Q8" s="6">
        <f>M8-O8</f>
        <v>3254319708</v>
      </c>
    </row>
    <row r="9" spans="1:17">
      <c r="A9" s="1" t="s">
        <v>89</v>
      </c>
      <c r="C9" s="6">
        <v>1987</v>
      </c>
      <c r="D9" s="6"/>
      <c r="E9" s="6">
        <v>16947025</v>
      </c>
      <c r="F9" s="6"/>
      <c r="G9" s="6">
        <v>16509059</v>
      </c>
      <c r="H9" s="6"/>
      <c r="I9" s="6">
        <f t="shared" ref="I9:I72" si="0">E9-G9</f>
        <v>437966</v>
      </c>
      <c r="J9" s="6"/>
      <c r="K9" s="6">
        <v>1987</v>
      </c>
      <c r="L9" s="6"/>
      <c r="M9" s="6">
        <v>16947025</v>
      </c>
      <c r="N9" s="6"/>
      <c r="O9" s="6">
        <v>16509059</v>
      </c>
      <c r="P9" s="6"/>
      <c r="Q9" s="6">
        <f t="shared" ref="Q9:Q72" si="1">M9-O9</f>
        <v>437966</v>
      </c>
    </row>
    <row r="10" spans="1:17">
      <c r="A10" s="1" t="s">
        <v>40</v>
      </c>
      <c r="C10" s="6">
        <v>746</v>
      </c>
      <c r="D10" s="6"/>
      <c r="E10" s="6">
        <v>18872737</v>
      </c>
      <c r="F10" s="6"/>
      <c r="G10" s="6">
        <v>20642878</v>
      </c>
      <c r="H10" s="6"/>
      <c r="I10" s="6">
        <f t="shared" si="0"/>
        <v>-1770141</v>
      </c>
      <c r="J10" s="6"/>
      <c r="K10" s="6">
        <v>746</v>
      </c>
      <c r="L10" s="6"/>
      <c r="M10" s="6">
        <v>18872737</v>
      </c>
      <c r="N10" s="6"/>
      <c r="O10" s="6">
        <v>20642878</v>
      </c>
      <c r="P10" s="6"/>
      <c r="Q10" s="6">
        <f t="shared" si="1"/>
        <v>-1770141</v>
      </c>
    </row>
    <row r="11" spans="1:17">
      <c r="A11" s="1" t="s">
        <v>75</v>
      </c>
      <c r="C11" s="6">
        <v>2050916</v>
      </c>
      <c r="D11" s="6"/>
      <c r="E11" s="6">
        <v>29040532357</v>
      </c>
      <c r="F11" s="6"/>
      <c r="G11" s="6">
        <v>13921777536</v>
      </c>
      <c r="H11" s="6"/>
      <c r="I11" s="6">
        <f t="shared" si="0"/>
        <v>15118754821</v>
      </c>
      <c r="J11" s="6"/>
      <c r="K11" s="6">
        <v>5721142</v>
      </c>
      <c r="L11" s="6"/>
      <c r="M11" s="6">
        <v>63859390945</v>
      </c>
      <c r="N11" s="6"/>
      <c r="O11" s="6">
        <v>48226945433</v>
      </c>
      <c r="P11" s="6"/>
      <c r="Q11" s="6">
        <f t="shared" si="1"/>
        <v>15632445512</v>
      </c>
    </row>
    <row r="12" spans="1:17">
      <c r="A12" s="1" t="s">
        <v>58</v>
      </c>
      <c r="C12" s="6">
        <v>25771</v>
      </c>
      <c r="D12" s="6"/>
      <c r="E12" s="6">
        <v>190396612</v>
      </c>
      <c r="F12" s="6"/>
      <c r="G12" s="6">
        <v>199402637</v>
      </c>
      <c r="H12" s="6"/>
      <c r="I12" s="6">
        <f t="shared" si="0"/>
        <v>-9006025</v>
      </c>
      <c r="J12" s="6"/>
      <c r="K12" s="6">
        <v>25771</v>
      </c>
      <c r="L12" s="6"/>
      <c r="M12" s="6">
        <v>190396612</v>
      </c>
      <c r="N12" s="6"/>
      <c r="O12" s="6">
        <v>199402637</v>
      </c>
      <c r="P12" s="6"/>
      <c r="Q12" s="6">
        <f t="shared" si="1"/>
        <v>-9006025</v>
      </c>
    </row>
    <row r="13" spans="1:17">
      <c r="A13" s="1" t="s">
        <v>45</v>
      </c>
      <c r="C13" s="6">
        <v>5187</v>
      </c>
      <c r="D13" s="6"/>
      <c r="E13" s="6">
        <v>2527383863</v>
      </c>
      <c r="F13" s="6"/>
      <c r="G13" s="6">
        <v>1886765658</v>
      </c>
      <c r="H13" s="6"/>
      <c r="I13" s="6">
        <f t="shared" si="0"/>
        <v>640618205</v>
      </c>
      <c r="J13" s="6"/>
      <c r="K13" s="6">
        <v>5187</v>
      </c>
      <c r="L13" s="6"/>
      <c r="M13" s="6">
        <v>2527383863</v>
      </c>
      <c r="N13" s="6"/>
      <c r="O13" s="6">
        <v>1886765658</v>
      </c>
      <c r="P13" s="6"/>
      <c r="Q13" s="6">
        <f t="shared" si="1"/>
        <v>640618205</v>
      </c>
    </row>
    <row r="14" spans="1:17">
      <c r="A14" s="1" t="s">
        <v>259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610271</v>
      </c>
      <c r="L14" s="6"/>
      <c r="M14" s="6">
        <v>15578977476</v>
      </c>
      <c r="N14" s="6"/>
      <c r="O14" s="6">
        <v>11870967678</v>
      </c>
      <c r="P14" s="6"/>
      <c r="Q14" s="6">
        <f t="shared" si="1"/>
        <v>3708009798</v>
      </c>
    </row>
    <row r="15" spans="1:17">
      <c r="A15" s="1" t="s">
        <v>35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1</v>
      </c>
      <c r="L15" s="6"/>
      <c r="M15" s="6">
        <v>1</v>
      </c>
      <c r="N15" s="6"/>
      <c r="O15" s="6">
        <v>8223</v>
      </c>
      <c r="P15" s="6"/>
      <c r="Q15" s="6">
        <f t="shared" si="1"/>
        <v>-8222</v>
      </c>
    </row>
    <row r="16" spans="1:17">
      <c r="A16" s="1" t="s">
        <v>57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40904</v>
      </c>
      <c r="L16" s="6"/>
      <c r="M16" s="6">
        <v>1596336060</v>
      </c>
      <c r="N16" s="6"/>
      <c r="O16" s="6">
        <v>1390733708</v>
      </c>
      <c r="P16" s="6"/>
      <c r="Q16" s="6">
        <f t="shared" si="1"/>
        <v>205602352</v>
      </c>
    </row>
    <row r="17" spans="1:17">
      <c r="A17" s="1" t="s">
        <v>260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4521705</v>
      </c>
      <c r="L17" s="6"/>
      <c r="M17" s="6">
        <v>19507435776</v>
      </c>
      <c r="N17" s="6"/>
      <c r="O17" s="6">
        <v>13536966116</v>
      </c>
      <c r="P17" s="6"/>
      <c r="Q17" s="6">
        <f t="shared" si="1"/>
        <v>5970469660</v>
      </c>
    </row>
    <row r="18" spans="1:17">
      <c r="A18" s="1" t="s">
        <v>38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</v>
      </c>
      <c r="L18" s="6"/>
      <c r="M18" s="6">
        <v>1</v>
      </c>
      <c r="N18" s="6"/>
      <c r="O18" s="6">
        <v>5746</v>
      </c>
      <c r="P18" s="6"/>
      <c r="Q18" s="6">
        <f t="shared" si="1"/>
        <v>-5745</v>
      </c>
    </row>
    <row r="19" spans="1:17">
      <c r="A19" s="1" t="s">
        <v>261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1000000</v>
      </c>
      <c r="L19" s="6"/>
      <c r="M19" s="6">
        <v>9355505413</v>
      </c>
      <c r="N19" s="6"/>
      <c r="O19" s="6">
        <v>9085617000</v>
      </c>
      <c r="P19" s="6"/>
      <c r="Q19" s="6">
        <f t="shared" si="1"/>
        <v>269888413</v>
      </c>
    </row>
    <row r="20" spans="1:17">
      <c r="A20" s="1" t="s">
        <v>262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400000</v>
      </c>
      <c r="L20" s="6"/>
      <c r="M20" s="6">
        <v>1507775070</v>
      </c>
      <c r="N20" s="6"/>
      <c r="O20" s="6">
        <v>1518207584</v>
      </c>
      <c r="P20" s="6"/>
      <c r="Q20" s="6">
        <f t="shared" si="1"/>
        <v>-10432514</v>
      </c>
    </row>
    <row r="21" spans="1:17">
      <c r="A21" s="1" t="s">
        <v>263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500000</v>
      </c>
      <c r="L21" s="6"/>
      <c r="M21" s="6">
        <v>2821090248</v>
      </c>
      <c r="N21" s="6"/>
      <c r="O21" s="6">
        <v>2912014566</v>
      </c>
      <c r="P21" s="6"/>
      <c r="Q21" s="6">
        <f t="shared" si="1"/>
        <v>-90924318</v>
      </c>
    </row>
    <row r="22" spans="1:17">
      <c r="A22" s="1" t="s">
        <v>264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333333</v>
      </c>
      <c r="L22" s="6"/>
      <c r="M22" s="6">
        <v>1435108027</v>
      </c>
      <c r="N22" s="6"/>
      <c r="O22" s="6">
        <v>482666184</v>
      </c>
      <c r="P22" s="6"/>
      <c r="Q22" s="6">
        <f t="shared" si="1"/>
        <v>952441843</v>
      </c>
    </row>
    <row r="23" spans="1:17">
      <c r="A23" s="1" t="s">
        <v>249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56670</v>
      </c>
      <c r="L23" s="6"/>
      <c r="M23" s="6">
        <v>777103902</v>
      </c>
      <c r="N23" s="6"/>
      <c r="O23" s="6">
        <v>444808362</v>
      </c>
      <c r="P23" s="6"/>
      <c r="Q23" s="6">
        <f t="shared" si="1"/>
        <v>332295540</v>
      </c>
    </row>
    <row r="24" spans="1:17">
      <c r="A24" s="1" t="s">
        <v>32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500000</v>
      </c>
      <c r="L24" s="6"/>
      <c r="M24" s="6">
        <v>14518100276</v>
      </c>
      <c r="N24" s="6"/>
      <c r="O24" s="6">
        <v>12112499251</v>
      </c>
      <c r="P24" s="6"/>
      <c r="Q24" s="6">
        <f t="shared" si="1"/>
        <v>2405601025</v>
      </c>
    </row>
    <row r="25" spans="1:17">
      <c r="A25" s="1" t="s">
        <v>265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15636144</v>
      </c>
      <c r="L25" s="6"/>
      <c r="M25" s="6">
        <v>32822031656</v>
      </c>
      <c r="N25" s="6"/>
      <c r="O25" s="6">
        <v>32822031656</v>
      </c>
      <c r="P25" s="6"/>
      <c r="Q25" s="6">
        <f t="shared" si="1"/>
        <v>0</v>
      </c>
    </row>
    <row r="26" spans="1:17">
      <c r="A26" s="1" t="s">
        <v>22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3472296</v>
      </c>
      <c r="L26" s="6"/>
      <c r="M26" s="6">
        <v>495271036358</v>
      </c>
      <c r="N26" s="6"/>
      <c r="O26" s="6">
        <v>326248619478</v>
      </c>
      <c r="P26" s="6"/>
      <c r="Q26" s="6">
        <f t="shared" si="1"/>
        <v>169022416880</v>
      </c>
    </row>
    <row r="27" spans="1:17">
      <c r="A27" s="1" t="s">
        <v>48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11531</v>
      </c>
      <c r="L27" s="6"/>
      <c r="M27" s="6">
        <v>248504631</v>
      </c>
      <c r="N27" s="6"/>
      <c r="O27" s="6">
        <v>220972906</v>
      </c>
      <c r="P27" s="6"/>
      <c r="Q27" s="6">
        <f t="shared" si="1"/>
        <v>27531725</v>
      </c>
    </row>
    <row r="28" spans="1:17">
      <c r="A28" s="1" t="s">
        <v>28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2824085</v>
      </c>
      <c r="L28" s="6"/>
      <c r="M28" s="6">
        <v>248976137293</v>
      </c>
      <c r="N28" s="6"/>
      <c r="O28" s="6">
        <v>167622790007</v>
      </c>
      <c r="P28" s="6"/>
      <c r="Q28" s="6">
        <f t="shared" si="1"/>
        <v>81353347286</v>
      </c>
    </row>
    <row r="29" spans="1:17">
      <c r="A29" s="1" t="s">
        <v>266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54313333</v>
      </c>
      <c r="L29" s="6"/>
      <c r="M29" s="6">
        <v>136243231730</v>
      </c>
      <c r="N29" s="6"/>
      <c r="O29" s="6">
        <v>393673287973</v>
      </c>
      <c r="P29" s="6"/>
      <c r="Q29" s="6">
        <f t="shared" si="1"/>
        <v>-257430056243</v>
      </c>
    </row>
    <row r="30" spans="1:17">
      <c r="A30" s="1" t="s">
        <v>267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750000</v>
      </c>
      <c r="L30" s="6"/>
      <c r="M30" s="6">
        <v>2779500000</v>
      </c>
      <c r="N30" s="6"/>
      <c r="O30" s="6">
        <v>2779500000</v>
      </c>
      <c r="P30" s="6"/>
      <c r="Q30" s="6">
        <f t="shared" si="1"/>
        <v>0</v>
      </c>
    </row>
    <row r="31" spans="1:17">
      <c r="A31" s="1" t="s">
        <v>268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185265</v>
      </c>
      <c r="L31" s="6"/>
      <c r="M31" s="6">
        <v>3715674840</v>
      </c>
      <c r="N31" s="6"/>
      <c r="O31" s="6">
        <v>3715674840</v>
      </c>
      <c r="P31" s="6"/>
      <c r="Q31" s="6">
        <f t="shared" si="1"/>
        <v>0</v>
      </c>
    </row>
    <row r="32" spans="1:17">
      <c r="A32" s="1" t="s">
        <v>81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238198</v>
      </c>
      <c r="L32" s="6"/>
      <c r="M32" s="6">
        <v>10588430285</v>
      </c>
      <c r="N32" s="6"/>
      <c r="O32" s="6">
        <v>9298378948</v>
      </c>
      <c r="P32" s="6"/>
      <c r="Q32" s="6">
        <f t="shared" si="1"/>
        <v>1290051337</v>
      </c>
    </row>
    <row r="33" spans="1:17">
      <c r="A33" s="1" t="s">
        <v>269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723488</v>
      </c>
      <c r="L33" s="6"/>
      <c r="M33" s="6">
        <v>28439511535</v>
      </c>
      <c r="N33" s="6"/>
      <c r="O33" s="6">
        <v>21688573929</v>
      </c>
      <c r="P33" s="6"/>
      <c r="Q33" s="6">
        <f t="shared" si="1"/>
        <v>6750937606</v>
      </c>
    </row>
    <row r="34" spans="1:17">
      <c r="A34" s="1" t="s">
        <v>252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753607</v>
      </c>
      <c r="L34" s="6"/>
      <c r="M34" s="6">
        <v>2846667556</v>
      </c>
      <c r="N34" s="6"/>
      <c r="O34" s="6">
        <v>1660227566</v>
      </c>
      <c r="P34" s="6"/>
      <c r="Q34" s="6">
        <f t="shared" si="1"/>
        <v>1186439990</v>
      </c>
    </row>
    <row r="35" spans="1:17">
      <c r="A35" s="1" t="s">
        <v>270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650805</v>
      </c>
      <c r="L35" s="6"/>
      <c r="M35" s="6">
        <v>9171642443</v>
      </c>
      <c r="N35" s="6"/>
      <c r="O35" s="6">
        <v>4970161927</v>
      </c>
      <c r="P35" s="6"/>
      <c r="Q35" s="6">
        <f t="shared" si="1"/>
        <v>4201480516</v>
      </c>
    </row>
    <row r="36" spans="1:17">
      <c r="A36" s="1" t="s">
        <v>271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18989370</v>
      </c>
      <c r="L36" s="6"/>
      <c r="M36" s="6">
        <v>141399986634</v>
      </c>
      <c r="N36" s="6"/>
      <c r="O36" s="6">
        <v>113759625827</v>
      </c>
      <c r="P36" s="6"/>
      <c r="Q36" s="6">
        <f t="shared" si="1"/>
        <v>27640360807</v>
      </c>
    </row>
    <row r="37" spans="1:17">
      <c r="A37" s="1" t="s">
        <v>87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31434</v>
      </c>
      <c r="L37" s="6"/>
      <c r="M37" s="6">
        <v>959594394</v>
      </c>
      <c r="N37" s="6"/>
      <c r="O37" s="6">
        <v>868007727</v>
      </c>
      <c r="P37" s="6"/>
      <c r="Q37" s="6">
        <f t="shared" si="1"/>
        <v>91586667</v>
      </c>
    </row>
    <row r="38" spans="1:17">
      <c r="A38" s="1" t="s">
        <v>26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3233913</v>
      </c>
      <c r="L38" s="6"/>
      <c r="M38" s="6">
        <v>138955339017</v>
      </c>
      <c r="N38" s="6"/>
      <c r="O38" s="6">
        <v>81395475240</v>
      </c>
      <c r="P38" s="6"/>
      <c r="Q38" s="6">
        <f t="shared" si="1"/>
        <v>57559863777</v>
      </c>
    </row>
    <row r="39" spans="1:17">
      <c r="A39" s="1" t="s">
        <v>73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1700000</v>
      </c>
      <c r="L39" s="6"/>
      <c r="M39" s="6">
        <v>30669327692</v>
      </c>
      <c r="N39" s="6"/>
      <c r="O39" s="6">
        <v>32361297589</v>
      </c>
      <c r="P39" s="6"/>
      <c r="Q39" s="6">
        <f t="shared" si="1"/>
        <v>-1691969897</v>
      </c>
    </row>
    <row r="40" spans="1:17">
      <c r="A40" s="1" t="s">
        <v>272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82444</v>
      </c>
      <c r="L40" s="6"/>
      <c r="M40" s="6">
        <v>952381168</v>
      </c>
      <c r="N40" s="6"/>
      <c r="O40" s="6">
        <v>414492226</v>
      </c>
      <c r="P40" s="6"/>
      <c r="Q40" s="6">
        <f t="shared" si="1"/>
        <v>537888942</v>
      </c>
    </row>
    <row r="41" spans="1:17">
      <c r="A41" s="1" t="s">
        <v>273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171600</v>
      </c>
      <c r="L41" s="6"/>
      <c r="M41" s="6">
        <v>721549134</v>
      </c>
      <c r="N41" s="6"/>
      <c r="O41" s="6">
        <v>326679554</v>
      </c>
      <c r="P41" s="6"/>
      <c r="Q41" s="6">
        <f t="shared" si="1"/>
        <v>394869580</v>
      </c>
    </row>
    <row r="42" spans="1:17">
      <c r="A42" s="1" t="s">
        <v>82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20269</v>
      </c>
      <c r="L42" s="6"/>
      <c r="M42" s="6">
        <v>281674639</v>
      </c>
      <c r="N42" s="6"/>
      <c r="O42" s="6">
        <v>284013582</v>
      </c>
      <c r="P42" s="6"/>
      <c r="Q42" s="6">
        <f t="shared" si="1"/>
        <v>-2338943</v>
      </c>
    </row>
    <row r="43" spans="1:17">
      <c r="A43" s="1" t="s">
        <v>70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4979102</v>
      </c>
      <c r="L43" s="6"/>
      <c r="M43" s="6">
        <v>47081568680</v>
      </c>
      <c r="N43" s="6"/>
      <c r="O43" s="6">
        <v>45173211999</v>
      </c>
      <c r="P43" s="6"/>
      <c r="Q43" s="6">
        <f t="shared" si="1"/>
        <v>1908356681</v>
      </c>
    </row>
    <row r="44" spans="1:17">
      <c r="A44" s="1" t="s">
        <v>16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56127</v>
      </c>
      <c r="L44" s="6"/>
      <c r="M44" s="6">
        <v>373255475</v>
      </c>
      <c r="N44" s="6"/>
      <c r="O44" s="6">
        <v>279243084</v>
      </c>
      <c r="P44" s="6"/>
      <c r="Q44" s="6">
        <f t="shared" si="1"/>
        <v>94012391</v>
      </c>
    </row>
    <row r="45" spans="1:17">
      <c r="A45" s="1" t="s">
        <v>21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125000</v>
      </c>
      <c r="L45" s="6"/>
      <c r="M45" s="6">
        <v>23327359169</v>
      </c>
      <c r="N45" s="6"/>
      <c r="O45" s="6">
        <v>18148867889</v>
      </c>
      <c r="P45" s="6"/>
      <c r="Q45" s="6">
        <f t="shared" si="1"/>
        <v>5178491280</v>
      </c>
    </row>
    <row r="46" spans="1:17">
      <c r="A46" s="1" t="s">
        <v>274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30863</v>
      </c>
      <c r="L46" s="6"/>
      <c r="M46" s="6">
        <v>2081313832</v>
      </c>
      <c r="N46" s="6"/>
      <c r="O46" s="6">
        <v>1003958272</v>
      </c>
      <c r="P46" s="6"/>
      <c r="Q46" s="6">
        <f t="shared" si="1"/>
        <v>1077355560</v>
      </c>
    </row>
    <row r="47" spans="1:17">
      <c r="A47" s="1" t="s">
        <v>275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14137241</v>
      </c>
      <c r="L47" s="6"/>
      <c r="M47" s="6">
        <v>110764700840</v>
      </c>
      <c r="N47" s="6"/>
      <c r="O47" s="6">
        <v>110764700840</v>
      </c>
      <c r="P47" s="6"/>
      <c r="Q47" s="6">
        <f t="shared" si="1"/>
        <v>0</v>
      </c>
    </row>
    <row r="48" spans="1:17">
      <c r="A48" s="1" t="s">
        <v>71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900001</v>
      </c>
      <c r="L48" s="6"/>
      <c r="M48" s="6">
        <v>23783177705</v>
      </c>
      <c r="N48" s="6"/>
      <c r="O48" s="6">
        <v>21017044358</v>
      </c>
      <c r="P48" s="6"/>
      <c r="Q48" s="6">
        <f t="shared" si="1"/>
        <v>2766133347</v>
      </c>
    </row>
    <row r="49" spans="1:17">
      <c r="A49" s="1" t="s">
        <v>85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3000000</v>
      </c>
      <c r="L49" s="6"/>
      <c r="M49" s="6">
        <v>13810554169</v>
      </c>
      <c r="N49" s="6"/>
      <c r="O49" s="6">
        <v>14518460640</v>
      </c>
      <c r="P49" s="6"/>
      <c r="Q49" s="6">
        <f t="shared" si="1"/>
        <v>-707906471</v>
      </c>
    </row>
    <row r="50" spans="1:17">
      <c r="A50" s="1" t="s">
        <v>276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50208158</v>
      </c>
      <c r="L50" s="6"/>
      <c r="M50" s="6">
        <v>651189278118</v>
      </c>
      <c r="N50" s="6"/>
      <c r="O50" s="6">
        <v>651189304056</v>
      </c>
      <c r="P50" s="6"/>
      <c r="Q50" s="6">
        <f t="shared" si="1"/>
        <v>-25938</v>
      </c>
    </row>
    <row r="51" spans="1:17">
      <c r="A51" s="1" t="s">
        <v>277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9529900</v>
      </c>
      <c r="L51" s="6"/>
      <c r="M51" s="6">
        <v>81464280514</v>
      </c>
      <c r="N51" s="6"/>
      <c r="O51" s="6">
        <v>81464280514</v>
      </c>
      <c r="P51" s="6"/>
      <c r="Q51" s="6">
        <f t="shared" si="1"/>
        <v>0</v>
      </c>
    </row>
    <row r="52" spans="1:17">
      <c r="A52" s="1" t="s">
        <v>31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1091039</v>
      </c>
      <c r="L52" s="6"/>
      <c r="M52" s="6">
        <v>99521826830</v>
      </c>
      <c r="N52" s="6"/>
      <c r="O52" s="6">
        <v>87297382716</v>
      </c>
      <c r="P52" s="6"/>
      <c r="Q52" s="6">
        <f t="shared" si="1"/>
        <v>12224444114</v>
      </c>
    </row>
    <row r="53" spans="1:17">
      <c r="A53" s="1" t="s">
        <v>27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400000</v>
      </c>
      <c r="L53" s="6"/>
      <c r="M53" s="6">
        <v>28904721320</v>
      </c>
      <c r="N53" s="6"/>
      <c r="O53" s="6">
        <v>26644516193</v>
      </c>
      <c r="P53" s="6"/>
      <c r="Q53" s="6">
        <f t="shared" si="1"/>
        <v>2260205127</v>
      </c>
    </row>
    <row r="54" spans="1:17">
      <c r="A54" s="1" t="s">
        <v>278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1500000</v>
      </c>
      <c r="L54" s="6"/>
      <c r="M54" s="6">
        <v>26374452725</v>
      </c>
      <c r="N54" s="6"/>
      <c r="O54" s="6">
        <v>26374452725</v>
      </c>
      <c r="P54" s="6"/>
      <c r="Q54" s="6">
        <f t="shared" si="1"/>
        <v>0</v>
      </c>
    </row>
    <row r="55" spans="1:17">
      <c r="A55" s="1" t="s">
        <v>42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500000</v>
      </c>
      <c r="L55" s="6"/>
      <c r="M55" s="6">
        <v>24712083177</v>
      </c>
      <c r="N55" s="6"/>
      <c r="O55" s="6">
        <v>15679074520</v>
      </c>
      <c r="P55" s="6"/>
      <c r="Q55" s="6">
        <f t="shared" si="1"/>
        <v>9033008657</v>
      </c>
    </row>
    <row r="56" spans="1:17">
      <c r="A56" s="1" t="s">
        <v>72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</v>
      </c>
      <c r="L56" s="6"/>
      <c r="M56" s="6">
        <v>1</v>
      </c>
      <c r="N56" s="6"/>
      <c r="O56" s="6">
        <v>8821</v>
      </c>
      <c r="P56" s="6"/>
      <c r="Q56" s="6">
        <f t="shared" si="1"/>
        <v>-8820</v>
      </c>
    </row>
    <row r="57" spans="1:17">
      <c r="A57" s="1" t="s">
        <v>20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100530</v>
      </c>
      <c r="L57" s="6"/>
      <c r="M57" s="6">
        <v>8928480287</v>
      </c>
      <c r="N57" s="6"/>
      <c r="O57" s="6">
        <v>8246575838</v>
      </c>
      <c r="P57" s="6"/>
      <c r="Q57" s="6">
        <f t="shared" si="1"/>
        <v>681904449</v>
      </c>
    </row>
    <row r="58" spans="1:17">
      <c r="A58" s="1" t="s">
        <v>63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316666</v>
      </c>
      <c r="L58" s="6"/>
      <c r="M58" s="6">
        <v>4253823476</v>
      </c>
      <c r="N58" s="6"/>
      <c r="O58" s="6">
        <v>3932569499</v>
      </c>
      <c r="P58" s="6"/>
      <c r="Q58" s="6">
        <f t="shared" si="1"/>
        <v>321253977</v>
      </c>
    </row>
    <row r="59" spans="1:17">
      <c r="A59" s="1" t="s">
        <v>24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855205</v>
      </c>
      <c r="L59" s="6"/>
      <c r="M59" s="6">
        <v>35387203299</v>
      </c>
      <c r="N59" s="6"/>
      <c r="O59" s="6">
        <v>29422533108</v>
      </c>
      <c r="P59" s="6"/>
      <c r="Q59" s="6">
        <f t="shared" si="1"/>
        <v>5964670191</v>
      </c>
    </row>
    <row r="60" spans="1:17">
      <c r="A60" s="1" t="s">
        <v>279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57338</v>
      </c>
      <c r="L60" s="6"/>
      <c r="M60" s="6">
        <v>709610648</v>
      </c>
      <c r="N60" s="6"/>
      <c r="O60" s="6">
        <v>449306081</v>
      </c>
      <c r="P60" s="6"/>
      <c r="Q60" s="6">
        <f t="shared" si="1"/>
        <v>260304567</v>
      </c>
    </row>
    <row r="61" spans="1:17">
      <c r="A61" s="1" t="s">
        <v>109</v>
      </c>
      <c r="C61" s="6">
        <v>24930</v>
      </c>
      <c r="D61" s="6"/>
      <c r="E61" s="6">
        <v>24930000000</v>
      </c>
      <c r="F61" s="6"/>
      <c r="G61" s="6">
        <v>23003963121</v>
      </c>
      <c r="H61" s="6"/>
      <c r="I61" s="6">
        <f t="shared" si="0"/>
        <v>1926036879</v>
      </c>
      <c r="J61" s="6"/>
      <c r="K61" s="6">
        <v>24930</v>
      </c>
      <c r="L61" s="6"/>
      <c r="M61" s="6">
        <v>24930000000</v>
      </c>
      <c r="N61" s="6"/>
      <c r="O61" s="6">
        <v>23003963121</v>
      </c>
      <c r="P61" s="6"/>
      <c r="Q61" s="6">
        <f t="shared" si="1"/>
        <v>1926036879</v>
      </c>
    </row>
    <row r="62" spans="1:17">
      <c r="A62" s="1" t="s">
        <v>113</v>
      </c>
      <c r="C62" s="6">
        <v>264995</v>
      </c>
      <c r="D62" s="6"/>
      <c r="E62" s="6">
        <v>264995000000</v>
      </c>
      <c r="F62" s="6"/>
      <c r="G62" s="6">
        <v>247368500427</v>
      </c>
      <c r="H62" s="6"/>
      <c r="I62" s="6">
        <f t="shared" si="0"/>
        <v>17626499573</v>
      </c>
      <c r="J62" s="6"/>
      <c r="K62" s="6">
        <v>264995</v>
      </c>
      <c r="L62" s="6"/>
      <c r="M62" s="6">
        <v>264995000000</v>
      </c>
      <c r="N62" s="6"/>
      <c r="O62" s="6">
        <v>247368500427</v>
      </c>
      <c r="P62" s="6"/>
      <c r="Q62" s="6">
        <f t="shared" si="1"/>
        <v>17626499573</v>
      </c>
    </row>
    <row r="63" spans="1:17">
      <c r="A63" s="1" t="s">
        <v>280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11060</v>
      </c>
      <c r="L63" s="6"/>
      <c r="M63" s="6">
        <v>11060000000</v>
      </c>
      <c r="N63" s="6"/>
      <c r="O63" s="6">
        <v>10824472628</v>
      </c>
      <c r="P63" s="6"/>
      <c r="Q63" s="6">
        <f t="shared" si="1"/>
        <v>235527372</v>
      </c>
    </row>
    <row r="64" spans="1:17">
      <c r="A64" s="1" t="s">
        <v>281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10000</v>
      </c>
      <c r="L64" s="6"/>
      <c r="M64" s="6">
        <v>10000000000</v>
      </c>
      <c r="N64" s="6"/>
      <c r="O64" s="6">
        <v>9048059741</v>
      </c>
      <c r="P64" s="6"/>
      <c r="Q64" s="6">
        <f t="shared" si="1"/>
        <v>951940259</v>
      </c>
    </row>
    <row r="65" spans="1:17">
      <c r="A65" s="1" t="s">
        <v>209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600000</v>
      </c>
      <c r="L65" s="6"/>
      <c r="M65" s="6">
        <v>600000000000</v>
      </c>
      <c r="N65" s="6"/>
      <c r="O65" s="6">
        <v>599890650108</v>
      </c>
      <c r="P65" s="6"/>
      <c r="Q65" s="6">
        <f t="shared" si="1"/>
        <v>109349892</v>
      </c>
    </row>
    <row r="66" spans="1:17">
      <c r="A66" s="1" t="s">
        <v>282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32698</v>
      </c>
      <c r="L66" s="6"/>
      <c r="M66" s="6">
        <v>32698000000</v>
      </c>
      <c r="N66" s="6"/>
      <c r="O66" s="6">
        <v>31671100032</v>
      </c>
      <c r="P66" s="6"/>
      <c r="Q66" s="6">
        <f t="shared" si="1"/>
        <v>1026899968</v>
      </c>
    </row>
    <row r="67" spans="1:17">
      <c r="A67" s="1" t="s">
        <v>211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400000</v>
      </c>
      <c r="L67" s="6"/>
      <c r="M67" s="6">
        <v>400000000000</v>
      </c>
      <c r="N67" s="6"/>
      <c r="O67" s="6">
        <v>399927500000</v>
      </c>
      <c r="P67" s="6"/>
      <c r="Q67" s="6">
        <f t="shared" si="1"/>
        <v>72500000</v>
      </c>
    </row>
    <row r="68" spans="1:17">
      <c r="A68" s="1" t="s">
        <v>283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10000</v>
      </c>
      <c r="L68" s="6"/>
      <c r="M68" s="6">
        <v>10000000000</v>
      </c>
      <c r="N68" s="6"/>
      <c r="O68" s="6">
        <v>9369061549</v>
      </c>
      <c r="P68" s="6"/>
      <c r="Q68" s="6">
        <f t="shared" si="1"/>
        <v>630938451</v>
      </c>
    </row>
    <row r="69" spans="1:17">
      <c r="A69" s="1" t="s">
        <v>284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500000</v>
      </c>
      <c r="L69" s="6"/>
      <c r="M69" s="6">
        <v>510492000000</v>
      </c>
      <c r="N69" s="6"/>
      <c r="O69" s="6">
        <v>491598876280</v>
      </c>
      <c r="P69" s="6"/>
      <c r="Q69" s="6">
        <f t="shared" si="1"/>
        <v>18893123720</v>
      </c>
    </row>
    <row r="70" spans="1:17">
      <c r="A70" s="1" t="s">
        <v>285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890812</v>
      </c>
      <c r="L70" s="6"/>
      <c r="M70" s="6">
        <v>890812000000</v>
      </c>
      <c r="N70" s="6"/>
      <c r="O70" s="6">
        <v>862077275215</v>
      </c>
      <c r="P70" s="6"/>
      <c r="Q70" s="6">
        <f t="shared" si="1"/>
        <v>28734724785</v>
      </c>
    </row>
    <row r="71" spans="1:17">
      <c r="A71" s="1" t="s">
        <v>286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12701</v>
      </c>
      <c r="L71" s="6"/>
      <c r="M71" s="6">
        <v>12701000000</v>
      </c>
      <c r="N71" s="6"/>
      <c r="O71" s="6">
        <v>12520928871</v>
      </c>
      <c r="P71" s="6"/>
      <c r="Q71" s="6">
        <f t="shared" si="1"/>
        <v>180071129</v>
      </c>
    </row>
    <row r="72" spans="1:17">
      <c r="A72" s="1" t="s">
        <v>287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79317</v>
      </c>
      <c r="L72" s="6"/>
      <c r="M72" s="6">
        <v>79317000000</v>
      </c>
      <c r="N72" s="6"/>
      <c r="O72" s="6">
        <v>76923307172</v>
      </c>
      <c r="P72" s="6"/>
      <c r="Q72" s="6">
        <f t="shared" si="1"/>
        <v>2393692828</v>
      </c>
    </row>
    <row r="73" spans="1:17">
      <c r="A73" s="1" t="s">
        <v>213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77" si="2">E73-G73</f>
        <v>0</v>
      </c>
      <c r="J73" s="6"/>
      <c r="K73" s="6">
        <v>50000</v>
      </c>
      <c r="L73" s="6"/>
      <c r="M73" s="6">
        <v>50000000000</v>
      </c>
      <c r="N73" s="6"/>
      <c r="O73" s="6">
        <v>49562415183</v>
      </c>
      <c r="P73" s="6"/>
      <c r="Q73" s="6">
        <f t="shared" ref="Q73:Q78" si="3">M73-O73</f>
        <v>437584817</v>
      </c>
    </row>
    <row r="74" spans="1:17">
      <c r="A74" s="1" t="s">
        <v>288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10000</v>
      </c>
      <c r="L74" s="6"/>
      <c r="M74" s="6">
        <v>10000000000</v>
      </c>
      <c r="N74" s="6"/>
      <c r="O74" s="6">
        <v>9546889312</v>
      </c>
      <c r="P74" s="6"/>
      <c r="Q74" s="6">
        <f t="shared" si="3"/>
        <v>453110688</v>
      </c>
    </row>
    <row r="75" spans="1:17">
      <c r="A75" s="1" t="s">
        <v>289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4741</v>
      </c>
      <c r="L75" s="6"/>
      <c r="M75" s="6">
        <v>4741000000</v>
      </c>
      <c r="N75" s="6"/>
      <c r="O75" s="6">
        <v>4367252417</v>
      </c>
      <c r="P75" s="6"/>
      <c r="Q75" s="6">
        <f t="shared" si="3"/>
        <v>373747583</v>
      </c>
    </row>
    <row r="76" spans="1:17">
      <c r="A76" s="1" t="s">
        <v>290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28237</v>
      </c>
      <c r="L76" s="6"/>
      <c r="M76" s="6">
        <v>28237000000</v>
      </c>
      <c r="N76" s="6"/>
      <c r="O76" s="6">
        <v>26030896287</v>
      </c>
      <c r="P76" s="6"/>
      <c r="Q76" s="6">
        <f t="shared" si="3"/>
        <v>2206103713</v>
      </c>
    </row>
    <row r="77" spans="1:17">
      <c r="A77" s="1" t="s">
        <v>291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10000</v>
      </c>
      <c r="L77" s="6"/>
      <c r="M77" s="6">
        <v>10000000000</v>
      </c>
      <c r="N77" s="6"/>
      <c r="O77" s="6">
        <v>9556457578</v>
      </c>
      <c r="P77" s="6"/>
      <c r="Q77" s="6">
        <f t="shared" si="3"/>
        <v>443542422</v>
      </c>
    </row>
    <row r="78" spans="1:17">
      <c r="A78" s="1" t="s">
        <v>292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>E78-G78</f>
        <v>0</v>
      </c>
      <c r="J78" s="6"/>
      <c r="K78" s="6">
        <v>38216</v>
      </c>
      <c r="L78" s="6"/>
      <c r="M78" s="6">
        <v>38216000000</v>
      </c>
      <c r="N78" s="6"/>
      <c r="O78" s="6">
        <v>37062877567</v>
      </c>
      <c r="P78" s="6"/>
      <c r="Q78" s="6">
        <f t="shared" si="3"/>
        <v>1153122433</v>
      </c>
    </row>
    <row r="79" spans="1:17" ht="24.75" thickBot="1">
      <c r="E79" s="17">
        <f>SUM(E8:E78)</f>
        <v>327929639969</v>
      </c>
      <c r="F79" s="4"/>
      <c r="G79" s="17">
        <f>SUM(G8:G78)</f>
        <v>290955581447</v>
      </c>
      <c r="H79" s="4"/>
      <c r="I79" s="17">
        <f>SUM(I8:I78)</f>
        <v>36974058522</v>
      </c>
      <c r="J79" s="4"/>
      <c r="K79" s="4"/>
      <c r="L79" s="4"/>
      <c r="M79" s="17">
        <f>SUM(M8:M78)</f>
        <v>5602181008142</v>
      </c>
      <c r="N79" s="4"/>
      <c r="O79" s="17">
        <f>SUM(O8:O78)</f>
        <v>5359077899431</v>
      </c>
      <c r="P79" s="4"/>
      <c r="Q79" s="17">
        <f>SUM(Q8:Q78)</f>
        <v>243103108711</v>
      </c>
    </row>
    <row r="80" spans="1:17" ht="24.75" thickTop="1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7:17">
      <c r="G81" s="5"/>
      <c r="H81" s="4"/>
      <c r="I81" s="5"/>
      <c r="J81" s="4"/>
      <c r="K81" s="4"/>
      <c r="L81" s="4"/>
      <c r="M81" s="4"/>
      <c r="N81" s="4"/>
      <c r="O81" s="5"/>
      <c r="P81" s="4"/>
      <c r="Q81" s="5"/>
    </row>
    <row r="82" spans="7:17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7:17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7:17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7:17">
      <c r="G85" s="5"/>
      <c r="H85" s="4"/>
      <c r="I85" s="5"/>
      <c r="J85" s="4"/>
      <c r="K85" s="4"/>
      <c r="L85" s="4"/>
      <c r="M85" s="4"/>
      <c r="N85" s="4"/>
      <c r="O85" s="5"/>
      <c r="P85" s="4"/>
      <c r="Q85" s="5"/>
    </row>
    <row r="86" spans="7:17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7"/>
  <sheetViews>
    <sheetView rightToLeft="1" topLeftCell="A97" workbookViewId="0">
      <selection activeCell="M112" sqref="M112"/>
    </sheetView>
  </sheetViews>
  <sheetFormatPr defaultRowHeight="2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1" ht="24.75">
      <c r="A6" s="26" t="s">
        <v>3</v>
      </c>
      <c r="C6" s="27" t="s">
        <v>202</v>
      </c>
      <c r="D6" s="27" t="s">
        <v>202</v>
      </c>
      <c r="E6" s="27" t="s">
        <v>202</v>
      </c>
      <c r="F6" s="27" t="s">
        <v>202</v>
      </c>
      <c r="G6" s="27" t="s">
        <v>202</v>
      </c>
      <c r="H6" s="27" t="s">
        <v>202</v>
      </c>
      <c r="I6" s="27" t="s">
        <v>202</v>
      </c>
      <c r="J6" s="27" t="s">
        <v>202</v>
      </c>
      <c r="K6" s="27" t="s">
        <v>202</v>
      </c>
      <c r="M6" s="27" t="s">
        <v>203</v>
      </c>
      <c r="N6" s="27" t="s">
        <v>203</v>
      </c>
      <c r="O6" s="27" t="s">
        <v>203</v>
      </c>
      <c r="P6" s="27" t="s">
        <v>203</v>
      </c>
      <c r="Q6" s="27" t="s">
        <v>203</v>
      </c>
      <c r="R6" s="27" t="s">
        <v>203</v>
      </c>
      <c r="S6" s="27" t="s">
        <v>203</v>
      </c>
      <c r="T6" s="27" t="s">
        <v>203</v>
      </c>
      <c r="U6" s="27" t="s">
        <v>203</v>
      </c>
    </row>
    <row r="7" spans="1:21" ht="24.75">
      <c r="A7" s="27" t="s">
        <v>3</v>
      </c>
      <c r="C7" s="27" t="s">
        <v>293</v>
      </c>
      <c r="E7" s="27" t="s">
        <v>294</v>
      </c>
      <c r="G7" s="27" t="s">
        <v>295</v>
      </c>
      <c r="I7" s="27" t="s">
        <v>187</v>
      </c>
      <c r="K7" s="27" t="s">
        <v>296</v>
      </c>
      <c r="M7" s="27" t="s">
        <v>293</v>
      </c>
      <c r="O7" s="27" t="s">
        <v>294</v>
      </c>
      <c r="Q7" s="27" t="s">
        <v>295</v>
      </c>
      <c r="S7" s="27" t="s">
        <v>187</v>
      </c>
      <c r="U7" s="27" t="s">
        <v>296</v>
      </c>
    </row>
    <row r="8" spans="1:21">
      <c r="A8" s="1" t="s">
        <v>43</v>
      </c>
      <c r="C8" s="6">
        <v>0</v>
      </c>
      <c r="D8" s="6"/>
      <c r="E8" s="6">
        <v>-2174908321</v>
      </c>
      <c r="F8" s="6"/>
      <c r="G8" s="6">
        <v>1672487244</v>
      </c>
      <c r="H8" s="6"/>
      <c r="I8" s="6">
        <f>C8+E8+G8</f>
        <v>-502421077</v>
      </c>
      <c r="J8" s="6"/>
      <c r="K8" s="8">
        <f>I8/$I$106</f>
        <v>2.4927619772098703E-4</v>
      </c>
      <c r="L8" s="6"/>
      <c r="M8" s="6">
        <v>0</v>
      </c>
      <c r="N8" s="6"/>
      <c r="O8" s="6">
        <v>0</v>
      </c>
      <c r="P8" s="6"/>
      <c r="Q8" s="6">
        <v>3254319708</v>
      </c>
      <c r="R8" s="6"/>
      <c r="S8" s="6">
        <f>M8+O8+Q8</f>
        <v>3254319708</v>
      </c>
      <c r="T8" s="6"/>
      <c r="U8" s="8">
        <f>S8/$S$106</f>
        <v>6.5204560111017061E-4</v>
      </c>
    </row>
    <row r="9" spans="1:21">
      <c r="A9" s="1" t="s">
        <v>89</v>
      </c>
      <c r="C9" s="6">
        <v>0</v>
      </c>
      <c r="D9" s="6"/>
      <c r="E9" s="6">
        <v>0</v>
      </c>
      <c r="F9" s="6"/>
      <c r="G9" s="6">
        <v>437966</v>
      </c>
      <c r="H9" s="6"/>
      <c r="I9" s="6">
        <f t="shared" ref="I9:I72" si="0">C9+E9+G9</f>
        <v>437966</v>
      </c>
      <c r="J9" s="6"/>
      <c r="K9" s="8">
        <f t="shared" ref="K9:K72" si="1">I9/$I$106</f>
        <v>-2.172968137860781E-7</v>
      </c>
      <c r="L9" s="6"/>
      <c r="M9" s="6">
        <v>0</v>
      </c>
      <c r="N9" s="6"/>
      <c r="O9" s="6">
        <v>0</v>
      </c>
      <c r="P9" s="6"/>
      <c r="Q9" s="6">
        <v>437966</v>
      </c>
      <c r="R9" s="6"/>
      <c r="S9" s="6">
        <f t="shared" ref="S9:S72" si="2">M9+O9+Q9</f>
        <v>437966</v>
      </c>
      <c r="T9" s="6"/>
      <c r="U9" s="8">
        <f t="shared" ref="U9:U72" si="3">S9/$S$106</f>
        <v>8.7752227611134569E-8</v>
      </c>
    </row>
    <row r="10" spans="1:21">
      <c r="A10" s="1" t="s">
        <v>40</v>
      </c>
      <c r="C10" s="6">
        <v>0</v>
      </c>
      <c r="D10" s="6"/>
      <c r="E10" s="6">
        <v>6088675620</v>
      </c>
      <c r="F10" s="6"/>
      <c r="G10" s="6">
        <v>-1770141</v>
      </c>
      <c r="H10" s="6"/>
      <c r="I10" s="6">
        <f t="shared" si="0"/>
        <v>6086905479</v>
      </c>
      <c r="J10" s="6"/>
      <c r="K10" s="8">
        <f t="shared" si="1"/>
        <v>-3.0200179155544528E-3</v>
      </c>
      <c r="L10" s="6"/>
      <c r="M10" s="6">
        <v>0</v>
      </c>
      <c r="N10" s="6"/>
      <c r="O10" s="6">
        <v>-10383455439</v>
      </c>
      <c r="P10" s="6"/>
      <c r="Q10" s="6">
        <v>-1770141</v>
      </c>
      <c r="R10" s="6"/>
      <c r="S10" s="6">
        <f t="shared" si="2"/>
        <v>-10385225580</v>
      </c>
      <c r="T10" s="6"/>
      <c r="U10" s="8">
        <f t="shared" si="3"/>
        <v>-2.0808160425447113E-3</v>
      </c>
    </row>
    <row r="11" spans="1:21">
      <c r="A11" s="1" t="s">
        <v>75</v>
      </c>
      <c r="C11" s="6">
        <v>0</v>
      </c>
      <c r="D11" s="6"/>
      <c r="E11" s="6">
        <v>58005396651</v>
      </c>
      <c r="F11" s="6"/>
      <c r="G11" s="6">
        <v>15118754821</v>
      </c>
      <c r="H11" s="6"/>
      <c r="I11" s="6">
        <f t="shared" si="0"/>
        <v>73124151472</v>
      </c>
      <c r="J11" s="6"/>
      <c r="K11" s="8">
        <f t="shared" si="1"/>
        <v>-3.628054489543972E-2</v>
      </c>
      <c r="L11" s="6"/>
      <c r="M11" s="6">
        <v>0</v>
      </c>
      <c r="N11" s="6"/>
      <c r="O11" s="6">
        <v>709426423584</v>
      </c>
      <c r="P11" s="6"/>
      <c r="Q11" s="6">
        <v>15632445512</v>
      </c>
      <c r="R11" s="6"/>
      <c r="S11" s="6">
        <f t="shared" si="2"/>
        <v>725058869096</v>
      </c>
      <c r="T11" s="6"/>
      <c r="U11" s="8">
        <f t="shared" si="3"/>
        <v>0.14527504626474205</v>
      </c>
    </row>
    <row r="12" spans="1:21">
      <c r="A12" s="1" t="s">
        <v>58</v>
      </c>
      <c r="C12" s="6">
        <v>0</v>
      </c>
      <c r="D12" s="6"/>
      <c r="E12" s="6">
        <v>806429290</v>
      </c>
      <c r="F12" s="6"/>
      <c r="G12" s="6">
        <v>-9006025</v>
      </c>
      <c r="H12" s="6"/>
      <c r="I12" s="6">
        <f t="shared" si="0"/>
        <v>797423265</v>
      </c>
      <c r="J12" s="6"/>
      <c r="K12" s="8">
        <f t="shared" si="1"/>
        <v>-3.9564152176970683E-4</v>
      </c>
      <c r="L12" s="6"/>
      <c r="M12" s="6">
        <v>9304470343</v>
      </c>
      <c r="N12" s="6"/>
      <c r="O12" s="6">
        <v>-16764458911</v>
      </c>
      <c r="P12" s="6"/>
      <c r="Q12" s="6">
        <v>-9006025</v>
      </c>
      <c r="R12" s="6"/>
      <c r="S12" s="6">
        <f t="shared" si="2"/>
        <v>-7468994593</v>
      </c>
      <c r="T12" s="6"/>
      <c r="U12" s="8">
        <f t="shared" si="3"/>
        <v>-1.4965109473138768E-3</v>
      </c>
    </row>
    <row r="13" spans="1:21">
      <c r="A13" s="1" t="s">
        <v>45</v>
      </c>
      <c r="C13" s="6">
        <v>0</v>
      </c>
      <c r="D13" s="6"/>
      <c r="E13" s="6">
        <v>9409889719</v>
      </c>
      <c r="F13" s="6"/>
      <c r="G13" s="6">
        <v>640618205</v>
      </c>
      <c r="H13" s="6"/>
      <c r="I13" s="6">
        <f t="shared" si="0"/>
        <v>10050507924</v>
      </c>
      <c r="J13" s="6"/>
      <c r="K13" s="8">
        <f t="shared" si="1"/>
        <v>-4.9865591137598139E-3</v>
      </c>
      <c r="L13" s="6"/>
      <c r="M13" s="6">
        <v>20438036016</v>
      </c>
      <c r="N13" s="6"/>
      <c r="O13" s="6">
        <v>29460729885</v>
      </c>
      <c r="P13" s="6"/>
      <c r="Q13" s="6">
        <v>640618205</v>
      </c>
      <c r="R13" s="6"/>
      <c r="S13" s="6">
        <f t="shared" si="2"/>
        <v>50539384106</v>
      </c>
      <c r="T13" s="6"/>
      <c r="U13" s="8">
        <f t="shared" si="3"/>
        <v>1.0126227920423661E-2</v>
      </c>
    </row>
    <row r="14" spans="1:21">
      <c r="A14" s="1" t="s">
        <v>259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8">
        <f t="shared" si="1"/>
        <v>0</v>
      </c>
      <c r="L14" s="6"/>
      <c r="M14" s="6">
        <v>0</v>
      </c>
      <c r="N14" s="6"/>
      <c r="O14" s="6">
        <v>0</v>
      </c>
      <c r="P14" s="6"/>
      <c r="Q14" s="6">
        <v>3708009798</v>
      </c>
      <c r="R14" s="6"/>
      <c r="S14" s="6">
        <f t="shared" si="2"/>
        <v>3708009798</v>
      </c>
      <c r="T14" s="6"/>
      <c r="U14" s="8">
        <f t="shared" si="3"/>
        <v>7.4294835621580924E-4</v>
      </c>
    </row>
    <row r="15" spans="1:21">
      <c r="A15" s="1" t="s">
        <v>35</v>
      </c>
      <c r="C15" s="6">
        <v>0</v>
      </c>
      <c r="D15" s="6"/>
      <c r="E15" s="6">
        <v>-24057964659</v>
      </c>
      <c r="F15" s="6"/>
      <c r="G15" s="6">
        <v>0</v>
      </c>
      <c r="H15" s="6"/>
      <c r="I15" s="6">
        <f t="shared" si="0"/>
        <v>-24057964659</v>
      </c>
      <c r="J15" s="6"/>
      <c r="K15" s="8">
        <f t="shared" si="1"/>
        <v>1.1936358225475884E-2</v>
      </c>
      <c r="L15" s="6"/>
      <c r="M15" s="6">
        <v>21019762800</v>
      </c>
      <c r="N15" s="6"/>
      <c r="O15" s="6">
        <v>-12799110377</v>
      </c>
      <c r="P15" s="6"/>
      <c r="Q15" s="6">
        <v>-8222</v>
      </c>
      <c r="R15" s="6"/>
      <c r="S15" s="6">
        <f t="shared" si="2"/>
        <v>8220644201</v>
      </c>
      <c r="T15" s="6"/>
      <c r="U15" s="8">
        <f t="shared" si="3"/>
        <v>1.6471137965876472E-3</v>
      </c>
    </row>
    <row r="16" spans="1:21">
      <c r="A16" s="1" t="s">
        <v>57</v>
      </c>
      <c r="C16" s="6">
        <v>0</v>
      </c>
      <c r="D16" s="6"/>
      <c r="E16" s="6">
        <v>1014098000</v>
      </c>
      <c r="F16" s="6"/>
      <c r="G16" s="6">
        <v>0</v>
      </c>
      <c r="H16" s="6"/>
      <c r="I16" s="6">
        <f t="shared" si="0"/>
        <v>1014098000</v>
      </c>
      <c r="J16" s="6"/>
      <c r="K16" s="8">
        <f t="shared" si="1"/>
        <v>-5.0314468307319346E-4</v>
      </c>
      <c r="L16" s="6"/>
      <c r="M16" s="6">
        <v>0</v>
      </c>
      <c r="N16" s="6"/>
      <c r="O16" s="6">
        <v>8540549077</v>
      </c>
      <c r="P16" s="6"/>
      <c r="Q16" s="6">
        <v>205602352</v>
      </c>
      <c r="R16" s="6"/>
      <c r="S16" s="6">
        <f t="shared" si="2"/>
        <v>8746151429</v>
      </c>
      <c r="T16" s="6"/>
      <c r="U16" s="8">
        <f t="shared" si="3"/>
        <v>1.7524060564497197E-3</v>
      </c>
    </row>
    <row r="17" spans="1:21">
      <c r="A17" s="1" t="s">
        <v>260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8">
        <f t="shared" si="1"/>
        <v>0</v>
      </c>
      <c r="L17" s="6"/>
      <c r="M17" s="6">
        <v>0</v>
      </c>
      <c r="N17" s="6"/>
      <c r="O17" s="6">
        <v>0</v>
      </c>
      <c r="P17" s="6"/>
      <c r="Q17" s="6">
        <v>5970469660</v>
      </c>
      <c r="R17" s="6"/>
      <c r="S17" s="6">
        <f t="shared" si="2"/>
        <v>5970469660</v>
      </c>
      <c r="T17" s="6"/>
      <c r="U17" s="8">
        <f t="shared" si="3"/>
        <v>1.1962618389320021E-3</v>
      </c>
    </row>
    <row r="18" spans="1:21">
      <c r="A18" s="1" t="s">
        <v>38</v>
      </c>
      <c r="C18" s="6">
        <v>0</v>
      </c>
      <c r="D18" s="6"/>
      <c r="E18" s="6">
        <v>-833867828</v>
      </c>
      <c r="F18" s="6"/>
      <c r="G18" s="6">
        <v>0</v>
      </c>
      <c r="H18" s="6"/>
      <c r="I18" s="6">
        <f t="shared" si="0"/>
        <v>-833867828</v>
      </c>
      <c r="J18" s="6"/>
      <c r="K18" s="8">
        <f t="shared" si="1"/>
        <v>4.1372349027805222E-4</v>
      </c>
      <c r="L18" s="6"/>
      <c r="M18" s="6">
        <v>7340016600</v>
      </c>
      <c r="N18" s="6"/>
      <c r="O18" s="6">
        <v>-44507695356</v>
      </c>
      <c r="P18" s="6"/>
      <c r="Q18" s="6">
        <v>-5745</v>
      </c>
      <c r="R18" s="6"/>
      <c r="S18" s="6">
        <f t="shared" si="2"/>
        <v>-37167684501</v>
      </c>
      <c r="T18" s="6"/>
      <c r="U18" s="8">
        <f t="shared" si="3"/>
        <v>-7.4470326694551416E-3</v>
      </c>
    </row>
    <row r="19" spans="1:21">
      <c r="A19" s="1" t="s">
        <v>261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0</v>
      </c>
      <c r="N19" s="6"/>
      <c r="O19" s="6">
        <v>0</v>
      </c>
      <c r="P19" s="6"/>
      <c r="Q19" s="6">
        <v>269888413</v>
      </c>
      <c r="R19" s="6"/>
      <c r="S19" s="6">
        <f t="shared" si="2"/>
        <v>269888413</v>
      </c>
      <c r="T19" s="6"/>
      <c r="U19" s="8">
        <f t="shared" si="3"/>
        <v>5.4075680411684677E-5</v>
      </c>
    </row>
    <row r="20" spans="1:21">
      <c r="A20" s="1" t="s">
        <v>262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-10432514</v>
      </c>
      <c r="R20" s="6"/>
      <c r="S20" s="6">
        <f t="shared" si="2"/>
        <v>-10432514</v>
      </c>
      <c r="T20" s="6"/>
      <c r="U20" s="8">
        <f t="shared" si="3"/>
        <v>-2.0902908972028602E-6</v>
      </c>
    </row>
    <row r="21" spans="1:21">
      <c r="A21" s="1" t="s">
        <v>263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-90924318</v>
      </c>
      <c r="R21" s="6"/>
      <c r="S21" s="6">
        <f t="shared" si="2"/>
        <v>-90924318</v>
      </c>
      <c r="T21" s="6"/>
      <c r="U21" s="8">
        <f t="shared" si="3"/>
        <v>-1.8217878667575062E-5</v>
      </c>
    </row>
    <row r="22" spans="1:21">
      <c r="A22" s="1" t="s">
        <v>264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952441843</v>
      </c>
      <c r="R22" s="6"/>
      <c r="S22" s="6">
        <f t="shared" si="2"/>
        <v>952441843</v>
      </c>
      <c r="T22" s="6"/>
      <c r="U22" s="8">
        <f t="shared" si="3"/>
        <v>1.9083420492299515E-4</v>
      </c>
    </row>
    <row r="23" spans="1:21">
      <c r="A23" s="1" t="s">
        <v>249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6233700</v>
      </c>
      <c r="N23" s="6"/>
      <c r="O23" s="6">
        <v>0</v>
      </c>
      <c r="P23" s="6"/>
      <c r="Q23" s="6">
        <v>332295540</v>
      </c>
      <c r="R23" s="6"/>
      <c r="S23" s="6">
        <f t="shared" si="2"/>
        <v>338529240</v>
      </c>
      <c r="T23" s="6"/>
      <c r="U23" s="8">
        <f t="shared" si="3"/>
        <v>6.7828769633954239E-5</v>
      </c>
    </row>
    <row r="24" spans="1:21">
      <c r="A24" s="1" t="s">
        <v>32</v>
      </c>
      <c r="C24" s="6">
        <v>0</v>
      </c>
      <c r="D24" s="6"/>
      <c r="E24" s="6">
        <v>-33012473860</v>
      </c>
      <c r="F24" s="6"/>
      <c r="G24" s="6">
        <v>0</v>
      </c>
      <c r="H24" s="6"/>
      <c r="I24" s="6">
        <f t="shared" si="0"/>
        <v>-33012473860</v>
      </c>
      <c r="J24" s="6"/>
      <c r="K24" s="8">
        <f t="shared" si="1"/>
        <v>1.63791376156464E-2</v>
      </c>
      <c r="L24" s="6"/>
      <c r="M24" s="5">
        <v>5022071028</v>
      </c>
      <c r="N24" s="6"/>
      <c r="O24" s="6">
        <v>-65398694828</v>
      </c>
      <c r="P24" s="6"/>
      <c r="Q24" s="6">
        <v>2405601025</v>
      </c>
      <c r="R24" s="6"/>
      <c r="S24" s="6">
        <f t="shared" si="2"/>
        <v>-57971022775</v>
      </c>
      <c r="T24" s="6"/>
      <c r="U24" s="8">
        <f t="shared" si="3"/>
        <v>-1.1615254118817593E-2</v>
      </c>
    </row>
    <row r="25" spans="1:21">
      <c r="A25" s="1" t="s">
        <v>265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8">
        <f t="shared" si="1"/>
        <v>0</v>
      </c>
      <c r="L25" s="6"/>
      <c r="M25" s="6">
        <v>0</v>
      </c>
      <c r="N25" s="6"/>
      <c r="O25" s="6">
        <v>0</v>
      </c>
      <c r="P25" s="6"/>
      <c r="Q25" s="6">
        <v>0</v>
      </c>
      <c r="R25" s="6"/>
      <c r="S25" s="6">
        <f t="shared" si="2"/>
        <v>0</v>
      </c>
      <c r="T25" s="6"/>
      <c r="U25" s="8">
        <f t="shared" si="3"/>
        <v>0</v>
      </c>
    </row>
    <row r="26" spans="1:21">
      <c r="A26" s="1" t="s">
        <v>22</v>
      </c>
      <c r="C26" s="6">
        <v>241428153913</v>
      </c>
      <c r="D26" s="6"/>
      <c r="E26" s="6">
        <v>-949815867380</v>
      </c>
      <c r="F26" s="6"/>
      <c r="G26" s="6">
        <v>0</v>
      </c>
      <c r="H26" s="6"/>
      <c r="I26" s="6">
        <f t="shared" si="0"/>
        <v>-708387713467</v>
      </c>
      <c r="J26" s="6"/>
      <c r="K26" s="8">
        <f t="shared" si="1"/>
        <v>0.35146653635575448</v>
      </c>
      <c r="L26" s="6"/>
      <c r="M26" s="6">
        <v>241428153913</v>
      </c>
      <c r="N26" s="6"/>
      <c r="O26" s="6">
        <v>1005422823021</v>
      </c>
      <c r="P26" s="6"/>
      <c r="Q26" s="6">
        <v>169022416880</v>
      </c>
      <c r="R26" s="6"/>
      <c r="S26" s="6">
        <f t="shared" si="2"/>
        <v>1415873393814</v>
      </c>
      <c r="T26" s="6"/>
      <c r="U26" s="8">
        <f t="shared" si="3"/>
        <v>0.28368878936382208</v>
      </c>
    </row>
    <row r="27" spans="1:21">
      <c r="A27" s="1" t="s">
        <v>48</v>
      </c>
      <c r="C27" s="6">
        <v>0</v>
      </c>
      <c r="D27" s="6"/>
      <c r="E27" s="6">
        <v>3085554063</v>
      </c>
      <c r="F27" s="6"/>
      <c r="G27" s="6">
        <v>0</v>
      </c>
      <c r="H27" s="6"/>
      <c r="I27" s="6">
        <f t="shared" si="0"/>
        <v>3085554063</v>
      </c>
      <c r="J27" s="6"/>
      <c r="K27" s="8">
        <f t="shared" si="1"/>
        <v>-1.5308975277866037E-3</v>
      </c>
      <c r="L27" s="6"/>
      <c r="M27" s="6">
        <v>47975000000</v>
      </c>
      <c r="N27" s="6"/>
      <c r="O27" s="6">
        <v>113367649266</v>
      </c>
      <c r="P27" s="6"/>
      <c r="Q27" s="6">
        <v>27531725</v>
      </c>
      <c r="R27" s="6"/>
      <c r="S27" s="6">
        <f t="shared" si="2"/>
        <v>161370180991</v>
      </c>
      <c r="T27" s="6"/>
      <c r="U27" s="8">
        <f t="shared" si="3"/>
        <v>3.2332630505500913E-2</v>
      </c>
    </row>
    <row r="28" spans="1:21">
      <c r="A28" s="1" t="s">
        <v>28</v>
      </c>
      <c r="C28" s="6">
        <v>0</v>
      </c>
      <c r="D28" s="6"/>
      <c r="E28" s="6">
        <v>-5545412299</v>
      </c>
      <c r="F28" s="6"/>
      <c r="G28" s="6">
        <v>0</v>
      </c>
      <c r="H28" s="6"/>
      <c r="I28" s="6">
        <f t="shared" si="0"/>
        <v>-5545412299</v>
      </c>
      <c r="J28" s="6"/>
      <c r="K28" s="8">
        <f t="shared" si="1"/>
        <v>2.7513560954567943E-3</v>
      </c>
      <c r="L28" s="6"/>
      <c r="M28" s="6">
        <v>19083451000</v>
      </c>
      <c r="N28" s="6"/>
      <c r="O28" s="6">
        <v>29480127368</v>
      </c>
      <c r="P28" s="6"/>
      <c r="Q28" s="6">
        <v>81353347286</v>
      </c>
      <c r="R28" s="6"/>
      <c r="S28" s="6">
        <f t="shared" si="2"/>
        <v>129916925654</v>
      </c>
      <c r="T28" s="6"/>
      <c r="U28" s="8">
        <f t="shared" si="3"/>
        <v>2.603055860621294E-2</v>
      </c>
    </row>
    <row r="29" spans="1:21">
      <c r="A29" s="1" t="s">
        <v>266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-257430056243</v>
      </c>
      <c r="R29" s="6"/>
      <c r="S29" s="6">
        <f t="shared" si="2"/>
        <v>-257430056243</v>
      </c>
      <c r="T29" s="6"/>
      <c r="U29" s="8">
        <f t="shared" si="3"/>
        <v>-5.1579485369601545E-2</v>
      </c>
    </row>
    <row r="30" spans="1:21">
      <c r="A30" s="1" t="s">
        <v>267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8">
        <f t="shared" si="1"/>
        <v>0</v>
      </c>
      <c r="L30" s="6"/>
      <c r="M30" s="6">
        <v>0</v>
      </c>
      <c r="N30" s="6"/>
      <c r="O30" s="6">
        <v>0</v>
      </c>
      <c r="P30" s="6"/>
      <c r="Q30" s="6">
        <v>0</v>
      </c>
      <c r="R30" s="6"/>
      <c r="S30" s="6">
        <f t="shared" si="2"/>
        <v>0</v>
      </c>
      <c r="T30" s="6"/>
      <c r="U30" s="8">
        <f t="shared" si="3"/>
        <v>0</v>
      </c>
    </row>
    <row r="31" spans="1:21">
      <c r="A31" s="1" t="s">
        <v>268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0</v>
      </c>
      <c r="R31" s="6"/>
      <c r="S31" s="6">
        <f t="shared" si="2"/>
        <v>0</v>
      </c>
      <c r="T31" s="6"/>
      <c r="U31" s="8">
        <f t="shared" si="3"/>
        <v>0</v>
      </c>
    </row>
    <row r="32" spans="1:21">
      <c r="A32" s="1" t="s">
        <v>81</v>
      </c>
      <c r="C32" s="6">
        <v>0</v>
      </c>
      <c r="D32" s="6"/>
      <c r="E32" s="6">
        <v>-4851652835</v>
      </c>
      <c r="F32" s="6"/>
      <c r="G32" s="6">
        <v>0</v>
      </c>
      <c r="H32" s="6"/>
      <c r="I32" s="6">
        <f t="shared" si="0"/>
        <v>-4851652835</v>
      </c>
      <c r="J32" s="6"/>
      <c r="K32" s="8">
        <f t="shared" si="1"/>
        <v>2.4071473645024795E-3</v>
      </c>
      <c r="L32" s="6"/>
      <c r="M32" s="6">
        <v>16809010000</v>
      </c>
      <c r="N32" s="6"/>
      <c r="O32" s="6">
        <v>8794917827</v>
      </c>
      <c r="P32" s="6"/>
      <c r="Q32" s="6">
        <v>1290051337</v>
      </c>
      <c r="R32" s="6"/>
      <c r="S32" s="6">
        <f t="shared" si="2"/>
        <v>26893979164</v>
      </c>
      <c r="T32" s="6"/>
      <c r="U32" s="8">
        <f t="shared" si="3"/>
        <v>5.388561169059787E-3</v>
      </c>
    </row>
    <row r="33" spans="1:21">
      <c r="A33" s="1" t="s">
        <v>269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6750937606</v>
      </c>
      <c r="R33" s="6"/>
      <c r="S33" s="6">
        <f t="shared" si="2"/>
        <v>6750937606</v>
      </c>
      <c r="T33" s="6"/>
      <c r="U33" s="8">
        <f t="shared" si="3"/>
        <v>1.352638819886201E-3</v>
      </c>
    </row>
    <row r="34" spans="1:21">
      <c r="A34" s="1" t="s">
        <v>252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8">
        <f t="shared" si="1"/>
        <v>0</v>
      </c>
      <c r="L34" s="6"/>
      <c r="M34" s="6">
        <v>124345155</v>
      </c>
      <c r="N34" s="6"/>
      <c r="O34" s="6">
        <v>0</v>
      </c>
      <c r="P34" s="6"/>
      <c r="Q34" s="6">
        <v>1186439990</v>
      </c>
      <c r="R34" s="6"/>
      <c r="S34" s="6">
        <f t="shared" si="2"/>
        <v>1310785145</v>
      </c>
      <c r="T34" s="6"/>
      <c r="U34" s="8">
        <f t="shared" si="3"/>
        <v>2.626329815404256E-4</v>
      </c>
    </row>
    <row r="35" spans="1:21">
      <c r="A35" s="1" t="s">
        <v>270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4201480516</v>
      </c>
      <c r="R35" s="6"/>
      <c r="S35" s="6">
        <f t="shared" si="2"/>
        <v>4201480516</v>
      </c>
      <c r="T35" s="6"/>
      <c r="U35" s="8">
        <f t="shared" si="3"/>
        <v>8.418216814633536E-4</v>
      </c>
    </row>
    <row r="36" spans="1:21">
      <c r="A36" s="1" t="s">
        <v>271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27640360807</v>
      </c>
      <c r="R36" s="6"/>
      <c r="S36" s="6">
        <f t="shared" si="2"/>
        <v>27640360807</v>
      </c>
      <c r="T36" s="6"/>
      <c r="U36" s="8">
        <f t="shared" si="3"/>
        <v>5.5381085125095261E-3</v>
      </c>
    </row>
    <row r="37" spans="1:21">
      <c r="A37" s="1" t="s">
        <v>87</v>
      </c>
      <c r="C37" s="6">
        <v>0</v>
      </c>
      <c r="D37" s="6"/>
      <c r="E37" s="6">
        <v>58126340</v>
      </c>
      <c r="F37" s="6"/>
      <c r="G37" s="6">
        <v>0</v>
      </c>
      <c r="H37" s="6"/>
      <c r="I37" s="6">
        <f t="shared" si="0"/>
        <v>58126340</v>
      </c>
      <c r="J37" s="6"/>
      <c r="K37" s="8">
        <f t="shared" si="1"/>
        <v>-2.8839381319660119E-5</v>
      </c>
      <c r="L37" s="6"/>
      <c r="M37" s="6">
        <v>0</v>
      </c>
      <c r="N37" s="6"/>
      <c r="O37" s="6">
        <v>58126340</v>
      </c>
      <c r="P37" s="6"/>
      <c r="Q37" s="6">
        <v>91586667</v>
      </c>
      <c r="R37" s="6"/>
      <c r="S37" s="6">
        <f t="shared" si="2"/>
        <v>149713007</v>
      </c>
      <c r="T37" s="6"/>
      <c r="U37" s="8">
        <f t="shared" si="3"/>
        <v>2.9996962930025124E-5</v>
      </c>
    </row>
    <row r="38" spans="1:21">
      <c r="A38" s="1" t="s">
        <v>26</v>
      </c>
      <c r="C38" s="6">
        <v>0</v>
      </c>
      <c r="D38" s="6"/>
      <c r="E38" s="6">
        <v>-3226651825</v>
      </c>
      <c r="F38" s="6"/>
      <c r="G38" s="6">
        <v>0</v>
      </c>
      <c r="H38" s="6"/>
      <c r="I38" s="6">
        <f t="shared" si="0"/>
        <v>-3226651825</v>
      </c>
      <c r="J38" s="6"/>
      <c r="K38" s="8">
        <f t="shared" si="1"/>
        <v>1.6009031768893798E-3</v>
      </c>
      <c r="L38" s="6"/>
      <c r="M38" s="6">
        <v>12098507900</v>
      </c>
      <c r="N38" s="6"/>
      <c r="O38" s="6">
        <v>11002217448</v>
      </c>
      <c r="P38" s="6"/>
      <c r="Q38" s="6">
        <v>57559863777</v>
      </c>
      <c r="R38" s="6"/>
      <c r="S38" s="6">
        <f t="shared" si="2"/>
        <v>80660589125</v>
      </c>
      <c r="T38" s="6"/>
      <c r="U38" s="8">
        <f t="shared" si="3"/>
        <v>1.6161406082082184E-2</v>
      </c>
    </row>
    <row r="39" spans="1:21">
      <c r="A39" s="1" t="s">
        <v>73</v>
      </c>
      <c r="C39" s="6">
        <v>0</v>
      </c>
      <c r="D39" s="6"/>
      <c r="E39" s="6">
        <v>-26059020750</v>
      </c>
      <c r="F39" s="6"/>
      <c r="G39" s="6">
        <v>0</v>
      </c>
      <c r="H39" s="6"/>
      <c r="I39" s="6">
        <f t="shared" si="0"/>
        <v>-26059020750</v>
      </c>
      <c r="J39" s="6"/>
      <c r="K39" s="8">
        <f t="shared" si="1"/>
        <v>1.2929182126832438E-2</v>
      </c>
      <c r="L39" s="6"/>
      <c r="M39" s="6">
        <v>15960000000</v>
      </c>
      <c r="N39" s="6"/>
      <c r="O39" s="6">
        <v>-79559785961</v>
      </c>
      <c r="P39" s="6"/>
      <c r="Q39" s="6">
        <v>-1691969897</v>
      </c>
      <c r="R39" s="6"/>
      <c r="S39" s="6">
        <f t="shared" si="2"/>
        <v>-65291755858</v>
      </c>
      <c r="T39" s="6"/>
      <c r="U39" s="8">
        <f t="shared" si="3"/>
        <v>-1.3082058929647153E-2</v>
      </c>
    </row>
    <row r="40" spans="1:21">
      <c r="A40" s="1" t="s">
        <v>272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537888942</v>
      </c>
      <c r="R40" s="6"/>
      <c r="S40" s="6">
        <f t="shared" si="2"/>
        <v>537888942</v>
      </c>
      <c r="T40" s="6"/>
      <c r="U40" s="8">
        <f t="shared" si="3"/>
        <v>1.0777309852339306E-4</v>
      </c>
    </row>
    <row r="41" spans="1:21">
      <c r="A41" s="1" t="s">
        <v>273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394869580</v>
      </c>
      <c r="R41" s="6"/>
      <c r="S41" s="6">
        <f t="shared" si="2"/>
        <v>394869580</v>
      </c>
      <c r="T41" s="6"/>
      <c r="U41" s="8">
        <f t="shared" si="3"/>
        <v>7.9117295088826782E-5</v>
      </c>
    </row>
    <row r="42" spans="1:21">
      <c r="A42" s="1" t="s">
        <v>82</v>
      </c>
      <c r="C42" s="6">
        <v>0</v>
      </c>
      <c r="D42" s="6"/>
      <c r="E42" s="6">
        <v>-1128397220</v>
      </c>
      <c r="F42" s="6"/>
      <c r="G42" s="6">
        <v>0</v>
      </c>
      <c r="H42" s="6"/>
      <c r="I42" s="6">
        <f t="shared" si="0"/>
        <v>-1128397220</v>
      </c>
      <c r="J42" s="6"/>
      <c r="K42" s="8">
        <f t="shared" si="1"/>
        <v>5.5985423660984688E-4</v>
      </c>
      <c r="L42" s="6"/>
      <c r="M42" s="6">
        <v>0</v>
      </c>
      <c r="N42" s="6"/>
      <c r="O42" s="6">
        <v>-42753690931</v>
      </c>
      <c r="P42" s="6"/>
      <c r="Q42" s="6">
        <v>-2338943</v>
      </c>
      <c r="R42" s="6"/>
      <c r="S42" s="6">
        <f t="shared" si="2"/>
        <v>-42756029874</v>
      </c>
      <c r="T42" s="6"/>
      <c r="U42" s="8">
        <f t="shared" si="3"/>
        <v>-8.5667308997769628E-3</v>
      </c>
    </row>
    <row r="43" spans="1:21">
      <c r="A43" s="1" t="s">
        <v>70</v>
      </c>
      <c r="C43" s="6">
        <v>0</v>
      </c>
      <c r="D43" s="6"/>
      <c r="E43" s="6">
        <v>-139426474415</v>
      </c>
      <c r="F43" s="6"/>
      <c r="G43" s="6">
        <v>0</v>
      </c>
      <c r="H43" s="6"/>
      <c r="I43" s="6">
        <f t="shared" si="0"/>
        <v>-139426474415</v>
      </c>
      <c r="J43" s="6"/>
      <c r="K43" s="8">
        <f t="shared" si="1"/>
        <v>6.9176439832785278E-2</v>
      </c>
      <c r="L43" s="6"/>
      <c r="M43" s="6">
        <v>67183281600</v>
      </c>
      <c r="N43" s="6"/>
      <c r="O43" s="6">
        <v>-118948167221</v>
      </c>
      <c r="P43" s="6"/>
      <c r="Q43" s="6">
        <v>1908356681</v>
      </c>
      <c r="R43" s="6"/>
      <c r="S43" s="6">
        <f t="shared" si="2"/>
        <v>-49856528940</v>
      </c>
      <c r="T43" s="6"/>
      <c r="U43" s="8">
        <f t="shared" si="3"/>
        <v>-9.9894089391505229E-3</v>
      </c>
    </row>
    <row r="44" spans="1:21">
      <c r="A44" s="1" t="s">
        <v>16</v>
      </c>
      <c r="C44" s="6">
        <v>0</v>
      </c>
      <c r="D44" s="6"/>
      <c r="E44" s="6">
        <v>-758218212</v>
      </c>
      <c r="F44" s="6"/>
      <c r="G44" s="6">
        <v>0</v>
      </c>
      <c r="H44" s="6"/>
      <c r="I44" s="6">
        <f t="shared" si="0"/>
        <v>-758218212</v>
      </c>
      <c r="J44" s="6"/>
      <c r="K44" s="8">
        <f t="shared" si="1"/>
        <v>3.7618993625573009E-4</v>
      </c>
      <c r="L44" s="6"/>
      <c r="M44" s="5">
        <v>1611637235</v>
      </c>
      <c r="N44" s="6"/>
      <c r="O44" s="6">
        <v>-917580113</v>
      </c>
      <c r="P44" s="6"/>
      <c r="Q44" s="6">
        <v>94012391</v>
      </c>
      <c r="R44" s="6"/>
      <c r="S44" s="6">
        <f t="shared" si="2"/>
        <v>788069513</v>
      </c>
      <c r="T44" s="6"/>
      <c r="U44" s="8">
        <f t="shared" si="3"/>
        <v>1.5790005452060655E-4</v>
      </c>
    </row>
    <row r="45" spans="1:21">
      <c r="A45" s="1" t="s">
        <v>21</v>
      </c>
      <c r="C45" s="6">
        <v>0</v>
      </c>
      <c r="D45" s="6"/>
      <c r="E45" s="6">
        <v>-4270187792</v>
      </c>
      <c r="F45" s="6"/>
      <c r="G45" s="6">
        <v>0</v>
      </c>
      <c r="H45" s="6"/>
      <c r="I45" s="6">
        <f t="shared" si="0"/>
        <v>-4270187792</v>
      </c>
      <c r="J45" s="6"/>
      <c r="K45" s="8">
        <f t="shared" si="1"/>
        <v>2.1186535061393078E-3</v>
      </c>
      <c r="L45" s="6"/>
      <c r="M45" s="6">
        <v>6123660000</v>
      </c>
      <c r="N45" s="6"/>
      <c r="O45" s="6">
        <v>5761557741</v>
      </c>
      <c r="P45" s="6"/>
      <c r="Q45" s="6">
        <v>5178491280</v>
      </c>
      <c r="R45" s="6"/>
      <c r="S45" s="6">
        <f t="shared" si="2"/>
        <v>17063709021</v>
      </c>
      <c r="T45" s="6"/>
      <c r="U45" s="8">
        <f t="shared" si="3"/>
        <v>3.4189377209668382E-3</v>
      </c>
    </row>
    <row r="46" spans="1:21">
      <c r="A46" s="1" t="s">
        <v>274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1077355560</v>
      </c>
      <c r="R46" s="6"/>
      <c r="S46" s="6">
        <f t="shared" si="2"/>
        <v>1077355560</v>
      </c>
      <c r="T46" s="6"/>
      <c r="U46" s="8">
        <f t="shared" si="3"/>
        <v>2.1586230510871015E-4</v>
      </c>
    </row>
    <row r="47" spans="1:21">
      <c r="A47" s="1" t="s">
        <v>275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0</v>
      </c>
      <c r="R47" s="6"/>
      <c r="S47" s="6">
        <f t="shared" si="2"/>
        <v>0</v>
      </c>
      <c r="T47" s="6"/>
      <c r="U47" s="8">
        <f t="shared" si="3"/>
        <v>0</v>
      </c>
    </row>
    <row r="48" spans="1:21">
      <c r="A48" s="1" t="s">
        <v>71</v>
      </c>
      <c r="C48" s="6">
        <v>0</v>
      </c>
      <c r="D48" s="6"/>
      <c r="E48" s="6">
        <v>-6039372663</v>
      </c>
      <c r="F48" s="6"/>
      <c r="G48" s="6">
        <v>0</v>
      </c>
      <c r="H48" s="6"/>
      <c r="I48" s="6">
        <f t="shared" si="0"/>
        <v>-6039372663</v>
      </c>
      <c r="J48" s="6"/>
      <c r="K48" s="8">
        <f t="shared" si="1"/>
        <v>2.9964345107534414E-3</v>
      </c>
      <c r="L48" s="6"/>
      <c r="M48" s="6">
        <v>4036177474</v>
      </c>
      <c r="N48" s="6"/>
      <c r="O48" s="6">
        <v>-8044749877</v>
      </c>
      <c r="P48" s="6"/>
      <c r="Q48" s="6">
        <v>2766133347</v>
      </c>
      <c r="R48" s="6"/>
      <c r="S48" s="6">
        <f t="shared" si="2"/>
        <v>-1242439056</v>
      </c>
      <c r="T48" s="6"/>
      <c r="U48" s="8">
        <f t="shared" si="3"/>
        <v>-2.4893894693897508E-4</v>
      </c>
    </row>
    <row r="49" spans="1:21">
      <c r="A49" s="1" t="s">
        <v>85</v>
      </c>
      <c r="C49" s="6">
        <v>0</v>
      </c>
      <c r="D49" s="6"/>
      <c r="E49" s="6">
        <v>3901320344</v>
      </c>
      <c r="F49" s="6"/>
      <c r="G49" s="6">
        <v>0</v>
      </c>
      <c r="H49" s="6"/>
      <c r="I49" s="6">
        <f t="shared" si="0"/>
        <v>3901320344</v>
      </c>
      <c r="J49" s="6"/>
      <c r="K49" s="8">
        <f t="shared" si="1"/>
        <v>-1.9356399362279405E-3</v>
      </c>
      <c r="L49" s="6"/>
      <c r="M49" s="6">
        <v>0</v>
      </c>
      <c r="N49" s="6"/>
      <c r="O49" s="6">
        <v>10419121020</v>
      </c>
      <c r="P49" s="6"/>
      <c r="Q49" s="6">
        <v>-707906471</v>
      </c>
      <c r="R49" s="6"/>
      <c r="S49" s="6">
        <f t="shared" si="2"/>
        <v>9711214549</v>
      </c>
      <c r="T49" s="6"/>
      <c r="U49" s="8">
        <f t="shared" si="3"/>
        <v>1.9457690996205403E-3</v>
      </c>
    </row>
    <row r="50" spans="1:21">
      <c r="A50" s="1" t="s">
        <v>276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-25938</v>
      </c>
      <c r="R50" s="6"/>
      <c r="S50" s="6">
        <f t="shared" si="2"/>
        <v>-25938</v>
      </c>
      <c r="T50" s="6"/>
      <c r="U50" s="8">
        <f t="shared" si="3"/>
        <v>-5.1970182155181186E-9</v>
      </c>
    </row>
    <row r="51" spans="1:21">
      <c r="A51" s="1" t="s">
        <v>277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0</v>
      </c>
      <c r="R51" s="6"/>
      <c r="S51" s="6">
        <f t="shared" si="2"/>
        <v>0</v>
      </c>
      <c r="T51" s="6"/>
      <c r="U51" s="8">
        <f t="shared" si="3"/>
        <v>0</v>
      </c>
    </row>
    <row r="52" spans="1:21">
      <c r="A52" s="1" t="s">
        <v>31</v>
      </c>
      <c r="C52" s="6">
        <v>0</v>
      </c>
      <c r="D52" s="6"/>
      <c r="E52" s="6">
        <v>13048388447</v>
      </c>
      <c r="F52" s="6"/>
      <c r="G52" s="6">
        <v>0</v>
      </c>
      <c r="H52" s="6"/>
      <c r="I52" s="6">
        <f t="shared" si="0"/>
        <v>13048388447</v>
      </c>
      <c r="J52" s="6"/>
      <c r="K52" s="8">
        <f t="shared" si="1"/>
        <v>-6.4739574181013407E-3</v>
      </c>
      <c r="L52" s="6"/>
      <c r="M52" s="6">
        <v>0</v>
      </c>
      <c r="N52" s="6"/>
      <c r="O52" s="6">
        <v>195721729435</v>
      </c>
      <c r="P52" s="6"/>
      <c r="Q52" s="6">
        <v>12224444114</v>
      </c>
      <c r="R52" s="6"/>
      <c r="S52" s="6">
        <f t="shared" si="2"/>
        <v>207946173549</v>
      </c>
      <c r="T52" s="6"/>
      <c r="U52" s="8">
        <f t="shared" si="3"/>
        <v>4.1664740989337846E-2</v>
      </c>
    </row>
    <row r="53" spans="1:21">
      <c r="A53" s="1" t="s">
        <v>27</v>
      </c>
      <c r="C53" s="6">
        <v>0</v>
      </c>
      <c r="D53" s="6"/>
      <c r="E53" s="6">
        <v>-101262252367</v>
      </c>
      <c r="F53" s="6"/>
      <c r="G53" s="6">
        <v>0</v>
      </c>
      <c r="H53" s="6"/>
      <c r="I53" s="6">
        <f t="shared" si="0"/>
        <v>-101262252367</v>
      </c>
      <c r="J53" s="6"/>
      <c r="K53" s="8">
        <f t="shared" si="1"/>
        <v>5.0241262554971952E-2</v>
      </c>
      <c r="L53" s="6"/>
      <c r="M53" s="6">
        <v>21631380000</v>
      </c>
      <c r="N53" s="6"/>
      <c r="O53" s="6">
        <v>3218021295</v>
      </c>
      <c r="P53" s="6"/>
      <c r="Q53" s="6">
        <v>2260205127</v>
      </c>
      <c r="R53" s="6"/>
      <c r="S53" s="6">
        <f t="shared" si="2"/>
        <v>27109606422</v>
      </c>
      <c r="T53" s="6"/>
      <c r="U53" s="8">
        <f t="shared" si="3"/>
        <v>5.4317649159789103E-3</v>
      </c>
    </row>
    <row r="54" spans="1:21">
      <c r="A54" s="1" t="s">
        <v>278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0</v>
      </c>
      <c r="N54" s="6"/>
      <c r="O54" s="6">
        <v>0</v>
      </c>
      <c r="P54" s="6"/>
      <c r="Q54" s="6">
        <v>0</v>
      </c>
      <c r="R54" s="6"/>
      <c r="S54" s="6">
        <f t="shared" si="2"/>
        <v>0</v>
      </c>
      <c r="T54" s="6"/>
      <c r="U54" s="8">
        <f t="shared" si="3"/>
        <v>0</v>
      </c>
    </row>
    <row r="55" spans="1:21">
      <c r="A55" s="1" t="s">
        <v>42</v>
      </c>
      <c r="C55" s="6">
        <v>0</v>
      </c>
      <c r="D55" s="6"/>
      <c r="E55" s="6">
        <v>-754483950</v>
      </c>
      <c r="F55" s="6"/>
      <c r="G55" s="6">
        <v>0</v>
      </c>
      <c r="H55" s="6"/>
      <c r="I55" s="6">
        <f t="shared" si="0"/>
        <v>-754483950</v>
      </c>
      <c r="J55" s="6"/>
      <c r="K55" s="8">
        <f t="shared" si="1"/>
        <v>3.7433718231034979E-4</v>
      </c>
      <c r="L55" s="6"/>
      <c r="M55" s="6">
        <v>5124000000</v>
      </c>
      <c r="N55" s="6"/>
      <c r="O55" s="6">
        <v>9134890567</v>
      </c>
      <c r="P55" s="6"/>
      <c r="Q55" s="6">
        <v>9033008657</v>
      </c>
      <c r="R55" s="6"/>
      <c r="S55" s="6">
        <f t="shared" si="2"/>
        <v>23291899224</v>
      </c>
      <c r="T55" s="6"/>
      <c r="U55" s="8">
        <f t="shared" si="3"/>
        <v>4.6668372480970135E-3</v>
      </c>
    </row>
    <row r="56" spans="1:21">
      <c r="A56" s="1" t="s">
        <v>72</v>
      </c>
      <c r="C56" s="6">
        <v>0</v>
      </c>
      <c r="D56" s="6"/>
      <c r="E56" s="6">
        <v>-79280243034</v>
      </c>
      <c r="F56" s="6"/>
      <c r="G56" s="6">
        <v>0</v>
      </c>
      <c r="H56" s="6"/>
      <c r="I56" s="6">
        <f t="shared" si="0"/>
        <v>-79280243034</v>
      </c>
      <c r="J56" s="6"/>
      <c r="K56" s="8">
        <f t="shared" si="1"/>
        <v>3.9334889483371119E-2</v>
      </c>
      <c r="L56" s="6"/>
      <c r="M56" s="6">
        <v>59018820087</v>
      </c>
      <c r="N56" s="6"/>
      <c r="O56" s="6">
        <v>98187958115</v>
      </c>
      <c r="P56" s="6"/>
      <c r="Q56" s="6">
        <v>-8820</v>
      </c>
      <c r="R56" s="6"/>
      <c r="S56" s="6">
        <f t="shared" si="2"/>
        <v>157206769382</v>
      </c>
      <c r="T56" s="6"/>
      <c r="U56" s="8">
        <f t="shared" si="3"/>
        <v>3.1498436428445145E-2</v>
      </c>
    </row>
    <row r="57" spans="1:21">
      <c r="A57" s="1" t="s">
        <v>20</v>
      </c>
      <c r="C57" s="6">
        <v>0</v>
      </c>
      <c r="D57" s="6"/>
      <c r="E57" s="6">
        <v>-6564264181</v>
      </c>
      <c r="F57" s="6"/>
      <c r="G57" s="6">
        <v>0</v>
      </c>
      <c r="H57" s="6"/>
      <c r="I57" s="6">
        <f t="shared" si="0"/>
        <v>-6564264181</v>
      </c>
      <c r="J57" s="6"/>
      <c r="K57" s="8">
        <f t="shared" si="1"/>
        <v>3.2568594168985252E-3</v>
      </c>
      <c r="L57" s="6"/>
      <c r="M57" s="6">
        <v>10612916400</v>
      </c>
      <c r="N57" s="6"/>
      <c r="O57" s="6">
        <v>4327393241</v>
      </c>
      <c r="P57" s="6"/>
      <c r="Q57" s="6">
        <v>681904449</v>
      </c>
      <c r="R57" s="6"/>
      <c r="S57" s="6">
        <f t="shared" si="2"/>
        <v>15622214090</v>
      </c>
      <c r="T57" s="6"/>
      <c r="U57" s="8">
        <f t="shared" si="3"/>
        <v>3.1301153208595041E-3</v>
      </c>
    </row>
    <row r="58" spans="1:21">
      <c r="A58" s="1" t="s">
        <v>63</v>
      </c>
      <c r="C58" s="6">
        <v>0</v>
      </c>
      <c r="D58" s="6"/>
      <c r="E58" s="6">
        <v>-5281387650</v>
      </c>
      <c r="F58" s="6"/>
      <c r="G58" s="6">
        <v>0</v>
      </c>
      <c r="H58" s="6"/>
      <c r="I58" s="6">
        <f t="shared" si="0"/>
        <v>-5281387650</v>
      </c>
      <c r="J58" s="6"/>
      <c r="K58" s="8">
        <f t="shared" si="1"/>
        <v>2.6203602761724486E-3</v>
      </c>
      <c r="L58" s="6"/>
      <c r="M58" s="5">
        <v>8193</v>
      </c>
      <c r="N58" s="6"/>
      <c r="O58" s="6">
        <v>4643505771</v>
      </c>
      <c r="P58" s="6"/>
      <c r="Q58" s="6">
        <v>321253977</v>
      </c>
      <c r="R58" s="6"/>
      <c r="S58" s="6">
        <f t="shared" si="2"/>
        <v>4964767941</v>
      </c>
      <c r="T58" s="6"/>
      <c r="U58" s="8">
        <f t="shared" si="3"/>
        <v>9.9475631988578091E-4</v>
      </c>
    </row>
    <row r="59" spans="1:21">
      <c r="A59" s="1" t="s">
        <v>24</v>
      </c>
      <c r="C59" s="6">
        <v>0</v>
      </c>
      <c r="D59" s="6"/>
      <c r="E59" s="6">
        <v>2803957393</v>
      </c>
      <c r="F59" s="6"/>
      <c r="G59" s="6">
        <v>0</v>
      </c>
      <c r="H59" s="6"/>
      <c r="I59" s="6">
        <f t="shared" si="0"/>
        <v>2803957393</v>
      </c>
      <c r="J59" s="6"/>
      <c r="K59" s="8">
        <f t="shared" si="1"/>
        <v>-1.3911833509697511E-3</v>
      </c>
      <c r="L59" s="6"/>
      <c r="M59" s="6">
        <v>174476588000</v>
      </c>
      <c r="N59" s="6"/>
      <c r="O59" s="6">
        <v>493146006357</v>
      </c>
      <c r="P59" s="6"/>
      <c r="Q59" s="6">
        <v>5964670191</v>
      </c>
      <c r="R59" s="6"/>
      <c r="S59" s="6">
        <f t="shared" si="2"/>
        <v>673587264548</v>
      </c>
      <c r="T59" s="6"/>
      <c r="U59" s="8">
        <f t="shared" si="3"/>
        <v>0.13496203576208568</v>
      </c>
    </row>
    <row r="60" spans="1:21">
      <c r="A60" s="1" t="s">
        <v>279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8">
        <f t="shared" si="1"/>
        <v>0</v>
      </c>
      <c r="L60" s="6"/>
      <c r="M60" s="6">
        <v>0</v>
      </c>
      <c r="N60" s="6"/>
      <c r="O60" s="6">
        <v>0</v>
      </c>
      <c r="P60" s="6"/>
      <c r="Q60" s="6">
        <v>260304567</v>
      </c>
      <c r="R60" s="6"/>
      <c r="S60" s="6">
        <f t="shared" si="2"/>
        <v>260304567</v>
      </c>
      <c r="T60" s="6"/>
      <c r="U60" s="8">
        <f t="shared" si="3"/>
        <v>5.2155431270011434E-5</v>
      </c>
    </row>
    <row r="61" spans="1:21">
      <c r="A61" s="1" t="s">
        <v>51</v>
      </c>
      <c r="C61" s="6">
        <v>0</v>
      </c>
      <c r="D61" s="6"/>
      <c r="E61" s="6">
        <v>-4708579458</v>
      </c>
      <c r="F61" s="6"/>
      <c r="G61" s="6">
        <v>0</v>
      </c>
      <c r="H61" s="6"/>
      <c r="I61" s="6">
        <f t="shared" si="0"/>
        <v>-4708579458</v>
      </c>
      <c r="J61" s="6"/>
      <c r="K61" s="8">
        <f t="shared" si="1"/>
        <v>2.3361615140946525E-3</v>
      </c>
      <c r="L61" s="6"/>
      <c r="M61" s="6">
        <v>602708058</v>
      </c>
      <c r="N61" s="6"/>
      <c r="O61" s="6">
        <v>-27451258906</v>
      </c>
      <c r="P61" s="6"/>
      <c r="Q61" s="6">
        <v>0</v>
      </c>
      <c r="R61" s="6"/>
      <c r="S61" s="6">
        <f t="shared" si="2"/>
        <v>-26848550848</v>
      </c>
      <c r="T61" s="6"/>
      <c r="U61" s="8">
        <f t="shared" si="3"/>
        <v>-5.3794590106145592E-3</v>
      </c>
    </row>
    <row r="62" spans="1:21">
      <c r="A62" s="1" t="s">
        <v>53</v>
      </c>
      <c r="C62" s="6">
        <v>0</v>
      </c>
      <c r="D62" s="6"/>
      <c r="E62" s="6">
        <v>-101296052423</v>
      </c>
      <c r="F62" s="6"/>
      <c r="G62" s="6">
        <v>0</v>
      </c>
      <c r="H62" s="6"/>
      <c r="I62" s="6">
        <f t="shared" si="0"/>
        <v>-101296052423</v>
      </c>
      <c r="J62" s="6"/>
      <c r="K62" s="8">
        <f t="shared" si="1"/>
        <v>5.0258032451435584E-2</v>
      </c>
      <c r="L62" s="6"/>
      <c r="M62" s="6">
        <v>80776900000</v>
      </c>
      <c r="N62" s="6"/>
      <c r="O62" s="6">
        <v>-85989429416</v>
      </c>
      <c r="P62" s="6"/>
      <c r="Q62" s="6">
        <v>0</v>
      </c>
      <c r="R62" s="6"/>
      <c r="S62" s="6">
        <f t="shared" si="2"/>
        <v>-5212529416</v>
      </c>
      <c r="T62" s="6"/>
      <c r="U62" s="8">
        <f t="shared" si="3"/>
        <v>-1.0443985782973252E-3</v>
      </c>
    </row>
    <row r="63" spans="1:21">
      <c r="A63" s="1" t="s">
        <v>80</v>
      </c>
      <c r="C63" s="5">
        <v>6488</v>
      </c>
      <c r="D63" s="6"/>
      <c r="E63" s="6">
        <v>9523688791</v>
      </c>
      <c r="F63" s="6"/>
      <c r="G63" s="6">
        <v>0</v>
      </c>
      <c r="H63" s="6"/>
      <c r="I63" s="6">
        <f t="shared" si="0"/>
        <v>9523695279</v>
      </c>
      <c r="J63" s="6"/>
      <c r="K63" s="8">
        <f t="shared" si="1"/>
        <v>-4.7251810405287489E-3</v>
      </c>
      <c r="L63" s="6"/>
      <c r="M63" s="5">
        <v>4790353448</v>
      </c>
      <c r="N63" s="6"/>
      <c r="O63" s="6">
        <v>16666455385</v>
      </c>
      <c r="P63" s="6"/>
      <c r="Q63" s="6">
        <v>0</v>
      </c>
      <c r="R63" s="6"/>
      <c r="S63" s="6">
        <f t="shared" si="2"/>
        <v>21456808833</v>
      </c>
      <c r="T63" s="6"/>
      <c r="U63" s="8">
        <f t="shared" si="3"/>
        <v>4.2991528395400986E-3</v>
      </c>
    </row>
    <row r="64" spans="1:21">
      <c r="A64" s="1" t="s">
        <v>29</v>
      </c>
      <c r="C64" s="6">
        <v>0</v>
      </c>
      <c r="D64" s="6"/>
      <c r="E64" s="6">
        <v>-96209631354</v>
      </c>
      <c r="F64" s="6"/>
      <c r="G64" s="6">
        <v>0</v>
      </c>
      <c r="H64" s="6"/>
      <c r="I64" s="6">
        <f t="shared" si="0"/>
        <v>-96209631354</v>
      </c>
      <c r="J64" s="6"/>
      <c r="K64" s="8">
        <f t="shared" si="1"/>
        <v>4.7734404836807791E-2</v>
      </c>
      <c r="L64" s="6"/>
      <c r="M64" s="6">
        <v>10348440864</v>
      </c>
      <c r="N64" s="6"/>
      <c r="O64" s="6">
        <v>108173981606</v>
      </c>
      <c r="P64" s="6"/>
      <c r="Q64" s="6">
        <v>0</v>
      </c>
      <c r="R64" s="6"/>
      <c r="S64" s="6">
        <f t="shared" si="2"/>
        <v>118522422470</v>
      </c>
      <c r="T64" s="6"/>
      <c r="U64" s="8">
        <f t="shared" si="3"/>
        <v>2.3747520569200556E-2</v>
      </c>
    </row>
    <row r="65" spans="1:21">
      <c r="A65" s="1" t="s">
        <v>39</v>
      </c>
      <c r="C65" s="6">
        <v>0</v>
      </c>
      <c r="D65" s="6"/>
      <c r="E65" s="6">
        <v>-2926588369</v>
      </c>
      <c r="F65" s="6"/>
      <c r="G65" s="6">
        <v>0</v>
      </c>
      <c r="H65" s="6"/>
      <c r="I65" s="6">
        <f t="shared" si="0"/>
        <v>-2926588369</v>
      </c>
      <c r="J65" s="6"/>
      <c r="K65" s="8">
        <f t="shared" si="1"/>
        <v>1.4520267049202337E-3</v>
      </c>
      <c r="L65" s="6"/>
      <c r="M65" s="6">
        <v>6712800000</v>
      </c>
      <c r="N65" s="6"/>
      <c r="O65" s="6">
        <v>23625504777</v>
      </c>
      <c r="P65" s="6"/>
      <c r="Q65" s="6">
        <v>0</v>
      </c>
      <c r="R65" s="6"/>
      <c r="S65" s="6">
        <f t="shared" si="2"/>
        <v>30338304777</v>
      </c>
      <c r="T65" s="6"/>
      <c r="U65" s="8">
        <f t="shared" si="3"/>
        <v>6.0786769432496475E-3</v>
      </c>
    </row>
    <row r="66" spans="1:21">
      <c r="A66" s="1" t="s">
        <v>67</v>
      </c>
      <c r="C66" s="6">
        <v>0</v>
      </c>
      <c r="D66" s="6"/>
      <c r="E66" s="6">
        <v>-8465573662</v>
      </c>
      <c r="F66" s="6"/>
      <c r="G66" s="6">
        <v>0</v>
      </c>
      <c r="H66" s="6"/>
      <c r="I66" s="6">
        <f t="shared" si="0"/>
        <v>-8465573662</v>
      </c>
      <c r="J66" s="6"/>
      <c r="K66" s="8">
        <f t="shared" si="1"/>
        <v>4.2001940416012693E-3</v>
      </c>
      <c r="L66" s="6"/>
      <c r="M66" s="5">
        <v>984643380</v>
      </c>
      <c r="N66" s="6"/>
      <c r="O66" s="6">
        <v>-14227211639</v>
      </c>
      <c r="P66" s="6"/>
      <c r="Q66" s="6">
        <v>0</v>
      </c>
      <c r="R66" s="6"/>
      <c r="S66" s="6">
        <f t="shared" si="2"/>
        <v>-13242568259</v>
      </c>
      <c r="T66" s="6"/>
      <c r="U66" s="8">
        <f t="shared" si="3"/>
        <v>-2.6533220935409463E-3</v>
      </c>
    </row>
    <row r="67" spans="1:21">
      <c r="A67" s="1" t="s">
        <v>18</v>
      </c>
      <c r="C67" s="6">
        <v>0</v>
      </c>
      <c r="D67" s="6"/>
      <c r="E67" s="6">
        <v>7613428950</v>
      </c>
      <c r="F67" s="6"/>
      <c r="G67" s="6">
        <v>0</v>
      </c>
      <c r="H67" s="6"/>
      <c r="I67" s="6">
        <f t="shared" si="0"/>
        <v>7613428950</v>
      </c>
      <c r="J67" s="6"/>
      <c r="K67" s="8">
        <f t="shared" si="1"/>
        <v>-3.7774024760408027E-3</v>
      </c>
      <c r="L67" s="6"/>
      <c r="M67" s="6">
        <v>9602500000</v>
      </c>
      <c r="N67" s="6"/>
      <c r="O67" s="6">
        <v>22703107950</v>
      </c>
      <c r="P67" s="6"/>
      <c r="Q67" s="6">
        <v>0</v>
      </c>
      <c r="R67" s="6"/>
      <c r="S67" s="6">
        <f t="shared" si="2"/>
        <v>32305607950</v>
      </c>
      <c r="T67" s="6"/>
      <c r="U67" s="8">
        <f t="shared" si="3"/>
        <v>6.4728519153187201E-3</v>
      </c>
    </row>
    <row r="68" spans="1:21">
      <c r="A68" s="1" t="s">
        <v>74</v>
      </c>
      <c r="C68" s="6">
        <v>827028919</v>
      </c>
      <c r="D68" s="6"/>
      <c r="E68" s="6">
        <v>794997734</v>
      </c>
      <c r="F68" s="6"/>
      <c r="G68" s="6">
        <v>0</v>
      </c>
      <c r="H68" s="6"/>
      <c r="I68" s="6">
        <f t="shared" si="0"/>
        <v>1622026653</v>
      </c>
      <c r="J68" s="6"/>
      <c r="K68" s="8">
        <f t="shared" si="1"/>
        <v>-8.047684605037755E-4</v>
      </c>
      <c r="L68" s="6"/>
      <c r="M68" s="6">
        <v>827028919</v>
      </c>
      <c r="N68" s="6"/>
      <c r="O68" s="6">
        <v>645206871</v>
      </c>
      <c r="P68" s="6"/>
      <c r="Q68" s="6">
        <v>0</v>
      </c>
      <c r="R68" s="6"/>
      <c r="S68" s="6">
        <f t="shared" si="2"/>
        <v>1472235790</v>
      </c>
      <c r="T68" s="6"/>
      <c r="U68" s="8">
        <f t="shared" si="3"/>
        <v>2.9498173406460439E-4</v>
      </c>
    </row>
    <row r="69" spans="1:21">
      <c r="A69" s="1" t="s">
        <v>64</v>
      </c>
      <c r="C69" s="6">
        <v>2655302275</v>
      </c>
      <c r="D69" s="6"/>
      <c r="E69" s="6">
        <v>999029197</v>
      </c>
      <c r="F69" s="6"/>
      <c r="G69" s="6">
        <v>0</v>
      </c>
      <c r="H69" s="6"/>
      <c r="I69" s="6">
        <f t="shared" si="0"/>
        <v>3654331472</v>
      </c>
      <c r="J69" s="6"/>
      <c r="K69" s="8">
        <f t="shared" si="1"/>
        <v>-1.8130964170364565E-3</v>
      </c>
      <c r="L69" s="6"/>
      <c r="M69" s="6">
        <v>2655302275</v>
      </c>
      <c r="N69" s="6"/>
      <c r="O69" s="6">
        <v>-11689305867</v>
      </c>
      <c r="P69" s="6"/>
      <c r="Q69" s="6">
        <v>0</v>
      </c>
      <c r="R69" s="6"/>
      <c r="S69" s="6">
        <f t="shared" si="2"/>
        <v>-9034003592</v>
      </c>
      <c r="T69" s="6"/>
      <c r="U69" s="8">
        <f t="shared" si="3"/>
        <v>-1.8100810095874823E-3</v>
      </c>
    </row>
    <row r="70" spans="1:21">
      <c r="A70" s="1" t="s">
        <v>68</v>
      </c>
      <c r="C70" s="6">
        <v>0</v>
      </c>
      <c r="D70" s="6"/>
      <c r="E70" s="6">
        <v>-94786476480</v>
      </c>
      <c r="F70" s="6"/>
      <c r="G70" s="6">
        <v>0</v>
      </c>
      <c r="H70" s="6"/>
      <c r="I70" s="6">
        <f t="shared" si="0"/>
        <v>-94786476480</v>
      </c>
      <c r="J70" s="6"/>
      <c r="K70" s="8">
        <f t="shared" si="1"/>
        <v>4.7028306601683764E-2</v>
      </c>
      <c r="L70" s="6"/>
      <c r="M70" s="6">
        <v>7194585200</v>
      </c>
      <c r="N70" s="6"/>
      <c r="O70" s="6">
        <v>74811602118</v>
      </c>
      <c r="P70" s="6"/>
      <c r="Q70" s="6">
        <v>0</v>
      </c>
      <c r="R70" s="6"/>
      <c r="S70" s="6">
        <f t="shared" si="2"/>
        <v>82006187318</v>
      </c>
      <c r="T70" s="6"/>
      <c r="U70" s="8">
        <f t="shared" si="3"/>
        <v>1.6431014314011758E-2</v>
      </c>
    </row>
    <row r="71" spans="1:21">
      <c r="A71" s="1" t="s">
        <v>76</v>
      </c>
      <c r="C71" s="6">
        <v>180520302440</v>
      </c>
      <c r="D71" s="6"/>
      <c r="E71" s="6">
        <v>-276154543764</v>
      </c>
      <c r="F71" s="6"/>
      <c r="G71" s="6">
        <v>0</v>
      </c>
      <c r="H71" s="6"/>
      <c r="I71" s="6">
        <f t="shared" si="0"/>
        <v>-95634241324</v>
      </c>
      <c r="J71" s="6"/>
      <c r="K71" s="8">
        <f t="shared" si="1"/>
        <v>4.7448925095907181E-2</v>
      </c>
      <c r="L71" s="6"/>
      <c r="M71" s="6">
        <v>180520302440</v>
      </c>
      <c r="N71" s="6"/>
      <c r="O71" s="6">
        <v>486821170271</v>
      </c>
      <c r="P71" s="6"/>
      <c r="Q71" s="6">
        <v>0</v>
      </c>
      <c r="R71" s="6"/>
      <c r="S71" s="6">
        <f t="shared" si="2"/>
        <v>667341472711</v>
      </c>
      <c r="T71" s="6"/>
      <c r="U71" s="8">
        <f t="shared" si="3"/>
        <v>0.13371060951691552</v>
      </c>
    </row>
    <row r="72" spans="1:21">
      <c r="A72" s="1" t="s">
        <v>19</v>
      </c>
      <c r="C72" s="6">
        <v>0</v>
      </c>
      <c r="D72" s="6"/>
      <c r="E72" s="6">
        <v>10652587216</v>
      </c>
      <c r="F72" s="6"/>
      <c r="G72" s="6">
        <v>0</v>
      </c>
      <c r="H72" s="6"/>
      <c r="I72" s="6">
        <f t="shared" si="0"/>
        <v>10652587216</v>
      </c>
      <c r="J72" s="6"/>
      <c r="K72" s="8">
        <f t="shared" si="1"/>
        <v>-5.285280730958815E-3</v>
      </c>
      <c r="L72" s="6"/>
      <c r="M72" s="6">
        <v>14290559190</v>
      </c>
      <c r="N72" s="6"/>
      <c r="O72" s="6">
        <v>-29819927213</v>
      </c>
      <c r="P72" s="6"/>
      <c r="Q72" s="6">
        <v>0</v>
      </c>
      <c r="R72" s="6"/>
      <c r="S72" s="6">
        <f t="shared" si="2"/>
        <v>-15529368023</v>
      </c>
      <c r="T72" s="6"/>
      <c r="U72" s="8">
        <f t="shared" si="3"/>
        <v>-3.1115123945954044E-3</v>
      </c>
    </row>
    <row r="73" spans="1:21">
      <c r="A73" s="1" t="s">
        <v>33</v>
      </c>
      <c r="C73" s="6">
        <v>0</v>
      </c>
      <c r="D73" s="6"/>
      <c r="E73" s="6">
        <v>162527175</v>
      </c>
      <c r="F73" s="6"/>
      <c r="G73" s="6">
        <v>0</v>
      </c>
      <c r="H73" s="6"/>
      <c r="I73" s="6">
        <f t="shared" ref="I73:I105" si="4">C73+E73+G73</f>
        <v>162527175</v>
      </c>
      <c r="J73" s="6"/>
      <c r="K73" s="8">
        <f t="shared" ref="K73:K105" si="5">I73/$I$106</f>
        <v>-8.0637851525352042E-5</v>
      </c>
      <c r="L73" s="6"/>
      <c r="M73" s="6">
        <v>267500000</v>
      </c>
      <c r="N73" s="6"/>
      <c r="O73" s="6">
        <v>-566732036</v>
      </c>
      <c r="P73" s="6"/>
      <c r="Q73" s="6">
        <v>0</v>
      </c>
      <c r="R73" s="6"/>
      <c r="S73" s="6">
        <f t="shared" ref="S73:S105" si="6">M73+O73+Q73</f>
        <v>-299232036</v>
      </c>
      <c r="T73" s="6"/>
      <c r="U73" s="8">
        <f t="shared" ref="U73:U105" si="7">S73/$S$106</f>
        <v>-5.9955059825683305E-5</v>
      </c>
    </row>
    <row r="74" spans="1:21">
      <c r="A74" s="1" t="s">
        <v>56</v>
      </c>
      <c r="C74" s="6">
        <v>0</v>
      </c>
      <c r="D74" s="6"/>
      <c r="E74" s="6">
        <v>-9935382709</v>
      </c>
      <c r="F74" s="6"/>
      <c r="G74" s="6">
        <v>0</v>
      </c>
      <c r="H74" s="6"/>
      <c r="I74" s="6">
        <f t="shared" si="4"/>
        <v>-9935382709</v>
      </c>
      <c r="J74" s="6"/>
      <c r="K74" s="8">
        <f t="shared" si="5"/>
        <v>4.9294397428361865E-3</v>
      </c>
      <c r="L74" s="6"/>
      <c r="M74" s="6">
        <v>8870606800</v>
      </c>
      <c r="N74" s="6"/>
      <c r="O74" s="6">
        <v>-2119581779</v>
      </c>
      <c r="P74" s="6"/>
      <c r="Q74" s="6">
        <v>0</v>
      </c>
      <c r="R74" s="6"/>
      <c r="S74" s="6">
        <f t="shared" si="6"/>
        <v>6751025021</v>
      </c>
      <c r="T74" s="6"/>
      <c r="U74" s="8">
        <f t="shared" si="7"/>
        <v>1.352656334627018E-3</v>
      </c>
    </row>
    <row r="75" spans="1:21">
      <c r="A75" s="1" t="s">
        <v>34</v>
      </c>
      <c r="C75" s="6">
        <v>0</v>
      </c>
      <c r="D75" s="6"/>
      <c r="E75" s="6">
        <v>-61971675210</v>
      </c>
      <c r="F75" s="6"/>
      <c r="G75" s="6">
        <v>0</v>
      </c>
      <c r="H75" s="6"/>
      <c r="I75" s="6">
        <f t="shared" si="4"/>
        <v>-61971675210</v>
      </c>
      <c r="J75" s="6"/>
      <c r="K75" s="8">
        <f t="shared" si="5"/>
        <v>3.074724423384163E-2</v>
      </c>
      <c r="L75" s="6"/>
      <c r="M75" s="6">
        <v>33963893600</v>
      </c>
      <c r="N75" s="6"/>
      <c r="O75" s="6">
        <v>227679535669</v>
      </c>
      <c r="P75" s="6"/>
      <c r="Q75" s="6">
        <v>0</v>
      </c>
      <c r="R75" s="6"/>
      <c r="S75" s="6">
        <f t="shared" si="6"/>
        <v>261643429269</v>
      </c>
      <c r="T75" s="6"/>
      <c r="U75" s="8">
        <f t="shared" si="7"/>
        <v>5.2423689871293838E-2</v>
      </c>
    </row>
    <row r="76" spans="1:21">
      <c r="A76" s="1" t="s">
        <v>77</v>
      </c>
      <c r="C76" s="6">
        <v>0</v>
      </c>
      <c r="D76" s="6"/>
      <c r="E76" s="6">
        <v>-208647725945</v>
      </c>
      <c r="F76" s="6"/>
      <c r="G76" s="6">
        <v>0</v>
      </c>
      <c r="H76" s="6"/>
      <c r="I76" s="6">
        <f t="shared" si="4"/>
        <v>-208647725945</v>
      </c>
      <c r="J76" s="6"/>
      <c r="K76" s="8">
        <f t="shared" si="5"/>
        <v>0.10352056107451109</v>
      </c>
      <c r="L76" s="6"/>
      <c r="M76" s="6">
        <v>74772606600</v>
      </c>
      <c r="N76" s="6"/>
      <c r="O76" s="6">
        <v>188905474385</v>
      </c>
      <c r="P76" s="6"/>
      <c r="Q76" s="6">
        <v>0</v>
      </c>
      <c r="R76" s="6"/>
      <c r="S76" s="6">
        <f t="shared" si="6"/>
        <v>263678080985</v>
      </c>
      <c r="T76" s="6"/>
      <c r="U76" s="8">
        <f t="shared" si="7"/>
        <v>5.2831359006550498E-2</v>
      </c>
    </row>
    <row r="77" spans="1:21">
      <c r="A77" s="1" t="s">
        <v>25</v>
      </c>
      <c r="C77" s="6">
        <v>0</v>
      </c>
      <c r="D77" s="6"/>
      <c r="E77" s="6">
        <v>-19587297896</v>
      </c>
      <c r="F77" s="6"/>
      <c r="G77" s="6">
        <v>0</v>
      </c>
      <c r="H77" s="6"/>
      <c r="I77" s="6">
        <f t="shared" si="4"/>
        <v>-19587297896</v>
      </c>
      <c r="J77" s="6"/>
      <c r="K77" s="8">
        <f t="shared" si="5"/>
        <v>9.7182370857088248E-3</v>
      </c>
      <c r="L77" s="6"/>
      <c r="M77" s="6">
        <v>16291357300</v>
      </c>
      <c r="N77" s="6"/>
      <c r="O77" s="6">
        <v>121748917631</v>
      </c>
      <c r="P77" s="6"/>
      <c r="Q77" s="6">
        <v>0</v>
      </c>
      <c r="R77" s="6"/>
      <c r="S77" s="6">
        <f t="shared" si="6"/>
        <v>138040274931</v>
      </c>
      <c r="T77" s="6"/>
      <c r="U77" s="8">
        <f t="shared" si="7"/>
        <v>2.7658178089734604E-2</v>
      </c>
    </row>
    <row r="78" spans="1:21">
      <c r="A78" s="1" t="s">
        <v>50</v>
      </c>
      <c r="C78" s="6">
        <v>0</v>
      </c>
      <c r="D78" s="6"/>
      <c r="E78" s="6">
        <v>-13118477850</v>
      </c>
      <c r="F78" s="6"/>
      <c r="G78" s="6">
        <v>0</v>
      </c>
      <c r="H78" s="6"/>
      <c r="I78" s="6">
        <f t="shared" si="4"/>
        <v>-13118477850</v>
      </c>
      <c r="J78" s="6"/>
      <c r="K78" s="8">
        <f t="shared" si="5"/>
        <v>6.5087322726609838E-3</v>
      </c>
      <c r="L78" s="6"/>
      <c r="M78" s="6">
        <v>20542500000</v>
      </c>
      <c r="N78" s="6"/>
      <c r="O78" s="6">
        <v>-47028505500</v>
      </c>
      <c r="P78" s="6"/>
      <c r="Q78" s="6">
        <v>0</v>
      </c>
      <c r="R78" s="6"/>
      <c r="S78" s="6">
        <f t="shared" si="6"/>
        <v>-26486005500</v>
      </c>
      <c r="T78" s="6"/>
      <c r="U78" s="8">
        <f t="shared" si="7"/>
        <v>-5.3068182990135358E-3</v>
      </c>
    </row>
    <row r="79" spans="1:21">
      <c r="A79" s="1" t="s">
        <v>49</v>
      </c>
      <c r="C79" s="6">
        <v>0</v>
      </c>
      <c r="D79" s="6"/>
      <c r="E79" s="6">
        <v>489072600</v>
      </c>
      <c r="F79" s="6"/>
      <c r="G79" s="6">
        <v>0</v>
      </c>
      <c r="H79" s="6"/>
      <c r="I79" s="6">
        <f t="shared" si="4"/>
        <v>489072600</v>
      </c>
      <c r="J79" s="6"/>
      <c r="K79" s="8">
        <f t="shared" si="5"/>
        <v>-2.42653351379041E-4</v>
      </c>
      <c r="L79" s="6"/>
      <c r="M79" s="6">
        <v>23160000000</v>
      </c>
      <c r="N79" s="6"/>
      <c r="O79" s="6">
        <v>-16282539000</v>
      </c>
      <c r="P79" s="6"/>
      <c r="Q79" s="6">
        <v>0</v>
      </c>
      <c r="R79" s="6"/>
      <c r="S79" s="6">
        <f t="shared" si="6"/>
        <v>6877461000</v>
      </c>
      <c r="T79" s="6"/>
      <c r="U79" s="8">
        <f t="shared" si="7"/>
        <v>1.3779894399535606E-3</v>
      </c>
    </row>
    <row r="80" spans="1:21">
      <c r="A80" s="1" t="s">
        <v>46</v>
      </c>
      <c r="C80" s="6">
        <v>0</v>
      </c>
      <c r="D80" s="6"/>
      <c r="E80" s="6">
        <v>-5400543926</v>
      </c>
      <c r="F80" s="6"/>
      <c r="G80" s="6">
        <v>0</v>
      </c>
      <c r="H80" s="6"/>
      <c r="I80" s="6">
        <f t="shared" si="4"/>
        <v>-5400543926</v>
      </c>
      <c r="J80" s="6"/>
      <c r="K80" s="8">
        <f t="shared" si="5"/>
        <v>2.6794796578537084E-3</v>
      </c>
      <c r="L80" s="6"/>
      <c r="M80" s="6">
        <v>744198000</v>
      </c>
      <c r="N80" s="6"/>
      <c r="O80" s="6">
        <v>22982629561</v>
      </c>
      <c r="P80" s="6"/>
      <c r="Q80" s="6">
        <v>0</v>
      </c>
      <c r="R80" s="6"/>
      <c r="S80" s="6">
        <f t="shared" si="6"/>
        <v>23726827561</v>
      </c>
      <c r="T80" s="6"/>
      <c r="U80" s="8">
        <f t="shared" si="7"/>
        <v>4.7539808401177554E-3</v>
      </c>
    </row>
    <row r="81" spans="1:21">
      <c r="A81" s="1" t="s">
        <v>44</v>
      </c>
      <c r="C81" s="6">
        <v>0</v>
      </c>
      <c r="D81" s="6"/>
      <c r="E81" s="6">
        <v>-7419700493</v>
      </c>
      <c r="F81" s="6"/>
      <c r="G81" s="6">
        <v>0</v>
      </c>
      <c r="H81" s="6"/>
      <c r="I81" s="6">
        <f t="shared" si="4"/>
        <v>-7419700493</v>
      </c>
      <c r="J81" s="6"/>
      <c r="K81" s="8">
        <f t="shared" si="5"/>
        <v>3.6812841096703691E-3</v>
      </c>
      <c r="L81" s="6"/>
      <c r="M81" s="6">
        <v>11400180000</v>
      </c>
      <c r="N81" s="6"/>
      <c r="O81" s="6">
        <v>-21208066266</v>
      </c>
      <c r="P81" s="6"/>
      <c r="Q81" s="6">
        <v>0</v>
      </c>
      <c r="R81" s="6"/>
      <c r="S81" s="6">
        <f t="shared" si="6"/>
        <v>-9807886266</v>
      </c>
      <c r="T81" s="6"/>
      <c r="U81" s="8">
        <f t="shared" si="7"/>
        <v>-1.9651385449969924E-3</v>
      </c>
    </row>
    <row r="82" spans="1:21">
      <c r="A82" s="1" t="s">
        <v>37</v>
      </c>
      <c r="C82" s="6">
        <v>0</v>
      </c>
      <c r="D82" s="6"/>
      <c r="E82" s="6">
        <v>-55057692084</v>
      </c>
      <c r="F82" s="6"/>
      <c r="G82" s="6">
        <v>0</v>
      </c>
      <c r="H82" s="6"/>
      <c r="I82" s="6">
        <f t="shared" si="4"/>
        <v>-55057692084</v>
      </c>
      <c r="J82" s="6"/>
      <c r="K82" s="8">
        <f t="shared" si="5"/>
        <v>2.7316871776046942E-2</v>
      </c>
      <c r="L82" s="6"/>
      <c r="M82" s="6">
        <v>0</v>
      </c>
      <c r="N82" s="6"/>
      <c r="O82" s="6">
        <v>76395317443</v>
      </c>
      <c r="P82" s="6"/>
      <c r="Q82" s="6">
        <v>0</v>
      </c>
      <c r="R82" s="6"/>
      <c r="S82" s="6">
        <f t="shared" si="6"/>
        <v>76395317443</v>
      </c>
      <c r="T82" s="6"/>
      <c r="U82" s="8">
        <f t="shared" si="7"/>
        <v>1.5306803004532349E-2</v>
      </c>
    </row>
    <row r="83" spans="1:21">
      <c r="A83" s="1" t="s">
        <v>88</v>
      </c>
      <c r="C83" s="6">
        <v>0</v>
      </c>
      <c r="D83" s="6"/>
      <c r="E83" s="6">
        <v>-390424128</v>
      </c>
      <c r="F83" s="6"/>
      <c r="G83" s="6">
        <v>0</v>
      </c>
      <c r="H83" s="6"/>
      <c r="I83" s="6">
        <f t="shared" si="4"/>
        <v>-390424128</v>
      </c>
      <c r="J83" s="6"/>
      <c r="K83" s="8">
        <f t="shared" si="5"/>
        <v>1.9370891585102022E-4</v>
      </c>
      <c r="L83" s="6"/>
      <c r="M83" s="6">
        <v>0</v>
      </c>
      <c r="N83" s="6"/>
      <c r="O83" s="6">
        <v>-390424128</v>
      </c>
      <c r="P83" s="6"/>
      <c r="Q83" s="6">
        <v>0</v>
      </c>
      <c r="R83" s="6"/>
      <c r="S83" s="6">
        <f t="shared" si="6"/>
        <v>-390424128</v>
      </c>
      <c r="T83" s="6"/>
      <c r="U83" s="8">
        <f t="shared" si="7"/>
        <v>-7.8226590523316274E-5</v>
      </c>
    </row>
    <row r="84" spans="1:21">
      <c r="A84" s="1" t="s">
        <v>83</v>
      </c>
      <c r="C84" s="6">
        <v>0</v>
      </c>
      <c r="D84" s="6"/>
      <c r="E84" s="6">
        <v>511073464</v>
      </c>
      <c r="F84" s="6"/>
      <c r="G84" s="6">
        <v>0</v>
      </c>
      <c r="H84" s="6"/>
      <c r="I84" s="6">
        <f t="shared" si="4"/>
        <v>511073464</v>
      </c>
      <c r="J84" s="6"/>
      <c r="K84" s="8">
        <f t="shared" si="5"/>
        <v>-2.5356907919293713E-4</v>
      </c>
      <c r="L84" s="6"/>
      <c r="M84" s="6">
        <v>0</v>
      </c>
      <c r="N84" s="6"/>
      <c r="O84" s="6">
        <v>-738278749</v>
      </c>
      <c r="P84" s="6"/>
      <c r="Q84" s="6">
        <v>0</v>
      </c>
      <c r="R84" s="6"/>
      <c r="S84" s="6">
        <f t="shared" si="6"/>
        <v>-738278749</v>
      </c>
      <c r="T84" s="6"/>
      <c r="U84" s="8">
        <f t="shared" si="7"/>
        <v>-1.4792382244902959E-4</v>
      </c>
    </row>
    <row r="85" spans="1:21">
      <c r="A85" s="1" t="s">
        <v>78</v>
      </c>
      <c r="C85" s="6">
        <v>0</v>
      </c>
      <c r="D85" s="6"/>
      <c r="E85" s="6">
        <v>-10708403625</v>
      </c>
      <c r="F85" s="6"/>
      <c r="G85" s="6">
        <v>0</v>
      </c>
      <c r="H85" s="6"/>
      <c r="I85" s="6">
        <f t="shared" si="4"/>
        <v>-10708403625</v>
      </c>
      <c r="J85" s="6"/>
      <c r="K85" s="8">
        <f t="shared" si="5"/>
        <v>5.3129740401030873E-3</v>
      </c>
      <c r="L85" s="6"/>
      <c r="M85" s="6">
        <v>0</v>
      </c>
      <c r="N85" s="6"/>
      <c r="O85" s="6">
        <v>-15717173062</v>
      </c>
      <c r="P85" s="6"/>
      <c r="Q85" s="6">
        <v>0</v>
      </c>
      <c r="R85" s="6"/>
      <c r="S85" s="6">
        <f t="shared" si="6"/>
        <v>-15717173062</v>
      </c>
      <c r="T85" s="6"/>
      <c r="U85" s="8">
        <f t="shared" si="7"/>
        <v>-3.1491415953298131E-3</v>
      </c>
    </row>
    <row r="86" spans="1:21">
      <c r="A86" s="1" t="s">
        <v>66</v>
      </c>
      <c r="C86" s="6">
        <v>0</v>
      </c>
      <c r="D86" s="6"/>
      <c r="E86" s="6">
        <v>-4405036649</v>
      </c>
      <c r="F86" s="6"/>
      <c r="G86" s="6">
        <v>0</v>
      </c>
      <c r="H86" s="6"/>
      <c r="I86" s="6">
        <f t="shared" si="4"/>
        <v>-4405036649</v>
      </c>
      <c r="J86" s="6"/>
      <c r="K86" s="8">
        <f t="shared" si="5"/>
        <v>2.1855587612705151E-3</v>
      </c>
      <c r="L86" s="6"/>
      <c r="M86" s="6">
        <v>0</v>
      </c>
      <c r="N86" s="6"/>
      <c r="O86" s="6">
        <v>-17008511202</v>
      </c>
      <c r="P86" s="6"/>
      <c r="Q86" s="6">
        <v>0</v>
      </c>
      <c r="R86" s="6"/>
      <c r="S86" s="6">
        <f t="shared" si="6"/>
        <v>-17008511202</v>
      </c>
      <c r="T86" s="6"/>
      <c r="U86" s="8">
        <f t="shared" si="7"/>
        <v>-3.4078781145669666E-3</v>
      </c>
    </row>
    <row r="87" spans="1:21">
      <c r="A87" s="1" t="s">
        <v>17</v>
      </c>
      <c r="C87" s="6">
        <v>0</v>
      </c>
      <c r="D87" s="6"/>
      <c r="E87" s="6">
        <v>-2192029357</v>
      </c>
      <c r="F87" s="6"/>
      <c r="G87" s="6">
        <v>0</v>
      </c>
      <c r="H87" s="6"/>
      <c r="I87" s="6">
        <f t="shared" si="4"/>
        <v>-2192029357</v>
      </c>
      <c r="J87" s="6"/>
      <c r="K87" s="8">
        <f t="shared" si="5"/>
        <v>1.0875752798199987E-3</v>
      </c>
      <c r="L87" s="6"/>
      <c r="M87" s="6">
        <v>0</v>
      </c>
      <c r="N87" s="6"/>
      <c r="O87" s="6">
        <v>-24031578879</v>
      </c>
      <c r="P87" s="6"/>
      <c r="Q87" s="6">
        <v>0</v>
      </c>
      <c r="R87" s="6"/>
      <c r="S87" s="6">
        <f t="shared" si="6"/>
        <v>-24031578879</v>
      </c>
      <c r="T87" s="6"/>
      <c r="U87" s="8">
        <f t="shared" si="7"/>
        <v>-4.8150417604219094E-3</v>
      </c>
    </row>
    <row r="88" spans="1:21">
      <c r="A88" s="1" t="s">
        <v>55</v>
      </c>
      <c r="C88" s="6">
        <v>0</v>
      </c>
      <c r="D88" s="6"/>
      <c r="E88" s="6">
        <v>16778253385</v>
      </c>
      <c r="F88" s="6"/>
      <c r="G88" s="6">
        <v>0</v>
      </c>
      <c r="H88" s="6"/>
      <c r="I88" s="6">
        <f t="shared" si="4"/>
        <v>16778253385</v>
      </c>
      <c r="J88" s="6"/>
      <c r="K88" s="8">
        <f t="shared" si="5"/>
        <v>-8.3245297613421584E-3</v>
      </c>
      <c r="L88" s="6"/>
      <c r="M88" s="6">
        <v>0</v>
      </c>
      <c r="N88" s="6"/>
      <c r="O88" s="6">
        <v>29340243910</v>
      </c>
      <c r="P88" s="6"/>
      <c r="Q88" s="6">
        <v>0</v>
      </c>
      <c r="R88" s="6"/>
      <c r="S88" s="6">
        <f t="shared" si="6"/>
        <v>29340243910</v>
      </c>
      <c r="T88" s="6"/>
      <c r="U88" s="8">
        <f t="shared" si="7"/>
        <v>5.8787023690344111E-3</v>
      </c>
    </row>
    <row r="89" spans="1:21">
      <c r="A89" s="1" t="s">
        <v>30</v>
      </c>
      <c r="C89" s="6">
        <v>0</v>
      </c>
      <c r="D89" s="6"/>
      <c r="E89" s="6">
        <v>-22148695051</v>
      </c>
      <c r="F89" s="6"/>
      <c r="G89" s="6">
        <v>0</v>
      </c>
      <c r="H89" s="6"/>
      <c r="I89" s="6">
        <f t="shared" si="4"/>
        <v>-22148695051</v>
      </c>
      <c r="J89" s="6"/>
      <c r="K89" s="8">
        <f t="shared" si="5"/>
        <v>1.098907418407314E-2</v>
      </c>
      <c r="L89" s="6"/>
      <c r="M89" s="6">
        <v>0</v>
      </c>
      <c r="N89" s="6"/>
      <c r="O89" s="6">
        <v>168472977200</v>
      </c>
      <c r="P89" s="6"/>
      <c r="Q89" s="6">
        <v>0</v>
      </c>
      <c r="R89" s="6"/>
      <c r="S89" s="6">
        <f t="shared" si="6"/>
        <v>168472977200</v>
      </c>
      <c r="T89" s="6"/>
      <c r="U89" s="8">
        <f t="shared" si="7"/>
        <v>3.3755768807578405E-2</v>
      </c>
    </row>
    <row r="90" spans="1:21">
      <c r="A90" s="1" t="s">
        <v>36</v>
      </c>
      <c r="C90" s="6">
        <v>0</v>
      </c>
      <c r="D90" s="6"/>
      <c r="E90" s="6">
        <v>-2398665635</v>
      </c>
      <c r="F90" s="6"/>
      <c r="G90" s="6">
        <v>0</v>
      </c>
      <c r="H90" s="6"/>
      <c r="I90" s="6">
        <f t="shared" si="4"/>
        <v>-2398665635</v>
      </c>
      <c r="J90" s="6"/>
      <c r="K90" s="8">
        <f t="shared" si="5"/>
        <v>1.1900978610751972E-3</v>
      </c>
      <c r="L90" s="6"/>
      <c r="M90" s="6">
        <v>0</v>
      </c>
      <c r="N90" s="6"/>
      <c r="O90" s="6">
        <v>-4681504327</v>
      </c>
      <c r="P90" s="6"/>
      <c r="Q90" s="6">
        <v>0</v>
      </c>
      <c r="R90" s="6"/>
      <c r="S90" s="6">
        <f t="shared" si="6"/>
        <v>-4681504327</v>
      </c>
      <c r="T90" s="6"/>
      <c r="U90" s="8">
        <f t="shared" si="7"/>
        <v>-9.3800074267275395E-4</v>
      </c>
    </row>
    <row r="91" spans="1:21">
      <c r="A91" s="1" t="s">
        <v>65</v>
      </c>
      <c r="C91" s="6">
        <v>0</v>
      </c>
      <c r="D91" s="6"/>
      <c r="E91" s="6">
        <v>107252508</v>
      </c>
      <c r="F91" s="6"/>
      <c r="G91" s="6">
        <v>0</v>
      </c>
      <c r="H91" s="6"/>
      <c r="I91" s="6">
        <f t="shared" si="4"/>
        <v>107252508</v>
      </c>
      <c r="J91" s="6"/>
      <c r="K91" s="8">
        <f t="shared" si="5"/>
        <v>-5.3213327653210187E-5</v>
      </c>
      <c r="L91" s="6"/>
      <c r="M91" s="6">
        <v>0</v>
      </c>
      <c r="N91" s="6"/>
      <c r="O91" s="6">
        <v>-152244025</v>
      </c>
      <c r="P91" s="6"/>
      <c r="Q91" s="6">
        <v>0</v>
      </c>
      <c r="R91" s="6"/>
      <c r="S91" s="6">
        <f t="shared" si="6"/>
        <v>-152244025</v>
      </c>
      <c r="T91" s="6"/>
      <c r="U91" s="8">
        <f t="shared" si="7"/>
        <v>-3.0504085555123598E-5</v>
      </c>
    </row>
    <row r="92" spans="1:21">
      <c r="A92" s="1" t="s">
        <v>23</v>
      </c>
      <c r="C92" s="6">
        <v>0</v>
      </c>
      <c r="D92" s="6"/>
      <c r="E92" s="6">
        <v>-49947249474</v>
      </c>
      <c r="F92" s="6"/>
      <c r="G92" s="6">
        <v>0</v>
      </c>
      <c r="H92" s="6"/>
      <c r="I92" s="6">
        <f t="shared" si="4"/>
        <v>-49947249474</v>
      </c>
      <c r="J92" s="6"/>
      <c r="K92" s="8">
        <f t="shared" si="5"/>
        <v>2.478132587479066E-2</v>
      </c>
      <c r="L92" s="6"/>
      <c r="M92" s="6">
        <v>0</v>
      </c>
      <c r="N92" s="6"/>
      <c r="O92" s="6">
        <v>-23740542323</v>
      </c>
      <c r="P92" s="6"/>
      <c r="Q92" s="6">
        <v>0</v>
      </c>
      <c r="R92" s="6"/>
      <c r="S92" s="6">
        <f t="shared" si="6"/>
        <v>-23740542323</v>
      </c>
      <c r="T92" s="6"/>
      <c r="U92" s="8">
        <f t="shared" si="7"/>
        <v>-4.7567287724153686E-3</v>
      </c>
    </row>
    <row r="93" spans="1:21">
      <c r="A93" s="1" t="s">
        <v>47</v>
      </c>
      <c r="C93" s="6">
        <v>0</v>
      </c>
      <c r="D93" s="6"/>
      <c r="E93" s="6">
        <v>-17451385131</v>
      </c>
      <c r="F93" s="6"/>
      <c r="G93" s="6">
        <v>0</v>
      </c>
      <c r="H93" s="6"/>
      <c r="I93" s="6">
        <f t="shared" si="4"/>
        <v>-17451385131</v>
      </c>
      <c r="J93" s="6"/>
      <c r="K93" s="8">
        <f t="shared" si="5"/>
        <v>8.6585040508168204E-3</v>
      </c>
      <c r="L93" s="6"/>
      <c r="M93" s="6">
        <v>0</v>
      </c>
      <c r="N93" s="6"/>
      <c r="O93" s="6">
        <v>7941126559</v>
      </c>
      <c r="P93" s="6"/>
      <c r="Q93" s="6">
        <v>0</v>
      </c>
      <c r="R93" s="6"/>
      <c r="S93" s="6">
        <f t="shared" si="6"/>
        <v>7941126559</v>
      </c>
      <c r="T93" s="6"/>
      <c r="U93" s="8">
        <f t="shared" si="7"/>
        <v>1.5911087739554986E-3</v>
      </c>
    </row>
    <row r="94" spans="1:21">
      <c r="A94" s="1" t="s">
        <v>15</v>
      </c>
      <c r="C94" s="6">
        <v>0</v>
      </c>
      <c r="D94" s="6"/>
      <c r="E94" s="6">
        <v>872547086</v>
      </c>
      <c r="F94" s="6"/>
      <c r="G94" s="6">
        <v>0</v>
      </c>
      <c r="H94" s="6"/>
      <c r="I94" s="6">
        <f t="shared" si="4"/>
        <v>872547086</v>
      </c>
      <c r="J94" s="6"/>
      <c r="K94" s="8">
        <f t="shared" si="5"/>
        <v>-4.3291420262332481E-4</v>
      </c>
      <c r="L94" s="6"/>
      <c r="M94" s="6">
        <v>0</v>
      </c>
      <c r="N94" s="6"/>
      <c r="O94" s="6">
        <v>-96661603023</v>
      </c>
      <c r="P94" s="6"/>
      <c r="Q94" s="6">
        <v>0</v>
      </c>
      <c r="R94" s="6"/>
      <c r="S94" s="6">
        <f t="shared" si="6"/>
        <v>-96661603023</v>
      </c>
      <c r="T94" s="6"/>
      <c r="U94" s="8">
        <f t="shared" si="7"/>
        <v>-1.9367418908617175E-2</v>
      </c>
    </row>
    <row r="95" spans="1:21">
      <c r="A95" s="1" t="s">
        <v>79</v>
      </c>
      <c r="C95" s="6">
        <v>0</v>
      </c>
      <c r="D95" s="6"/>
      <c r="E95" s="6">
        <v>3225408588</v>
      </c>
      <c r="F95" s="6"/>
      <c r="G95" s="6">
        <v>0</v>
      </c>
      <c r="H95" s="6"/>
      <c r="I95" s="6">
        <f t="shared" si="4"/>
        <v>3225408588</v>
      </c>
      <c r="J95" s="6"/>
      <c r="K95" s="8">
        <f t="shared" si="5"/>
        <v>-1.6002863449004103E-3</v>
      </c>
      <c r="L95" s="6"/>
      <c r="M95" s="6">
        <v>0</v>
      </c>
      <c r="N95" s="6"/>
      <c r="O95" s="6">
        <v>-3736526669</v>
      </c>
      <c r="P95" s="6"/>
      <c r="Q95" s="6">
        <v>0</v>
      </c>
      <c r="R95" s="6"/>
      <c r="S95" s="6">
        <f t="shared" si="6"/>
        <v>-3736526669</v>
      </c>
      <c r="T95" s="6"/>
      <c r="U95" s="8">
        <f t="shared" si="7"/>
        <v>-7.4866208503208574E-4</v>
      </c>
    </row>
    <row r="96" spans="1:21">
      <c r="A96" s="1" t="s">
        <v>52</v>
      </c>
      <c r="C96" s="6">
        <v>709</v>
      </c>
      <c r="D96" s="6"/>
      <c r="E96" s="6">
        <v>-1024810518</v>
      </c>
      <c r="F96" s="6"/>
      <c r="G96" s="6">
        <v>0</v>
      </c>
      <c r="H96" s="6"/>
      <c r="I96" s="6">
        <f t="shared" si="4"/>
        <v>-1024809809</v>
      </c>
      <c r="J96" s="6"/>
      <c r="K96" s="8">
        <f t="shared" si="5"/>
        <v>5.0845934668996976E-4</v>
      </c>
      <c r="L96" s="6"/>
      <c r="M96" s="6">
        <v>709</v>
      </c>
      <c r="N96" s="6"/>
      <c r="O96" s="6">
        <v>6594432908</v>
      </c>
      <c r="P96" s="6"/>
      <c r="Q96" s="6">
        <v>0</v>
      </c>
      <c r="R96" s="6"/>
      <c r="S96" s="6">
        <f t="shared" si="6"/>
        <v>6594433617</v>
      </c>
      <c r="T96" s="6"/>
      <c r="U96" s="8">
        <f t="shared" si="7"/>
        <v>1.321281194717173E-3</v>
      </c>
    </row>
    <row r="97" spans="1:21">
      <c r="A97" s="1" t="s">
        <v>54</v>
      </c>
      <c r="C97" s="6">
        <v>0</v>
      </c>
      <c r="D97" s="6"/>
      <c r="E97" s="6">
        <v>-115966605253</v>
      </c>
      <c r="F97" s="6"/>
      <c r="G97" s="6">
        <v>0</v>
      </c>
      <c r="H97" s="6"/>
      <c r="I97" s="6">
        <f t="shared" si="4"/>
        <v>-115966605253</v>
      </c>
      <c r="J97" s="6"/>
      <c r="K97" s="8">
        <f t="shared" si="5"/>
        <v>5.7536826664774818E-2</v>
      </c>
      <c r="L97" s="6"/>
      <c r="M97" s="6">
        <v>0</v>
      </c>
      <c r="N97" s="6"/>
      <c r="O97" s="6">
        <v>159971484476</v>
      </c>
      <c r="P97" s="6"/>
      <c r="Q97" s="6">
        <v>0</v>
      </c>
      <c r="R97" s="6"/>
      <c r="S97" s="6">
        <f t="shared" si="6"/>
        <v>159971484476</v>
      </c>
      <c r="T97" s="6"/>
      <c r="U97" s="8">
        <f t="shared" si="7"/>
        <v>3.2052383328909168E-2</v>
      </c>
    </row>
    <row r="98" spans="1:21">
      <c r="A98" s="1" t="s">
        <v>69</v>
      </c>
      <c r="C98" s="6">
        <v>0</v>
      </c>
      <c r="D98" s="6"/>
      <c r="E98" s="6">
        <v>23565273890</v>
      </c>
      <c r="F98" s="6"/>
      <c r="G98" s="6">
        <v>0</v>
      </c>
      <c r="H98" s="6"/>
      <c r="I98" s="6">
        <f t="shared" si="4"/>
        <v>23565273890</v>
      </c>
      <c r="J98" s="6"/>
      <c r="K98" s="8">
        <f t="shared" si="5"/>
        <v>-1.1691909719688877E-2</v>
      </c>
      <c r="L98" s="6"/>
      <c r="M98" s="6">
        <v>0</v>
      </c>
      <c r="N98" s="6"/>
      <c r="O98" s="6">
        <v>5742246077</v>
      </c>
      <c r="P98" s="6"/>
      <c r="Q98" s="6">
        <v>0</v>
      </c>
      <c r="R98" s="6"/>
      <c r="S98" s="6">
        <f t="shared" si="6"/>
        <v>5742246077</v>
      </c>
      <c r="T98" s="6"/>
      <c r="U98" s="8">
        <f t="shared" si="7"/>
        <v>1.1505342532252471E-3</v>
      </c>
    </row>
    <row r="99" spans="1:21">
      <c r="A99" s="1" t="s">
        <v>62</v>
      </c>
      <c r="C99" s="6">
        <v>0</v>
      </c>
      <c r="D99" s="6"/>
      <c r="E99" s="6">
        <v>3513973702</v>
      </c>
      <c r="F99" s="6"/>
      <c r="G99" s="6">
        <v>0</v>
      </c>
      <c r="H99" s="6"/>
      <c r="I99" s="6">
        <f t="shared" si="4"/>
        <v>3513973702</v>
      </c>
      <c r="J99" s="6"/>
      <c r="K99" s="8">
        <f t="shared" si="5"/>
        <v>-1.7434579149355647E-3</v>
      </c>
      <c r="L99" s="6"/>
      <c r="M99" s="6">
        <v>0</v>
      </c>
      <c r="N99" s="6"/>
      <c r="O99" s="6">
        <v>-32596701137</v>
      </c>
      <c r="P99" s="6"/>
      <c r="Q99" s="6">
        <v>0</v>
      </c>
      <c r="R99" s="6"/>
      <c r="S99" s="6">
        <f t="shared" si="6"/>
        <v>-32596701137</v>
      </c>
      <c r="T99" s="6"/>
      <c r="U99" s="8">
        <f t="shared" si="7"/>
        <v>-6.5311762500882562E-3</v>
      </c>
    </row>
    <row r="100" spans="1:21">
      <c r="A100" s="1" t="s">
        <v>61</v>
      </c>
      <c r="C100" s="6">
        <v>0</v>
      </c>
      <c r="D100" s="6"/>
      <c r="E100" s="6">
        <v>130865801</v>
      </c>
      <c r="F100" s="6"/>
      <c r="G100" s="6">
        <v>0</v>
      </c>
      <c r="H100" s="6"/>
      <c r="I100" s="6">
        <f t="shared" si="4"/>
        <v>130865801</v>
      </c>
      <c r="J100" s="6"/>
      <c r="K100" s="8">
        <f t="shared" si="5"/>
        <v>-6.4929062052449172E-5</v>
      </c>
      <c r="L100" s="6"/>
      <c r="M100" s="6">
        <v>0</v>
      </c>
      <c r="N100" s="6"/>
      <c r="O100" s="6">
        <v>-20746718163</v>
      </c>
      <c r="P100" s="6"/>
      <c r="Q100" s="6">
        <v>0</v>
      </c>
      <c r="R100" s="6"/>
      <c r="S100" s="6">
        <f t="shared" si="6"/>
        <v>-20746718163</v>
      </c>
      <c r="T100" s="6"/>
      <c r="U100" s="8">
        <f t="shared" si="7"/>
        <v>-4.1568768681213512E-3</v>
      </c>
    </row>
    <row r="101" spans="1:21">
      <c r="A101" s="1" t="s">
        <v>60</v>
      </c>
      <c r="C101" s="6">
        <v>0</v>
      </c>
      <c r="D101" s="6"/>
      <c r="E101" s="6">
        <v>-51338706300</v>
      </c>
      <c r="F101" s="6"/>
      <c r="G101" s="6">
        <v>0</v>
      </c>
      <c r="H101" s="6"/>
      <c r="I101" s="6">
        <f t="shared" si="4"/>
        <v>-51338706300</v>
      </c>
      <c r="J101" s="6"/>
      <c r="K101" s="8">
        <f t="shared" si="5"/>
        <v>2.547169712463811E-2</v>
      </c>
      <c r="L101" s="6"/>
      <c r="M101" s="6">
        <v>0</v>
      </c>
      <c r="N101" s="6"/>
      <c r="O101" s="6">
        <v>12082584503</v>
      </c>
      <c r="P101" s="6"/>
      <c r="Q101" s="6">
        <v>0</v>
      </c>
      <c r="R101" s="6"/>
      <c r="S101" s="6">
        <f t="shared" si="6"/>
        <v>12082584503</v>
      </c>
      <c r="T101" s="6"/>
      <c r="U101" s="8">
        <f t="shared" si="7"/>
        <v>2.4209041465274093E-3</v>
      </c>
    </row>
    <row r="102" spans="1:21">
      <c r="A102" s="1" t="s">
        <v>84</v>
      </c>
      <c r="C102" s="6">
        <v>0</v>
      </c>
      <c r="D102" s="6"/>
      <c r="E102" s="6">
        <v>-94229833</v>
      </c>
      <c r="F102" s="6"/>
      <c r="G102" s="6">
        <v>0</v>
      </c>
      <c r="H102" s="6"/>
      <c r="I102" s="6">
        <f t="shared" si="4"/>
        <v>-94229833</v>
      </c>
      <c r="J102" s="6"/>
      <c r="K102" s="8">
        <f t="shared" si="5"/>
        <v>4.6752127960833121E-5</v>
      </c>
      <c r="L102" s="6"/>
      <c r="M102" s="6">
        <v>0</v>
      </c>
      <c r="N102" s="6"/>
      <c r="O102" s="6">
        <v>-5658831463</v>
      </c>
      <c r="P102" s="6"/>
      <c r="Q102" s="6">
        <v>0</v>
      </c>
      <c r="R102" s="6"/>
      <c r="S102" s="6">
        <f t="shared" si="6"/>
        <v>-5658831463</v>
      </c>
      <c r="T102" s="6"/>
      <c r="U102" s="8">
        <f t="shared" si="7"/>
        <v>-1.1338210421681721E-3</v>
      </c>
    </row>
    <row r="103" spans="1:21">
      <c r="A103" s="1" t="s">
        <v>59</v>
      </c>
      <c r="C103" s="6">
        <v>0</v>
      </c>
      <c r="D103" s="6"/>
      <c r="E103" s="6">
        <v>5466887196</v>
      </c>
      <c r="F103" s="6"/>
      <c r="G103" s="6">
        <v>0</v>
      </c>
      <c r="H103" s="6"/>
      <c r="I103" s="6">
        <f t="shared" si="4"/>
        <v>5466887196</v>
      </c>
      <c r="J103" s="6"/>
      <c r="K103" s="8">
        <f t="shared" si="5"/>
        <v>-2.7123958686717845E-3</v>
      </c>
      <c r="L103" s="6"/>
      <c r="M103" s="6">
        <v>0</v>
      </c>
      <c r="N103" s="6"/>
      <c r="O103" s="6">
        <v>-48031409387</v>
      </c>
      <c r="P103" s="6"/>
      <c r="Q103" s="6">
        <v>0</v>
      </c>
      <c r="R103" s="6"/>
      <c r="S103" s="6">
        <f t="shared" si="6"/>
        <v>-48031409387</v>
      </c>
      <c r="T103" s="6"/>
      <c r="U103" s="8">
        <f t="shared" si="7"/>
        <v>-9.6237223186539812E-3</v>
      </c>
    </row>
    <row r="104" spans="1:21">
      <c r="A104" s="1" t="s">
        <v>86</v>
      </c>
      <c r="C104" s="6">
        <v>0</v>
      </c>
      <c r="D104" s="6"/>
      <c r="E104" s="6">
        <v>-2794897433</v>
      </c>
      <c r="F104" s="6"/>
      <c r="G104" s="6">
        <v>0</v>
      </c>
      <c r="H104" s="6"/>
      <c r="I104" s="6">
        <f t="shared" si="4"/>
        <v>-2794897433</v>
      </c>
      <c r="J104" s="6"/>
      <c r="K104" s="8">
        <f t="shared" si="5"/>
        <v>1.3866882521697773E-3</v>
      </c>
      <c r="L104" s="6"/>
      <c r="M104" s="6">
        <v>0</v>
      </c>
      <c r="N104" s="6"/>
      <c r="O104" s="6">
        <v>-2794897433</v>
      </c>
      <c r="P104" s="6"/>
      <c r="Q104" s="6">
        <v>0</v>
      </c>
      <c r="R104" s="6"/>
      <c r="S104" s="6">
        <f t="shared" si="6"/>
        <v>-2794897433</v>
      </c>
      <c r="T104" s="6"/>
      <c r="U104" s="8">
        <f t="shared" si="7"/>
        <v>-5.5999432761993332E-4</v>
      </c>
    </row>
    <row r="105" spans="1:21">
      <c r="A105" s="1" t="s">
        <v>41</v>
      </c>
      <c r="C105" s="6">
        <v>0</v>
      </c>
      <c r="D105" s="6"/>
      <c r="E105" s="6">
        <v>-110497603</v>
      </c>
      <c r="F105" s="6"/>
      <c r="G105" s="6">
        <v>0</v>
      </c>
      <c r="H105" s="6"/>
      <c r="I105" s="6">
        <f t="shared" si="4"/>
        <v>-110497603</v>
      </c>
      <c r="J105" s="6"/>
      <c r="K105" s="8">
        <f t="shared" si="5"/>
        <v>5.4823381410655134E-5</v>
      </c>
      <c r="L105" s="6"/>
      <c r="M105" s="6">
        <v>0</v>
      </c>
      <c r="N105" s="6"/>
      <c r="O105" s="6">
        <v>1666885204</v>
      </c>
      <c r="P105" s="6"/>
      <c r="Q105" s="6">
        <v>0</v>
      </c>
      <c r="R105" s="6"/>
      <c r="S105" s="6">
        <f t="shared" si="6"/>
        <v>1666885204</v>
      </c>
      <c r="T105" s="6"/>
      <c r="U105" s="8">
        <f t="shared" si="7"/>
        <v>3.3398229502527702E-4</v>
      </c>
    </row>
    <row r="106" spans="1:21" ht="24.75" thickBot="1">
      <c r="C106" s="17">
        <f>SUM(C8:C105)</f>
        <v>425430794744</v>
      </c>
      <c r="D106" s="6"/>
      <c r="E106" s="17">
        <f>SUM(E8:E105)</f>
        <v>-2458371975704</v>
      </c>
      <c r="F106" s="6"/>
      <c r="G106" s="17">
        <f>SUM(G8:G105)</f>
        <v>17421522070</v>
      </c>
      <c r="H106" s="6"/>
      <c r="I106" s="17">
        <f>SUM(I8:I105)</f>
        <v>-2015519658890</v>
      </c>
      <c r="J106" s="6"/>
      <c r="K106" s="9">
        <f>SUM(K8:K105)</f>
        <v>1.0000000000000002</v>
      </c>
      <c r="L106" s="6"/>
      <c r="M106" s="17">
        <f>SUM(M8:M105)</f>
        <v>1275746494227</v>
      </c>
      <c r="N106" s="6"/>
      <c r="O106" s="17">
        <f>SUM(O8:O105)</f>
        <v>3549937741256</v>
      </c>
      <c r="P106" s="6"/>
      <c r="Q106" s="17">
        <f>SUM(Q8:Q105)</f>
        <v>165254592199</v>
      </c>
      <c r="R106" s="6"/>
      <c r="S106" s="17">
        <f>SUM(S8:S105)</f>
        <v>4990938827682</v>
      </c>
      <c r="T106" s="6"/>
      <c r="U106" s="9">
        <f>SUM(U8:U105)</f>
        <v>1.0000000000000004</v>
      </c>
    </row>
    <row r="107" spans="1:21" ht="24.75" thickTop="1">
      <c r="C107" s="18"/>
      <c r="E107" s="18"/>
      <c r="G107" s="18"/>
      <c r="M107" s="18"/>
      <c r="O107" s="18"/>
      <c r="Q107" s="18"/>
    </row>
  </sheetData>
  <autoFilter ref="A7:A105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topLeftCell="A40" workbookViewId="0">
      <selection activeCell="K48" sqref="K48:O48"/>
    </sheetView>
  </sheetViews>
  <sheetFormatPr defaultRowHeight="24"/>
  <cols>
    <col min="1" max="1" width="34.85546875" style="1" bestFit="1" customWidth="1"/>
    <col min="2" max="2" width="1" style="1" customWidth="1"/>
    <col min="3" max="3" width="19.855468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2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6" t="s">
        <v>204</v>
      </c>
      <c r="C6" s="27" t="s">
        <v>202</v>
      </c>
      <c r="D6" s="27" t="s">
        <v>202</v>
      </c>
      <c r="E6" s="27" t="s">
        <v>202</v>
      </c>
      <c r="F6" s="27" t="s">
        <v>202</v>
      </c>
      <c r="G6" s="27" t="s">
        <v>202</v>
      </c>
      <c r="H6" s="27" t="s">
        <v>202</v>
      </c>
      <c r="I6" s="27" t="s">
        <v>202</v>
      </c>
      <c r="K6" s="27" t="s">
        <v>203</v>
      </c>
      <c r="L6" s="27" t="s">
        <v>203</v>
      </c>
      <c r="M6" s="27" t="s">
        <v>203</v>
      </c>
      <c r="N6" s="27" t="s">
        <v>203</v>
      </c>
      <c r="O6" s="27" t="s">
        <v>203</v>
      </c>
      <c r="P6" s="27" t="s">
        <v>203</v>
      </c>
      <c r="Q6" s="27" t="s">
        <v>203</v>
      </c>
    </row>
    <row r="7" spans="1:17" ht="24.75">
      <c r="A7" s="27" t="s">
        <v>204</v>
      </c>
      <c r="C7" s="27" t="s">
        <v>297</v>
      </c>
      <c r="E7" s="27" t="s">
        <v>294</v>
      </c>
      <c r="G7" s="27" t="s">
        <v>295</v>
      </c>
      <c r="I7" s="27" t="s">
        <v>298</v>
      </c>
      <c r="K7" s="27" t="s">
        <v>297</v>
      </c>
      <c r="M7" s="27" t="s">
        <v>294</v>
      </c>
      <c r="O7" s="27" t="s">
        <v>295</v>
      </c>
      <c r="Q7" s="27" t="s">
        <v>298</v>
      </c>
    </row>
    <row r="8" spans="1:17">
      <c r="A8" s="1" t="s">
        <v>109</v>
      </c>
      <c r="C8" s="20">
        <v>0</v>
      </c>
      <c r="D8" s="20"/>
      <c r="E8" s="20">
        <v>-1844722908</v>
      </c>
      <c r="F8" s="20"/>
      <c r="G8" s="20">
        <v>1926036879</v>
      </c>
      <c r="H8" s="20"/>
      <c r="I8" s="20">
        <f>C8+E8+G8</f>
        <v>81313971</v>
      </c>
      <c r="J8" s="20"/>
      <c r="K8" s="20">
        <v>0</v>
      </c>
      <c r="L8" s="20"/>
      <c r="M8" s="20">
        <v>0</v>
      </c>
      <c r="N8" s="20"/>
      <c r="O8" s="20">
        <v>1926036879</v>
      </c>
      <c r="P8" s="20"/>
      <c r="Q8" s="20">
        <f>K8+M8+O8</f>
        <v>1926036879</v>
      </c>
    </row>
    <row r="9" spans="1:17">
      <c r="A9" s="1" t="s">
        <v>113</v>
      </c>
      <c r="C9" s="20">
        <v>0</v>
      </c>
      <c r="D9" s="20"/>
      <c r="E9" s="20">
        <v>-14930854161</v>
      </c>
      <c r="F9" s="20"/>
      <c r="G9" s="20">
        <v>17626499573</v>
      </c>
      <c r="H9" s="20"/>
      <c r="I9" s="20">
        <f t="shared" ref="I9:I47" si="0">C9+E9+G9</f>
        <v>2695645412</v>
      </c>
      <c r="J9" s="20"/>
      <c r="K9" s="20">
        <v>0</v>
      </c>
      <c r="L9" s="20"/>
      <c r="M9" s="20">
        <v>0</v>
      </c>
      <c r="N9" s="20"/>
      <c r="O9" s="20">
        <v>17626499573</v>
      </c>
      <c r="P9" s="20"/>
      <c r="Q9" s="20">
        <f t="shared" ref="Q9:Q47" si="1">K9+M9+O9</f>
        <v>17626499573</v>
      </c>
    </row>
    <row r="10" spans="1:17">
      <c r="A10" s="1" t="s">
        <v>280</v>
      </c>
      <c r="C10" s="20">
        <v>0</v>
      </c>
      <c r="D10" s="20"/>
      <c r="E10" s="20">
        <v>0</v>
      </c>
      <c r="F10" s="20"/>
      <c r="G10" s="20">
        <v>0</v>
      </c>
      <c r="H10" s="20"/>
      <c r="I10" s="20">
        <f t="shared" si="0"/>
        <v>0</v>
      </c>
      <c r="J10" s="20"/>
      <c r="K10" s="20">
        <v>0</v>
      </c>
      <c r="L10" s="20"/>
      <c r="M10" s="20">
        <v>0</v>
      </c>
      <c r="N10" s="20"/>
      <c r="O10" s="20">
        <v>235527372</v>
      </c>
      <c r="P10" s="20"/>
      <c r="Q10" s="20">
        <f t="shared" si="1"/>
        <v>235527372</v>
      </c>
    </row>
    <row r="11" spans="1:17">
      <c r="A11" s="1" t="s">
        <v>281</v>
      </c>
      <c r="C11" s="20">
        <v>0</v>
      </c>
      <c r="D11" s="20"/>
      <c r="E11" s="20">
        <v>0</v>
      </c>
      <c r="F11" s="20"/>
      <c r="G11" s="20">
        <v>0</v>
      </c>
      <c r="H11" s="20"/>
      <c r="I11" s="20">
        <f t="shared" si="0"/>
        <v>0</v>
      </c>
      <c r="J11" s="20"/>
      <c r="K11" s="20">
        <v>0</v>
      </c>
      <c r="L11" s="20"/>
      <c r="M11" s="20">
        <v>0</v>
      </c>
      <c r="N11" s="20"/>
      <c r="O11" s="20">
        <v>951940259</v>
      </c>
      <c r="P11" s="20"/>
      <c r="Q11" s="20">
        <f t="shared" si="1"/>
        <v>951940259</v>
      </c>
    </row>
    <row r="12" spans="1:17">
      <c r="A12" s="1" t="s">
        <v>209</v>
      </c>
      <c r="C12" s="20">
        <v>0</v>
      </c>
      <c r="D12" s="20"/>
      <c r="E12" s="20">
        <v>0</v>
      </c>
      <c r="F12" s="20"/>
      <c r="G12" s="20">
        <v>0</v>
      </c>
      <c r="H12" s="20"/>
      <c r="I12" s="20">
        <f t="shared" si="0"/>
        <v>0</v>
      </c>
      <c r="J12" s="20"/>
      <c r="K12" s="20">
        <v>25410732955</v>
      </c>
      <c r="L12" s="20"/>
      <c r="M12" s="20">
        <v>0</v>
      </c>
      <c r="N12" s="20"/>
      <c r="O12" s="20">
        <v>109349892</v>
      </c>
      <c r="P12" s="20"/>
      <c r="Q12" s="20">
        <f t="shared" si="1"/>
        <v>25520082847</v>
      </c>
    </row>
    <row r="13" spans="1:17">
      <c r="A13" s="1" t="s">
        <v>282</v>
      </c>
      <c r="C13" s="20">
        <v>0</v>
      </c>
      <c r="D13" s="20"/>
      <c r="E13" s="20">
        <v>0</v>
      </c>
      <c r="F13" s="20"/>
      <c r="G13" s="20">
        <v>0</v>
      </c>
      <c r="H13" s="20"/>
      <c r="I13" s="20">
        <f t="shared" si="0"/>
        <v>0</v>
      </c>
      <c r="J13" s="20"/>
      <c r="K13" s="20">
        <v>0</v>
      </c>
      <c r="L13" s="20"/>
      <c r="M13" s="20">
        <v>0</v>
      </c>
      <c r="N13" s="20"/>
      <c r="O13" s="20">
        <v>1026899968</v>
      </c>
      <c r="P13" s="20"/>
      <c r="Q13" s="20">
        <f t="shared" si="1"/>
        <v>1026899968</v>
      </c>
    </row>
    <row r="14" spans="1:17">
      <c r="A14" s="1" t="s">
        <v>211</v>
      </c>
      <c r="C14" s="20">
        <v>0</v>
      </c>
      <c r="D14" s="20"/>
      <c r="E14" s="20">
        <v>0</v>
      </c>
      <c r="F14" s="20"/>
      <c r="G14" s="20">
        <v>0</v>
      </c>
      <c r="H14" s="20"/>
      <c r="I14" s="20">
        <f t="shared" si="0"/>
        <v>0</v>
      </c>
      <c r="J14" s="20"/>
      <c r="K14" s="20">
        <v>14587873836</v>
      </c>
      <c r="L14" s="20"/>
      <c r="M14" s="20">
        <v>0</v>
      </c>
      <c r="N14" s="20"/>
      <c r="O14" s="20">
        <v>72500000</v>
      </c>
      <c r="P14" s="20"/>
      <c r="Q14" s="20">
        <f t="shared" si="1"/>
        <v>14660373836</v>
      </c>
    </row>
    <row r="15" spans="1:17">
      <c r="A15" s="1" t="s">
        <v>283</v>
      </c>
      <c r="C15" s="20">
        <v>0</v>
      </c>
      <c r="D15" s="20"/>
      <c r="E15" s="20">
        <v>0</v>
      </c>
      <c r="F15" s="20"/>
      <c r="G15" s="20">
        <v>0</v>
      </c>
      <c r="H15" s="20"/>
      <c r="I15" s="20">
        <f t="shared" si="0"/>
        <v>0</v>
      </c>
      <c r="J15" s="20"/>
      <c r="K15" s="20">
        <v>0</v>
      </c>
      <c r="L15" s="20"/>
      <c r="M15" s="20">
        <v>0</v>
      </c>
      <c r="N15" s="20"/>
      <c r="O15" s="20">
        <v>630938451</v>
      </c>
      <c r="P15" s="20"/>
      <c r="Q15" s="20">
        <f t="shared" si="1"/>
        <v>630938451</v>
      </c>
    </row>
    <row r="16" spans="1:17">
      <c r="A16" s="1" t="s">
        <v>284</v>
      </c>
      <c r="C16" s="20">
        <v>0</v>
      </c>
      <c r="D16" s="20"/>
      <c r="E16" s="20">
        <v>0</v>
      </c>
      <c r="F16" s="20"/>
      <c r="G16" s="20">
        <v>0</v>
      </c>
      <c r="H16" s="20"/>
      <c r="I16" s="20">
        <f t="shared" si="0"/>
        <v>0</v>
      </c>
      <c r="J16" s="20"/>
      <c r="K16" s="20">
        <v>0</v>
      </c>
      <c r="L16" s="20"/>
      <c r="M16" s="20">
        <v>0</v>
      </c>
      <c r="N16" s="20"/>
      <c r="O16" s="20">
        <v>18893123720</v>
      </c>
      <c r="P16" s="20"/>
      <c r="Q16" s="20">
        <f t="shared" si="1"/>
        <v>18893123720</v>
      </c>
    </row>
    <row r="17" spans="1:17">
      <c r="A17" s="1" t="s">
        <v>285</v>
      </c>
      <c r="C17" s="20">
        <v>0</v>
      </c>
      <c r="D17" s="20"/>
      <c r="E17" s="20">
        <v>0</v>
      </c>
      <c r="F17" s="20"/>
      <c r="G17" s="20">
        <v>0</v>
      </c>
      <c r="H17" s="20"/>
      <c r="I17" s="20">
        <f t="shared" si="0"/>
        <v>0</v>
      </c>
      <c r="J17" s="20"/>
      <c r="K17" s="20">
        <v>0</v>
      </c>
      <c r="L17" s="20"/>
      <c r="M17" s="20">
        <v>0</v>
      </c>
      <c r="N17" s="20"/>
      <c r="O17" s="20">
        <v>28734724785</v>
      </c>
      <c r="P17" s="20"/>
      <c r="Q17" s="20">
        <f t="shared" si="1"/>
        <v>28734724785</v>
      </c>
    </row>
    <row r="18" spans="1:17">
      <c r="A18" s="1" t="s">
        <v>286</v>
      </c>
      <c r="C18" s="20">
        <v>0</v>
      </c>
      <c r="D18" s="20"/>
      <c r="E18" s="20">
        <v>0</v>
      </c>
      <c r="F18" s="20"/>
      <c r="G18" s="20">
        <v>0</v>
      </c>
      <c r="H18" s="20"/>
      <c r="I18" s="20">
        <f t="shared" si="0"/>
        <v>0</v>
      </c>
      <c r="J18" s="20"/>
      <c r="K18" s="20">
        <v>0</v>
      </c>
      <c r="L18" s="20"/>
      <c r="M18" s="20">
        <v>0</v>
      </c>
      <c r="N18" s="20"/>
      <c r="O18" s="20">
        <v>180071129</v>
      </c>
      <c r="P18" s="20"/>
      <c r="Q18" s="20">
        <f t="shared" si="1"/>
        <v>180071129</v>
      </c>
    </row>
    <row r="19" spans="1:17">
      <c r="A19" s="1" t="s">
        <v>287</v>
      </c>
      <c r="C19" s="20">
        <v>0</v>
      </c>
      <c r="D19" s="20"/>
      <c r="E19" s="20">
        <v>0</v>
      </c>
      <c r="F19" s="20"/>
      <c r="G19" s="20">
        <v>0</v>
      </c>
      <c r="H19" s="20"/>
      <c r="I19" s="20">
        <f t="shared" si="0"/>
        <v>0</v>
      </c>
      <c r="J19" s="20"/>
      <c r="K19" s="20">
        <v>0</v>
      </c>
      <c r="L19" s="20"/>
      <c r="M19" s="20">
        <v>0</v>
      </c>
      <c r="N19" s="20"/>
      <c r="O19" s="20">
        <v>2393692828</v>
      </c>
      <c r="P19" s="20"/>
      <c r="Q19" s="20">
        <f t="shared" si="1"/>
        <v>2393692828</v>
      </c>
    </row>
    <row r="20" spans="1:17">
      <c r="A20" s="1" t="s">
        <v>213</v>
      </c>
      <c r="C20" s="20">
        <v>0</v>
      </c>
      <c r="D20" s="20"/>
      <c r="E20" s="20">
        <v>0</v>
      </c>
      <c r="F20" s="20"/>
      <c r="G20" s="20">
        <v>0</v>
      </c>
      <c r="H20" s="20"/>
      <c r="I20" s="20">
        <f t="shared" si="0"/>
        <v>0</v>
      </c>
      <c r="J20" s="20"/>
      <c r="K20" s="20">
        <v>2319672691</v>
      </c>
      <c r="L20" s="20"/>
      <c r="M20" s="20">
        <v>0</v>
      </c>
      <c r="N20" s="20"/>
      <c r="O20" s="20">
        <v>437584817</v>
      </c>
      <c r="P20" s="20"/>
      <c r="Q20" s="20">
        <f t="shared" si="1"/>
        <v>2757257508</v>
      </c>
    </row>
    <row r="21" spans="1:17">
      <c r="A21" s="1" t="s">
        <v>288</v>
      </c>
      <c r="C21" s="20">
        <v>0</v>
      </c>
      <c r="D21" s="20"/>
      <c r="E21" s="20">
        <v>0</v>
      </c>
      <c r="F21" s="20"/>
      <c r="G21" s="20">
        <v>0</v>
      </c>
      <c r="H21" s="20"/>
      <c r="I21" s="20">
        <f t="shared" si="0"/>
        <v>0</v>
      </c>
      <c r="J21" s="20"/>
      <c r="K21" s="20">
        <v>0</v>
      </c>
      <c r="L21" s="20"/>
      <c r="M21" s="20">
        <v>0</v>
      </c>
      <c r="N21" s="20"/>
      <c r="O21" s="20">
        <v>453110688</v>
      </c>
      <c r="P21" s="20"/>
      <c r="Q21" s="20">
        <f t="shared" si="1"/>
        <v>453110688</v>
      </c>
    </row>
    <row r="22" spans="1:17">
      <c r="A22" s="1" t="s">
        <v>289</v>
      </c>
      <c r="C22" s="20">
        <v>0</v>
      </c>
      <c r="D22" s="20"/>
      <c r="E22" s="20">
        <v>0</v>
      </c>
      <c r="F22" s="20"/>
      <c r="G22" s="20">
        <v>0</v>
      </c>
      <c r="H22" s="20"/>
      <c r="I22" s="20">
        <f t="shared" si="0"/>
        <v>0</v>
      </c>
      <c r="J22" s="20"/>
      <c r="K22" s="20">
        <v>0</v>
      </c>
      <c r="L22" s="20"/>
      <c r="M22" s="20">
        <v>0</v>
      </c>
      <c r="N22" s="20"/>
      <c r="O22" s="20">
        <v>373747583</v>
      </c>
      <c r="P22" s="20"/>
      <c r="Q22" s="20">
        <f t="shared" si="1"/>
        <v>373747583</v>
      </c>
    </row>
    <row r="23" spans="1:17">
      <c r="A23" s="1" t="s">
        <v>290</v>
      </c>
      <c r="C23" s="20">
        <v>0</v>
      </c>
      <c r="D23" s="20"/>
      <c r="E23" s="20">
        <v>0</v>
      </c>
      <c r="F23" s="20"/>
      <c r="G23" s="20">
        <v>0</v>
      </c>
      <c r="H23" s="20"/>
      <c r="I23" s="20">
        <f t="shared" si="0"/>
        <v>0</v>
      </c>
      <c r="J23" s="20"/>
      <c r="K23" s="20">
        <v>0</v>
      </c>
      <c r="L23" s="20"/>
      <c r="M23" s="20">
        <v>0</v>
      </c>
      <c r="N23" s="20"/>
      <c r="O23" s="20">
        <v>2206103713</v>
      </c>
      <c r="P23" s="20"/>
      <c r="Q23" s="20">
        <f t="shared" si="1"/>
        <v>2206103713</v>
      </c>
    </row>
    <row r="24" spans="1:17">
      <c r="A24" s="1" t="s">
        <v>291</v>
      </c>
      <c r="C24" s="20">
        <v>0</v>
      </c>
      <c r="D24" s="20"/>
      <c r="E24" s="20">
        <v>0</v>
      </c>
      <c r="F24" s="20"/>
      <c r="G24" s="20">
        <v>0</v>
      </c>
      <c r="H24" s="20"/>
      <c r="I24" s="20">
        <f t="shared" si="0"/>
        <v>0</v>
      </c>
      <c r="J24" s="20"/>
      <c r="K24" s="20">
        <v>0</v>
      </c>
      <c r="L24" s="20"/>
      <c r="M24" s="20">
        <v>0</v>
      </c>
      <c r="N24" s="20"/>
      <c r="O24" s="20">
        <v>443542422</v>
      </c>
      <c r="P24" s="20"/>
      <c r="Q24" s="20">
        <f t="shared" si="1"/>
        <v>443542422</v>
      </c>
    </row>
    <row r="25" spans="1:17">
      <c r="A25" s="1" t="s">
        <v>292</v>
      </c>
      <c r="C25" s="20">
        <v>0</v>
      </c>
      <c r="D25" s="20"/>
      <c r="E25" s="20">
        <v>0</v>
      </c>
      <c r="F25" s="20"/>
      <c r="G25" s="20">
        <v>0</v>
      </c>
      <c r="H25" s="20"/>
      <c r="I25" s="20">
        <f t="shared" si="0"/>
        <v>0</v>
      </c>
      <c r="J25" s="20"/>
      <c r="K25" s="20">
        <v>0</v>
      </c>
      <c r="L25" s="20"/>
      <c r="M25" s="20">
        <v>0</v>
      </c>
      <c r="N25" s="20"/>
      <c r="O25" s="20">
        <v>1153122433</v>
      </c>
      <c r="P25" s="20"/>
      <c r="Q25" s="20">
        <f t="shared" si="1"/>
        <v>1153122433</v>
      </c>
    </row>
    <row r="26" spans="1:17">
      <c r="A26" s="1" t="s">
        <v>166</v>
      </c>
      <c r="C26" s="20">
        <v>12572054794</v>
      </c>
      <c r="D26" s="20"/>
      <c r="E26" s="20">
        <v>75519309644</v>
      </c>
      <c r="F26" s="20"/>
      <c r="G26" s="20">
        <v>0</v>
      </c>
      <c r="H26" s="20"/>
      <c r="I26" s="20">
        <f t="shared" si="0"/>
        <v>88091364438</v>
      </c>
      <c r="J26" s="20"/>
      <c r="K26" s="20">
        <v>71667128776</v>
      </c>
      <c r="L26" s="20"/>
      <c r="M26" s="20">
        <v>65008750000</v>
      </c>
      <c r="N26" s="20"/>
      <c r="O26" s="20">
        <v>0</v>
      </c>
      <c r="P26" s="20"/>
      <c r="Q26" s="20">
        <f t="shared" si="1"/>
        <v>136675878776</v>
      </c>
    </row>
    <row r="27" spans="1:17">
      <c r="A27" s="1" t="s">
        <v>163</v>
      </c>
      <c r="C27" s="20">
        <v>1391468163</v>
      </c>
      <c r="D27" s="20"/>
      <c r="E27" s="20">
        <v>0</v>
      </c>
      <c r="F27" s="20"/>
      <c r="G27" s="20">
        <v>0</v>
      </c>
      <c r="H27" s="20"/>
      <c r="I27" s="20">
        <f t="shared" si="0"/>
        <v>1391468163</v>
      </c>
      <c r="J27" s="20"/>
      <c r="K27" s="20">
        <v>10794641136</v>
      </c>
      <c r="L27" s="20"/>
      <c r="M27" s="20">
        <v>0</v>
      </c>
      <c r="N27" s="20"/>
      <c r="O27" s="20">
        <v>0</v>
      </c>
      <c r="P27" s="20"/>
      <c r="Q27" s="20">
        <f t="shared" si="1"/>
        <v>10794641136</v>
      </c>
    </row>
    <row r="28" spans="1:17">
      <c r="A28" s="1" t="s">
        <v>169</v>
      </c>
      <c r="C28" s="20">
        <v>3835728147</v>
      </c>
      <c r="D28" s="20"/>
      <c r="E28" s="20">
        <v>0</v>
      </c>
      <c r="F28" s="20"/>
      <c r="G28" s="20">
        <v>0</v>
      </c>
      <c r="H28" s="20"/>
      <c r="I28" s="20">
        <f t="shared" si="0"/>
        <v>3835728147</v>
      </c>
      <c r="J28" s="20"/>
      <c r="K28" s="20">
        <v>32140768679</v>
      </c>
      <c r="L28" s="20"/>
      <c r="M28" s="20">
        <v>0</v>
      </c>
      <c r="N28" s="20"/>
      <c r="O28" s="20">
        <v>0</v>
      </c>
      <c r="P28" s="20"/>
      <c r="Q28" s="20">
        <f t="shared" si="1"/>
        <v>32140768679</v>
      </c>
    </row>
    <row r="29" spans="1:17">
      <c r="A29" s="1" t="s">
        <v>160</v>
      </c>
      <c r="C29" s="20">
        <v>8695645957</v>
      </c>
      <c r="D29" s="20"/>
      <c r="E29" s="20">
        <v>5569316378</v>
      </c>
      <c r="F29" s="20"/>
      <c r="G29" s="20">
        <v>0</v>
      </c>
      <c r="H29" s="20"/>
      <c r="I29" s="20">
        <f t="shared" si="0"/>
        <v>14264962335</v>
      </c>
      <c r="J29" s="20"/>
      <c r="K29" s="20">
        <v>34647907585</v>
      </c>
      <c r="L29" s="20"/>
      <c r="M29" s="20">
        <v>9580982978</v>
      </c>
      <c r="N29" s="20"/>
      <c r="O29" s="20">
        <v>0</v>
      </c>
      <c r="P29" s="20"/>
      <c r="Q29" s="20">
        <f t="shared" si="1"/>
        <v>44228890563</v>
      </c>
    </row>
    <row r="30" spans="1:17">
      <c r="A30" s="1" t="s">
        <v>157</v>
      </c>
      <c r="C30" s="20">
        <v>30113115</v>
      </c>
      <c r="D30" s="20"/>
      <c r="E30" s="20">
        <v>0</v>
      </c>
      <c r="F30" s="20"/>
      <c r="G30" s="20">
        <v>0</v>
      </c>
      <c r="H30" s="20"/>
      <c r="I30" s="20">
        <f t="shared" si="0"/>
        <v>30113115</v>
      </c>
      <c r="J30" s="20"/>
      <c r="K30" s="20">
        <v>240395474</v>
      </c>
      <c r="L30" s="20"/>
      <c r="M30" s="20">
        <v>0</v>
      </c>
      <c r="N30" s="20"/>
      <c r="O30" s="20">
        <v>0</v>
      </c>
      <c r="P30" s="20"/>
      <c r="Q30" s="20">
        <f t="shared" si="1"/>
        <v>240395474</v>
      </c>
    </row>
    <row r="31" spans="1:17">
      <c r="A31" s="1" t="s">
        <v>172</v>
      </c>
      <c r="C31" s="20">
        <v>1920620959</v>
      </c>
      <c r="D31" s="20"/>
      <c r="E31" s="20">
        <v>0</v>
      </c>
      <c r="F31" s="20"/>
      <c r="G31" s="20">
        <v>0</v>
      </c>
      <c r="H31" s="20"/>
      <c r="I31" s="20">
        <f t="shared" si="0"/>
        <v>1920620959</v>
      </c>
      <c r="J31" s="20"/>
      <c r="K31" s="20">
        <v>5292238080</v>
      </c>
      <c r="L31" s="20"/>
      <c r="M31" s="20">
        <v>-46437458</v>
      </c>
      <c r="N31" s="20"/>
      <c r="O31" s="20">
        <v>0</v>
      </c>
      <c r="P31" s="20"/>
      <c r="Q31" s="20">
        <f t="shared" si="1"/>
        <v>5245800622</v>
      </c>
    </row>
    <row r="32" spans="1:17">
      <c r="A32" s="1" t="s">
        <v>175</v>
      </c>
      <c r="C32" s="20">
        <v>7256298251</v>
      </c>
      <c r="D32" s="20"/>
      <c r="E32" s="20">
        <v>-4499183</v>
      </c>
      <c r="F32" s="20"/>
      <c r="G32" s="20">
        <v>0</v>
      </c>
      <c r="H32" s="20"/>
      <c r="I32" s="20">
        <f t="shared" si="0"/>
        <v>7251799068</v>
      </c>
      <c r="J32" s="20"/>
      <c r="K32" s="20">
        <v>36134781680</v>
      </c>
      <c r="L32" s="20"/>
      <c r="M32" s="20">
        <v>9883487781</v>
      </c>
      <c r="N32" s="20"/>
      <c r="O32" s="20">
        <v>0</v>
      </c>
      <c r="P32" s="20"/>
      <c r="Q32" s="20">
        <f t="shared" si="1"/>
        <v>46018269461</v>
      </c>
    </row>
    <row r="33" spans="1:17">
      <c r="A33" s="1" t="s">
        <v>178</v>
      </c>
      <c r="C33" s="20">
        <v>3192017304</v>
      </c>
      <c r="D33" s="20"/>
      <c r="E33" s="20">
        <v>-1799673</v>
      </c>
      <c r="F33" s="20"/>
      <c r="G33" s="20">
        <v>0</v>
      </c>
      <c r="H33" s="20"/>
      <c r="I33" s="20">
        <f t="shared" si="0"/>
        <v>3190217631</v>
      </c>
      <c r="J33" s="20"/>
      <c r="K33" s="20">
        <v>5572433515</v>
      </c>
      <c r="L33" s="20"/>
      <c r="M33" s="20">
        <v>1739340364</v>
      </c>
      <c r="N33" s="20"/>
      <c r="O33" s="20">
        <v>0</v>
      </c>
      <c r="P33" s="20"/>
      <c r="Q33" s="20">
        <f t="shared" si="1"/>
        <v>7311773879</v>
      </c>
    </row>
    <row r="34" spans="1:17">
      <c r="A34" s="1" t="s">
        <v>154</v>
      </c>
      <c r="C34" s="20">
        <v>1643835615</v>
      </c>
      <c r="D34" s="20"/>
      <c r="E34" s="20">
        <v>599891250</v>
      </c>
      <c r="F34" s="20"/>
      <c r="G34" s="20">
        <v>0</v>
      </c>
      <c r="H34" s="20"/>
      <c r="I34" s="20">
        <f t="shared" si="0"/>
        <v>2243726865</v>
      </c>
      <c r="J34" s="20"/>
      <c r="K34" s="20">
        <v>3601954714</v>
      </c>
      <c r="L34" s="20"/>
      <c r="M34" s="20">
        <v>-405021012</v>
      </c>
      <c r="N34" s="20"/>
      <c r="O34" s="20">
        <v>0</v>
      </c>
      <c r="P34" s="20"/>
      <c r="Q34" s="20">
        <f t="shared" si="1"/>
        <v>3196933702</v>
      </c>
    </row>
    <row r="35" spans="1:17">
      <c r="A35" s="1" t="s">
        <v>125</v>
      </c>
      <c r="C35" s="20">
        <v>0</v>
      </c>
      <c r="D35" s="20"/>
      <c r="E35" s="20">
        <v>4209783319</v>
      </c>
      <c r="F35" s="20"/>
      <c r="G35" s="20">
        <v>0</v>
      </c>
      <c r="H35" s="20"/>
      <c r="I35" s="20">
        <f t="shared" si="0"/>
        <v>4209783319</v>
      </c>
      <c r="J35" s="20"/>
      <c r="K35" s="20">
        <v>0</v>
      </c>
      <c r="L35" s="20"/>
      <c r="M35" s="20">
        <v>11210964729</v>
      </c>
      <c r="N35" s="20"/>
      <c r="O35" s="20">
        <v>0</v>
      </c>
      <c r="P35" s="20"/>
      <c r="Q35" s="20">
        <f t="shared" si="1"/>
        <v>11210964729</v>
      </c>
    </row>
    <row r="36" spans="1:17">
      <c r="A36" s="1" t="s">
        <v>128</v>
      </c>
      <c r="C36" s="20">
        <v>0</v>
      </c>
      <c r="D36" s="20"/>
      <c r="E36" s="20">
        <v>3766919895</v>
      </c>
      <c r="F36" s="20"/>
      <c r="G36" s="20">
        <v>0</v>
      </c>
      <c r="H36" s="20"/>
      <c r="I36" s="20">
        <f t="shared" si="0"/>
        <v>3766919895</v>
      </c>
      <c r="J36" s="20"/>
      <c r="K36" s="20">
        <v>0</v>
      </c>
      <c r="L36" s="20"/>
      <c r="M36" s="20">
        <v>11327511053</v>
      </c>
      <c r="N36" s="20"/>
      <c r="O36" s="20">
        <v>0</v>
      </c>
      <c r="P36" s="20"/>
      <c r="Q36" s="20">
        <f t="shared" si="1"/>
        <v>11327511053</v>
      </c>
    </row>
    <row r="37" spans="1:17">
      <c r="A37" s="1" t="s">
        <v>122</v>
      </c>
      <c r="C37" s="20">
        <v>0</v>
      </c>
      <c r="D37" s="20"/>
      <c r="E37" s="20">
        <v>2928290898</v>
      </c>
      <c r="F37" s="20"/>
      <c r="G37" s="20">
        <v>0</v>
      </c>
      <c r="H37" s="20"/>
      <c r="I37" s="20">
        <f t="shared" si="0"/>
        <v>2928290898</v>
      </c>
      <c r="J37" s="20"/>
      <c r="K37" s="20">
        <v>0</v>
      </c>
      <c r="L37" s="20"/>
      <c r="M37" s="20">
        <v>8223680596</v>
      </c>
      <c r="N37" s="20"/>
      <c r="O37" s="20">
        <v>0</v>
      </c>
      <c r="P37" s="20"/>
      <c r="Q37" s="20">
        <f t="shared" si="1"/>
        <v>8223680596</v>
      </c>
    </row>
    <row r="38" spans="1:17">
      <c r="A38" s="1" t="s">
        <v>119</v>
      </c>
      <c r="C38" s="20">
        <v>0</v>
      </c>
      <c r="D38" s="20"/>
      <c r="E38" s="20">
        <v>2443127375</v>
      </c>
      <c r="F38" s="20"/>
      <c r="G38" s="20">
        <v>0</v>
      </c>
      <c r="H38" s="20"/>
      <c r="I38" s="20">
        <f t="shared" si="0"/>
        <v>2443127375</v>
      </c>
      <c r="J38" s="20"/>
      <c r="K38" s="20">
        <v>0</v>
      </c>
      <c r="L38" s="20"/>
      <c r="M38" s="20">
        <v>7970827165</v>
      </c>
      <c r="N38" s="20"/>
      <c r="O38" s="20">
        <v>0</v>
      </c>
      <c r="P38" s="20"/>
      <c r="Q38" s="20">
        <f t="shared" si="1"/>
        <v>7970827165</v>
      </c>
    </row>
    <row r="39" spans="1:17">
      <c r="A39" s="1" t="s">
        <v>116</v>
      </c>
      <c r="C39" s="20">
        <v>0</v>
      </c>
      <c r="D39" s="20"/>
      <c r="E39" s="20">
        <v>7916684599</v>
      </c>
      <c r="F39" s="20"/>
      <c r="G39" s="20">
        <v>0</v>
      </c>
      <c r="H39" s="20"/>
      <c r="I39" s="20">
        <f t="shared" si="0"/>
        <v>7916684599</v>
      </c>
      <c r="J39" s="20"/>
      <c r="K39" s="20">
        <v>0</v>
      </c>
      <c r="L39" s="20"/>
      <c r="M39" s="20">
        <v>30862579072</v>
      </c>
      <c r="N39" s="20"/>
      <c r="O39" s="20">
        <v>0</v>
      </c>
      <c r="P39" s="20"/>
      <c r="Q39" s="20">
        <f t="shared" si="1"/>
        <v>30862579072</v>
      </c>
    </row>
    <row r="40" spans="1:17">
      <c r="A40" s="1" t="s">
        <v>131</v>
      </c>
      <c r="C40" s="20">
        <v>0</v>
      </c>
      <c r="D40" s="20"/>
      <c r="E40" s="20">
        <v>8107112560</v>
      </c>
      <c r="F40" s="20"/>
      <c r="G40" s="20">
        <v>0</v>
      </c>
      <c r="H40" s="20"/>
      <c r="I40" s="20">
        <f t="shared" si="0"/>
        <v>8107112560</v>
      </c>
      <c r="J40" s="20"/>
      <c r="K40" s="20">
        <v>0</v>
      </c>
      <c r="L40" s="20"/>
      <c r="M40" s="20">
        <v>18015177689</v>
      </c>
      <c r="N40" s="20"/>
      <c r="O40" s="20">
        <v>0</v>
      </c>
      <c r="P40" s="20"/>
      <c r="Q40" s="20">
        <f t="shared" si="1"/>
        <v>18015177689</v>
      </c>
    </row>
    <row r="41" spans="1:17">
      <c r="A41" s="1" t="s">
        <v>137</v>
      </c>
      <c r="C41" s="20">
        <v>0</v>
      </c>
      <c r="D41" s="20"/>
      <c r="E41" s="20">
        <v>12394045377</v>
      </c>
      <c r="F41" s="20"/>
      <c r="G41" s="20">
        <v>0</v>
      </c>
      <c r="H41" s="20"/>
      <c r="I41" s="20">
        <f t="shared" si="0"/>
        <v>12394045377</v>
      </c>
      <c r="J41" s="20"/>
      <c r="K41" s="20">
        <v>0</v>
      </c>
      <c r="L41" s="20"/>
      <c r="M41" s="20">
        <v>26153253261</v>
      </c>
      <c r="N41" s="20"/>
      <c r="O41" s="20">
        <v>0</v>
      </c>
      <c r="P41" s="20"/>
      <c r="Q41" s="20">
        <f t="shared" si="1"/>
        <v>26153253261</v>
      </c>
    </row>
    <row r="42" spans="1:17">
      <c r="A42" s="1" t="s">
        <v>142</v>
      </c>
      <c r="C42" s="20">
        <v>0</v>
      </c>
      <c r="D42" s="20"/>
      <c r="E42" s="20">
        <v>15457523654</v>
      </c>
      <c r="F42" s="20"/>
      <c r="G42" s="20">
        <v>0</v>
      </c>
      <c r="H42" s="20"/>
      <c r="I42" s="20">
        <f t="shared" si="0"/>
        <v>15457523654</v>
      </c>
      <c r="J42" s="20"/>
      <c r="K42" s="20">
        <v>0</v>
      </c>
      <c r="L42" s="20"/>
      <c r="M42" s="20">
        <v>27506905963</v>
      </c>
      <c r="N42" s="20"/>
      <c r="O42" s="20">
        <v>0</v>
      </c>
      <c r="P42" s="20"/>
      <c r="Q42" s="20">
        <f t="shared" si="1"/>
        <v>27506905963</v>
      </c>
    </row>
    <row r="43" spans="1:17">
      <c r="A43" s="1" t="s">
        <v>145</v>
      </c>
      <c r="C43" s="20">
        <v>0</v>
      </c>
      <c r="D43" s="20"/>
      <c r="E43" s="20">
        <v>16195690887</v>
      </c>
      <c r="F43" s="20"/>
      <c r="G43" s="20">
        <v>0</v>
      </c>
      <c r="H43" s="20"/>
      <c r="I43" s="20">
        <f t="shared" si="0"/>
        <v>16195690887</v>
      </c>
      <c r="J43" s="20"/>
      <c r="K43" s="20">
        <v>0</v>
      </c>
      <c r="L43" s="20"/>
      <c r="M43" s="20">
        <v>25970292718</v>
      </c>
      <c r="N43" s="20"/>
      <c r="O43" s="20">
        <v>0</v>
      </c>
      <c r="P43" s="20"/>
      <c r="Q43" s="20">
        <f t="shared" si="1"/>
        <v>25970292718</v>
      </c>
    </row>
    <row r="44" spans="1:17">
      <c r="A44" s="1" t="s">
        <v>148</v>
      </c>
      <c r="C44" s="20">
        <v>0</v>
      </c>
      <c r="D44" s="20"/>
      <c r="E44" s="20">
        <v>8880463061</v>
      </c>
      <c r="F44" s="20"/>
      <c r="G44" s="20">
        <v>0</v>
      </c>
      <c r="H44" s="20"/>
      <c r="I44" s="20">
        <f t="shared" si="0"/>
        <v>8880463061</v>
      </c>
      <c r="J44" s="20"/>
      <c r="K44" s="20">
        <v>0</v>
      </c>
      <c r="L44" s="20"/>
      <c r="M44" s="20">
        <v>15456058931</v>
      </c>
      <c r="N44" s="20"/>
      <c r="O44" s="20">
        <v>0</v>
      </c>
      <c r="P44" s="20"/>
      <c r="Q44" s="20">
        <f t="shared" si="1"/>
        <v>15456058931</v>
      </c>
    </row>
    <row r="45" spans="1:17">
      <c r="A45" s="1" t="s">
        <v>140</v>
      </c>
      <c r="C45" s="20">
        <v>0</v>
      </c>
      <c r="D45" s="20"/>
      <c r="E45" s="20">
        <v>3713083660</v>
      </c>
      <c r="F45" s="20"/>
      <c r="G45" s="20">
        <v>0</v>
      </c>
      <c r="H45" s="20"/>
      <c r="I45" s="20">
        <f t="shared" si="0"/>
        <v>3713083660</v>
      </c>
      <c r="J45" s="20"/>
      <c r="K45" s="20">
        <v>0</v>
      </c>
      <c r="L45" s="20"/>
      <c r="M45" s="20">
        <v>8836717324</v>
      </c>
      <c r="N45" s="20"/>
      <c r="O45" s="20">
        <v>0</v>
      </c>
      <c r="P45" s="20"/>
      <c r="Q45" s="20">
        <f t="shared" si="1"/>
        <v>8836717324</v>
      </c>
    </row>
    <row r="46" spans="1:17">
      <c r="A46" s="1" t="s">
        <v>151</v>
      </c>
      <c r="C46" s="20">
        <v>0</v>
      </c>
      <c r="D46" s="20"/>
      <c r="E46" s="20">
        <v>14097444036</v>
      </c>
      <c r="F46" s="20"/>
      <c r="G46" s="20">
        <v>0</v>
      </c>
      <c r="H46" s="20"/>
      <c r="I46" s="20">
        <f>C46+E46+G46</f>
        <v>14097444036</v>
      </c>
      <c r="J46" s="20"/>
      <c r="K46" s="20">
        <v>0</v>
      </c>
      <c r="L46" s="20"/>
      <c r="M46" s="20">
        <v>17331583717</v>
      </c>
      <c r="N46" s="20"/>
      <c r="O46" s="20">
        <v>0</v>
      </c>
      <c r="P46" s="20"/>
      <c r="Q46" s="20">
        <f t="shared" si="1"/>
        <v>17331583717</v>
      </c>
    </row>
    <row r="47" spans="1:17">
      <c r="A47" s="1" t="s">
        <v>134</v>
      </c>
      <c r="C47" s="20">
        <v>0</v>
      </c>
      <c r="D47" s="20"/>
      <c r="E47" s="20">
        <v>768090824</v>
      </c>
      <c r="F47" s="20"/>
      <c r="G47" s="20">
        <v>0</v>
      </c>
      <c r="H47" s="20"/>
      <c r="I47" s="20">
        <f t="shared" si="0"/>
        <v>768090824</v>
      </c>
      <c r="J47" s="20"/>
      <c r="K47" s="20">
        <v>0</v>
      </c>
      <c r="L47" s="20"/>
      <c r="M47" s="20">
        <v>1549052427</v>
      </c>
      <c r="N47" s="20"/>
      <c r="O47" s="20">
        <v>0</v>
      </c>
      <c r="P47" s="20"/>
      <c r="Q47" s="20">
        <f t="shared" si="1"/>
        <v>1549052427</v>
      </c>
    </row>
    <row r="48" spans="1:17" ht="24.75" thickBot="1">
      <c r="C48" s="21">
        <f>SUM(C8:C47)</f>
        <v>40537782305</v>
      </c>
      <c r="D48" s="20"/>
      <c r="E48" s="21">
        <f>SUM(E8:E47)</f>
        <v>165784901492</v>
      </c>
      <c r="F48" s="20"/>
      <c r="G48" s="21">
        <f>SUM(G8:G47)</f>
        <v>19552536452</v>
      </c>
      <c r="H48" s="20"/>
      <c r="I48" s="21">
        <f>SUM(I8:I47)</f>
        <v>225875220249</v>
      </c>
      <c r="J48" s="20"/>
      <c r="K48" s="21">
        <f>SUM(K8:K47)</f>
        <v>242410529121</v>
      </c>
      <c r="L48" s="20"/>
      <c r="M48" s="21">
        <f>SUM(M8:M47)</f>
        <v>296175707298</v>
      </c>
      <c r="N48" s="20"/>
      <c r="O48" s="21">
        <f>SUM(O8:O47)</f>
        <v>77848516512</v>
      </c>
      <c r="P48" s="20"/>
      <c r="Q48" s="21">
        <f>SUM(Q8:Q47)</f>
        <v>616434752931</v>
      </c>
    </row>
    <row r="49" spans="3:15" ht="24.75" thickTop="1">
      <c r="C49" s="18"/>
      <c r="E49" s="18"/>
      <c r="G49" s="18"/>
      <c r="K49" s="18"/>
      <c r="M49" s="18"/>
      <c r="O49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8" sqref="E8:E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24.75">
      <c r="A6" s="27" t="s">
        <v>299</v>
      </c>
      <c r="B6" s="27" t="s">
        <v>299</v>
      </c>
      <c r="C6" s="27" t="s">
        <v>299</v>
      </c>
      <c r="E6" s="27" t="s">
        <v>202</v>
      </c>
      <c r="F6" s="27" t="s">
        <v>202</v>
      </c>
      <c r="G6" s="27" t="s">
        <v>202</v>
      </c>
      <c r="I6" s="27" t="s">
        <v>203</v>
      </c>
      <c r="J6" s="27" t="s">
        <v>203</v>
      </c>
      <c r="K6" s="27" t="s">
        <v>203</v>
      </c>
    </row>
    <row r="7" spans="1:11" ht="24.75">
      <c r="A7" s="28" t="s">
        <v>300</v>
      </c>
      <c r="C7" s="28" t="s">
        <v>184</v>
      </c>
      <c r="E7" s="28" t="s">
        <v>301</v>
      </c>
      <c r="G7" s="28" t="s">
        <v>302</v>
      </c>
      <c r="I7" s="28" t="s">
        <v>301</v>
      </c>
      <c r="K7" s="28" t="s">
        <v>302</v>
      </c>
    </row>
    <row r="8" spans="1:11">
      <c r="A8" s="1" t="s">
        <v>190</v>
      </c>
      <c r="C8" s="4" t="s">
        <v>191</v>
      </c>
      <c r="D8" s="4"/>
      <c r="E8" s="5">
        <v>1818569014</v>
      </c>
      <c r="F8" s="4"/>
      <c r="G8" s="8">
        <f>E8/$E$11</f>
        <v>0.61184651439412241</v>
      </c>
      <c r="H8" s="4"/>
      <c r="I8" s="5">
        <v>41533730853</v>
      </c>
      <c r="J8" s="4"/>
      <c r="K8" s="8">
        <f>I8/$I$11</f>
        <v>0.74672594135103576</v>
      </c>
    </row>
    <row r="9" spans="1:11">
      <c r="A9" s="1" t="s">
        <v>194</v>
      </c>
      <c r="C9" s="4" t="s">
        <v>195</v>
      </c>
      <c r="D9" s="4"/>
      <c r="E9" s="5">
        <v>310278539</v>
      </c>
      <c r="F9" s="4"/>
      <c r="G9" s="8">
        <f t="shared" ref="G9:G10" si="0">E9/$E$11</f>
        <v>0.10439133248008303</v>
      </c>
      <c r="H9" s="4"/>
      <c r="I9" s="5">
        <v>10628116793</v>
      </c>
      <c r="J9" s="4"/>
      <c r="K9" s="8">
        <f t="shared" ref="K9:K10" si="1">I9/$I$11</f>
        <v>0.19108060735334675</v>
      </c>
    </row>
    <row r="10" spans="1:11">
      <c r="A10" s="1" t="s">
        <v>197</v>
      </c>
      <c r="C10" s="4" t="s">
        <v>198</v>
      </c>
      <c r="D10" s="4"/>
      <c r="E10" s="5">
        <v>843415868</v>
      </c>
      <c r="F10" s="4"/>
      <c r="G10" s="8">
        <f t="shared" si="0"/>
        <v>0.28376215312579456</v>
      </c>
      <c r="H10" s="4"/>
      <c r="I10" s="5">
        <v>3459269223</v>
      </c>
      <c r="J10" s="4"/>
      <c r="K10" s="8">
        <f t="shared" si="1"/>
        <v>6.2193451295617493E-2</v>
      </c>
    </row>
    <row r="11" spans="1:11" ht="24.75" thickBot="1">
      <c r="C11" s="4"/>
      <c r="D11" s="4"/>
      <c r="E11" s="12">
        <f>SUM(E8:E10)</f>
        <v>2972263421</v>
      </c>
      <c r="F11" s="4"/>
      <c r="G11" s="9">
        <f>SUM(G8:G10)</f>
        <v>1</v>
      </c>
      <c r="H11" s="4"/>
      <c r="I11" s="12">
        <f>SUM(I8:I10)</f>
        <v>55621116869</v>
      </c>
      <c r="J11" s="4"/>
      <c r="K11" s="9">
        <f>SUM(K8:K10)</f>
        <v>1</v>
      </c>
    </row>
    <row r="12" spans="1:11" ht="24.75" thickTop="1">
      <c r="E12" s="3"/>
      <c r="I12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3" sqref="A13"/>
    </sheetView>
  </sheetViews>
  <sheetFormatPr defaultRowHeight="24"/>
  <cols>
    <col min="1" max="1" width="28.28515625" style="1" bestFit="1" customWidth="1"/>
    <col min="2" max="2" width="1" style="1" customWidth="1"/>
    <col min="3" max="3" width="14.140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5" t="s">
        <v>0</v>
      </c>
      <c r="B2" s="25"/>
      <c r="C2" s="25"/>
      <c r="D2" s="25"/>
      <c r="E2" s="25"/>
    </row>
    <row r="3" spans="1:5" ht="24.75">
      <c r="A3" s="25" t="s">
        <v>200</v>
      </c>
      <c r="B3" s="25"/>
      <c r="C3" s="25"/>
      <c r="D3" s="25"/>
      <c r="E3" s="25"/>
    </row>
    <row r="4" spans="1:5" ht="24.75">
      <c r="A4" s="25" t="s">
        <v>2</v>
      </c>
      <c r="B4" s="25"/>
      <c r="C4" s="25"/>
      <c r="D4" s="25"/>
      <c r="E4" s="25"/>
    </row>
    <row r="5" spans="1:5" ht="24.75">
      <c r="C5" s="26" t="s">
        <v>202</v>
      </c>
      <c r="E5" s="2" t="s">
        <v>313</v>
      </c>
    </row>
    <row r="6" spans="1:5" ht="24.75">
      <c r="A6" s="26" t="s">
        <v>303</v>
      </c>
      <c r="C6" s="27"/>
      <c r="E6" s="27" t="s">
        <v>314</v>
      </c>
    </row>
    <row r="7" spans="1:5" ht="24.75">
      <c r="A7" s="27" t="s">
        <v>303</v>
      </c>
      <c r="C7" s="27" t="s">
        <v>187</v>
      </c>
      <c r="E7" s="27" t="s">
        <v>187</v>
      </c>
    </row>
    <row r="8" spans="1:5">
      <c r="A8" s="1" t="s">
        <v>315</v>
      </c>
      <c r="C8" s="5">
        <v>3641139</v>
      </c>
      <c r="D8" s="4"/>
      <c r="E8" s="5">
        <v>11129147034</v>
      </c>
    </row>
    <row r="9" spans="1:5">
      <c r="A9" s="1" t="s">
        <v>316</v>
      </c>
      <c r="C9" s="5">
        <v>0</v>
      </c>
      <c r="D9" s="4"/>
      <c r="E9" s="5">
        <v>723614376</v>
      </c>
    </row>
    <row r="10" spans="1:5" ht="25.5" thickBot="1">
      <c r="A10" s="2" t="s">
        <v>100</v>
      </c>
      <c r="C10" s="12">
        <f>SUM(C8:C9)</f>
        <v>3641139</v>
      </c>
      <c r="D10" s="4"/>
      <c r="E10" s="12">
        <f>SUM(E8:E9)</f>
        <v>11852761410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9"/>
  <sheetViews>
    <sheetView rightToLeft="1" workbookViewId="0">
      <selection activeCell="Q96" sqref="Q96"/>
    </sheetView>
  </sheetViews>
  <sheetFormatPr defaultRowHeight="24"/>
  <cols>
    <col min="1" max="1" width="32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5" ht="24.75">
      <c r="A6" s="26" t="s">
        <v>3</v>
      </c>
      <c r="C6" s="27" t="s">
        <v>307</v>
      </c>
      <c r="D6" s="27" t="s">
        <v>4</v>
      </c>
      <c r="E6" s="27" t="s">
        <v>4</v>
      </c>
      <c r="F6" s="27" t="s">
        <v>4</v>
      </c>
      <c r="G6" s="27" t="s">
        <v>4</v>
      </c>
      <c r="I6" s="27" t="s">
        <v>5</v>
      </c>
      <c r="J6" s="27" t="s">
        <v>5</v>
      </c>
      <c r="K6" s="27" t="s">
        <v>5</v>
      </c>
      <c r="L6" s="27" t="s">
        <v>5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  <c r="T6" s="27" t="s">
        <v>6</v>
      </c>
      <c r="U6" s="27" t="s">
        <v>6</v>
      </c>
      <c r="V6" s="27" t="s">
        <v>6</v>
      </c>
      <c r="W6" s="27" t="s">
        <v>6</v>
      </c>
      <c r="X6" s="27" t="s">
        <v>6</v>
      </c>
      <c r="Y6" s="27" t="s">
        <v>6</v>
      </c>
    </row>
    <row r="7" spans="1:25" ht="24.75">
      <c r="A7" s="26" t="s">
        <v>3</v>
      </c>
      <c r="C7" s="26" t="s">
        <v>7</v>
      </c>
      <c r="E7" s="26" t="s">
        <v>8</v>
      </c>
      <c r="G7" s="26" t="s">
        <v>9</v>
      </c>
      <c r="I7" s="27" t="s">
        <v>10</v>
      </c>
      <c r="J7" s="27" t="s">
        <v>10</v>
      </c>
      <c r="K7" s="27" t="s">
        <v>10</v>
      </c>
      <c r="M7" s="27" t="s">
        <v>11</v>
      </c>
      <c r="N7" s="27" t="s">
        <v>11</v>
      </c>
      <c r="O7" s="27" t="s">
        <v>11</v>
      </c>
      <c r="Q7" s="26" t="s">
        <v>7</v>
      </c>
      <c r="S7" s="26" t="s">
        <v>12</v>
      </c>
      <c r="U7" s="26" t="s">
        <v>8</v>
      </c>
      <c r="W7" s="26" t="s">
        <v>9</v>
      </c>
      <c r="Y7" s="26" t="s">
        <v>13</v>
      </c>
    </row>
    <row r="8" spans="1:25" ht="24.75">
      <c r="A8" s="27" t="s">
        <v>3</v>
      </c>
      <c r="C8" s="27" t="s">
        <v>7</v>
      </c>
      <c r="E8" s="27" t="s">
        <v>8</v>
      </c>
      <c r="G8" s="27" t="s">
        <v>9</v>
      </c>
      <c r="I8" s="27" t="s">
        <v>7</v>
      </c>
      <c r="K8" s="27" t="s">
        <v>8</v>
      </c>
      <c r="M8" s="27" t="s">
        <v>7</v>
      </c>
      <c r="O8" s="27" t="s">
        <v>14</v>
      </c>
      <c r="Q8" s="27" t="s">
        <v>7</v>
      </c>
      <c r="S8" s="27" t="s">
        <v>12</v>
      </c>
      <c r="U8" s="27" t="s">
        <v>8</v>
      </c>
      <c r="W8" s="27" t="s">
        <v>9</v>
      </c>
      <c r="Y8" s="27" t="s">
        <v>13</v>
      </c>
    </row>
    <row r="9" spans="1:25">
      <c r="A9" s="1" t="s">
        <v>15</v>
      </c>
      <c r="C9" s="6">
        <v>13302138</v>
      </c>
      <c r="D9" s="6"/>
      <c r="E9" s="6">
        <v>414092537385</v>
      </c>
      <c r="F9" s="6"/>
      <c r="G9" s="6">
        <v>316558387276.86603</v>
      </c>
      <c r="H9" s="6"/>
      <c r="I9" s="6">
        <v>197862</v>
      </c>
      <c r="J9" s="6"/>
      <c r="K9" s="6">
        <v>4775462388</v>
      </c>
      <c r="L9" s="6"/>
      <c r="M9" s="6">
        <v>0</v>
      </c>
      <c r="N9" s="6"/>
      <c r="O9" s="6">
        <v>0</v>
      </c>
      <c r="P9" s="6"/>
      <c r="Q9" s="6">
        <v>13500000</v>
      </c>
      <c r="R9" s="6"/>
      <c r="S9" s="6">
        <v>24010</v>
      </c>
      <c r="T9" s="6"/>
      <c r="U9" s="6">
        <v>418867999773</v>
      </c>
      <c r="V9" s="6"/>
      <c r="W9" s="6">
        <v>322206396750</v>
      </c>
      <c r="X9" s="6"/>
      <c r="Y9" s="8">
        <v>9.0708728394258056E-3</v>
      </c>
    </row>
    <row r="10" spans="1:25">
      <c r="A10" s="1" t="s">
        <v>16</v>
      </c>
      <c r="C10" s="6">
        <v>13381695</v>
      </c>
      <c r="D10" s="6"/>
      <c r="E10" s="6">
        <v>20231961343</v>
      </c>
      <c r="F10" s="6"/>
      <c r="G10" s="6">
        <v>66417255056.346703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13381695</v>
      </c>
      <c r="R10" s="6"/>
      <c r="S10" s="6">
        <v>4936</v>
      </c>
      <c r="T10" s="6"/>
      <c r="U10" s="6">
        <v>20231961343</v>
      </c>
      <c r="V10" s="6"/>
      <c r="W10" s="6">
        <v>65659036843.206001</v>
      </c>
      <c r="X10" s="6"/>
      <c r="Y10" s="8">
        <v>1.8484573241604818E-3</v>
      </c>
    </row>
    <row r="11" spans="1:25">
      <c r="A11" s="1" t="s">
        <v>17</v>
      </c>
      <c r="C11" s="6">
        <v>12050000</v>
      </c>
      <c r="D11" s="6"/>
      <c r="E11" s="6">
        <v>63835478087</v>
      </c>
      <c r="F11" s="6"/>
      <c r="G11" s="6">
        <v>41995928565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12050000</v>
      </c>
      <c r="R11" s="6"/>
      <c r="S11" s="6">
        <v>3323</v>
      </c>
      <c r="T11" s="6"/>
      <c r="U11" s="6">
        <v>63835478087</v>
      </c>
      <c r="V11" s="6"/>
      <c r="W11" s="6">
        <v>39803899207.5</v>
      </c>
      <c r="X11" s="6"/>
      <c r="Y11" s="8">
        <v>1.1205739919083531E-3</v>
      </c>
    </row>
    <row r="12" spans="1:25">
      <c r="A12" s="1" t="s">
        <v>18</v>
      </c>
      <c r="C12" s="6">
        <v>2300000</v>
      </c>
      <c r="D12" s="6"/>
      <c r="E12" s="6">
        <v>54675840642</v>
      </c>
      <c r="F12" s="6"/>
      <c r="G12" s="6">
        <v>70669996650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2300000</v>
      </c>
      <c r="R12" s="6"/>
      <c r="S12" s="6">
        <v>34240</v>
      </c>
      <c r="T12" s="6"/>
      <c r="U12" s="6">
        <v>54675840642</v>
      </c>
      <c r="V12" s="6"/>
      <c r="W12" s="6">
        <v>78283425600</v>
      </c>
      <c r="X12" s="6"/>
      <c r="Y12" s="8">
        <v>2.2038637538385579E-3</v>
      </c>
    </row>
    <row r="13" spans="1:25">
      <c r="A13" s="1" t="s">
        <v>19</v>
      </c>
      <c r="C13" s="6">
        <v>5303729</v>
      </c>
      <c r="D13" s="6"/>
      <c r="E13" s="6">
        <v>616559813416</v>
      </c>
      <c r="F13" s="6"/>
      <c r="G13" s="6">
        <v>572236256351.51099</v>
      </c>
      <c r="H13" s="6"/>
      <c r="I13" s="6">
        <v>13409</v>
      </c>
      <c r="J13" s="6"/>
      <c r="K13" s="6">
        <v>1423295177</v>
      </c>
      <c r="L13" s="6"/>
      <c r="M13" s="6">
        <v>0</v>
      </c>
      <c r="N13" s="6"/>
      <c r="O13" s="6">
        <v>0</v>
      </c>
      <c r="P13" s="6"/>
      <c r="Q13" s="6">
        <v>5317138</v>
      </c>
      <c r="R13" s="6"/>
      <c r="S13" s="6">
        <v>110550</v>
      </c>
      <c r="T13" s="6"/>
      <c r="U13" s="6">
        <v>617983108593</v>
      </c>
      <c r="V13" s="6"/>
      <c r="W13" s="6">
        <v>584312138744.89502</v>
      </c>
      <c r="X13" s="6"/>
      <c r="Y13" s="8">
        <v>1.6449769969031105E-2</v>
      </c>
    </row>
    <row r="14" spans="1:25">
      <c r="A14" s="1" t="s">
        <v>20</v>
      </c>
      <c r="C14" s="6">
        <v>1167531</v>
      </c>
      <c r="D14" s="6"/>
      <c r="E14" s="6">
        <v>97310180536</v>
      </c>
      <c r="F14" s="6"/>
      <c r="G14" s="6">
        <v>108695672950.151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1167531</v>
      </c>
      <c r="R14" s="6"/>
      <c r="S14" s="6">
        <v>88000</v>
      </c>
      <c r="T14" s="6"/>
      <c r="U14" s="6">
        <v>97310180536</v>
      </c>
      <c r="V14" s="6"/>
      <c r="W14" s="6">
        <v>102131408768.39999</v>
      </c>
      <c r="X14" s="6"/>
      <c r="Y14" s="8">
        <v>2.8752409362263042E-3</v>
      </c>
    </row>
    <row r="15" spans="1:25">
      <c r="A15" s="1" t="s">
        <v>21</v>
      </c>
      <c r="C15" s="6">
        <v>306183</v>
      </c>
      <c r="D15" s="6"/>
      <c r="E15" s="6">
        <v>48055539796</v>
      </c>
      <c r="F15" s="6"/>
      <c r="G15" s="6">
        <v>54486744020.072998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306183</v>
      </c>
      <c r="R15" s="6"/>
      <c r="S15" s="6">
        <v>164990</v>
      </c>
      <c r="T15" s="6"/>
      <c r="U15" s="6">
        <v>48055539796</v>
      </c>
      <c r="V15" s="6"/>
      <c r="W15" s="6">
        <v>50216556227.638496</v>
      </c>
      <c r="X15" s="6"/>
      <c r="Y15" s="8">
        <v>1.4137149372866534E-3</v>
      </c>
    </row>
    <row r="16" spans="1:25">
      <c r="A16" s="1" t="s">
        <v>22</v>
      </c>
      <c r="C16" s="6">
        <v>20566102</v>
      </c>
      <c r="D16" s="6"/>
      <c r="E16" s="6">
        <v>550190382033</v>
      </c>
      <c r="F16" s="6"/>
      <c r="G16" s="6">
        <v>3887580399079.8999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20566102</v>
      </c>
      <c r="R16" s="6"/>
      <c r="S16" s="6">
        <v>143700</v>
      </c>
      <c r="T16" s="6"/>
      <c r="U16" s="6">
        <v>550190382033</v>
      </c>
      <c r="V16" s="6"/>
      <c r="W16" s="6">
        <v>2937764531698.4702</v>
      </c>
      <c r="X16" s="6"/>
      <c r="Y16" s="8">
        <v>8.2705026244058025E-2</v>
      </c>
    </row>
    <row r="17" spans="1:25">
      <c r="A17" s="1" t="s">
        <v>23</v>
      </c>
      <c r="C17" s="6">
        <v>40806624</v>
      </c>
      <c r="D17" s="6"/>
      <c r="E17" s="6">
        <v>443157307147</v>
      </c>
      <c r="F17" s="6"/>
      <c r="G17" s="6">
        <v>469364014298.49103</v>
      </c>
      <c r="H17" s="6"/>
      <c r="I17" s="6">
        <v>200000</v>
      </c>
      <c r="J17" s="6"/>
      <c r="K17" s="6">
        <v>2068876808</v>
      </c>
      <c r="L17" s="6"/>
      <c r="M17" s="6">
        <v>0</v>
      </c>
      <c r="N17" s="6"/>
      <c r="O17" s="6">
        <v>0</v>
      </c>
      <c r="P17" s="6"/>
      <c r="Q17" s="6">
        <v>41006624</v>
      </c>
      <c r="R17" s="6"/>
      <c r="S17" s="6">
        <v>10340</v>
      </c>
      <c r="T17" s="6"/>
      <c r="U17" s="6">
        <v>445226183955</v>
      </c>
      <c r="V17" s="6"/>
      <c r="W17" s="6">
        <v>421485641631.64801</v>
      </c>
      <c r="X17" s="6"/>
      <c r="Y17" s="8">
        <v>1.1865818610208812E-2</v>
      </c>
    </row>
    <row r="18" spans="1:25">
      <c r="A18" s="1" t="s">
        <v>24</v>
      </c>
      <c r="C18" s="6">
        <v>35259260</v>
      </c>
      <c r="D18" s="6"/>
      <c r="E18" s="6">
        <v>1027174111410</v>
      </c>
      <c r="F18" s="6"/>
      <c r="G18" s="6">
        <v>1703404115785.8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35259260</v>
      </c>
      <c r="R18" s="6"/>
      <c r="S18" s="6">
        <v>48680</v>
      </c>
      <c r="T18" s="6"/>
      <c r="U18" s="6">
        <v>1027174111410</v>
      </c>
      <c r="V18" s="6"/>
      <c r="W18" s="6">
        <v>1706208073178.04</v>
      </c>
      <c r="X18" s="6"/>
      <c r="Y18" s="8">
        <v>4.803379642834394E-2</v>
      </c>
    </row>
    <row r="19" spans="1:25">
      <c r="A19" s="1" t="s">
        <v>25</v>
      </c>
      <c r="C19" s="6">
        <v>3811323</v>
      </c>
      <c r="D19" s="6"/>
      <c r="E19" s="6">
        <v>179905552365</v>
      </c>
      <c r="F19" s="6"/>
      <c r="G19" s="6">
        <v>416902564921.62598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3811323</v>
      </c>
      <c r="R19" s="6"/>
      <c r="S19" s="6">
        <v>104870</v>
      </c>
      <c r="T19" s="6"/>
      <c r="U19" s="6">
        <v>179905552365</v>
      </c>
      <c r="V19" s="6"/>
      <c r="W19" s="6">
        <v>397315267024.091</v>
      </c>
      <c r="X19" s="6"/>
      <c r="Y19" s="8">
        <v>1.1185365345599826E-2</v>
      </c>
    </row>
    <row r="20" spans="1:25">
      <c r="A20" s="1" t="s">
        <v>26</v>
      </c>
      <c r="C20" s="6">
        <v>836589</v>
      </c>
      <c r="D20" s="6"/>
      <c r="E20" s="6">
        <v>13166790602</v>
      </c>
      <c r="F20" s="6"/>
      <c r="G20" s="6">
        <v>35285267265.943497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836589</v>
      </c>
      <c r="R20" s="6"/>
      <c r="S20" s="6">
        <v>38550</v>
      </c>
      <c r="T20" s="6"/>
      <c r="U20" s="6">
        <v>13166790602</v>
      </c>
      <c r="V20" s="6"/>
      <c r="W20" s="6">
        <v>32058615439.5975</v>
      </c>
      <c r="X20" s="6"/>
      <c r="Y20" s="8">
        <v>9.0252591815013908E-4</v>
      </c>
    </row>
    <row r="21" spans="1:25">
      <c r="A21" s="1" t="s">
        <v>27</v>
      </c>
      <c r="C21" s="6">
        <v>7572581</v>
      </c>
      <c r="D21" s="6"/>
      <c r="E21" s="6">
        <v>568315114444</v>
      </c>
      <c r="F21" s="6"/>
      <c r="G21" s="6">
        <v>671379878318.63</v>
      </c>
      <c r="H21" s="6"/>
      <c r="I21" s="6">
        <v>138716</v>
      </c>
      <c r="J21" s="6"/>
      <c r="K21" s="6">
        <v>11304085329</v>
      </c>
      <c r="L21" s="6"/>
      <c r="M21" s="6">
        <v>0</v>
      </c>
      <c r="N21" s="6"/>
      <c r="O21" s="6">
        <v>0</v>
      </c>
      <c r="P21" s="6"/>
      <c r="Q21" s="6">
        <v>7711297</v>
      </c>
      <c r="R21" s="6"/>
      <c r="S21" s="6">
        <v>75850</v>
      </c>
      <c r="T21" s="6"/>
      <c r="U21" s="6">
        <v>579619199773</v>
      </c>
      <c r="V21" s="6"/>
      <c r="W21" s="6">
        <v>581421711279.172</v>
      </c>
      <c r="X21" s="6"/>
      <c r="Y21" s="8">
        <v>1.6368397593257013E-2</v>
      </c>
    </row>
    <row r="22" spans="1:25">
      <c r="A22" s="1" t="s">
        <v>28</v>
      </c>
      <c r="C22" s="6">
        <v>719820</v>
      </c>
      <c r="D22" s="6"/>
      <c r="E22" s="6">
        <v>19640551885</v>
      </c>
      <c r="F22" s="6"/>
      <c r="G22" s="6">
        <v>77750258134.860001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719820</v>
      </c>
      <c r="R22" s="6"/>
      <c r="S22" s="6">
        <v>100910</v>
      </c>
      <c r="T22" s="6"/>
      <c r="U22" s="6">
        <v>19640551885</v>
      </c>
      <c r="V22" s="6"/>
      <c r="W22" s="6">
        <v>72204845834.610001</v>
      </c>
      <c r="X22" s="6"/>
      <c r="Y22" s="8">
        <v>2.0327373434000308E-3</v>
      </c>
    </row>
    <row r="23" spans="1:25">
      <c r="A23" s="1" t="s">
        <v>29</v>
      </c>
      <c r="C23" s="6">
        <v>9156623</v>
      </c>
      <c r="D23" s="6"/>
      <c r="E23" s="6">
        <v>191719298054</v>
      </c>
      <c r="F23" s="6"/>
      <c r="G23" s="6">
        <v>675924997577.31897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9156623</v>
      </c>
      <c r="R23" s="6"/>
      <c r="S23" s="6">
        <v>63690</v>
      </c>
      <c r="T23" s="6"/>
      <c r="U23" s="6">
        <v>191719298054</v>
      </c>
      <c r="V23" s="6"/>
      <c r="W23" s="6">
        <v>579715366222.724</v>
      </c>
      <c r="X23" s="6"/>
      <c r="Y23" s="8">
        <v>1.6320359940425331E-2</v>
      </c>
    </row>
    <row r="24" spans="1:25">
      <c r="A24" s="1" t="s">
        <v>30</v>
      </c>
      <c r="C24" s="6">
        <v>3593753</v>
      </c>
      <c r="D24" s="6"/>
      <c r="E24" s="6">
        <v>224817994772</v>
      </c>
      <c r="F24" s="6"/>
      <c r="G24" s="6">
        <v>434507383734.52899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3593753</v>
      </c>
      <c r="R24" s="6"/>
      <c r="S24" s="6">
        <v>115430</v>
      </c>
      <c r="T24" s="6"/>
      <c r="U24" s="6">
        <v>224817994772</v>
      </c>
      <c r="V24" s="6"/>
      <c r="W24" s="6">
        <v>412358688682.70001</v>
      </c>
      <c r="X24" s="6"/>
      <c r="Y24" s="8">
        <v>1.16088732781285E-2</v>
      </c>
    </row>
    <row r="25" spans="1:25">
      <c r="A25" s="1" t="s">
        <v>31</v>
      </c>
      <c r="C25" s="6">
        <v>7429422</v>
      </c>
      <c r="D25" s="6"/>
      <c r="E25" s="6">
        <v>531913257815</v>
      </c>
      <c r="F25" s="6"/>
      <c r="G25" s="6">
        <v>777124222850.67603</v>
      </c>
      <c r="H25" s="6"/>
      <c r="I25" s="6">
        <v>3865071</v>
      </c>
      <c r="J25" s="6"/>
      <c r="K25" s="6">
        <v>11085448846</v>
      </c>
      <c r="L25" s="6"/>
      <c r="M25" s="6">
        <v>0</v>
      </c>
      <c r="N25" s="6"/>
      <c r="O25" s="6">
        <v>0</v>
      </c>
      <c r="P25" s="6"/>
      <c r="Q25" s="6">
        <v>11294493</v>
      </c>
      <c r="R25" s="6"/>
      <c r="S25" s="6">
        <v>71367</v>
      </c>
      <c r="T25" s="6"/>
      <c r="U25" s="6">
        <v>542998706661</v>
      </c>
      <c r="V25" s="6"/>
      <c r="W25" s="6">
        <v>801258060143.51099</v>
      </c>
      <c r="X25" s="6"/>
      <c r="Y25" s="8">
        <v>2.255731124036656E-2</v>
      </c>
    </row>
    <row r="26" spans="1:25">
      <c r="A26" s="1" t="s">
        <v>32</v>
      </c>
      <c r="C26" s="6">
        <v>9000020</v>
      </c>
      <c r="D26" s="6"/>
      <c r="E26" s="6">
        <v>66326712531</v>
      </c>
      <c r="F26" s="6"/>
      <c r="G26" s="6">
        <v>185639250030.75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9000020</v>
      </c>
      <c r="R26" s="6"/>
      <c r="S26" s="6">
        <v>17060</v>
      </c>
      <c r="T26" s="6"/>
      <c r="U26" s="6">
        <v>66326712531</v>
      </c>
      <c r="V26" s="6"/>
      <c r="W26" s="6">
        <v>152626776169.85999</v>
      </c>
      <c r="X26" s="6"/>
      <c r="Y26" s="8">
        <v>4.2968050680958578E-3</v>
      </c>
    </row>
    <row r="27" spans="1:25">
      <c r="A27" s="1" t="s">
        <v>33</v>
      </c>
      <c r="C27" s="6">
        <v>60000</v>
      </c>
      <c r="D27" s="6"/>
      <c r="E27" s="6">
        <v>3119452436</v>
      </c>
      <c r="F27" s="6"/>
      <c r="G27" s="6">
        <v>2390193225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60000</v>
      </c>
      <c r="R27" s="6"/>
      <c r="S27" s="6">
        <v>42800</v>
      </c>
      <c r="T27" s="6"/>
      <c r="U27" s="6">
        <v>3119452436</v>
      </c>
      <c r="V27" s="6"/>
      <c r="W27" s="6">
        <v>2552720400</v>
      </c>
      <c r="X27" s="6"/>
      <c r="Y27" s="8">
        <v>7.1865122407779067E-5</v>
      </c>
    </row>
    <row r="28" spans="1:25">
      <c r="A28" s="1" t="s">
        <v>34</v>
      </c>
      <c r="C28" s="6">
        <v>61142255</v>
      </c>
      <c r="D28" s="6"/>
      <c r="E28" s="6">
        <v>838292147972</v>
      </c>
      <c r="F28" s="6"/>
      <c r="G28" s="6">
        <v>1157221851415.5601</v>
      </c>
      <c r="H28" s="6"/>
      <c r="I28" s="6">
        <v>21376675</v>
      </c>
      <c r="J28" s="6"/>
      <c r="K28" s="6">
        <v>411603125068</v>
      </c>
      <c r="L28" s="6"/>
      <c r="M28" s="6">
        <v>0</v>
      </c>
      <c r="N28" s="6"/>
      <c r="O28" s="6">
        <v>0</v>
      </c>
      <c r="P28" s="6"/>
      <c r="Q28" s="6">
        <v>82518930</v>
      </c>
      <c r="R28" s="6"/>
      <c r="S28" s="6">
        <v>18370</v>
      </c>
      <c r="T28" s="6"/>
      <c r="U28" s="6">
        <v>1249895273040</v>
      </c>
      <c r="V28" s="6"/>
      <c r="W28" s="6">
        <v>1506853301272.6101</v>
      </c>
      <c r="X28" s="6"/>
      <c r="Y28" s="8">
        <v>4.2421487659409202E-2</v>
      </c>
    </row>
    <row r="29" spans="1:25">
      <c r="A29" s="1" t="s">
        <v>35</v>
      </c>
      <c r="C29" s="6">
        <v>71182254</v>
      </c>
      <c r="D29" s="6"/>
      <c r="E29" s="6">
        <v>664207021405</v>
      </c>
      <c r="F29" s="6"/>
      <c r="G29" s="6">
        <v>648149871432.49194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71182254</v>
      </c>
      <c r="R29" s="6"/>
      <c r="S29" s="6">
        <v>8820</v>
      </c>
      <c r="T29" s="6"/>
      <c r="U29" s="6">
        <v>664207021405</v>
      </c>
      <c r="V29" s="6"/>
      <c r="W29" s="6">
        <v>624091906772.33398</v>
      </c>
      <c r="X29" s="6"/>
      <c r="Y29" s="8">
        <v>1.7569664611094118E-2</v>
      </c>
    </row>
    <row r="30" spans="1:25">
      <c r="A30" s="1" t="s">
        <v>36</v>
      </c>
      <c r="C30" s="6">
        <v>1439708</v>
      </c>
      <c r="D30" s="6"/>
      <c r="E30" s="6">
        <v>44356974629</v>
      </c>
      <c r="F30" s="6"/>
      <c r="G30" s="6">
        <v>42074135937.822601</v>
      </c>
      <c r="H30" s="6"/>
      <c r="I30" s="6">
        <v>450070</v>
      </c>
      <c r="J30" s="6"/>
      <c r="K30" s="6">
        <v>12923476684</v>
      </c>
      <c r="L30" s="6"/>
      <c r="M30" s="6">
        <v>0</v>
      </c>
      <c r="N30" s="6"/>
      <c r="O30" s="6">
        <v>0</v>
      </c>
      <c r="P30" s="6"/>
      <c r="Q30" s="6">
        <v>1889778</v>
      </c>
      <c r="R30" s="6"/>
      <c r="S30" s="6">
        <v>28000</v>
      </c>
      <c r="T30" s="6"/>
      <c r="U30" s="6">
        <v>57280451313</v>
      </c>
      <c r="V30" s="6"/>
      <c r="W30" s="6">
        <v>52598946985.199997</v>
      </c>
      <c r="X30" s="6"/>
      <c r="Y30" s="8">
        <v>1.4807848770322356E-3</v>
      </c>
    </row>
    <row r="31" spans="1:25">
      <c r="A31" s="1" t="s">
        <v>37</v>
      </c>
      <c r="C31" s="6">
        <v>35504645</v>
      </c>
      <c r="D31" s="6"/>
      <c r="E31" s="6">
        <v>256068438609</v>
      </c>
      <c r="F31" s="6"/>
      <c r="G31" s="6">
        <v>387521448137.505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35504645</v>
      </c>
      <c r="R31" s="6"/>
      <c r="S31" s="6">
        <v>9420</v>
      </c>
      <c r="T31" s="6"/>
      <c r="U31" s="6">
        <v>256068438609</v>
      </c>
      <c r="V31" s="6"/>
      <c r="W31" s="6">
        <v>332463756052.39502</v>
      </c>
      <c r="X31" s="6"/>
      <c r="Y31" s="8">
        <v>9.359641786407696E-3</v>
      </c>
    </row>
    <row r="32" spans="1:25">
      <c r="A32" s="1" t="s">
        <v>38</v>
      </c>
      <c r="C32" s="6">
        <v>20971476</v>
      </c>
      <c r="D32" s="6"/>
      <c r="E32" s="6">
        <v>134408609893</v>
      </c>
      <c r="F32" s="6"/>
      <c r="G32" s="6">
        <v>76820073720.093002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20971476</v>
      </c>
      <c r="R32" s="6"/>
      <c r="S32" s="6">
        <v>3645</v>
      </c>
      <c r="T32" s="6"/>
      <c r="U32" s="6">
        <v>134408609893</v>
      </c>
      <c r="V32" s="6"/>
      <c r="W32" s="6">
        <v>75986205891.380997</v>
      </c>
      <c r="X32" s="6"/>
      <c r="Y32" s="8">
        <v>2.1391915807492268E-3</v>
      </c>
    </row>
    <row r="33" spans="1:25">
      <c r="A33" s="1" t="s">
        <v>39</v>
      </c>
      <c r="C33" s="6">
        <v>2560092</v>
      </c>
      <c r="D33" s="6"/>
      <c r="E33" s="6">
        <v>12658539870</v>
      </c>
      <c r="F33" s="6"/>
      <c r="G33" s="6">
        <v>85278240256.626007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2560092</v>
      </c>
      <c r="R33" s="6"/>
      <c r="S33" s="6">
        <v>32360</v>
      </c>
      <c r="T33" s="6"/>
      <c r="U33" s="6">
        <v>12658539870</v>
      </c>
      <c r="V33" s="6"/>
      <c r="W33" s="6">
        <v>82351651886.136002</v>
      </c>
      <c r="X33" s="6"/>
      <c r="Y33" s="8">
        <v>2.3183939546532295E-3</v>
      </c>
    </row>
    <row r="34" spans="1:25">
      <c r="A34" s="1" t="s">
        <v>40</v>
      </c>
      <c r="C34" s="6">
        <v>3925000</v>
      </c>
      <c r="D34" s="6"/>
      <c r="E34" s="6">
        <v>109144032789</v>
      </c>
      <c r="F34" s="6"/>
      <c r="G34" s="6">
        <v>92671901730</v>
      </c>
      <c r="H34" s="6"/>
      <c r="I34" s="6">
        <v>275746</v>
      </c>
      <c r="J34" s="6"/>
      <c r="K34" s="6">
        <v>7096569028</v>
      </c>
      <c r="L34" s="6"/>
      <c r="M34" s="6">
        <v>-746</v>
      </c>
      <c r="N34" s="6"/>
      <c r="O34" s="6">
        <v>18872737</v>
      </c>
      <c r="P34" s="6"/>
      <c r="Q34" s="6">
        <v>4200000</v>
      </c>
      <c r="R34" s="6"/>
      <c r="S34" s="6">
        <v>25350</v>
      </c>
      <c r="T34" s="6"/>
      <c r="U34" s="6">
        <v>116219958939</v>
      </c>
      <c r="V34" s="6"/>
      <c r="W34" s="6">
        <v>105836503500</v>
      </c>
      <c r="X34" s="6"/>
      <c r="Y34" s="8">
        <v>2.9795481241262608E-3</v>
      </c>
    </row>
    <row r="35" spans="1:25">
      <c r="A35" s="1" t="s">
        <v>41</v>
      </c>
      <c r="C35" s="6">
        <v>555795</v>
      </c>
      <c r="D35" s="6"/>
      <c r="E35" s="6">
        <v>11703099653</v>
      </c>
      <c r="F35" s="6"/>
      <c r="G35" s="6">
        <v>12132636913.709999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555795</v>
      </c>
      <c r="R35" s="6"/>
      <c r="S35" s="6">
        <v>21760</v>
      </c>
      <c r="T35" s="6"/>
      <c r="U35" s="6">
        <v>11703099653</v>
      </c>
      <c r="V35" s="6"/>
      <c r="W35" s="6">
        <v>12022139309.76</v>
      </c>
      <c r="X35" s="6"/>
      <c r="Y35" s="8">
        <v>3.3845168201706498E-4</v>
      </c>
    </row>
    <row r="36" spans="1:25">
      <c r="A36" s="1" t="s">
        <v>42</v>
      </c>
      <c r="C36" s="6">
        <v>1100000</v>
      </c>
      <c r="D36" s="6"/>
      <c r="E36" s="6">
        <v>29015247169</v>
      </c>
      <c r="F36" s="6"/>
      <c r="G36" s="6">
        <v>44383338450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1100000</v>
      </c>
      <c r="R36" s="6"/>
      <c r="S36" s="6">
        <v>39900</v>
      </c>
      <c r="T36" s="6"/>
      <c r="U36" s="6">
        <v>29015247169</v>
      </c>
      <c r="V36" s="6"/>
      <c r="W36" s="6">
        <v>43628854500</v>
      </c>
      <c r="X36" s="6"/>
      <c r="Y36" s="8">
        <v>1.2282555383479063E-3</v>
      </c>
    </row>
    <row r="37" spans="1:25">
      <c r="A37" s="1" t="s">
        <v>43</v>
      </c>
      <c r="C37" s="6">
        <v>1359869</v>
      </c>
      <c r="D37" s="6"/>
      <c r="E37" s="6">
        <v>4537918664</v>
      </c>
      <c r="F37" s="6"/>
      <c r="G37" s="6">
        <v>6712928452.7487001</v>
      </c>
      <c r="H37" s="6"/>
      <c r="I37" s="6">
        <v>0</v>
      </c>
      <c r="J37" s="6"/>
      <c r="K37" s="6">
        <v>0</v>
      </c>
      <c r="L37" s="6"/>
      <c r="M37" s="6">
        <v>-1359869</v>
      </c>
      <c r="N37" s="6"/>
      <c r="O37" s="6">
        <v>6210507375</v>
      </c>
      <c r="P37" s="6"/>
      <c r="Q37" s="6">
        <v>0</v>
      </c>
      <c r="R37" s="6"/>
      <c r="S37" s="6">
        <v>0</v>
      </c>
      <c r="T37" s="6"/>
      <c r="U37" s="6">
        <v>0</v>
      </c>
      <c r="V37" s="6"/>
      <c r="W37" s="6">
        <v>0</v>
      </c>
      <c r="X37" s="6"/>
      <c r="Y37" s="8">
        <v>0</v>
      </c>
    </row>
    <row r="38" spans="1:25">
      <c r="A38" s="1" t="s">
        <v>44</v>
      </c>
      <c r="C38" s="6">
        <v>4000060</v>
      </c>
      <c r="D38" s="6"/>
      <c r="E38" s="6">
        <v>123203071765</v>
      </c>
      <c r="F38" s="6"/>
      <c r="G38" s="6">
        <v>118556157515.688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4000060</v>
      </c>
      <c r="R38" s="6"/>
      <c r="S38" s="6">
        <v>27950</v>
      </c>
      <c r="T38" s="6"/>
      <c r="U38" s="6">
        <v>123203071765</v>
      </c>
      <c r="V38" s="6"/>
      <c r="W38" s="6">
        <v>111136457021.85001</v>
      </c>
      <c r="X38" s="6"/>
      <c r="Y38" s="8">
        <v>3.1287543625389321E-3</v>
      </c>
    </row>
    <row r="39" spans="1:25">
      <c r="A39" s="1" t="s">
        <v>45</v>
      </c>
      <c r="C39" s="6">
        <v>495187</v>
      </c>
      <c r="D39" s="6"/>
      <c r="E39" s="6">
        <v>181401322109</v>
      </c>
      <c r="F39" s="6"/>
      <c r="G39" s="6">
        <v>200174577584.75101</v>
      </c>
      <c r="H39" s="6"/>
      <c r="I39" s="6">
        <v>0</v>
      </c>
      <c r="J39" s="6"/>
      <c r="K39" s="6">
        <v>0</v>
      </c>
      <c r="L39" s="6"/>
      <c r="M39" s="6">
        <v>-5187</v>
      </c>
      <c r="N39" s="6"/>
      <c r="O39" s="6">
        <v>2527383863</v>
      </c>
      <c r="P39" s="6"/>
      <c r="Q39" s="6">
        <v>490000</v>
      </c>
      <c r="R39" s="6"/>
      <c r="S39" s="6">
        <v>426410</v>
      </c>
      <c r="T39" s="6"/>
      <c r="U39" s="6">
        <v>179501173969</v>
      </c>
      <c r="V39" s="6"/>
      <c r="W39" s="6">
        <v>207697701645</v>
      </c>
      <c r="X39" s="6"/>
      <c r="Y39" s="8">
        <v>5.8471819916244257E-3</v>
      </c>
    </row>
    <row r="40" spans="1:25">
      <c r="A40" s="1" t="s">
        <v>46</v>
      </c>
      <c r="C40" s="6">
        <v>4277850</v>
      </c>
      <c r="D40" s="6"/>
      <c r="E40" s="6">
        <v>221997949654</v>
      </c>
      <c r="F40" s="6"/>
      <c r="G40" s="6">
        <v>250381123142.39999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4277850</v>
      </c>
      <c r="R40" s="6"/>
      <c r="S40" s="6">
        <v>57610</v>
      </c>
      <c r="T40" s="6"/>
      <c r="U40" s="6">
        <v>221997949654</v>
      </c>
      <c r="V40" s="6"/>
      <c r="W40" s="6">
        <v>244980579215.92499</v>
      </c>
      <c r="X40" s="6"/>
      <c r="Y40" s="8">
        <v>6.8967832563570476E-3</v>
      </c>
    </row>
    <row r="41" spans="1:25">
      <c r="A41" s="1" t="s">
        <v>47</v>
      </c>
      <c r="C41" s="6">
        <v>9060375</v>
      </c>
      <c r="D41" s="6"/>
      <c r="E41" s="6">
        <v>161293510763</v>
      </c>
      <c r="F41" s="6"/>
      <c r="G41" s="6">
        <v>186686022454.64999</v>
      </c>
      <c r="H41" s="6"/>
      <c r="I41" s="6">
        <v>91414</v>
      </c>
      <c r="J41" s="6"/>
      <c r="K41" s="6">
        <v>1795276760</v>
      </c>
      <c r="L41" s="6"/>
      <c r="M41" s="6">
        <v>0</v>
      </c>
      <c r="N41" s="6"/>
      <c r="O41" s="6">
        <v>0</v>
      </c>
      <c r="P41" s="6"/>
      <c r="Q41" s="6">
        <v>9151789</v>
      </c>
      <c r="R41" s="6"/>
      <c r="S41" s="6">
        <v>18800</v>
      </c>
      <c r="T41" s="6"/>
      <c r="U41" s="6">
        <v>163088787523</v>
      </c>
      <c r="V41" s="6"/>
      <c r="W41" s="6">
        <v>171029914082.45999</v>
      </c>
      <c r="X41" s="6"/>
      <c r="Y41" s="8">
        <v>4.8148969667527724E-3</v>
      </c>
    </row>
    <row r="42" spans="1:25">
      <c r="A42" s="1" t="s">
        <v>48</v>
      </c>
      <c r="C42" s="6">
        <v>31040230</v>
      </c>
      <c r="D42" s="6"/>
      <c r="E42" s="6">
        <v>174640934514</v>
      </c>
      <c r="F42" s="6"/>
      <c r="G42" s="6">
        <v>559102396242.78003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31040230</v>
      </c>
      <c r="R42" s="6"/>
      <c r="S42" s="6">
        <v>18220</v>
      </c>
      <c r="T42" s="6"/>
      <c r="U42" s="6">
        <v>174640934514</v>
      </c>
      <c r="V42" s="6"/>
      <c r="W42" s="6">
        <v>562187950305.93005</v>
      </c>
      <c r="X42" s="6"/>
      <c r="Y42" s="8">
        <v>1.5826921689078868E-2</v>
      </c>
    </row>
    <row r="43" spans="1:25">
      <c r="A43" s="1" t="s">
        <v>49</v>
      </c>
      <c r="C43" s="6">
        <v>12000000</v>
      </c>
      <c r="D43" s="6"/>
      <c r="E43" s="6">
        <v>89997159737</v>
      </c>
      <c r="F43" s="6"/>
      <c r="G43" s="6">
        <v>71440385400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12000000</v>
      </c>
      <c r="R43" s="6"/>
      <c r="S43" s="6">
        <v>6030</v>
      </c>
      <c r="T43" s="6"/>
      <c r="U43" s="6">
        <v>89997159737</v>
      </c>
      <c r="V43" s="6"/>
      <c r="W43" s="6">
        <v>71929458000</v>
      </c>
      <c r="X43" s="6"/>
      <c r="Y43" s="8">
        <v>2.02498452392013E-3</v>
      </c>
    </row>
    <row r="44" spans="1:25">
      <c r="A44" s="1" t="s">
        <v>50</v>
      </c>
      <c r="C44" s="6">
        <v>24900000</v>
      </c>
      <c r="D44" s="6"/>
      <c r="E44" s="6">
        <v>79397971414</v>
      </c>
      <c r="F44" s="6"/>
      <c r="G44" s="6">
        <v>210885719400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24900000</v>
      </c>
      <c r="R44" s="6"/>
      <c r="S44" s="6">
        <v>7990</v>
      </c>
      <c r="T44" s="6"/>
      <c r="U44" s="6">
        <v>79397971414</v>
      </c>
      <c r="V44" s="6"/>
      <c r="W44" s="6">
        <v>197767241550</v>
      </c>
      <c r="X44" s="6"/>
      <c r="Y44" s="8">
        <v>5.5676160312110798E-3</v>
      </c>
    </row>
    <row r="45" spans="1:25">
      <c r="A45" s="1" t="s">
        <v>51</v>
      </c>
      <c r="C45" s="6">
        <v>14802385</v>
      </c>
      <c r="D45" s="6"/>
      <c r="E45" s="6">
        <v>99109952548</v>
      </c>
      <c r="F45" s="6"/>
      <c r="G45" s="6">
        <v>76367273100.007507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14802385</v>
      </c>
      <c r="R45" s="6"/>
      <c r="S45" s="6">
        <v>4870</v>
      </c>
      <c r="T45" s="6"/>
      <c r="U45" s="6">
        <v>99109952548</v>
      </c>
      <c r="V45" s="6"/>
      <c r="W45" s="6">
        <v>71658693641.047501</v>
      </c>
      <c r="X45" s="6"/>
      <c r="Y45" s="8">
        <v>2.0173618662253094E-3</v>
      </c>
    </row>
    <row r="46" spans="1:25">
      <c r="A46" s="1" t="s">
        <v>52</v>
      </c>
      <c r="C46" s="6">
        <v>4482368</v>
      </c>
      <c r="D46" s="6"/>
      <c r="E46" s="6">
        <v>5388805760</v>
      </c>
      <c r="F46" s="6"/>
      <c r="G46" s="6">
        <v>35734697241.407997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4482368</v>
      </c>
      <c r="R46" s="6"/>
      <c r="S46" s="6">
        <v>7790</v>
      </c>
      <c r="T46" s="6"/>
      <c r="U46" s="6">
        <v>5388805760</v>
      </c>
      <c r="V46" s="6"/>
      <c r="W46" s="6">
        <v>34709886722.015999</v>
      </c>
      <c r="X46" s="6"/>
      <c r="Y46" s="8">
        <v>9.7716548120108451E-4</v>
      </c>
    </row>
    <row r="47" spans="1:25">
      <c r="A47" s="1" t="s">
        <v>53</v>
      </c>
      <c r="C47" s="6">
        <v>71356090</v>
      </c>
      <c r="D47" s="6"/>
      <c r="E47" s="6">
        <v>594652900333</v>
      </c>
      <c r="F47" s="6"/>
      <c r="G47" s="6">
        <v>890190591869.47498</v>
      </c>
      <c r="H47" s="6"/>
      <c r="I47" s="6">
        <v>800000</v>
      </c>
      <c r="J47" s="6"/>
      <c r="K47" s="6">
        <v>8707045816</v>
      </c>
      <c r="L47" s="6"/>
      <c r="M47" s="6">
        <v>0</v>
      </c>
      <c r="N47" s="6"/>
      <c r="O47" s="6">
        <v>0</v>
      </c>
      <c r="P47" s="6"/>
      <c r="Q47" s="6">
        <v>72156090</v>
      </c>
      <c r="R47" s="6"/>
      <c r="S47" s="6">
        <v>11120</v>
      </c>
      <c r="T47" s="6"/>
      <c r="U47" s="6">
        <v>603359946149</v>
      </c>
      <c r="V47" s="6"/>
      <c r="W47" s="6">
        <v>797601585261.23999</v>
      </c>
      <c r="X47" s="6"/>
      <c r="Y47" s="8">
        <v>2.2454372816324751E-2</v>
      </c>
    </row>
    <row r="48" spans="1:25">
      <c r="A48" s="1" t="s">
        <v>54</v>
      </c>
      <c r="C48" s="6">
        <v>69500000</v>
      </c>
      <c r="D48" s="6"/>
      <c r="E48" s="6">
        <v>622451640740</v>
      </c>
      <c r="F48" s="6"/>
      <c r="G48" s="6">
        <v>1010044264500</v>
      </c>
      <c r="H48" s="6"/>
      <c r="I48" s="6">
        <v>1000000</v>
      </c>
      <c r="J48" s="6"/>
      <c r="K48" s="6">
        <v>12764334253</v>
      </c>
      <c r="L48" s="6"/>
      <c r="M48" s="6">
        <v>0</v>
      </c>
      <c r="N48" s="6"/>
      <c r="O48" s="6">
        <v>0</v>
      </c>
      <c r="P48" s="6"/>
      <c r="Q48" s="6">
        <v>70500000</v>
      </c>
      <c r="R48" s="6"/>
      <c r="S48" s="6">
        <v>12940</v>
      </c>
      <c r="T48" s="6"/>
      <c r="U48" s="6">
        <v>635215974993</v>
      </c>
      <c r="V48" s="6"/>
      <c r="W48" s="6">
        <v>906841993500</v>
      </c>
      <c r="X48" s="6"/>
      <c r="Y48" s="8">
        <v>2.5529748917034505E-2</v>
      </c>
    </row>
    <row r="49" spans="1:25">
      <c r="A49" s="1" t="s">
        <v>55</v>
      </c>
      <c r="C49" s="6">
        <v>13633830</v>
      </c>
      <c r="D49" s="6"/>
      <c r="E49" s="6">
        <v>612380513579</v>
      </c>
      <c r="F49" s="6"/>
      <c r="G49" s="6">
        <v>624942504104.68799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13633830</v>
      </c>
      <c r="R49" s="6"/>
      <c r="S49" s="6">
        <v>47350</v>
      </c>
      <c r="T49" s="6"/>
      <c r="U49" s="6">
        <v>612380513579</v>
      </c>
      <c r="V49" s="6"/>
      <c r="W49" s="6">
        <v>641720757489.52502</v>
      </c>
      <c r="X49" s="6"/>
      <c r="Y49" s="8">
        <v>1.8065958492202053E-2</v>
      </c>
    </row>
    <row r="50" spans="1:25">
      <c r="A50" s="1" t="s">
        <v>56</v>
      </c>
      <c r="C50" s="6">
        <v>4032094</v>
      </c>
      <c r="D50" s="6"/>
      <c r="E50" s="6">
        <v>13266745893</v>
      </c>
      <c r="F50" s="6"/>
      <c r="G50" s="6">
        <v>91985964784.065002</v>
      </c>
      <c r="H50" s="6"/>
      <c r="I50" s="6">
        <v>67906</v>
      </c>
      <c r="J50" s="6"/>
      <c r="K50" s="6">
        <v>1377052275</v>
      </c>
      <c r="L50" s="6"/>
      <c r="M50" s="6">
        <v>0</v>
      </c>
      <c r="N50" s="6"/>
      <c r="O50" s="6">
        <v>0</v>
      </c>
      <c r="P50" s="6"/>
      <c r="Q50" s="6">
        <v>4100000</v>
      </c>
      <c r="R50" s="6"/>
      <c r="S50" s="6">
        <v>20470</v>
      </c>
      <c r="T50" s="6"/>
      <c r="U50" s="6">
        <v>14643798168</v>
      </c>
      <c r="V50" s="6"/>
      <c r="W50" s="6">
        <v>83427634350</v>
      </c>
      <c r="X50" s="6"/>
      <c r="Y50" s="8">
        <v>2.3486854082233931E-3</v>
      </c>
    </row>
    <row r="51" spans="1:25">
      <c r="A51" s="1" t="s">
        <v>57</v>
      </c>
      <c r="C51" s="6">
        <v>3400560</v>
      </c>
      <c r="D51" s="6"/>
      <c r="E51" s="6">
        <v>115618849438</v>
      </c>
      <c r="F51" s="6"/>
      <c r="G51" s="6">
        <v>123145300515.24001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3400560</v>
      </c>
      <c r="R51" s="6"/>
      <c r="S51" s="6">
        <v>36730</v>
      </c>
      <c r="T51" s="6"/>
      <c r="U51" s="6">
        <v>115618849438</v>
      </c>
      <c r="V51" s="6"/>
      <c r="W51" s="6">
        <v>124159398515.64</v>
      </c>
      <c r="X51" s="6"/>
      <c r="Y51" s="8">
        <v>3.4953809952718252E-3</v>
      </c>
    </row>
    <row r="52" spans="1:25">
      <c r="A52" s="1" t="s">
        <v>58</v>
      </c>
      <c r="C52" s="6">
        <v>12960936</v>
      </c>
      <c r="D52" s="6"/>
      <c r="E52" s="6">
        <v>100285002527</v>
      </c>
      <c r="F52" s="6"/>
      <c r="G52" s="6">
        <v>82714114325.735992</v>
      </c>
      <c r="H52" s="6"/>
      <c r="I52" s="6">
        <v>0</v>
      </c>
      <c r="J52" s="6"/>
      <c r="K52" s="6">
        <v>0</v>
      </c>
      <c r="L52" s="6"/>
      <c r="M52" s="6">
        <v>-25771</v>
      </c>
      <c r="N52" s="6"/>
      <c r="O52" s="6">
        <v>190396612</v>
      </c>
      <c r="P52" s="6"/>
      <c r="Q52" s="6">
        <v>12935165</v>
      </c>
      <c r="R52" s="6"/>
      <c r="S52" s="6">
        <v>6480</v>
      </c>
      <c r="T52" s="6"/>
      <c r="U52" s="6">
        <v>100085599890</v>
      </c>
      <c r="V52" s="6"/>
      <c r="W52" s="6">
        <v>83321140978.259995</v>
      </c>
      <c r="X52" s="6"/>
      <c r="Y52" s="8">
        <v>2.3456873677032827E-3</v>
      </c>
    </row>
    <row r="53" spans="1:25">
      <c r="A53" s="1" t="s">
        <v>59</v>
      </c>
      <c r="C53" s="6">
        <v>11720000</v>
      </c>
      <c r="D53" s="6"/>
      <c r="E53" s="6">
        <v>205650770543</v>
      </c>
      <c r="F53" s="6"/>
      <c r="G53" s="6">
        <v>152152473960</v>
      </c>
      <c r="H53" s="6"/>
      <c r="I53" s="6">
        <v>10000</v>
      </c>
      <c r="J53" s="6"/>
      <c r="K53" s="6">
        <v>143232789</v>
      </c>
      <c r="L53" s="6"/>
      <c r="M53" s="6">
        <v>0</v>
      </c>
      <c r="N53" s="6"/>
      <c r="O53" s="6">
        <v>0</v>
      </c>
      <c r="P53" s="6"/>
      <c r="Q53" s="6">
        <v>11730000</v>
      </c>
      <c r="R53" s="6"/>
      <c r="S53" s="6">
        <v>13530</v>
      </c>
      <c r="T53" s="6"/>
      <c r="U53" s="6">
        <v>205794003332</v>
      </c>
      <c r="V53" s="6"/>
      <c r="W53" s="6">
        <v>157762593945</v>
      </c>
      <c r="X53" s="6"/>
      <c r="Y53" s="8">
        <v>4.4413904966741245E-3</v>
      </c>
    </row>
    <row r="54" spans="1:25">
      <c r="A54" s="1" t="s">
        <v>60</v>
      </c>
      <c r="C54" s="6">
        <v>9800000</v>
      </c>
      <c r="D54" s="6"/>
      <c r="E54" s="6">
        <v>333649993597</v>
      </c>
      <c r="F54" s="6"/>
      <c r="G54" s="6">
        <v>397071284400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9800000</v>
      </c>
      <c r="R54" s="6"/>
      <c r="S54" s="6">
        <v>35490</v>
      </c>
      <c r="T54" s="6"/>
      <c r="U54" s="6">
        <v>333649993597</v>
      </c>
      <c r="V54" s="6"/>
      <c r="W54" s="6">
        <v>345732578100</v>
      </c>
      <c r="X54" s="6"/>
      <c r="Y54" s="8">
        <v>9.7331905388124522E-3</v>
      </c>
    </row>
    <row r="55" spans="1:25">
      <c r="A55" s="1" t="s">
        <v>61</v>
      </c>
      <c r="C55" s="6">
        <v>10871434</v>
      </c>
      <c r="D55" s="6"/>
      <c r="E55" s="6">
        <v>167525167456</v>
      </c>
      <c r="F55" s="6"/>
      <c r="G55" s="6">
        <v>146647583491.689</v>
      </c>
      <c r="H55" s="6"/>
      <c r="I55" s="6">
        <v>388189</v>
      </c>
      <c r="J55" s="6"/>
      <c r="K55" s="6">
        <v>5553221097</v>
      </c>
      <c r="L55" s="6"/>
      <c r="M55" s="6">
        <v>0</v>
      </c>
      <c r="N55" s="6"/>
      <c r="O55" s="6">
        <v>0</v>
      </c>
      <c r="P55" s="6"/>
      <c r="Q55" s="6">
        <v>11259623</v>
      </c>
      <c r="R55" s="6"/>
      <c r="S55" s="6">
        <v>13610</v>
      </c>
      <c r="T55" s="6"/>
      <c r="U55" s="6">
        <v>173078388553</v>
      </c>
      <c r="V55" s="6"/>
      <c r="W55" s="6">
        <v>152331670389.271</v>
      </c>
      <c r="X55" s="6"/>
      <c r="Y55" s="8">
        <v>4.2884971417576382E-3</v>
      </c>
    </row>
    <row r="56" spans="1:25">
      <c r="A56" s="1" t="s">
        <v>62</v>
      </c>
      <c r="C56" s="6">
        <v>9867181</v>
      </c>
      <c r="D56" s="6"/>
      <c r="E56" s="6">
        <v>231397337898</v>
      </c>
      <c r="F56" s="6"/>
      <c r="G56" s="6">
        <v>195286663046.42599</v>
      </c>
      <c r="H56" s="6"/>
      <c r="I56" s="6">
        <v>345784</v>
      </c>
      <c r="J56" s="6"/>
      <c r="K56" s="6">
        <v>7085935805</v>
      </c>
      <c r="L56" s="6"/>
      <c r="M56" s="6">
        <v>0</v>
      </c>
      <c r="N56" s="6"/>
      <c r="O56" s="6">
        <v>0</v>
      </c>
      <c r="P56" s="6"/>
      <c r="Q56" s="6">
        <v>10212965</v>
      </c>
      <c r="R56" s="6"/>
      <c r="S56" s="6">
        <v>20280</v>
      </c>
      <c r="T56" s="6"/>
      <c r="U56" s="6">
        <v>238483273703</v>
      </c>
      <c r="V56" s="6"/>
      <c r="W56" s="6">
        <v>205886572565.31</v>
      </c>
      <c r="X56" s="6"/>
      <c r="Y56" s="8">
        <v>5.7961944204794578E-3</v>
      </c>
    </row>
    <row r="57" spans="1:25">
      <c r="A57" s="1" t="s">
        <v>63</v>
      </c>
      <c r="C57" s="6">
        <v>6900000</v>
      </c>
      <c r="D57" s="6"/>
      <c r="E57" s="6">
        <v>93409757069</v>
      </c>
      <c r="F57" s="6"/>
      <c r="G57" s="6">
        <v>95613693300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6900000</v>
      </c>
      <c r="R57" s="6"/>
      <c r="S57" s="6">
        <v>13170</v>
      </c>
      <c r="T57" s="6"/>
      <c r="U57" s="6">
        <v>93409757069</v>
      </c>
      <c r="V57" s="6"/>
      <c r="W57" s="6">
        <v>90332305650</v>
      </c>
      <c r="X57" s="6"/>
      <c r="Y57" s="8">
        <v>2.5430682509977052E-3</v>
      </c>
    </row>
    <row r="58" spans="1:25">
      <c r="A58" s="1" t="s">
        <v>64</v>
      </c>
      <c r="C58" s="6">
        <v>4020036</v>
      </c>
      <c r="D58" s="6"/>
      <c r="E58" s="6">
        <v>66835717512</v>
      </c>
      <c r="F58" s="6"/>
      <c r="G58" s="6">
        <v>54147382447.589996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4020036</v>
      </c>
      <c r="R58" s="6"/>
      <c r="S58" s="6">
        <v>13800</v>
      </c>
      <c r="T58" s="6"/>
      <c r="U58" s="6">
        <v>66835717512</v>
      </c>
      <c r="V58" s="6"/>
      <c r="W58" s="6">
        <v>55146411644.040001</v>
      </c>
      <c r="X58" s="6"/>
      <c r="Y58" s="8">
        <v>1.5525020378842538E-3</v>
      </c>
    </row>
    <row r="59" spans="1:25">
      <c r="A59" s="1" t="s">
        <v>65</v>
      </c>
      <c r="C59" s="6">
        <v>45718</v>
      </c>
      <c r="D59" s="6"/>
      <c r="E59" s="6">
        <v>340478534</v>
      </c>
      <c r="F59" s="6"/>
      <c r="G59" s="6">
        <v>599432448.50100005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45718</v>
      </c>
      <c r="R59" s="6"/>
      <c r="S59" s="6">
        <v>15550</v>
      </c>
      <c r="T59" s="6"/>
      <c r="U59" s="6">
        <v>340478534</v>
      </c>
      <c r="V59" s="6"/>
      <c r="W59" s="6">
        <v>706684956.34500003</v>
      </c>
      <c r="X59" s="6"/>
      <c r="Y59" s="8">
        <v>1.9894854482092687E-5</v>
      </c>
    </row>
    <row r="60" spans="1:25">
      <c r="A60" s="1" t="s">
        <v>66</v>
      </c>
      <c r="C60" s="6">
        <v>9529900</v>
      </c>
      <c r="D60" s="6"/>
      <c r="E60" s="6">
        <v>90994180514</v>
      </c>
      <c r="F60" s="6"/>
      <c r="G60" s="6">
        <v>78390705961.125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9529900</v>
      </c>
      <c r="R60" s="6"/>
      <c r="S60" s="6">
        <v>7810</v>
      </c>
      <c r="T60" s="6"/>
      <c r="U60" s="6">
        <v>90994180514</v>
      </c>
      <c r="V60" s="6"/>
      <c r="W60" s="6">
        <v>73985669311.949997</v>
      </c>
      <c r="X60" s="6"/>
      <c r="Y60" s="8">
        <v>2.0828717400952919E-3</v>
      </c>
    </row>
    <row r="61" spans="1:25">
      <c r="A61" s="1" t="s">
        <v>67</v>
      </c>
      <c r="C61" s="6">
        <v>4474445</v>
      </c>
      <c r="D61" s="6"/>
      <c r="E61" s="6">
        <v>73057185627</v>
      </c>
      <c r="F61" s="6"/>
      <c r="G61" s="6">
        <v>67295547650.542503</v>
      </c>
      <c r="H61" s="6"/>
      <c r="I61" s="6">
        <v>475000</v>
      </c>
      <c r="J61" s="6"/>
      <c r="K61" s="6">
        <v>6655170140</v>
      </c>
      <c r="L61" s="6"/>
      <c r="M61" s="6">
        <v>0</v>
      </c>
      <c r="N61" s="6"/>
      <c r="O61" s="6">
        <v>0</v>
      </c>
      <c r="P61" s="6"/>
      <c r="Q61" s="6">
        <v>4949445</v>
      </c>
      <c r="R61" s="6"/>
      <c r="S61" s="6">
        <v>13310</v>
      </c>
      <c r="T61" s="6"/>
      <c r="U61" s="6">
        <v>79712355767</v>
      </c>
      <c r="V61" s="6"/>
      <c r="W61" s="6">
        <v>65485144127.947502</v>
      </c>
      <c r="X61" s="6"/>
      <c r="Y61" s="8">
        <v>1.8435618325634104E-3</v>
      </c>
    </row>
    <row r="62" spans="1:25">
      <c r="A62" s="1" t="s">
        <v>68</v>
      </c>
      <c r="C62" s="6">
        <v>14784741</v>
      </c>
      <c r="D62" s="6"/>
      <c r="E62" s="6">
        <v>634654276319</v>
      </c>
      <c r="F62" s="6"/>
      <c r="G62" s="6">
        <v>777018324592.81299</v>
      </c>
      <c r="H62" s="6"/>
      <c r="I62" s="6">
        <v>215259</v>
      </c>
      <c r="J62" s="6"/>
      <c r="K62" s="6">
        <v>9776059388</v>
      </c>
      <c r="L62" s="6"/>
      <c r="M62" s="6">
        <v>0</v>
      </c>
      <c r="N62" s="6"/>
      <c r="O62" s="6">
        <v>0</v>
      </c>
      <c r="P62" s="6"/>
      <c r="Q62" s="6">
        <v>15000000</v>
      </c>
      <c r="R62" s="6"/>
      <c r="S62" s="6">
        <v>46410</v>
      </c>
      <c r="T62" s="6"/>
      <c r="U62" s="6">
        <v>644430335707</v>
      </c>
      <c r="V62" s="6"/>
      <c r="W62" s="6">
        <v>692007907500</v>
      </c>
      <c r="X62" s="6"/>
      <c r="Y62" s="8">
        <v>1.9481660811594782E-2</v>
      </c>
    </row>
    <row r="63" spans="1:25">
      <c r="A63" s="1" t="s">
        <v>69</v>
      </c>
      <c r="C63" s="6">
        <v>30540342</v>
      </c>
      <c r="D63" s="6"/>
      <c r="E63" s="6">
        <v>202099893491</v>
      </c>
      <c r="F63" s="6"/>
      <c r="G63" s="6">
        <v>184276865678.15701</v>
      </c>
      <c r="H63" s="6"/>
      <c r="I63" s="6">
        <v>311363</v>
      </c>
      <c r="J63" s="6"/>
      <c r="K63" s="6">
        <v>1927919941</v>
      </c>
      <c r="L63" s="6"/>
      <c r="M63" s="6">
        <v>0</v>
      </c>
      <c r="N63" s="6"/>
      <c r="O63" s="6">
        <v>0</v>
      </c>
      <c r="P63" s="6"/>
      <c r="Q63" s="6">
        <v>30851705</v>
      </c>
      <c r="R63" s="6"/>
      <c r="S63" s="6">
        <v>6840</v>
      </c>
      <c r="T63" s="6"/>
      <c r="U63" s="6">
        <v>204027813432</v>
      </c>
      <c r="V63" s="6"/>
      <c r="W63" s="6">
        <v>209770059509.91</v>
      </c>
      <c r="X63" s="6"/>
      <c r="Y63" s="8">
        <v>5.9055237714897343E-3</v>
      </c>
    </row>
    <row r="64" spans="1:25">
      <c r="A64" s="1" t="s">
        <v>70</v>
      </c>
      <c r="C64" s="6">
        <v>197550743</v>
      </c>
      <c r="D64" s="6"/>
      <c r="E64" s="6">
        <v>915902628716</v>
      </c>
      <c r="F64" s="6"/>
      <c r="G64" s="6">
        <v>1235200738137.8501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197550743</v>
      </c>
      <c r="R64" s="6"/>
      <c r="S64" s="6">
        <v>5580</v>
      </c>
      <c r="T64" s="6"/>
      <c r="U64" s="6">
        <v>915902628716</v>
      </c>
      <c r="V64" s="6"/>
      <c r="W64" s="6">
        <v>1095774263721.66</v>
      </c>
      <c r="X64" s="6"/>
      <c r="Y64" s="8">
        <v>3.0848639590004091E-2</v>
      </c>
    </row>
    <row r="65" spans="1:25">
      <c r="A65" s="1" t="s">
        <v>71</v>
      </c>
      <c r="C65" s="6">
        <v>1678321</v>
      </c>
      <c r="D65" s="6"/>
      <c r="E65" s="6">
        <v>26680793239</v>
      </c>
      <c r="F65" s="6"/>
      <c r="G65" s="6">
        <v>37187186928.2145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1678321</v>
      </c>
      <c r="R65" s="6"/>
      <c r="S65" s="6">
        <v>18670</v>
      </c>
      <c r="T65" s="6"/>
      <c r="U65" s="6">
        <v>26680793239</v>
      </c>
      <c r="V65" s="6"/>
      <c r="W65" s="6">
        <v>31147814264.233501</v>
      </c>
      <c r="X65" s="6"/>
      <c r="Y65" s="8">
        <v>8.7688470889091795E-4</v>
      </c>
    </row>
    <row r="66" spans="1:25">
      <c r="A66" s="1" t="s">
        <v>72</v>
      </c>
      <c r="C66" s="6">
        <v>159509568</v>
      </c>
      <c r="D66" s="6"/>
      <c r="E66" s="6">
        <v>850196515368</v>
      </c>
      <c r="F66" s="6"/>
      <c r="G66" s="6">
        <v>1604632119032.45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159509568</v>
      </c>
      <c r="R66" s="6"/>
      <c r="S66" s="6">
        <v>9620</v>
      </c>
      <c r="T66" s="6"/>
      <c r="U66" s="6">
        <v>850196515368</v>
      </c>
      <c r="V66" s="6"/>
      <c r="W66" s="6">
        <v>1525351875997.25</v>
      </c>
      <c r="X66" s="6"/>
      <c r="Y66" s="8">
        <v>4.2942266330256072E-2</v>
      </c>
    </row>
    <row r="67" spans="1:25">
      <c r="A67" s="1" t="s">
        <v>73</v>
      </c>
      <c r="C67" s="6">
        <v>10700000</v>
      </c>
      <c r="D67" s="6"/>
      <c r="E67" s="6">
        <v>97780795575</v>
      </c>
      <c r="F67" s="6"/>
      <c r="G67" s="6">
        <v>150185050200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10700000</v>
      </c>
      <c r="R67" s="6"/>
      <c r="S67" s="6">
        <v>11670</v>
      </c>
      <c r="T67" s="6"/>
      <c r="U67" s="6">
        <v>97780795575</v>
      </c>
      <c r="V67" s="6"/>
      <c r="W67" s="6">
        <v>124126029450</v>
      </c>
      <c r="X67" s="6"/>
      <c r="Y67" s="8">
        <v>3.4944415770782572E-3</v>
      </c>
    </row>
    <row r="68" spans="1:25">
      <c r="A68" s="1" t="s">
        <v>74</v>
      </c>
      <c r="C68" s="6">
        <v>2477833</v>
      </c>
      <c r="D68" s="6"/>
      <c r="E68" s="6">
        <v>10625312180</v>
      </c>
      <c r="F68" s="6"/>
      <c r="G68" s="6">
        <v>10475521317.693399</v>
      </c>
      <c r="H68" s="6"/>
      <c r="I68" s="6">
        <v>706441</v>
      </c>
      <c r="J68" s="6"/>
      <c r="K68" s="6">
        <v>3119060080</v>
      </c>
      <c r="L68" s="6"/>
      <c r="M68" s="6">
        <v>0</v>
      </c>
      <c r="N68" s="6"/>
      <c r="O68" s="6">
        <v>0</v>
      </c>
      <c r="P68" s="6"/>
      <c r="Q68" s="6">
        <v>3184274</v>
      </c>
      <c r="R68" s="6"/>
      <c r="S68" s="6">
        <v>4546</v>
      </c>
      <c r="T68" s="6"/>
      <c r="U68" s="6">
        <v>13744372260</v>
      </c>
      <c r="V68" s="6"/>
      <c r="W68" s="6">
        <v>14389579131.856199</v>
      </c>
      <c r="X68" s="6"/>
      <c r="Y68" s="8">
        <v>4.0510071753540618E-4</v>
      </c>
    </row>
    <row r="69" spans="1:25">
      <c r="A69" s="1" t="s">
        <v>75</v>
      </c>
      <c r="C69" s="6">
        <v>100335470</v>
      </c>
      <c r="D69" s="6"/>
      <c r="E69" s="6">
        <v>453148077426</v>
      </c>
      <c r="F69" s="6"/>
      <c r="G69" s="6">
        <v>1332506012018.76</v>
      </c>
      <c r="H69" s="6"/>
      <c r="I69" s="6">
        <v>0</v>
      </c>
      <c r="J69" s="6"/>
      <c r="K69" s="6">
        <v>0</v>
      </c>
      <c r="L69" s="6"/>
      <c r="M69" s="6">
        <v>-2050916</v>
      </c>
      <c r="N69" s="6"/>
      <c r="O69" s="6">
        <v>29040532357</v>
      </c>
      <c r="P69" s="6"/>
      <c r="Q69" s="6">
        <v>98284554</v>
      </c>
      <c r="R69" s="6"/>
      <c r="S69" s="6">
        <v>14090</v>
      </c>
      <c r="T69" s="6"/>
      <c r="U69" s="6">
        <v>443885464295</v>
      </c>
      <c r="V69" s="6"/>
      <c r="W69" s="6">
        <v>1376589631133.1299</v>
      </c>
      <c r="X69" s="6"/>
      <c r="Y69" s="8">
        <v>3.8754256967062202E-2</v>
      </c>
    </row>
    <row r="70" spans="1:25">
      <c r="A70" s="1" t="s">
        <v>76</v>
      </c>
      <c r="C70" s="6">
        <v>59615343</v>
      </c>
      <c r="D70" s="6"/>
      <c r="E70" s="6">
        <v>968672898538</v>
      </c>
      <c r="F70" s="6"/>
      <c r="G70" s="6">
        <v>1898118033644.0701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59615343</v>
      </c>
      <c r="R70" s="6"/>
      <c r="S70" s="6">
        <v>27370</v>
      </c>
      <c r="T70" s="6"/>
      <c r="U70" s="6">
        <v>968672898538</v>
      </c>
      <c r="V70" s="6"/>
      <c r="W70" s="6">
        <v>1621963489879.4399</v>
      </c>
      <c r="X70" s="6"/>
      <c r="Y70" s="8">
        <v>4.5662111973224513E-2</v>
      </c>
    </row>
    <row r="71" spans="1:25">
      <c r="A71" s="1" t="s">
        <v>77</v>
      </c>
      <c r="C71" s="6">
        <v>69502189</v>
      </c>
      <c r="D71" s="6"/>
      <c r="E71" s="6">
        <v>1142619611742</v>
      </c>
      <c r="F71" s="6"/>
      <c r="G71" s="6">
        <v>1665727375018.1001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69502189</v>
      </c>
      <c r="R71" s="6"/>
      <c r="S71" s="6">
        <v>21090</v>
      </c>
      <c r="T71" s="6"/>
      <c r="U71" s="6">
        <v>1142619611742</v>
      </c>
      <c r="V71" s="6"/>
      <c r="W71" s="6">
        <v>1457079649072.24</v>
      </c>
      <c r="X71" s="6"/>
      <c r="Y71" s="8">
        <v>4.1020241518992952E-2</v>
      </c>
    </row>
    <row r="72" spans="1:25">
      <c r="A72" s="1" t="s">
        <v>78</v>
      </c>
      <c r="C72" s="6">
        <v>3475000</v>
      </c>
      <c r="D72" s="6"/>
      <c r="E72" s="6">
        <v>63343544402</v>
      </c>
      <c r="F72" s="6"/>
      <c r="G72" s="6">
        <v>67013880750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3475000</v>
      </c>
      <c r="R72" s="6"/>
      <c r="S72" s="6">
        <v>16300</v>
      </c>
      <c r="T72" s="6"/>
      <c r="U72" s="6">
        <v>63343544402</v>
      </c>
      <c r="V72" s="6"/>
      <c r="W72" s="6">
        <v>56305477125</v>
      </c>
      <c r="X72" s="6"/>
      <c r="Y72" s="8">
        <v>1.5851324750711161E-3</v>
      </c>
    </row>
    <row r="73" spans="1:25">
      <c r="A73" s="1" t="s">
        <v>79</v>
      </c>
      <c r="C73" s="6">
        <v>7545848</v>
      </c>
      <c r="D73" s="6"/>
      <c r="E73" s="6">
        <v>200711479037</v>
      </c>
      <c r="F73" s="6"/>
      <c r="G73" s="6">
        <v>193749543779.65201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7545848</v>
      </c>
      <c r="R73" s="6"/>
      <c r="S73" s="6">
        <v>26260</v>
      </c>
      <c r="T73" s="6"/>
      <c r="U73" s="6">
        <v>200711479037</v>
      </c>
      <c r="V73" s="6"/>
      <c r="W73" s="6">
        <v>196974952367.54401</v>
      </c>
      <c r="X73" s="6"/>
      <c r="Y73" s="8">
        <v>5.545311215109967E-3</v>
      </c>
    </row>
    <row r="74" spans="1:25">
      <c r="A74" s="1" t="s">
        <v>80</v>
      </c>
      <c r="C74" s="6">
        <v>34216764</v>
      </c>
      <c r="D74" s="6"/>
      <c r="E74" s="6">
        <v>28605406510</v>
      </c>
      <c r="F74" s="6"/>
      <c r="G74" s="6">
        <v>219044842197.048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34216764</v>
      </c>
      <c r="R74" s="6"/>
      <c r="S74" s="6">
        <v>6720</v>
      </c>
      <c r="T74" s="6"/>
      <c r="U74" s="6">
        <v>28605406510</v>
      </c>
      <c r="V74" s="6"/>
      <c r="W74" s="6">
        <v>228568530988.224</v>
      </c>
      <c r="X74" s="6"/>
      <c r="Y74" s="8">
        <v>6.4347452459090158E-3</v>
      </c>
    </row>
    <row r="75" spans="1:25">
      <c r="A75" s="1" t="s">
        <v>81</v>
      </c>
      <c r="C75" s="6">
        <v>4266340</v>
      </c>
      <c r="D75" s="6"/>
      <c r="E75" s="6">
        <v>163844785933</v>
      </c>
      <c r="F75" s="6"/>
      <c r="G75" s="6">
        <v>188485016330.98801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4266340</v>
      </c>
      <c r="R75" s="6"/>
      <c r="S75" s="6">
        <v>43300</v>
      </c>
      <c r="T75" s="6"/>
      <c r="U75" s="6">
        <v>163844785933</v>
      </c>
      <c r="V75" s="6"/>
      <c r="W75" s="6">
        <v>183633363494.10001</v>
      </c>
      <c r="X75" s="6"/>
      <c r="Y75" s="8">
        <v>5.1697139042942916E-3</v>
      </c>
    </row>
    <row r="76" spans="1:25">
      <c r="A76" s="1" t="s">
        <v>82</v>
      </c>
      <c r="C76" s="6">
        <v>23364146</v>
      </c>
      <c r="D76" s="6"/>
      <c r="E76" s="6">
        <v>291759936609</v>
      </c>
      <c r="F76" s="6"/>
      <c r="G76" s="6">
        <v>250134642898.10101</v>
      </c>
      <c r="H76" s="6"/>
      <c r="I76" s="6">
        <v>249405</v>
      </c>
      <c r="J76" s="6"/>
      <c r="K76" s="6">
        <v>2624854306</v>
      </c>
      <c r="L76" s="6"/>
      <c r="M76" s="6">
        <v>0</v>
      </c>
      <c r="N76" s="6"/>
      <c r="O76" s="6">
        <v>0</v>
      </c>
      <c r="P76" s="6"/>
      <c r="Q76" s="6">
        <v>23613551</v>
      </c>
      <c r="R76" s="6"/>
      <c r="S76" s="6">
        <v>10720</v>
      </c>
      <c r="T76" s="6"/>
      <c r="U76" s="6">
        <v>294384790915</v>
      </c>
      <c r="V76" s="6"/>
      <c r="W76" s="6">
        <v>251631099983.01599</v>
      </c>
      <c r="X76" s="6"/>
      <c r="Y76" s="8">
        <v>7.084011159970178E-3</v>
      </c>
    </row>
    <row r="77" spans="1:25">
      <c r="A77" s="1" t="s">
        <v>83</v>
      </c>
      <c r="C77" s="6">
        <v>6508007</v>
      </c>
      <c r="D77" s="6"/>
      <c r="E77" s="6">
        <v>32373079262</v>
      </c>
      <c r="F77" s="6"/>
      <c r="G77" s="6">
        <v>31123727048.0219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6508007</v>
      </c>
      <c r="R77" s="6"/>
      <c r="S77" s="6">
        <v>4890</v>
      </c>
      <c r="T77" s="6"/>
      <c r="U77" s="6">
        <v>32373079262</v>
      </c>
      <c r="V77" s="6"/>
      <c r="W77" s="6">
        <v>31634800512.331501</v>
      </c>
      <c r="X77" s="6"/>
      <c r="Y77" s="8">
        <v>8.905945246351207E-4</v>
      </c>
    </row>
    <row r="78" spans="1:25">
      <c r="A78" s="1" t="s">
        <v>84</v>
      </c>
      <c r="C78" s="6">
        <v>10918398</v>
      </c>
      <c r="D78" s="6"/>
      <c r="E78" s="6">
        <v>51420358302</v>
      </c>
      <c r="F78" s="6"/>
      <c r="G78" s="6">
        <v>45855756643</v>
      </c>
      <c r="H78" s="6"/>
      <c r="I78" s="6">
        <v>200000</v>
      </c>
      <c r="J78" s="6"/>
      <c r="K78" s="6">
        <v>845784136</v>
      </c>
      <c r="L78" s="6"/>
      <c r="M78" s="6">
        <v>0</v>
      </c>
      <c r="N78" s="6"/>
      <c r="O78" s="6">
        <v>0</v>
      </c>
      <c r="P78" s="6"/>
      <c r="Q78" s="6">
        <v>11118398</v>
      </c>
      <c r="R78" s="6"/>
      <c r="S78" s="6">
        <v>4217</v>
      </c>
      <c r="T78" s="6"/>
      <c r="U78" s="6">
        <v>52266142438</v>
      </c>
      <c r="V78" s="6"/>
      <c r="W78" s="6">
        <v>46607310974.022301</v>
      </c>
      <c r="X78" s="6"/>
      <c r="Y78" s="8">
        <v>1.3121061390998941E-3</v>
      </c>
    </row>
    <row r="79" spans="1:25">
      <c r="A79" s="1" t="s">
        <v>85</v>
      </c>
      <c r="C79" s="6">
        <v>15636144</v>
      </c>
      <c r="D79" s="6"/>
      <c r="E79" s="6">
        <v>48458175656</v>
      </c>
      <c r="F79" s="6"/>
      <c r="G79" s="6">
        <v>54975976332.098396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15636144</v>
      </c>
      <c r="R79" s="6"/>
      <c r="S79" s="6">
        <v>3788</v>
      </c>
      <c r="T79" s="6"/>
      <c r="U79" s="6">
        <v>48458175656</v>
      </c>
      <c r="V79" s="6"/>
      <c r="W79" s="6">
        <v>58877296652</v>
      </c>
      <c r="X79" s="6"/>
      <c r="Y79" s="8">
        <v>1.6575352831180025E-3</v>
      </c>
    </row>
    <row r="80" spans="1:25">
      <c r="A80" s="1" t="s">
        <v>86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v>9000000</v>
      </c>
      <c r="J80" s="6"/>
      <c r="K80" s="6">
        <v>103442459933</v>
      </c>
      <c r="L80" s="6"/>
      <c r="M80" s="6">
        <v>0</v>
      </c>
      <c r="N80" s="6"/>
      <c r="O80" s="6">
        <v>0</v>
      </c>
      <c r="P80" s="6"/>
      <c r="Q80" s="6">
        <v>9000000</v>
      </c>
      <c r="R80" s="6"/>
      <c r="S80" s="6">
        <v>11250</v>
      </c>
      <c r="T80" s="6"/>
      <c r="U80" s="6">
        <v>103442459933</v>
      </c>
      <c r="V80" s="6"/>
      <c r="W80" s="6">
        <v>100647562500</v>
      </c>
      <c r="X80" s="6"/>
      <c r="Y80" s="8">
        <v>2.8334671510076444E-3</v>
      </c>
    </row>
    <row r="81" spans="1:25">
      <c r="A81" s="1" t="s">
        <v>87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v>213326</v>
      </c>
      <c r="J81" s="6"/>
      <c r="K81" s="6">
        <v>2844930024</v>
      </c>
      <c r="L81" s="6"/>
      <c r="M81" s="6">
        <v>0</v>
      </c>
      <c r="N81" s="6"/>
      <c r="O81" s="6">
        <v>0</v>
      </c>
      <c r="P81" s="6"/>
      <c r="Q81" s="6">
        <v>213326</v>
      </c>
      <c r="R81" s="6"/>
      <c r="S81" s="6">
        <v>13690</v>
      </c>
      <c r="T81" s="6"/>
      <c r="U81" s="6">
        <v>2844930024</v>
      </c>
      <c r="V81" s="6"/>
      <c r="W81" s="6">
        <v>2903056364.007</v>
      </c>
      <c r="X81" s="6"/>
      <c r="Y81" s="8">
        <v>8.1727909157636327E-5</v>
      </c>
    </row>
    <row r="82" spans="1:25">
      <c r="A82" s="1" t="s">
        <v>88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v>441484</v>
      </c>
      <c r="J82" s="6"/>
      <c r="K82" s="6">
        <v>3418538603</v>
      </c>
      <c r="L82" s="6"/>
      <c r="M82" s="6">
        <v>0</v>
      </c>
      <c r="N82" s="6"/>
      <c r="O82" s="6">
        <v>0</v>
      </c>
      <c r="P82" s="6"/>
      <c r="Q82" s="6">
        <v>441484</v>
      </c>
      <c r="R82" s="6"/>
      <c r="S82" s="6">
        <v>6900</v>
      </c>
      <c r="T82" s="6"/>
      <c r="U82" s="6">
        <v>3418538603</v>
      </c>
      <c r="V82" s="6"/>
      <c r="W82" s="6">
        <v>3028114474.3800001</v>
      </c>
      <c r="X82" s="6"/>
      <c r="Y82" s="8">
        <v>8.5248591019246084E-5</v>
      </c>
    </row>
    <row r="83" spans="1:25">
      <c r="A83" s="1" t="s">
        <v>89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v>1987</v>
      </c>
      <c r="J83" s="6"/>
      <c r="K83" s="6">
        <v>16509059</v>
      </c>
      <c r="L83" s="6"/>
      <c r="M83" s="6">
        <v>-1987</v>
      </c>
      <c r="N83" s="6"/>
      <c r="O83" s="6">
        <v>16947025</v>
      </c>
      <c r="P83" s="6"/>
      <c r="Q83" s="6">
        <v>0</v>
      </c>
      <c r="R83" s="6"/>
      <c r="S83" s="6">
        <v>0</v>
      </c>
      <c r="T83" s="6"/>
      <c r="U83" s="6">
        <v>0</v>
      </c>
      <c r="V83" s="6"/>
      <c r="W83" s="6">
        <v>0</v>
      </c>
      <c r="X83" s="6"/>
      <c r="Y83" s="8">
        <v>0</v>
      </c>
    </row>
    <row r="84" spans="1:25" ht="24.75" thickBot="1">
      <c r="E84" s="7">
        <f>SUM(E9:E83)</f>
        <v>17879444395181</v>
      </c>
      <c r="G84" s="7">
        <f>SUM(G9:G83)</f>
        <v>28786545683973.816</v>
      </c>
      <c r="K84" s="7">
        <f>SUM(K9:K83)</f>
        <v>634377723733</v>
      </c>
      <c r="O84" s="7">
        <f>SUM(O9:O83)</f>
        <v>38004639969</v>
      </c>
      <c r="U84" s="7">
        <f>SUM(U9:U83)</f>
        <v>18497884884405</v>
      </c>
      <c r="W84" s="7">
        <f>SUM(W9:W83)</f>
        <v>26941968314078.98</v>
      </c>
      <c r="Y84" s="9">
        <f>SUM(Y9:Y83)</f>
        <v>0.758480188742093</v>
      </c>
    </row>
    <row r="85" spans="1:25" ht="24.75" thickTop="1">
      <c r="G85" s="3"/>
      <c r="W85" s="3"/>
    </row>
    <row r="86" spans="1:25">
      <c r="G86" s="3"/>
      <c r="W86" s="3"/>
    </row>
    <row r="87" spans="1:25">
      <c r="Y87" s="22"/>
    </row>
    <row r="89" spans="1:25">
      <c r="Y89" s="2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O11" sqref="O11"/>
    </sheetView>
  </sheetViews>
  <sheetFormatPr defaultRowHeight="24"/>
  <cols>
    <col min="1" max="1" width="41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6" t="s">
        <v>3</v>
      </c>
      <c r="C6" s="27" t="s">
        <v>307</v>
      </c>
      <c r="D6" s="27" t="s">
        <v>4</v>
      </c>
      <c r="E6" s="27" t="s">
        <v>4</v>
      </c>
      <c r="F6" s="27" t="s">
        <v>4</v>
      </c>
      <c r="G6" s="27" t="s">
        <v>4</v>
      </c>
      <c r="H6" s="27" t="s">
        <v>4</v>
      </c>
      <c r="I6" s="27" t="s">
        <v>4</v>
      </c>
      <c r="K6" s="27" t="s">
        <v>6</v>
      </c>
      <c r="L6" s="27" t="s">
        <v>6</v>
      </c>
      <c r="M6" s="27" t="s">
        <v>6</v>
      </c>
      <c r="N6" s="27" t="s">
        <v>6</v>
      </c>
      <c r="O6" s="27" t="s">
        <v>6</v>
      </c>
      <c r="P6" s="27" t="s">
        <v>6</v>
      </c>
      <c r="Q6" s="27" t="s">
        <v>6</v>
      </c>
    </row>
    <row r="7" spans="1:17" ht="24.75">
      <c r="A7" s="27" t="s">
        <v>3</v>
      </c>
      <c r="C7" s="27" t="s">
        <v>90</v>
      </c>
      <c r="E7" s="27" t="s">
        <v>91</v>
      </c>
      <c r="G7" s="27" t="s">
        <v>92</v>
      </c>
      <c r="I7" s="27" t="s">
        <v>93</v>
      </c>
      <c r="K7" s="27" t="s">
        <v>90</v>
      </c>
      <c r="M7" s="27" t="s">
        <v>91</v>
      </c>
      <c r="O7" s="27" t="s">
        <v>92</v>
      </c>
      <c r="Q7" s="27" t="s">
        <v>93</v>
      </c>
    </row>
    <row r="8" spans="1:17">
      <c r="A8" s="1" t="s">
        <v>94</v>
      </c>
      <c r="C8" s="5">
        <v>576869</v>
      </c>
      <c r="D8" s="4"/>
      <c r="E8" s="5">
        <v>28750</v>
      </c>
      <c r="F8" s="4"/>
      <c r="G8" s="4" t="s">
        <v>95</v>
      </c>
      <c r="H8" s="4"/>
      <c r="I8" s="5">
        <v>1</v>
      </c>
      <c r="J8" s="4"/>
      <c r="K8" s="5">
        <v>576869</v>
      </c>
      <c r="L8" s="4"/>
      <c r="M8" s="5">
        <v>28750</v>
      </c>
      <c r="N8" s="4"/>
      <c r="O8" s="4" t="s">
        <v>95</v>
      </c>
      <c r="P8" s="4"/>
      <c r="Q8" s="5">
        <v>1</v>
      </c>
    </row>
    <row r="9" spans="1:17">
      <c r="A9" s="1" t="s">
        <v>96</v>
      </c>
      <c r="C9" s="5">
        <v>248066</v>
      </c>
      <c r="D9" s="4"/>
      <c r="E9" s="5">
        <v>22620</v>
      </c>
      <c r="F9" s="4"/>
      <c r="G9" s="4" t="s">
        <v>97</v>
      </c>
      <c r="H9" s="4"/>
      <c r="I9" s="5">
        <v>1</v>
      </c>
      <c r="J9" s="4"/>
      <c r="K9" s="5">
        <v>248066</v>
      </c>
      <c r="L9" s="4"/>
      <c r="M9" s="5">
        <v>22620</v>
      </c>
      <c r="N9" s="4"/>
      <c r="O9" s="4" t="s">
        <v>97</v>
      </c>
      <c r="P9" s="4"/>
      <c r="Q9" s="5">
        <v>1</v>
      </c>
    </row>
    <row r="10" spans="1:17">
      <c r="A10" s="1" t="s">
        <v>98</v>
      </c>
      <c r="C10" s="5">
        <v>1159869</v>
      </c>
      <c r="D10" s="4"/>
      <c r="E10" s="5">
        <v>3996</v>
      </c>
      <c r="F10" s="4"/>
      <c r="G10" s="4" t="s">
        <v>99</v>
      </c>
      <c r="H10" s="4"/>
      <c r="I10" s="5">
        <v>1</v>
      </c>
      <c r="J10" s="4"/>
      <c r="K10" s="5">
        <v>0</v>
      </c>
      <c r="L10" s="4"/>
      <c r="M10" s="5">
        <v>0</v>
      </c>
      <c r="N10" s="4"/>
      <c r="O10" s="4">
        <v>0</v>
      </c>
      <c r="P10" s="4"/>
      <c r="Q10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J1" workbookViewId="0">
      <selection activeCell="AA33" sqref="AA33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40" width="12.42578125" style="1" bestFit="1" customWidth="1"/>
    <col min="41" max="16384" width="9.140625" style="1"/>
  </cols>
  <sheetData>
    <row r="2" spans="1:3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6" spans="1:37" ht="24.75">
      <c r="A6" s="27" t="s">
        <v>101</v>
      </c>
      <c r="B6" s="27" t="s">
        <v>101</v>
      </c>
      <c r="C6" s="27" t="s">
        <v>101</v>
      </c>
      <c r="D6" s="27" t="s">
        <v>101</v>
      </c>
      <c r="E6" s="27" t="s">
        <v>101</v>
      </c>
      <c r="F6" s="27" t="s">
        <v>101</v>
      </c>
      <c r="G6" s="27" t="s">
        <v>101</v>
      </c>
      <c r="H6" s="27" t="s">
        <v>101</v>
      </c>
      <c r="I6" s="27" t="s">
        <v>101</v>
      </c>
      <c r="J6" s="27" t="s">
        <v>101</v>
      </c>
      <c r="K6" s="27" t="s">
        <v>101</v>
      </c>
      <c r="L6" s="27" t="s">
        <v>101</v>
      </c>
      <c r="M6" s="27" t="s">
        <v>101</v>
      </c>
      <c r="O6" s="27" t="s">
        <v>307</v>
      </c>
      <c r="P6" s="27" t="s">
        <v>4</v>
      </c>
      <c r="Q6" s="27" t="s">
        <v>4</v>
      </c>
      <c r="R6" s="27" t="s">
        <v>4</v>
      </c>
      <c r="S6" s="27" t="s">
        <v>4</v>
      </c>
      <c r="U6" s="27" t="s">
        <v>5</v>
      </c>
      <c r="V6" s="27" t="s">
        <v>5</v>
      </c>
      <c r="W6" s="27" t="s">
        <v>5</v>
      </c>
      <c r="X6" s="27" t="s">
        <v>5</v>
      </c>
      <c r="Y6" s="27" t="s">
        <v>5</v>
      </c>
      <c r="Z6" s="27" t="s">
        <v>5</v>
      </c>
      <c r="AA6" s="27" t="s">
        <v>5</v>
      </c>
      <c r="AC6" s="27" t="s">
        <v>6</v>
      </c>
      <c r="AD6" s="27" t="s">
        <v>6</v>
      </c>
      <c r="AE6" s="27" t="s">
        <v>6</v>
      </c>
      <c r="AF6" s="27" t="s">
        <v>6</v>
      </c>
      <c r="AG6" s="27" t="s">
        <v>6</v>
      </c>
      <c r="AH6" s="27" t="s">
        <v>6</v>
      </c>
      <c r="AI6" s="27" t="s">
        <v>6</v>
      </c>
      <c r="AJ6" s="27" t="s">
        <v>6</v>
      </c>
      <c r="AK6" s="27" t="s">
        <v>6</v>
      </c>
    </row>
    <row r="7" spans="1:37" ht="24.75">
      <c r="A7" s="26" t="s">
        <v>102</v>
      </c>
      <c r="C7" s="26" t="s">
        <v>103</v>
      </c>
      <c r="E7" s="26" t="s">
        <v>104</v>
      </c>
      <c r="G7" s="26" t="s">
        <v>105</v>
      </c>
      <c r="I7" s="26" t="s">
        <v>106</v>
      </c>
      <c r="K7" s="26" t="s">
        <v>107</v>
      </c>
      <c r="M7" s="26" t="s">
        <v>93</v>
      </c>
      <c r="O7" s="26" t="s">
        <v>7</v>
      </c>
      <c r="Q7" s="26" t="s">
        <v>8</v>
      </c>
      <c r="S7" s="26" t="s">
        <v>9</v>
      </c>
      <c r="U7" s="27" t="s">
        <v>10</v>
      </c>
      <c r="V7" s="27" t="s">
        <v>10</v>
      </c>
      <c r="W7" s="27" t="s">
        <v>10</v>
      </c>
      <c r="Y7" s="27" t="s">
        <v>11</v>
      </c>
      <c r="Z7" s="27" t="s">
        <v>11</v>
      </c>
      <c r="AA7" s="27" t="s">
        <v>11</v>
      </c>
      <c r="AC7" s="26" t="s">
        <v>7</v>
      </c>
      <c r="AE7" s="26" t="s">
        <v>108</v>
      </c>
      <c r="AG7" s="26" t="s">
        <v>8</v>
      </c>
      <c r="AI7" s="26" t="s">
        <v>9</v>
      </c>
      <c r="AK7" s="26" t="s">
        <v>13</v>
      </c>
    </row>
    <row r="8" spans="1:37" ht="24.75">
      <c r="A8" s="27" t="s">
        <v>102</v>
      </c>
      <c r="C8" s="27" t="s">
        <v>103</v>
      </c>
      <c r="E8" s="27" t="s">
        <v>104</v>
      </c>
      <c r="G8" s="27" t="s">
        <v>105</v>
      </c>
      <c r="I8" s="27" t="s">
        <v>106</v>
      </c>
      <c r="K8" s="27" t="s">
        <v>107</v>
      </c>
      <c r="L8" s="10"/>
      <c r="M8" s="27" t="s">
        <v>93</v>
      </c>
      <c r="O8" s="27" t="s">
        <v>7</v>
      </c>
      <c r="Q8" s="27" t="s">
        <v>8</v>
      </c>
      <c r="S8" s="27" t="s">
        <v>9</v>
      </c>
      <c r="U8" s="27" t="s">
        <v>7</v>
      </c>
      <c r="W8" s="27" t="s">
        <v>8</v>
      </c>
      <c r="Y8" s="27" t="s">
        <v>7</v>
      </c>
      <c r="AA8" s="27" t="s">
        <v>14</v>
      </c>
      <c r="AC8" s="27" t="s">
        <v>7</v>
      </c>
      <c r="AE8" s="27" t="s">
        <v>108</v>
      </c>
      <c r="AG8" s="27" t="s">
        <v>8</v>
      </c>
      <c r="AI8" s="27" t="s">
        <v>9</v>
      </c>
      <c r="AK8" s="27" t="s">
        <v>13</v>
      </c>
    </row>
    <row r="9" spans="1:37">
      <c r="A9" s="1" t="s">
        <v>109</v>
      </c>
      <c r="C9" s="4" t="s">
        <v>110</v>
      </c>
      <c r="D9" s="4"/>
      <c r="E9" s="4" t="s">
        <v>110</v>
      </c>
      <c r="F9" s="4"/>
      <c r="G9" s="4" t="s">
        <v>111</v>
      </c>
      <c r="H9" s="4"/>
      <c r="I9" s="4" t="s">
        <v>112</v>
      </c>
      <c r="J9" s="4"/>
      <c r="K9" s="5">
        <v>0</v>
      </c>
      <c r="L9" s="4"/>
      <c r="M9" s="5">
        <v>0</v>
      </c>
      <c r="N9" s="4"/>
      <c r="O9" s="5">
        <v>24930</v>
      </c>
      <c r="P9" s="4"/>
      <c r="Q9" s="5">
        <v>22561907716</v>
      </c>
      <c r="R9" s="4"/>
      <c r="S9" s="5">
        <v>24848686029</v>
      </c>
      <c r="T9" s="4"/>
      <c r="U9" s="5">
        <v>0</v>
      </c>
      <c r="V9" s="4"/>
      <c r="W9" s="5">
        <v>0</v>
      </c>
      <c r="X9" s="4"/>
      <c r="Y9" s="5">
        <v>24930</v>
      </c>
      <c r="Z9" s="4"/>
      <c r="AA9" s="24">
        <v>24930000000</v>
      </c>
      <c r="AB9" s="5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</row>
    <row r="10" spans="1:37">
      <c r="A10" s="1" t="s">
        <v>113</v>
      </c>
      <c r="C10" s="4" t="s">
        <v>110</v>
      </c>
      <c r="D10" s="4"/>
      <c r="E10" s="4" t="s">
        <v>110</v>
      </c>
      <c r="F10" s="4"/>
      <c r="G10" s="4" t="s">
        <v>114</v>
      </c>
      <c r="H10" s="4"/>
      <c r="I10" s="4" t="s">
        <v>115</v>
      </c>
      <c r="J10" s="4"/>
      <c r="K10" s="5">
        <v>0</v>
      </c>
      <c r="L10" s="4"/>
      <c r="M10" s="5">
        <v>0</v>
      </c>
      <c r="N10" s="4"/>
      <c r="O10" s="5">
        <v>264995</v>
      </c>
      <c r="P10" s="4"/>
      <c r="Q10" s="5">
        <v>247326714157</v>
      </c>
      <c r="R10" s="4"/>
      <c r="S10" s="5">
        <v>262299354588</v>
      </c>
      <c r="T10" s="4"/>
      <c r="U10" s="5">
        <v>0</v>
      </c>
      <c r="V10" s="4"/>
      <c r="W10" s="5">
        <v>0</v>
      </c>
      <c r="X10" s="4"/>
      <c r="Y10" s="5">
        <v>264995</v>
      </c>
      <c r="Z10" s="4"/>
      <c r="AA10" s="24">
        <v>264995000000</v>
      </c>
      <c r="AB10" s="5"/>
      <c r="AC10" s="5">
        <v>0</v>
      </c>
      <c r="AD10" s="4"/>
      <c r="AE10" s="5">
        <v>0</v>
      </c>
      <c r="AF10" s="4"/>
      <c r="AG10" s="5">
        <v>0</v>
      </c>
      <c r="AH10" s="4"/>
      <c r="AI10" s="5">
        <v>0</v>
      </c>
      <c r="AJ10" s="4"/>
      <c r="AK10" s="8">
        <v>0</v>
      </c>
    </row>
    <row r="11" spans="1:37">
      <c r="A11" s="1" t="s">
        <v>116</v>
      </c>
      <c r="C11" s="4" t="s">
        <v>110</v>
      </c>
      <c r="D11" s="4"/>
      <c r="E11" s="4" t="s">
        <v>110</v>
      </c>
      <c r="F11" s="4"/>
      <c r="G11" s="4" t="s">
        <v>117</v>
      </c>
      <c r="H11" s="4"/>
      <c r="I11" s="4" t="s">
        <v>118</v>
      </c>
      <c r="J11" s="4"/>
      <c r="K11" s="5">
        <v>0</v>
      </c>
      <c r="L11" s="4"/>
      <c r="M11" s="5">
        <v>0</v>
      </c>
      <c r="N11" s="4"/>
      <c r="O11" s="5">
        <v>412703</v>
      </c>
      <c r="P11" s="4"/>
      <c r="Q11" s="5">
        <v>377531794125</v>
      </c>
      <c r="R11" s="4"/>
      <c r="S11" s="5">
        <v>402111955337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412703</v>
      </c>
      <c r="AD11" s="4"/>
      <c r="AE11" s="5">
        <v>993700</v>
      </c>
      <c r="AF11" s="4"/>
      <c r="AG11" s="5">
        <v>377531794125</v>
      </c>
      <c r="AH11" s="4"/>
      <c r="AI11" s="5">
        <v>410028639936</v>
      </c>
      <c r="AJ11" s="4"/>
      <c r="AK11" s="8">
        <v>1.1543276889899813E-2</v>
      </c>
    </row>
    <row r="12" spans="1:37">
      <c r="A12" s="1" t="s">
        <v>119</v>
      </c>
      <c r="C12" s="4" t="s">
        <v>110</v>
      </c>
      <c r="D12" s="4"/>
      <c r="E12" s="4" t="s">
        <v>110</v>
      </c>
      <c r="F12" s="4"/>
      <c r="G12" s="4" t="s">
        <v>120</v>
      </c>
      <c r="H12" s="4"/>
      <c r="I12" s="4" t="s">
        <v>121</v>
      </c>
      <c r="J12" s="4"/>
      <c r="K12" s="5">
        <v>0</v>
      </c>
      <c r="L12" s="4"/>
      <c r="M12" s="5">
        <v>0</v>
      </c>
      <c r="N12" s="4"/>
      <c r="O12" s="5">
        <v>118666</v>
      </c>
      <c r="P12" s="4"/>
      <c r="Q12" s="5">
        <v>102822457408</v>
      </c>
      <c r="R12" s="4"/>
      <c r="S12" s="5">
        <v>108888117938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118666</v>
      </c>
      <c r="AD12" s="4"/>
      <c r="AE12" s="5">
        <v>938360</v>
      </c>
      <c r="AF12" s="4"/>
      <c r="AG12" s="5">
        <v>102822457408</v>
      </c>
      <c r="AH12" s="4"/>
      <c r="AI12" s="5">
        <v>111331245313</v>
      </c>
      <c r="AJ12" s="4"/>
      <c r="AK12" s="8">
        <v>3.1342381140642057E-3</v>
      </c>
    </row>
    <row r="13" spans="1:37">
      <c r="A13" s="1" t="s">
        <v>122</v>
      </c>
      <c r="C13" s="4" t="s">
        <v>110</v>
      </c>
      <c r="D13" s="4"/>
      <c r="E13" s="4" t="s">
        <v>110</v>
      </c>
      <c r="F13" s="4"/>
      <c r="G13" s="4" t="s">
        <v>123</v>
      </c>
      <c r="H13" s="4"/>
      <c r="I13" s="4" t="s">
        <v>124</v>
      </c>
      <c r="J13" s="4"/>
      <c r="K13" s="5">
        <v>0</v>
      </c>
      <c r="L13" s="4"/>
      <c r="M13" s="5">
        <v>0</v>
      </c>
      <c r="N13" s="4"/>
      <c r="O13" s="5">
        <v>124583</v>
      </c>
      <c r="P13" s="4"/>
      <c r="Q13" s="5">
        <v>106712786238</v>
      </c>
      <c r="R13" s="4"/>
      <c r="S13" s="5">
        <v>112271412920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124583</v>
      </c>
      <c r="AD13" s="4"/>
      <c r="AE13" s="5">
        <v>924850</v>
      </c>
      <c r="AF13" s="4"/>
      <c r="AG13" s="5">
        <v>106712786238</v>
      </c>
      <c r="AH13" s="4"/>
      <c r="AI13" s="5">
        <v>115199703818</v>
      </c>
      <c r="AJ13" s="4"/>
      <c r="AK13" s="8">
        <v>3.2431443789223699E-3</v>
      </c>
    </row>
    <row r="14" spans="1:37">
      <c r="A14" s="1" t="s">
        <v>125</v>
      </c>
      <c r="C14" s="4" t="s">
        <v>110</v>
      </c>
      <c r="D14" s="4"/>
      <c r="E14" s="4" t="s">
        <v>110</v>
      </c>
      <c r="F14" s="4"/>
      <c r="G14" s="4" t="s">
        <v>126</v>
      </c>
      <c r="H14" s="4"/>
      <c r="I14" s="4" t="s">
        <v>127</v>
      </c>
      <c r="J14" s="4"/>
      <c r="K14" s="5">
        <v>0</v>
      </c>
      <c r="L14" s="4"/>
      <c r="M14" s="5">
        <v>0</v>
      </c>
      <c r="N14" s="4"/>
      <c r="O14" s="5">
        <v>173245</v>
      </c>
      <c r="P14" s="4"/>
      <c r="Q14" s="5">
        <v>146828974329</v>
      </c>
      <c r="R14" s="4"/>
      <c r="S14" s="5">
        <v>154123035705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173245</v>
      </c>
      <c r="AD14" s="4"/>
      <c r="AE14" s="5">
        <v>914090</v>
      </c>
      <c r="AF14" s="4"/>
      <c r="AG14" s="5">
        <v>146828974329</v>
      </c>
      <c r="AH14" s="4"/>
      <c r="AI14" s="5">
        <v>158332819024</v>
      </c>
      <c r="AJ14" s="4"/>
      <c r="AK14" s="8">
        <v>4.4574436825625284E-3</v>
      </c>
    </row>
    <row r="15" spans="1:37">
      <c r="A15" s="1" t="s">
        <v>128</v>
      </c>
      <c r="C15" s="4" t="s">
        <v>110</v>
      </c>
      <c r="D15" s="4"/>
      <c r="E15" s="4" t="s">
        <v>110</v>
      </c>
      <c r="F15" s="4"/>
      <c r="G15" s="4" t="s">
        <v>129</v>
      </c>
      <c r="H15" s="4"/>
      <c r="I15" s="4" t="s">
        <v>130</v>
      </c>
      <c r="J15" s="4"/>
      <c r="K15" s="5">
        <v>0</v>
      </c>
      <c r="L15" s="4"/>
      <c r="M15" s="5">
        <v>0</v>
      </c>
      <c r="N15" s="4"/>
      <c r="O15" s="5">
        <v>168069</v>
      </c>
      <c r="P15" s="4"/>
      <c r="Q15" s="5">
        <v>139770728921</v>
      </c>
      <c r="R15" s="4"/>
      <c r="S15" s="5">
        <v>147528257722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168069</v>
      </c>
      <c r="AD15" s="4"/>
      <c r="AE15" s="5">
        <v>900360</v>
      </c>
      <c r="AF15" s="4"/>
      <c r="AG15" s="5">
        <v>139770728921</v>
      </c>
      <c r="AH15" s="4"/>
      <c r="AI15" s="5">
        <v>151295177617</v>
      </c>
      <c r="AJ15" s="4"/>
      <c r="AK15" s="8">
        <v>4.2593174164911995E-3</v>
      </c>
    </row>
    <row r="16" spans="1:37">
      <c r="A16" s="1" t="s">
        <v>131</v>
      </c>
      <c r="C16" s="4" t="s">
        <v>110</v>
      </c>
      <c r="D16" s="4"/>
      <c r="E16" s="4" t="s">
        <v>110</v>
      </c>
      <c r="F16" s="4"/>
      <c r="G16" s="4" t="s">
        <v>132</v>
      </c>
      <c r="H16" s="4"/>
      <c r="I16" s="4" t="s">
        <v>133</v>
      </c>
      <c r="J16" s="4"/>
      <c r="K16" s="5">
        <v>0</v>
      </c>
      <c r="L16" s="4"/>
      <c r="M16" s="5">
        <v>0</v>
      </c>
      <c r="N16" s="4"/>
      <c r="O16" s="5">
        <v>300140</v>
      </c>
      <c r="P16" s="4"/>
      <c r="Q16" s="5">
        <v>251180725925</v>
      </c>
      <c r="R16" s="4"/>
      <c r="S16" s="5">
        <v>261303737071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300140</v>
      </c>
      <c r="AD16" s="4"/>
      <c r="AE16" s="5">
        <v>897780</v>
      </c>
      <c r="AF16" s="4"/>
      <c r="AG16" s="5">
        <v>251180725925</v>
      </c>
      <c r="AH16" s="4"/>
      <c r="AI16" s="5">
        <v>269410849631</v>
      </c>
      <c r="AJ16" s="4"/>
      <c r="AK16" s="8">
        <v>7.5845532032084578E-3</v>
      </c>
    </row>
    <row r="17" spans="1:37">
      <c r="A17" s="1" t="s">
        <v>134</v>
      </c>
      <c r="C17" s="4" t="s">
        <v>110</v>
      </c>
      <c r="D17" s="4"/>
      <c r="E17" s="4" t="s">
        <v>110</v>
      </c>
      <c r="F17" s="4"/>
      <c r="G17" s="4" t="s">
        <v>135</v>
      </c>
      <c r="H17" s="4"/>
      <c r="I17" s="4" t="s">
        <v>136</v>
      </c>
      <c r="J17" s="4"/>
      <c r="K17" s="5">
        <v>0</v>
      </c>
      <c r="L17" s="4"/>
      <c r="M17" s="5">
        <v>0</v>
      </c>
      <c r="N17" s="4"/>
      <c r="O17" s="5">
        <v>35657</v>
      </c>
      <c r="P17" s="4"/>
      <c r="Q17" s="5">
        <v>31809511707</v>
      </c>
      <c r="R17" s="4"/>
      <c r="S17" s="5">
        <v>32590473310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35657</v>
      </c>
      <c r="AD17" s="4"/>
      <c r="AE17" s="5">
        <v>935710</v>
      </c>
      <c r="AF17" s="4"/>
      <c r="AG17" s="5">
        <v>31809511707</v>
      </c>
      <c r="AH17" s="4"/>
      <c r="AI17" s="5">
        <v>33358564134</v>
      </c>
      <c r="AJ17" s="4"/>
      <c r="AK17" s="8">
        <v>9.3912255131335914E-4</v>
      </c>
    </row>
    <row r="18" spans="1:37">
      <c r="A18" s="1" t="s">
        <v>137</v>
      </c>
      <c r="C18" s="4" t="s">
        <v>110</v>
      </c>
      <c r="D18" s="4"/>
      <c r="E18" s="4" t="s">
        <v>110</v>
      </c>
      <c r="F18" s="4"/>
      <c r="G18" s="4" t="s">
        <v>138</v>
      </c>
      <c r="H18" s="4"/>
      <c r="I18" s="4" t="s">
        <v>139</v>
      </c>
      <c r="J18" s="4"/>
      <c r="K18" s="5">
        <v>0</v>
      </c>
      <c r="L18" s="4"/>
      <c r="M18" s="5">
        <v>0</v>
      </c>
      <c r="N18" s="4"/>
      <c r="O18" s="5">
        <v>594689</v>
      </c>
      <c r="P18" s="4"/>
      <c r="Q18" s="5">
        <v>493695338725</v>
      </c>
      <c r="R18" s="4"/>
      <c r="S18" s="5">
        <v>507733707797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594689</v>
      </c>
      <c r="AD18" s="4"/>
      <c r="AE18" s="5">
        <v>874780</v>
      </c>
      <c r="AF18" s="4"/>
      <c r="AG18" s="5">
        <v>493695338725</v>
      </c>
      <c r="AH18" s="4"/>
      <c r="AI18" s="5">
        <v>520127753174</v>
      </c>
      <c r="AJ18" s="4"/>
      <c r="AK18" s="8">
        <v>1.4642827569181728E-2</v>
      </c>
    </row>
    <row r="19" spans="1:37">
      <c r="A19" s="1" t="s">
        <v>140</v>
      </c>
      <c r="C19" s="4" t="s">
        <v>110</v>
      </c>
      <c r="D19" s="4"/>
      <c r="E19" s="4" t="s">
        <v>110</v>
      </c>
      <c r="F19" s="4"/>
      <c r="G19" s="4" t="s">
        <v>141</v>
      </c>
      <c r="H19" s="4"/>
      <c r="I19" s="4" t="s">
        <v>99</v>
      </c>
      <c r="J19" s="4"/>
      <c r="K19" s="5">
        <v>0</v>
      </c>
      <c r="L19" s="4"/>
      <c r="M19" s="5">
        <v>0</v>
      </c>
      <c r="N19" s="4"/>
      <c r="O19" s="5">
        <v>170881</v>
      </c>
      <c r="P19" s="4"/>
      <c r="Q19" s="5">
        <v>140183543954</v>
      </c>
      <c r="R19" s="4"/>
      <c r="S19" s="5">
        <v>145420197128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170881</v>
      </c>
      <c r="AD19" s="4"/>
      <c r="AE19" s="5">
        <v>872890</v>
      </c>
      <c r="AF19" s="4"/>
      <c r="AG19" s="5">
        <v>140183543954</v>
      </c>
      <c r="AH19" s="4"/>
      <c r="AI19" s="5">
        <v>149133280782</v>
      </c>
      <c r="AJ19" s="4"/>
      <c r="AK19" s="8">
        <v>4.1984549026489997E-3</v>
      </c>
    </row>
    <row r="20" spans="1:37">
      <c r="A20" s="1" t="s">
        <v>142</v>
      </c>
      <c r="C20" s="4" t="s">
        <v>110</v>
      </c>
      <c r="D20" s="4"/>
      <c r="E20" s="4" t="s">
        <v>110</v>
      </c>
      <c r="F20" s="4"/>
      <c r="G20" s="4" t="s">
        <v>143</v>
      </c>
      <c r="H20" s="4"/>
      <c r="I20" s="4" t="s">
        <v>144</v>
      </c>
      <c r="J20" s="4"/>
      <c r="K20" s="5">
        <v>0</v>
      </c>
      <c r="L20" s="4"/>
      <c r="M20" s="5">
        <v>0</v>
      </c>
      <c r="N20" s="4"/>
      <c r="O20" s="5">
        <v>572202</v>
      </c>
      <c r="P20" s="4"/>
      <c r="Q20" s="5">
        <v>440638125774</v>
      </c>
      <c r="R20" s="4"/>
      <c r="S20" s="5">
        <v>452959391929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572202</v>
      </c>
      <c r="AD20" s="4"/>
      <c r="AE20" s="5">
        <v>818770</v>
      </c>
      <c r="AF20" s="4"/>
      <c r="AG20" s="5">
        <v>440638125774</v>
      </c>
      <c r="AH20" s="4"/>
      <c r="AI20" s="5">
        <v>468416915583</v>
      </c>
      <c r="AJ20" s="4"/>
      <c r="AK20" s="8">
        <v>1.3187045074049868E-2</v>
      </c>
    </row>
    <row r="21" spans="1:37">
      <c r="A21" s="1" t="s">
        <v>145</v>
      </c>
      <c r="C21" s="4" t="s">
        <v>110</v>
      </c>
      <c r="D21" s="4"/>
      <c r="E21" s="4" t="s">
        <v>110</v>
      </c>
      <c r="F21" s="4"/>
      <c r="G21" s="4" t="s">
        <v>146</v>
      </c>
      <c r="H21" s="4"/>
      <c r="I21" s="4" t="s">
        <v>147</v>
      </c>
      <c r="J21" s="4"/>
      <c r="K21" s="5">
        <v>0</v>
      </c>
      <c r="L21" s="4"/>
      <c r="M21" s="5">
        <v>0</v>
      </c>
      <c r="N21" s="4"/>
      <c r="O21" s="5">
        <v>569592</v>
      </c>
      <c r="P21" s="4"/>
      <c r="Q21" s="5">
        <v>435249524712</v>
      </c>
      <c r="R21" s="4"/>
      <c r="S21" s="5">
        <v>445323696279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569592</v>
      </c>
      <c r="AD21" s="4"/>
      <c r="AE21" s="5">
        <v>810410</v>
      </c>
      <c r="AF21" s="4"/>
      <c r="AG21" s="5">
        <v>435249524712</v>
      </c>
      <c r="AH21" s="4"/>
      <c r="AI21" s="5">
        <v>461519387166</v>
      </c>
      <c r="AJ21" s="4"/>
      <c r="AK21" s="8">
        <v>1.2992863320341613E-2</v>
      </c>
    </row>
    <row r="22" spans="1:37">
      <c r="A22" s="1" t="s">
        <v>148</v>
      </c>
      <c r="C22" s="4" t="s">
        <v>110</v>
      </c>
      <c r="D22" s="4"/>
      <c r="E22" s="4" t="s">
        <v>110</v>
      </c>
      <c r="F22" s="4"/>
      <c r="G22" s="4" t="s">
        <v>149</v>
      </c>
      <c r="H22" s="4"/>
      <c r="I22" s="4" t="s">
        <v>150</v>
      </c>
      <c r="J22" s="4"/>
      <c r="K22" s="5">
        <v>0</v>
      </c>
      <c r="L22" s="4"/>
      <c r="M22" s="5">
        <v>0</v>
      </c>
      <c r="N22" s="4"/>
      <c r="O22" s="5">
        <v>377848</v>
      </c>
      <c r="P22" s="4"/>
      <c r="Q22" s="5">
        <v>285431266711</v>
      </c>
      <c r="R22" s="4"/>
      <c r="S22" s="5">
        <v>292017142881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377848</v>
      </c>
      <c r="AD22" s="4"/>
      <c r="AE22" s="5">
        <v>796490</v>
      </c>
      <c r="AF22" s="4"/>
      <c r="AG22" s="5">
        <v>285431266711</v>
      </c>
      <c r="AH22" s="4"/>
      <c r="AI22" s="5">
        <v>300897605942</v>
      </c>
      <c r="AJ22" s="4"/>
      <c r="AK22" s="8">
        <v>8.4709799331056778E-3</v>
      </c>
    </row>
    <row r="23" spans="1:37">
      <c r="A23" s="1" t="s">
        <v>151</v>
      </c>
      <c r="C23" s="4" t="s">
        <v>110</v>
      </c>
      <c r="D23" s="4"/>
      <c r="E23" s="4" t="s">
        <v>110</v>
      </c>
      <c r="F23" s="4"/>
      <c r="G23" s="4" t="s">
        <v>152</v>
      </c>
      <c r="H23" s="4"/>
      <c r="I23" s="4" t="s">
        <v>153</v>
      </c>
      <c r="J23" s="4"/>
      <c r="K23" s="5">
        <v>0</v>
      </c>
      <c r="L23" s="4"/>
      <c r="M23" s="5">
        <v>0</v>
      </c>
      <c r="N23" s="4"/>
      <c r="O23" s="5">
        <v>476883</v>
      </c>
      <c r="P23" s="4"/>
      <c r="Q23" s="5">
        <v>346464195351</v>
      </c>
      <c r="R23" s="4"/>
      <c r="S23" s="5">
        <v>349698335025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476883</v>
      </c>
      <c r="AD23" s="4"/>
      <c r="AE23" s="5">
        <v>763000</v>
      </c>
      <c r="AF23" s="4"/>
      <c r="AG23" s="5">
        <v>346464195351</v>
      </c>
      <c r="AH23" s="4"/>
      <c r="AI23" s="5">
        <v>363795779061</v>
      </c>
      <c r="AJ23" s="4"/>
      <c r="AK23" s="8">
        <v>1.0241712407536727E-2</v>
      </c>
    </row>
    <row r="24" spans="1:37">
      <c r="A24" s="1" t="s">
        <v>154</v>
      </c>
      <c r="C24" s="4" t="s">
        <v>110</v>
      </c>
      <c r="D24" s="4"/>
      <c r="E24" s="4" t="s">
        <v>110</v>
      </c>
      <c r="F24" s="4"/>
      <c r="G24" s="4" t="s">
        <v>155</v>
      </c>
      <c r="H24" s="4"/>
      <c r="I24" s="4" t="s">
        <v>156</v>
      </c>
      <c r="J24" s="4"/>
      <c r="K24" s="5">
        <v>16</v>
      </c>
      <c r="L24" s="4"/>
      <c r="M24" s="5">
        <v>16</v>
      </c>
      <c r="N24" s="4"/>
      <c r="O24" s="5">
        <v>125000</v>
      </c>
      <c r="P24" s="4"/>
      <c r="Q24" s="5">
        <v>124107595856</v>
      </c>
      <c r="R24" s="4"/>
      <c r="S24" s="5">
        <v>123102683593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125000</v>
      </c>
      <c r="AD24" s="4"/>
      <c r="AE24" s="5">
        <v>989800</v>
      </c>
      <c r="AF24" s="4"/>
      <c r="AG24" s="5">
        <v>124107595856</v>
      </c>
      <c r="AH24" s="4"/>
      <c r="AI24" s="5">
        <v>123702574843</v>
      </c>
      <c r="AJ24" s="4"/>
      <c r="AK24" s="8">
        <v>3.4825203274317261E-3</v>
      </c>
    </row>
    <row r="25" spans="1:37">
      <c r="A25" s="1" t="s">
        <v>157</v>
      </c>
      <c r="C25" s="4" t="s">
        <v>110</v>
      </c>
      <c r="D25" s="4"/>
      <c r="E25" s="4" t="s">
        <v>110</v>
      </c>
      <c r="F25" s="4"/>
      <c r="G25" s="4" t="s">
        <v>158</v>
      </c>
      <c r="H25" s="4"/>
      <c r="I25" s="4" t="s">
        <v>159</v>
      </c>
      <c r="J25" s="4"/>
      <c r="K25" s="5">
        <v>18</v>
      </c>
      <c r="L25" s="4"/>
      <c r="M25" s="5">
        <v>18</v>
      </c>
      <c r="N25" s="4"/>
      <c r="O25" s="5">
        <v>2000</v>
      </c>
      <c r="P25" s="4"/>
      <c r="Q25" s="5">
        <v>1960355250</v>
      </c>
      <c r="R25" s="4"/>
      <c r="S25" s="5">
        <v>1769679187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2000</v>
      </c>
      <c r="AD25" s="4"/>
      <c r="AE25" s="5">
        <v>885000</v>
      </c>
      <c r="AF25" s="4"/>
      <c r="AG25" s="5">
        <v>1960355250</v>
      </c>
      <c r="AH25" s="4"/>
      <c r="AI25" s="5">
        <v>1769679187</v>
      </c>
      <c r="AJ25" s="4"/>
      <c r="AK25" s="8">
        <v>4.9820658539906662E-5</v>
      </c>
    </row>
    <row r="26" spans="1:37">
      <c r="A26" s="1" t="s">
        <v>160</v>
      </c>
      <c r="C26" s="4" t="s">
        <v>110</v>
      </c>
      <c r="D26" s="4"/>
      <c r="E26" s="4" t="s">
        <v>110</v>
      </c>
      <c r="F26" s="4"/>
      <c r="G26" s="4" t="s">
        <v>161</v>
      </c>
      <c r="H26" s="4"/>
      <c r="I26" s="4" t="s">
        <v>162</v>
      </c>
      <c r="J26" s="4"/>
      <c r="K26" s="5">
        <v>15</v>
      </c>
      <c r="L26" s="4"/>
      <c r="M26" s="5">
        <v>15</v>
      </c>
      <c r="N26" s="4"/>
      <c r="O26" s="5">
        <v>734000</v>
      </c>
      <c r="P26" s="4"/>
      <c r="Q26" s="5">
        <v>711002987500</v>
      </c>
      <c r="R26" s="4"/>
      <c r="S26" s="5">
        <v>715014654100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734000</v>
      </c>
      <c r="AD26" s="4"/>
      <c r="AE26" s="5">
        <v>981900</v>
      </c>
      <c r="AF26" s="4"/>
      <c r="AG26" s="5">
        <v>711002987500</v>
      </c>
      <c r="AH26" s="4"/>
      <c r="AI26" s="5">
        <v>720583970478</v>
      </c>
      <c r="AJ26" s="4"/>
      <c r="AK26" s="8">
        <v>2.0286144633577939E-2</v>
      </c>
    </row>
    <row r="27" spans="1:37">
      <c r="A27" s="1" t="s">
        <v>163</v>
      </c>
      <c r="C27" s="4" t="s">
        <v>110</v>
      </c>
      <c r="D27" s="4"/>
      <c r="E27" s="4" t="s">
        <v>110</v>
      </c>
      <c r="F27" s="4"/>
      <c r="G27" s="4" t="s">
        <v>164</v>
      </c>
      <c r="H27" s="4"/>
      <c r="I27" s="4" t="s">
        <v>165</v>
      </c>
      <c r="J27" s="4"/>
      <c r="K27" s="5">
        <v>16</v>
      </c>
      <c r="L27" s="4"/>
      <c r="M27" s="5">
        <v>16</v>
      </c>
      <c r="N27" s="4"/>
      <c r="O27" s="5">
        <v>100000</v>
      </c>
      <c r="P27" s="4"/>
      <c r="Q27" s="5">
        <v>94164000000</v>
      </c>
      <c r="R27" s="4"/>
      <c r="S27" s="5">
        <v>94357894531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100000</v>
      </c>
      <c r="AD27" s="4"/>
      <c r="AE27" s="5">
        <v>943750</v>
      </c>
      <c r="AF27" s="4"/>
      <c r="AG27" s="5">
        <v>94164000000</v>
      </c>
      <c r="AH27" s="4"/>
      <c r="AI27" s="5">
        <v>94357894531</v>
      </c>
      <c r="AJ27" s="4"/>
      <c r="AK27" s="8">
        <v>2.6563981079207196E-3</v>
      </c>
    </row>
    <row r="28" spans="1:37">
      <c r="A28" s="1" t="s">
        <v>166</v>
      </c>
      <c r="C28" s="4" t="s">
        <v>110</v>
      </c>
      <c r="D28" s="4"/>
      <c r="E28" s="4" t="s">
        <v>110</v>
      </c>
      <c r="F28" s="4"/>
      <c r="G28" s="4" t="s">
        <v>167</v>
      </c>
      <c r="H28" s="4"/>
      <c r="I28" s="4" t="s">
        <v>168</v>
      </c>
      <c r="J28" s="4"/>
      <c r="K28" s="5">
        <v>16</v>
      </c>
      <c r="L28" s="4"/>
      <c r="M28" s="5">
        <v>16</v>
      </c>
      <c r="N28" s="4"/>
      <c r="O28" s="5">
        <v>1000000</v>
      </c>
      <c r="P28" s="4"/>
      <c r="Q28" s="5">
        <v>934810000000</v>
      </c>
      <c r="R28" s="4"/>
      <c r="S28" s="5">
        <v>924299440359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1000000</v>
      </c>
      <c r="AD28" s="4"/>
      <c r="AE28" s="5">
        <v>1000000</v>
      </c>
      <c r="AF28" s="4"/>
      <c r="AG28" s="5">
        <v>934810000000</v>
      </c>
      <c r="AH28" s="4"/>
      <c r="AI28" s="5">
        <v>999818750000</v>
      </c>
      <c r="AJ28" s="4"/>
      <c r="AK28" s="8">
        <v>2.8147264719764319E-2</v>
      </c>
    </row>
    <row r="29" spans="1:37">
      <c r="A29" s="1" t="s">
        <v>169</v>
      </c>
      <c r="C29" s="4" t="s">
        <v>110</v>
      </c>
      <c r="D29" s="4"/>
      <c r="E29" s="4" t="s">
        <v>110</v>
      </c>
      <c r="F29" s="4"/>
      <c r="G29" s="4" t="s">
        <v>170</v>
      </c>
      <c r="H29" s="4"/>
      <c r="I29" s="4" t="s">
        <v>171</v>
      </c>
      <c r="J29" s="4"/>
      <c r="K29" s="5">
        <v>16</v>
      </c>
      <c r="L29" s="4"/>
      <c r="M29" s="5">
        <v>16</v>
      </c>
      <c r="N29" s="4"/>
      <c r="O29" s="5">
        <v>300000</v>
      </c>
      <c r="P29" s="4"/>
      <c r="Q29" s="5">
        <v>283104000000</v>
      </c>
      <c r="R29" s="4"/>
      <c r="S29" s="5">
        <v>283298642822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300000</v>
      </c>
      <c r="AD29" s="4"/>
      <c r="AE29" s="5">
        <v>944500</v>
      </c>
      <c r="AF29" s="4"/>
      <c r="AG29" s="5">
        <v>283104000000</v>
      </c>
      <c r="AH29" s="4"/>
      <c r="AI29" s="5">
        <v>283298642822</v>
      </c>
      <c r="AJ29" s="4"/>
      <c r="AK29" s="8">
        <v>7.9755274583311435E-3</v>
      </c>
    </row>
    <row r="30" spans="1:37">
      <c r="A30" s="1" t="s">
        <v>172</v>
      </c>
      <c r="C30" s="4" t="s">
        <v>110</v>
      </c>
      <c r="D30" s="4"/>
      <c r="E30" s="4" t="s">
        <v>110</v>
      </c>
      <c r="F30" s="4"/>
      <c r="G30" s="4" t="s">
        <v>173</v>
      </c>
      <c r="H30" s="4"/>
      <c r="I30" s="4" t="s">
        <v>174</v>
      </c>
      <c r="J30" s="4"/>
      <c r="K30" s="5">
        <v>18</v>
      </c>
      <c r="L30" s="4"/>
      <c r="M30" s="5">
        <v>18</v>
      </c>
      <c r="N30" s="4"/>
      <c r="O30" s="5">
        <v>135000</v>
      </c>
      <c r="P30" s="4"/>
      <c r="Q30" s="5">
        <v>135021833733</v>
      </c>
      <c r="R30" s="4"/>
      <c r="S30" s="5">
        <v>134975396274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135000</v>
      </c>
      <c r="AD30" s="4"/>
      <c r="AE30" s="5">
        <v>999999</v>
      </c>
      <c r="AF30" s="4"/>
      <c r="AG30" s="5">
        <v>135021833733</v>
      </c>
      <c r="AH30" s="4"/>
      <c r="AI30" s="5">
        <v>134975396274</v>
      </c>
      <c r="AJ30" s="4"/>
      <c r="AK30" s="8">
        <v>3.7998769372742493E-3</v>
      </c>
    </row>
    <row r="31" spans="1:37">
      <c r="A31" s="1" t="s">
        <v>175</v>
      </c>
      <c r="C31" s="4" t="s">
        <v>110</v>
      </c>
      <c r="D31" s="4"/>
      <c r="E31" s="4" t="s">
        <v>110</v>
      </c>
      <c r="F31" s="4"/>
      <c r="G31" s="4" t="s">
        <v>176</v>
      </c>
      <c r="H31" s="4"/>
      <c r="I31" s="4" t="s">
        <v>177</v>
      </c>
      <c r="J31" s="4"/>
      <c r="K31" s="5">
        <v>18</v>
      </c>
      <c r="L31" s="4"/>
      <c r="M31" s="5">
        <v>18</v>
      </c>
      <c r="N31" s="4"/>
      <c r="O31" s="5">
        <v>500000</v>
      </c>
      <c r="P31" s="4"/>
      <c r="Q31" s="5">
        <v>490020888125</v>
      </c>
      <c r="R31" s="4"/>
      <c r="S31" s="5">
        <v>499908875090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5"/>
      <c r="AC31" s="5">
        <v>500000</v>
      </c>
      <c r="AD31" s="4"/>
      <c r="AE31" s="5">
        <v>999990</v>
      </c>
      <c r="AF31" s="4"/>
      <c r="AG31" s="5">
        <v>490020888125</v>
      </c>
      <c r="AH31" s="4"/>
      <c r="AI31" s="5">
        <v>499904375906</v>
      </c>
      <c r="AJ31" s="4"/>
      <c r="AK31" s="8">
        <v>1.4073491623551501E-2</v>
      </c>
    </row>
    <row r="32" spans="1:37">
      <c r="A32" s="1" t="s">
        <v>178</v>
      </c>
      <c r="C32" s="4" t="s">
        <v>110</v>
      </c>
      <c r="D32" s="4"/>
      <c r="E32" s="4" t="s">
        <v>110</v>
      </c>
      <c r="F32" s="4"/>
      <c r="G32" s="4" t="s">
        <v>179</v>
      </c>
      <c r="H32" s="4"/>
      <c r="I32" s="4" t="s">
        <v>180</v>
      </c>
      <c r="J32" s="4"/>
      <c r="K32" s="5">
        <v>19</v>
      </c>
      <c r="L32" s="4"/>
      <c r="M32" s="5">
        <v>19</v>
      </c>
      <c r="N32" s="4"/>
      <c r="O32" s="5">
        <v>200000</v>
      </c>
      <c r="P32" s="4"/>
      <c r="Q32" s="5">
        <v>198222409998</v>
      </c>
      <c r="R32" s="4"/>
      <c r="S32" s="5">
        <v>199963550036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5"/>
      <c r="AC32" s="5">
        <v>200000</v>
      </c>
      <c r="AD32" s="4"/>
      <c r="AE32" s="5">
        <v>999990</v>
      </c>
      <c r="AF32" s="4"/>
      <c r="AG32" s="5">
        <v>198222409998</v>
      </c>
      <c r="AH32" s="4"/>
      <c r="AI32" s="5">
        <v>199961750362</v>
      </c>
      <c r="AJ32" s="4"/>
      <c r="AK32" s="8">
        <v>5.6293966494093475E-3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2">
        <f>SUM(Q9:Q32)</f>
        <v>6540621666215</v>
      </c>
      <c r="R33" s="4"/>
      <c r="S33" s="12">
        <f>SUM(S9:S32)</f>
        <v>6675808317651</v>
      </c>
      <c r="T33" s="4"/>
      <c r="U33" s="4"/>
      <c r="V33" s="4"/>
      <c r="W33" s="12">
        <f>SUM(W9:W32)</f>
        <v>0</v>
      </c>
      <c r="X33" s="4"/>
      <c r="Y33" s="4"/>
      <c r="Z33" s="4"/>
      <c r="AA33" s="12">
        <f>SUM(AA9:AA32)</f>
        <v>289925000000</v>
      </c>
      <c r="AB33" s="4"/>
      <c r="AC33" s="4"/>
      <c r="AD33" s="4"/>
      <c r="AE33" s="4"/>
      <c r="AF33" s="4"/>
      <c r="AG33" s="12">
        <f>SUM(AG9:AG32)</f>
        <v>6270733044342</v>
      </c>
      <c r="AH33" s="4"/>
      <c r="AI33" s="12">
        <f>SUM(AI9:AI32)</f>
        <v>6571220755584</v>
      </c>
      <c r="AJ33" s="4"/>
      <c r="AK33" s="9">
        <f>SUM(AK9:AK32)</f>
        <v>0.18499542055912738</v>
      </c>
    </row>
    <row r="34" spans="3:37" ht="24.75" thickTop="1">
      <c r="Q34" s="3"/>
      <c r="S34" s="3"/>
      <c r="AG34" s="3"/>
      <c r="AI34" s="3"/>
    </row>
    <row r="35" spans="3:37"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K35" s="1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6" sqref="I1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22" width="19.7109375" style="1" bestFit="1" customWidth="1"/>
    <col min="23" max="23" width="21.7109375" style="1" customWidth="1"/>
    <col min="24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>
      <c r="S5" s="15"/>
    </row>
    <row r="6" spans="1:19" ht="24.75">
      <c r="A6" s="26" t="s">
        <v>182</v>
      </c>
      <c r="C6" s="27" t="s">
        <v>183</v>
      </c>
      <c r="D6" s="27" t="s">
        <v>183</v>
      </c>
      <c r="E6" s="27" t="s">
        <v>183</v>
      </c>
      <c r="F6" s="27" t="s">
        <v>183</v>
      </c>
      <c r="G6" s="27" t="s">
        <v>183</v>
      </c>
      <c r="H6" s="27" t="s">
        <v>183</v>
      </c>
      <c r="I6" s="27" t="s">
        <v>183</v>
      </c>
      <c r="K6" s="27" t="s">
        <v>307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</row>
    <row r="7" spans="1:19" ht="24.75">
      <c r="A7" s="27" t="s">
        <v>182</v>
      </c>
      <c r="C7" s="27" t="s">
        <v>184</v>
      </c>
      <c r="E7" s="27" t="s">
        <v>185</v>
      </c>
      <c r="G7" s="27" t="s">
        <v>186</v>
      </c>
      <c r="I7" s="27" t="s">
        <v>107</v>
      </c>
      <c r="K7" s="27" t="s">
        <v>187</v>
      </c>
      <c r="M7" s="27" t="s">
        <v>188</v>
      </c>
      <c r="O7" s="27" t="s">
        <v>189</v>
      </c>
      <c r="Q7" s="27" t="s">
        <v>187</v>
      </c>
      <c r="S7" s="27" t="s">
        <v>181</v>
      </c>
    </row>
    <row r="8" spans="1:19">
      <c r="A8" s="1" t="s">
        <v>190</v>
      </c>
      <c r="C8" s="4" t="s">
        <v>191</v>
      </c>
      <c r="D8" s="4"/>
      <c r="E8" s="4" t="s">
        <v>192</v>
      </c>
      <c r="F8" s="4"/>
      <c r="G8" s="4" t="s">
        <v>193</v>
      </c>
      <c r="H8" s="4"/>
      <c r="I8" s="5">
        <v>8</v>
      </c>
      <c r="J8" s="4"/>
      <c r="K8" s="5">
        <v>364420231142</v>
      </c>
      <c r="L8" s="4"/>
      <c r="M8" s="5">
        <v>1216479402689</v>
      </c>
      <c r="N8" s="4"/>
      <c r="O8" s="5">
        <v>1301474680253</v>
      </c>
      <c r="P8" s="4"/>
      <c r="Q8" s="5">
        <v>279424953578</v>
      </c>
      <c r="R8" s="4"/>
      <c r="S8" s="8">
        <v>7.8664739360687335E-3</v>
      </c>
    </row>
    <row r="9" spans="1:19">
      <c r="A9" s="1" t="s">
        <v>194</v>
      </c>
      <c r="C9" s="4" t="s">
        <v>195</v>
      </c>
      <c r="D9" s="4"/>
      <c r="E9" s="4" t="s">
        <v>192</v>
      </c>
      <c r="F9" s="4"/>
      <c r="G9" s="4" t="s">
        <v>196</v>
      </c>
      <c r="H9" s="4"/>
      <c r="I9" s="5">
        <v>10</v>
      </c>
      <c r="J9" s="4"/>
      <c r="K9" s="5">
        <v>215636863946</v>
      </c>
      <c r="L9" s="4"/>
      <c r="M9" s="5">
        <v>1002842096660</v>
      </c>
      <c r="N9" s="4"/>
      <c r="O9" s="5">
        <v>1024412992593</v>
      </c>
      <c r="P9" s="4"/>
      <c r="Q9" s="5">
        <v>194065968013</v>
      </c>
      <c r="R9" s="4"/>
      <c r="S9" s="8">
        <v>5.4634164189851665E-3</v>
      </c>
    </row>
    <row r="10" spans="1:19">
      <c r="A10" s="1" t="s">
        <v>197</v>
      </c>
      <c r="C10" s="4" t="s">
        <v>198</v>
      </c>
      <c r="D10" s="4"/>
      <c r="E10" s="4" t="s">
        <v>192</v>
      </c>
      <c r="F10" s="4"/>
      <c r="G10" s="4" t="s">
        <v>199</v>
      </c>
      <c r="H10" s="4"/>
      <c r="I10" s="5">
        <v>8</v>
      </c>
      <c r="J10" s="4"/>
      <c r="K10" s="5">
        <v>102615597355</v>
      </c>
      <c r="L10" s="4"/>
      <c r="M10" s="5">
        <v>843415868</v>
      </c>
      <c r="N10" s="4"/>
      <c r="O10" s="5">
        <v>0</v>
      </c>
      <c r="P10" s="4"/>
      <c r="Q10" s="5">
        <v>103459013223</v>
      </c>
      <c r="R10" s="4"/>
      <c r="S10" s="8">
        <v>2.9126161445095704E-3</v>
      </c>
    </row>
    <row r="11" spans="1:19" ht="24.75" thickBot="1">
      <c r="K11" s="16">
        <f>SUM(K8:K10)</f>
        <v>682672692443</v>
      </c>
      <c r="M11" s="16">
        <f>SUM(M8:M10)</f>
        <v>2220164915217</v>
      </c>
      <c r="O11" s="16">
        <f>SUM(O8:O10)</f>
        <v>2325887672846</v>
      </c>
      <c r="Q11" s="16">
        <f>SUM(Q8:Q10)</f>
        <v>576949934814</v>
      </c>
      <c r="S11" s="9">
        <v>1.6242506499563471E-2</v>
      </c>
    </row>
    <row r="12" spans="1:19" ht="24.75" thickTop="1">
      <c r="Q12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4"/>
  <sheetViews>
    <sheetView rightToLeft="1" workbookViewId="0">
      <selection activeCell="L10" sqref="L10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19.7109375" style="1" bestFit="1" customWidth="1"/>
    <col min="12" max="12" width="20.5703125" style="1" bestFit="1" customWidth="1"/>
    <col min="13" max="16384" width="9.140625" style="1"/>
  </cols>
  <sheetData>
    <row r="2" spans="1:12" ht="24.75">
      <c r="A2" s="25" t="s">
        <v>0</v>
      </c>
      <c r="B2" s="25"/>
      <c r="C2" s="25"/>
      <c r="D2" s="25"/>
      <c r="E2" s="25"/>
      <c r="F2" s="25"/>
      <c r="G2" s="25"/>
    </row>
    <row r="3" spans="1:12" ht="24.75">
      <c r="A3" s="25" t="s">
        <v>200</v>
      </c>
      <c r="B3" s="25"/>
      <c r="C3" s="25"/>
      <c r="D3" s="25"/>
      <c r="E3" s="25"/>
      <c r="F3" s="25"/>
      <c r="G3" s="25"/>
    </row>
    <row r="4" spans="1:12" ht="24.75">
      <c r="A4" s="25" t="s">
        <v>2</v>
      </c>
      <c r="B4" s="25"/>
      <c r="C4" s="25"/>
      <c r="D4" s="25"/>
      <c r="E4" s="25"/>
      <c r="F4" s="25"/>
      <c r="G4" s="25"/>
    </row>
    <row r="6" spans="1:12" ht="24.75">
      <c r="A6" s="27" t="s">
        <v>204</v>
      </c>
      <c r="C6" s="27" t="s">
        <v>187</v>
      </c>
      <c r="E6" s="27" t="s">
        <v>296</v>
      </c>
      <c r="G6" s="27" t="s">
        <v>13</v>
      </c>
    </row>
    <row r="7" spans="1:12">
      <c r="A7" s="1" t="s">
        <v>304</v>
      </c>
      <c r="C7" s="6">
        <v>-2015519666075</v>
      </c>
      <c r="E7" s="8">
        <f>C7/$C$11</f>
        <v>1.1280881817284765</v>
      </c>
      <c r="F7" s="4"/>
      <c r="G7" s="8">
        <v>-5.674165001296886E-2</v>
      </c>
      <c r="K7" s="3"/>
    </row>
    <row r="8" spans="1:12">
      <c r="A8" s="1" t="s">
        <v>305</v>
      </c>
      <c r="C8" s="6">
        <v>225875220243</v>
      </c>
      <c r="E8" s="8">
        <f t="shared" ref="E8:E10" si="0">C8/$C$11</f>
        <v>-0.12642256525219306</v>
      </c>
      <c r="F8" s="4"/>
      <c r="G8" s="8">
        <v>6.3589221724585469E-3</v>
      </c>
      <c r="K8" s="3"/>
      <c r="L8" s="13"/>
    </row>
    <row r="9" spans="1:12">
      <c r="A9" s="1" t="s">
        <v>306</v>
      </c>
      <c r="C9" s="6">
        <v>2972263421</v>
      </c>
      <c r="E9" s="8">
        <f t="shared" si="0"/>
        <v>-1.6635785274888917E-3</v>
      </c>
      <c r="F9" s="4"/>
      <c r="G9" s="8">
        <v>8.3676251648370561E-5</v>
      </c>
      <c r="K9" s="3"/>
      <c r="L9" s="13"/>
    </row>
    <row r="10" spans="1:12">
      <c r="A10" s="1" t="s">
        <v>303</v>
      </c>
      <c r="C10" s="6">
        <v>3641139</v>
      </c>
      <c r="E10" s="8">
        <f t="shared" si="0"/>
        <v>-2.0379487945804033E-6</v>
      </c>
      <c r="F10" s="4"/>
      <c r="G10" s="8">
        <v>1.0250668265068837E-7</v>
      </c>
      <c r="L10" s="23"/>
    </row>
    <row r="11" spans="1:12" ht="24.75" thickBot="1">
      <c r="C11" s="7">
        <f>SUM(C7:C10)</f>
        <v>-1786668541272</v>
      </c>
      <c r="E11" s="14">
        <f>SUM(E7:E10)</f>
        <v>0.99999999999999978</v>
      </c>
      <c r="F11" s="4"/>
      <c r="G11" s="14">
        <f>SUM(G7:G10)</f>
        <v>-5.0298949082179294E-2</v>
      </c>
      <c r="L11" s="23"/>
    </row>
    <row r="12" spans="1:12" ht="24.75" thickTop="1">
      <c r="L12" s="23"/>
    </row>
    <row r="13" spans="1:12">
      <c r="L13" s="13"/>
    </row>
    <row r="14" spans="1:12">
      <c r="L14" s="2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9"/>
  <sheetViews>
    <sheetView rightToLeft="1" topLeftCell="A4" workbookViewId="0">
      <selection activeCell="K25" sqref="K25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7" t="s">
        <v>201</v>
      </c>
      <c r="B6" s="27" t="s">
        <v>201</v>
      </c>
      <c r="C6" s="27" t="s">
        <v>201</v>
      </c>
      <c r="D6" s="27" t="s">
        <v>201</v>
      </c>
      <c r="E6" s="27" t="s">
        <v>201</v>
      </c>
      <c r="F6" s="27" t="s">
        <v>201</v>
      </c>
      <c r="G6" s="27" t="s">
        <v>201</v>
      </c>
      <c r="I6" s="27" t="s">
        <v>202</v>
      </c>
      <c r="J6" s="27" t="s">
        <v>202</v>
      </c>
      <c r="K6" s="27" t="s">
        <v>202</v>
      </c>
      <c r="L6" s="27" t="s">
        <v>202</v>
      </c>
      <c r="M6" s="27" t="s">
        <v>202</v>
      </c>
      <c r="O6" s="27" t="s">
        <v>203</v>
      </c>
      <c r="P6" s="27" t="s">
        <v>203</v>
      </c>
      <c r="Q6" s="27" t="s">
        <v>203</v>
      </c>
      <c r="R6" s="27" t="s">
        <v>203</v>
      </c>
      <c r="S6" s="27" t="s">
        <v>203</v>
      </c>
    </row>
    <row r="7" spans="1:19" ht="24.75">
      <c r="A7" s="27" t="s">
        <v>204</v>
      </c>
      <c r="C7" s="27" t="s">
        <v>205</v>
      </c>
      <c r="E7" s="27" t="s">
        <v>106</v>
      </c>
      <c r="G7" s="27" t="s">
        <v>107</v>
      </c>
      <c r="I7" s="27" t="s">
        <v>206</v>
      </c>
      <c r="K7" s="27" t="s">
        <v>207</v>
      </c>
      <c r="M7" s="27" t="s">
        <v>208</v>
      </c>
      <c r="O7" s="27" t="s">
        <v>206</v>
      </c>
      <c r="Q7" s="27" t="s">
        <v>207</v>
      </c>
      <c r="S7" s="27" t="s">
        <v>208</v>
      </c>
    </row>
    <row r="8" spans="1:19">
      <c r="A8" s="1" t="s">
        <v>166</v>
      </c>
      <c r="C8" s="4" t="s">
        <v>308</v>
      </c>
      <c r="E8" s="4" t="s">
        <v>168</v>
      </c>
      <c r="F8" s="4"/>
      <c r="G8" s="5">
        <v>16</v>
      </c>
      <c r="H8" s="4"/>
      <c r="I8" s="5">
        <v>12572054794</v>
      </c>
      <c r="J8" s="4"/>
      <c r="K8" s="4">
        <v>0</v>
      </c>
      <c r="L8" s="4"/>
      <c r="M8" s="5">
        <v>12572054794</v>
      </c>
      <c r="N8" s="4"/>
      <c r="O8" s="5">
        <v>71667128776</v>
      </c>
      <c r="P8" s="4"/>
      <c r="Q8" s="5">
        <v>0</v>
      </c>
      <c r="R8" s="4"/>
      <c r="S8" s="5">
        <v>71667128776</v>
      </c>
    </row>
    <row r="9" spans="1:19">
      <c r="A9" s="1" t="s">
        <v>163</v>
      </c>
      <c r="C9" s="4" t="s">
        <v>308</v>
      </c>
      <c r="E9" s="4" t="s">
        <v>165</v>
      </c>
      <c r="F9" s="4"/>
      <c r="G9" s="5">
        <v>16</v>
      </c>
      <c r="H9" s="4"/>
      <c r="I9" s="5">
        <v>1391468163</v>
      </c>
      <c r="J9" s="4"/>
      <c r="K9" s="4">
        <v>0</v>
      </c>
      <c r="L9" s="4"/>
      <c r="M9" s="5">
        <v>1391468163</v>
      </c>
      <c r="N9" s="4"/>
      <c r="O9" s="5">
        <v>10794641136</v>
      </c>
      <c r="P9" s="4"/>
      <c r="Q9" s="5">
        <v>0</v>
      </c>
      <c r="R9" s="4"/>
      <c r="S9" s="5">
        <v>10794641136</v>
      </c>
    </row>
    <row r="10" spans="1:19">
      <c r="A10" s="1" t="s">
        <v>169</v>
      </c>
      <c r="C10" s="4" t="s">
        <v>308</v>
      </c>
      <c r="E10" s="4" t="s">
        <v>171</v>
      </c>
      <c r="F10" s="4"/>
      <c r="G10" s="5">
        <v>16</v>
      </c>
      <c r="H10" s="4"/>
      <c r="I10" s="5">
        <v>3835728147</v>
      </c>
      <c r="J10" s="4"/>
      <c r="K10" s="4">
        <v>0</v>
      </c>
      <c r="L10" s="4"/>
      <c r="M10" s="5">
        <v>3835728147</v>
      </c>
      <c r="N10" s="4"/>
      <c r="O10" s="5">
        <v>32140768679</v>
      </c>
      <c r="P10" s="4"/>
      <c r="Q10" s="5">
        <v>0</v>
      </c>
      <c r="R10" s="4"/>
      <c r="S10" s="5">
        <v>32140768679</v>
      </c>
    </row>
    <row r="11" spans="1:19">
      <c r="A11" s="1" t="s">
        <v>209</v>
      </c>
      <c r="C11" s="4" t="s">
        <v>308</v>
      </c>
      <c r="E11" s="4" t="s">
        <v>210</v>
      </c>
      <c r="F11" s="4"/>
      <c r="G11" s="5">
        <v>15</v>
      </c>
      <c r="H11" s="4"/>
      <c r="I11" s="5">
        <v>0</v>
      </c>
      <c r="J11" s="4"/>
      <c r="K11" s="4">
        <v>0</v>
      </c>
      <c r="L11" s="4"/>
      <c r="M11" s="5">
        <v>0</v>
      </c>
      <c r="N11" s="4"/>
      <c r="O11" s="5">
        <v>25410732955</v>
      </c>
      <c r="P11" s="4"/>
      <c r="Q11" s="5">
        <v>0</v>
      </c>
      <c r="R11" s="4"/>
      <c r="S11" s="5">
        <v>25410732955</v>
      </c>
    </row>
    <row r="12" spans="1:19">
      <c r="A12" s="1" t="s">
        <v>211</v>
      </c>
      <c r="C12" s="4" t="s">
        <v>308</v>
      </c>
      <c r="E12" s="4" t="s">
        <v>212</v>
      </c>
      <c r="F12" s="4"/>
      <c r="G12" s="5">
        <v>15</v>
      </c>
      <c r="H12" s="4"/>
      <c r="I12" s="5">
        <v>0</v>
      </c>
      <c r="J12" s="4"/>
      <c r="K12" s="4">
        <v>0</v>
      </c>
      <c r="L12" s="4"/>
      <c r="M12" s="5">
        <v>0</v>
      </c>
      <c r="N12" s="4"/>
      <c r="O12" s="5">
        <v>14587873836</v>
      </c>
      <c r="P12" s="4"/>
      <c r="Q12" s="5">
        <v>0</v>
      </c>
      <c r="R12" s="4"/>
      <c r="S12" s="5">
        <v>14587873836</v>
      </c>
    </row>
    <row r="13" spans="1:19">
      <c r="A13" s="1" t="s">
        <v>160</v>
      </c>
      <c r="C13" s="4" t="s">
        <v>308</v>
      </c>
      <c r="E13" s="4" t="s">
        <v>162</v>
      </c>
      <c r="F13" s="4"/>
      <c r="G13" s="5">
        <v>15</v>
      </c>
      <c r="H13" s="4"/>
      <c r="I13" s="5">
        <v>8695645957</v>
      </c>
      <c r="J13" s="4"/>
      <c r="K13" s="4">
        <v>0</v>
      </c>
      <c r="L13" s="4"/>
      <c r="M13" s="5">
        <v>8695645957</v>
      </c>
      <c r="N13" s="4"/>
      <c r="O13" s="5">
        <v>34647907585</v>
      </c>
      <c r="P13" s="4"/>
      <c r="Q13" s="5">
        <v>0</v>
      </c>
      <c r="R13" s="4"/>
      <c r="S13" s="5">
        <v>34647907585</v>
      </c>
    </row>
    <row r="14" spans="1:19">
      <c r="A14" s="1" t="s">
        <v>157</v>
      </c>
      <c r="C14" s="4" t="s">
        <v>308</v>
      </c>
      <c r="E14" s="4" t="s">
        <v>159</v>
      </c>
      <c r="F14" s="4"/>
      <c r="G14" s="5">
        <v>18</v>
      </c>
      <c r="H14" s="4"/>
      <c r="I14" s="5">
        <v>30113115</v>
      </c>
      <c r="J14" s="4"/>
      <c r="K14" s="4">
        <v>0</v>
      </c>
      <c r="L14" s="4"/>
      <c r="M14" s="5">
        <v>30113115</v>
      </c>
      <c r="N14" s="4"/>
      <c r="O14" s="5">
        <v>240395474</v>
      </c>
      <c r="P14" s="4"/>
      <c r="Q14" s="5">
        <v>0</v>
      </c>
      <c r="R14" s="4"/>
      <c r="S14" s="5">
        <v>240395474</v>
      </c>
    </row>
    <row r="15" spans="1:19">
      <c r="A15" s="1" t="s">
        <v>172</v>
      </c>
      <c r="C15" s="4" t="s">
        <v>308</v>
      </c>
      <c r="E15" s="4" t="s">
        <v>174</v>
      </c>
      <c r="F15" s="4"/>
      <c r="G15" s="5">
        <v>18</v>
      </c>
      <c r="H15" s="4"/>
      <c r="I15" s="5">
        <v>1920620959</v>
      </c>
      <c r="J15" s="4"/>
      <c r="K15" s="4">
        <v>0</v>
      </c>
      <c r="L15" s="4"/>
      <c r="M15" s="5">
        <v>1920620959</v>
      </c>
      <c r="N15" s="4"/>
      <c r="O15" s="5">
        <v>5292238080</v>
      </c>
      <c r="P15" s="4"/>
      <c r="Q15" s="5">
        <v>0</v>
      </c>
      <c r="R15" s="4"/>
      <c r="S15" s="5">
        <v>5292238080</v>
      </c>
    </row>
    <row r="16" spans="1:19">
      <c r="A16" s="1" t="s">
        <v>175</v>
      </c>
      <c r="C16" s="4" t="s">
        <v>308</v>
      </c>
      <c r="E16" s="4" t="s">
        <v>177</v>
      </c>
      <c r="F16" s="4"/>
      <c r="G16" s="5">
        <v>18</v>
      </c>
      <c r="H16" s="4"/>
      <c r="I16" s="5">
        <v>7256298251</v>
      </c>
      <c r="J16" s="4"/>
      <c r="K16" s="4">
        <v>0</v>
      </c>
      <c r="L16" s="4"/>
      <c r="M16" s="5">
        <v>7256298251</v>
      </c>
      <c r="N16" s="4"/>
      <c r="O16" s="5">
        <v>36134781680</v>
      </c>
      <c r="P16" s="4"/>
      <c r="Q16" s="5">
        <v>0</v>
      </c>
      <c r="R16" s="4"/>
      <c r="S16" s="5">
        <v>36134781680</v>
      </c>
    </row>
    <row r="17" spans="1:19">
      <c r="A17" s="1" t="s">
        <v>178</v>
      </c>
      <c r="C17" s="4" t="s">
        <v>308</v>
      </c>
      <c r="E17" s="4" t="s">
        <v>180</v>
      </c>
      <c r="F17" s="4"/>
      <c r="G17" s="5">
        <v>19</v>
      </c>
      <c r="H17" s="4"/>
      <c r="I17" s="5">
        <v>3192017304</v>
      </c>
      <c r="J17" s="4"/>
      <c r="K17" s="4">
        <v>0</v>
      </c>
      <c r="L17" s="4"/>
      <c r="M17" s="5">
        <v>3192017304</v>
      </c>
      <c r="N17" s="4"/>
      <c r="O17" s="5">
        <v>5572433515</v>
      </c>
      <c r="P17" s="4"/>
      <c r="Q17" s="5">
        <v>0</v>
      </c>
      <c r="R17" s="4"/>
      <c r="S17" s="5">
        <v>5572433515</v>
      </c>
    </row>
    <row r="18" spans="1:19">
      <c r="A18" s="1" t="s">
        <v>213</v>
      </c>
      <c r="C18" s="4" t="s">
        <v>308</v>
      </c>
      <c r="E18" s="4" t="s">
        <v>214</v>
      </c>
      <c r="F18" s="4"/>
      <c r="G18" s="5">
        <v>19</v>
      </c>
      <c r="H18" s="4"/>
      <c r="I18" s="5">
        <v>0</v>
      </c>
      <c r="J18" s="4"/>
      <c r="K18" s="4">
        <v>0</v>
      </c>
      <c r="L18" s="4"/>
      <c r="M18" s="5">
        <v>0</v>
      </c>
      <c r="N18" s="4"/>
      <c r="O18" s="5">
        <v>2319672691</v>
      </c>
      <c r="P18" s="4"/>
      <c r="Q18" s="5">
        <v>0</v>
      </c>
      <c r="R18" s="4"/>
      <c r="S18" s="5">
        <v>2319672691</v>
      </c>
    </row>
    <row r="19" spans="1:19">
      <c r="A19" s="1" t="s">
        <v>154</v>
      </c>
      <c r="C19" s="4" t="s">
        <v>308</v>
      </c>
      <c r="E19" s="4" t="s">
        <v>156</v>
      </c>
      <c r="F19" s="4"/>
      <c r="G19" s="5">
        <v>16</v>
      </c>
      <c r="H19" s="4"/>
      <c r="I19" s="5">
        <v>1643835615</v>
      </c>
      <c r="J19" s="4"/>
      <c r="K19" s="4">
        <v>0</v>
      </c>
      <c r="L19" s="4"/>
      <c r="M19" s="5">
        <v>1643835615</v>
      </c>
      <c r="N19" s="4"/>
      <c r="O19" s="5">
        <v>3601954714</v>
      </c>
      <c r="P19" s="4"/>
      <c r="Q19" s="5">
        <v>0</v>
      </c>
      <c r="R19" s="4"/>
      <c r="S19" s="5">
        <v>3601954714</v>
      </c>
    </row>
    <row r="20" spans="1:19">
      <c r="A20" s="1" t="s">
        <v>190</v>
      </c>
      <c r="C20" s="5">
        <v>1</v>
      </c>
      <c r="E20" s="4" t="s">
        <v>308</v>
      </c>
      <c r="F20" s="4"/>
      <c r="G20" s="5">
        <v>8</v>
      </c>
      <c r="H20" s="4"/>
      <c r="I20" s="5">
        <v>1818569014</v>
      </c>
      <c r="J20" s="4"/>
      <c r="K20" s="4">
        <v>0</v>
      </c>
      <c r="L20" s="4"/>
      <c r="M20" s="5">
        <v>1818569014</v>
      </c>
      <c r="N20" s="4"/>
      <c r="O20" s="5">
        <v>41533730853</v>
      </c>
      <c r="P20" s="4"/>
      <c r="Q20" s="5">
        <v>0</v>
      </c>
      <c r="R20" s="4"/>
      <c r="S20" s="5">
        <v>41533730853</v>
      </c>
    </row>
    <row r="21" spans="1:19">
      <c r="A21" s="1" t="s">
        <v>194</v>
      </c>
      <c r="C21" s="5">
        <v>17</v>
      </c>
      <c r="E21" s="4" t="s">
        <v>308</v>
      </c>
      <c r="F21" s="4"/>
      <c r="G21" s="5">
        <v>10</v>
      </c>
      <c r="H21" s="4"/>
      <c r="I21" s="5">
        <v>310278539</v>
      </c>
      <c r="J21" s="4"/>
      <c r="K21" s="4">
        <v>0</v>
      </c>
      <c r="L21" s="4"/>
      <c r="M21" s="5">
        <v>310278539</v>
      </c>
      <c r="N21" s="4"/>
      <c r="O21" s="5">
        <v>10628116793</v>
      </c>
      <c r="P21" s="4"/>
      <c r="Q21" s="5">
        <v>0</v>
      </c>
      <c r="R21" s="4"/>
      <c r="S21" s="5">
        <v>10628116793</v>
      </c>
    </row>
    <row r="22" spans="1:19">
      <c r="A22" s="1" t="s">
        <v>197</v>
      </c>
      <c r="C22" s="5">
        <v>17</v>
      </c>
      <c r="E22" s="4" t="s">
        <v>308</v>
      </c>
      <c r="F22" s="4"/>
      <c r="G22" s="5">
        <v>10</v>
      </c>
      <c r="H22" s="4"/>
      <c r="I22" s="5">
        <v>843415868</v>
      </c>
      <c r="J22" s="4"/>
      <c r="K22" s="4">
        <v>0</v>
      </c>
      <c r="L22" s="4"/>
      <c r="M22" s="5">
        <v>843415868</v>
      </c>
      <c r="N22" s="4"/>
      <c r="O22" s="5">
        <v>3459269223</v>
      </c>
      <c r="P22" s="4"/>
      <c r="Q22" s="5">
        <v>0</v>
      </c>
      <c r="R22" s="4"/>
      <c r="S22" s="5">
        <v>3459269223</v>
      </c>
    </row>
    <row r="23" spans="1:19" ht="24.75" thickBot="1">
      <c r="E23" s="4"/>
      <c r="F23" s="4"/>
      <c r="G23" s="4"/>
      <c r="H23" s="4"/>
      <c r="I23" s="12">
        <f>SUM(I8:I22)</f>
        <v>43510045726</v>
      </c>
      <c r="J23" s="4"/>
      <c r="K23" s="11">
        <f>SUM(K8:K22)</f>
        <v>0</v>
      </c>
      <c r="L23" s="4"/>
      <c r="M23" s="12">
        <f>SUM(M8:M22)</f>
        <v>43510045726</v>
      </c>
      <c r="N23" s="4"/>
      <c r="O23" s="12">
        <f>SUM(O8:O22)</f>
        <v>298031645990</v>
      </c>
      <c r="P23" s="4"/>
      <c r="Q23" s="12">
        <f>SUM(Q8:Q22)</f>
        <v>0</v>
      </c>
      <c r="R23" s="4"/>
      <c r="S23" s="12">
        <f>SUM(S8:S22)</f>
        <v>298031645990</v>
      </c>
    </row>
    <row r="24" spans="1:19" ht="24.75" thickTop="1"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>
      <c r="I25" s="3"/>
      <c r="M25" s="3"/>
      <c r="O25" s="3"/>
      <c r="S25" s="3"/>
    </row>
    <row r="28" spans="1:19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I29" s="3"/>
      <c r="M29" s="3"/>
      <c r="O29" s="3"/>
      <c r="S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5"/>
  <sheetViews>
    <sheetView rightToLeft="1" topLeftCell="A37" workbookViewId="0">
      <selection activeCell="E51" sqref="E51"/>
    </sheetView>
  </sheetViews>
  <sheetFormatPr defaultRowHeight="24"/>
  <cols>
    <col min="1" max="1" width="3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6.710937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6" t="s">
        <v>3</v>
      </c>
      <c r="C6" s="27" t="s">
        <v>215</v>
      </c>
      <c r="D6" s="27" t="s">
        <v>215</v>
      </c>
      <c r="E6" s="27" t="s">
        <v>215</v>
      </c>
      <c r="F6" s="27" t="s">
        <v>215</v>
      </c>
      <c r="G6" s="27" t="s">
        <v>215</v>
      </c>
      <c r="I6" s="27" t="s">
        <v>202</v>
      </c>
      <c r="J6" s="27" t="s">
        <v>202</v>
      </c>
      <c r="K6" s="27" t="s">
        <v>202</v>
      </c>
      <c r="L6" s="27" t="s">
        <v>202</v>
      </c>
      <c r="M6" s="27" t="s">
        <v>202</v>
      </c>
      <c r="O6" s="27" t="s">
        <v>203</v>
      </c>
      <c r="P6" s="27" t="s">
        <v>203</v>
      </c>
      <c r="Q6" s="27" t="s">
        <v>203</v>
      </c>
      <c r="R6" s="27" t="s">
        <v>203</v>
      </c>
      <c r="S6" s="27" t="s">
        <v>203</v>
      </c>
    </row>
    <row r="7" spans="1:19" ht="24.75">
      <c r="A7" s="27" t="s">
        <v>3</v>
      </c>
      <c r="C7" s="27" t="s">
        <v>216</v>
      </c>
      <c r="E7" s="27" t="s">
        <v>217</v>
      </c>
      <c r="G7" s="27" t="s">
        <v>218</v>
      </c>
      <c r="I7" s="27" t="s">
        <v>219</v>
      </c>
      <c r="K7" s="27" t="s">
        <v>207</v>
      </c>
      <c r="M7" s="27" t="s">
        <v>220</v>
      </c>
      <c r="O7" s="27" t="s">
        <v>219</v>
      </c>
      <c r="Q7" s="27" t="s">
        <v>207</v>
      </c>
      <c r="S7" s="27" t="s">
        <v>220</v>
      </c>
    </row>
    <row r="8" spans="1:19">
      <c r="A8" s="1" t="s">
        <v>71</v>
      </c>
      <c r="C8" s="4" t="s">
        <v>167</v>
      </c>
      <c r="D8" s="4"/>
      <c r="E8" s="5">
        <v>900000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f t="shared" ref="M8:M50" si="0">I8-K8</f>
        <v>0</v>
      </c>
      <c r="N8" s="4"/>
      <c r="O8" s="5">
        <v>4050000000</v>
      </c>
      <c r="P8" s="4"/>
      <c r="Q8" s="5">
        <v>13822526</v>
      </c>
      <c r="R8" s="4"/>
      <c r="S8" s="5">
        <f>O8-Q8</f>
        <v>4036177474</v>
      </c>
    </row>
    <row r="9" spans="1:19">
      <c r="A9" s="1" t="s">
        <v>51</v>
      </c>
      <c r="C9" s="4" t="s">
        <v>221</v>
      </c>
      <c r="D9" s="4"/>
      <c r="E9" s="5">
        <v>5000000</v>
      </c>
      <c r="F9" s="4"/>
      <c r="G9" s="5">
        <v>125</v>
      </c>
      <c r="H9" s="4"/>
      <c r="I9" s="5">
        <v>0</v>
      </c>
      <c r="J9" s="4"/>
      <c r="K9" s="5">
        <v>0</v>
      </c>
      <c r="L9" s="4"/>
      <c r="M9" s="5">
        <f t="shared" si="0"/>
        <v>0</v>
      </c>
      <c r="N9" s="4"/>
      <c r="O9" s="5">
        <v>625000000</v>
      </c>
      <c r="P9" s="4"/>
      <c r="Q9" s="5">
        <v>22291942</v>
      </c>
      <c r="R9" s="4"/>
      <c r="S9" s="5">
        <f t="shared" ref="S9:S52" si="1">O9-Q9</f>
        <v>602708058</v>
      </c>
    </row>
    <row r="10" spans="1:19">
      <c r="A10" s="1" t="s">
        <v>53</v>
      </c>
      <c r="C10" s="4" t="s">
        <v>222</v>
      </c>
      <c r="D10" s="4"/>
      <c r="E10" s="5">
        <v>40388450</v>
      </c>
      <c r="F10" s="4"/>
      <c r="G10" s="5">
        <v>2000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80776900000</v>
      </c>
      <c r="P10" s="4"/>
      <c r="Q10" s="5">
        <v>0</v>
      </c>
      <c r="R10" s="4"/>
      <c r="S10" s="5">
        <f t="shared" si="1"/>
        <v>80776900000</v>
      </c>
    </row>
    <row r="11" spans="1:19">
      <c r="A11" s="1" t="s">
        <v>80</v>
      </c>
      <c r="C11" s="4" t="s">
        <v>223</v>
      </c>
      <c r="D11" s="4"/>
      <c r="E11" s="5">
        <f>I11/G11</f>
        <v>23.171428571428571</v>
      </c>
      <c r="F11" s="4"/>
      <c r="G11" s="5">
        <v>280</v>
      </c>
      <c r="H11" s="4"/>
      <c r="I11" s="5">
        <v>6488</v>
      </c>
      <c r="J11" s="4"/>
      <c r="K11" s="5">
        <v>0</v>
      </c>
      <c r="L11" s="4"/>
      <c r="M11" s="5">
        <f t="shared" si="0"/>
        <v>6488</v>
      </c>
      <c r="N11" s="4"/>
      <c r="O11" s="5">
        <v>4790353448</v>
      </c>
      <c r="P11" s="4"/>
      <c r="Q11" s="5">
        <v>0</v>
      </c>
      <c r="R11" s="4"/>
      <c r="S11" s="5">
        <f t="shared" si="1"/>
        <v>4790353448</v>
      </c>
    </row>
    <row r="12" spans="1:19">
      <c r="A12" s="1" t="s">
        <v>32</v>
      </c>
      <c r="C12" s="4" t="s">
        <v>223</v>
      </c>
      <c r="D12" s="4"/>
      <c r="E12" s="5">
        <v>9500020</v>
      </c>
      <c r="F12" s="4"/>
      <c r="G12" s="5">
        <v>550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5225017472</v>
      </c>
      <c r="P12" s="4"/>
      <c r="Q12" s="5">
        <v>202946444</v>
      </c>
      <c r="R12" s="4"/>
      <c r="S12" s="5">
        <f t="shared" si="1"/>
        <v>5022071028</v>
      </c>
    </row>
    <row r="13" spans="1:19">
      <c r="A13" s="1" t="s">
        <v>35</v>
      </c>
      <c r="C13" s="4" t="s">
        <v>224</v>
      </c>
      <c r="D13" s="4"/>
      <c r="E13" s="5">
        <v>35032938</v>
      </c>
      <c r="F13" s="4"/>
      <c r="G13" s="5">
        <v>600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21019762800</v>
      </c>
      <c r="P13" s="4"/>
      <c r="Q13" s="5">
        <v>0</v>
      </c>
      <c r="R13" s="4"/>
      <c r="S13" s="5">
        <f t="shared" si="1"/>
        <v>21019762800</v>
      </c>
    </row>
    <row r="14" spans="1:19">
      <c r="A14" s="1" t="s">
        <v>29</v>
      </c>
      <c r="C14" s="4" t="s">
        <v>225</v>
      </c>
      <c r="D14" s="4"/>
      <c r="E14" s="5">
        <v>8656623</v>
      </c>
      <c r="F14" s="4"/>
      <c r="G14" s="5">
        <v>1220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10561080060</v>
      </c>
      <c r="P14" s="4"/>
      <c r="Q14" s="5">
        <v>212639196</v>
      </c>
      <c r="R14" s="4"/>
      <c r="S14" s="5">
        <f t="shared" si="1"/>
        <v>10348440864</v>
      </c>
    </row>
    <row r="15" spans="1:19">
      <c r="A15" s="1" t="s">
        <v>42</v>
      </c>
      <c r="C15" s="4" t="s">
        <v>226</v>
      </c>
      <c r="D15" s="4"/>
      <c r="E15" s="5">
        <v>1500000</v>
      </c>
      <c r="F15" s="4"/>
      <c r="G15" s="5">
        <v>3416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5124000000</v>
      </c>
      <c r="P15" s="4"/>
      <c r="Q15" s="5">
        <v>0</v>
      </c>
      <c r="R15" s="4"/>
      <c r="S15" s="5">
        <f t="shared" si="1"/>
        <v>5124000000</v>
      </c>
    </row>
    <row r="16" spans="1:19">
      <c r="A16" s="1" t="s">
        <v>39</v>
      </c>
      <c r="C16" s="4" t="s">
        <v>227</v>
      </c>
      <c r="D16" s="4"/>
      <c r="E16" s="5">
        <v>600000</v>
      </c>
      <c r="F16" s="4"/>
      <c r="G16" s="5">
        <v>11188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6712800000</v>
      </c>
      <c r="P16" s="4"/>
      <c r="Q16" s="5">
        <v>0</v>
      </c>
      <c r="R16" s="4"/>
      <c r="S16" s="5">
        <f t="shared" si="1"/>
        <v>6712800000</v>
      </c>
    </row>
    <row r="17" spans="1:19">
      <c r="A17" s="1" t="s">
        <v>58</v>
      </c>
      <c r="C17" s="4" t="s">
        <v>228</v>
      </c>
      <c r="D17" s="4"/>
      <c r="E17" s="5">
        <v>12960936</v>
      </c>
      <c r="F17" s="4"/>
      <c r="G17" s="5">
        <v>800</v>
      </c>
      <c r="H17" s="4"/>
      <c r="I17" s="5">
        <v>0</v>
      </c>
      <c r="J17" s="4"/>
      <c r="K17" s="5">
        <v>0</v>
      </c>
      <c r="L17" s="4"/>
      <c r="M17" s="5">
        <f>I17-K17</f>
        <v>0</v>
      </c>
      <c r="N17" s="4"/>
      <c r="O17" s="5">
        <v>10368748800</v>
      </c>
      <c r="P17" s="4"/>
      <c r="Q17" s="5">
        <v>1064278457</v>
      </c>
      <c r="R17" s="4"/>
      <c r="S17" s="5">
        <f t="shared" si="1"/>
        <v>9304470343</v>
      </c>
    </row>
    <row r="18" spans="1:19">
      <c r="A18" s="1" t="s">
        <v>67</v>
      </c>
      <c r="C18" s="4" t="s">
        <v>229</v>
      </c>
      <c r="D18" s="4"/>
      <c r="E18" s="5">
        <v>1697661</v>
      </c>
      <c r="F18" s="4"/>
      <c r="G18" s="5">
        <v>580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984643380</v>
      </c>
      <c r="P18" s="4"/>
      <c r="Q18" s="5">
        <v>0</v>
      </c>
      <c r="R18" s="4"/>
      <c r="S18" s="5">
        <f t="shared" si="1"/>
        <v>984643380</v>
      </c>
    </row>
    <row r="19" spans="1:19">
      <c r="A19" s="1" t="s">
        <v>45</v>
      </c>
      <c r="C19" s="4" t="s">
        <v>230</v>
      </c>
      <c r="D19" s="4"/>
      <c r="E19" s="5">
        <v>404056</v>
      </c>
      <c r="F19" s="4"/>
      <c r="G19" s="5">
        <v>51968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20997982208</v>
      </c>
      <c r="P19" s="4"/>
      <c r="Q19" s="5">
        <v>559946192</v>
      </c>
      <c r="R19" s="4"/>
      <c r="S19" s="5">
        <f t="shared" si="1"/>
        <v>20438036016</v>
      </c>
    </row>
    <row r="20" spans="1:19">
      <c r="A20" s="1" t="s">
        <v>18</v>
      </c>
      <c r="C20" s="4" t="s">
        <v>222</v>
      </c>
      <c r="D20" s="4"/>
      <c r="E20" s="5">
        <v>2300000</v>
      </c>
      <c r="F20" s="4"/>
      <c r="G20" s="5">
        <v>4175</v>
      </c>
      <c r="H20" s="4"/>
      <c r="I20" s="5">
        <v>0</v>
      </c>
      <c r="J20" s="4"/>
      <c r="K20" s="5">
        <v>0</v>
      </c>
      <c r="L20" s="4"/>
      <c r="M20" s="5">
        <f t="shared" si="0"/>
        <v>0</v>
      </c>
      <c r="N20" s="4"/>
      <c r="O20" s="5">
        <v>9602500000</v>
      </c>
      <c r="P20" s="4"/>
      <c r="Q20" s="5">
        <v>0</v>
      </c>
      <c r="R20" s="4"/>
      <c r="S20" s="5">
        <f t="shared" si="1"/>
        <v>9602500000</v>
      </c>
    </row>
    <row r="21" spans="1:19">
      <c r="A21" s="1" t="s">
        <v>72</v>
      </c>
      <c r="C21" s="4" t="s">
        <v>231</v>
      </c>
      <c r="D21" s="4"/>
      <c r="E21" s="5">
        <v>153509568</v>
      </c>
      <c r="F21" s="4"/>
      <c r="G21" s="5">
        <v>400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61403827200</v>
      </c>
      <c r="P21" s="4"/>
      <c r="Q21" s="5">
        <v>2385007113</v>
      </c>
      <c r="R21" s="4"/>
      <c r="S21" s="5">
        <f t="shared" si="1"/>
        <v>59018820087</v>
      </c>
    </row>
    <row r="22" spans="1:19">
      <c r="A22" s="1" t="s">
        <v>70</v>
      </c>
      <c r="C22" s="4" t="s">
        <v>232</v>
      </c>
      <c r="D22" s="4"/>
      <c r="E22" s="5">
        <v>83979102</v>
      </c>
      <c r="F22" s="4"/>
      <c r="G22" s="5">
        <v>800</v>
      </c>
      <c r="H22" s="4"/>
      <c r="I22" s="5">
        <v>0</v>
      </c>
      <c r="J22" s="4"/>
      <c r="K22" s="19">
        <v>0</v>
      </c>
      <c r="L22" s="4"/>
      <c r="M22" s="5">
        <f t="shared" si="0"/>
        <v>0</v>
      </c>
      <c r="N22" s="4"/>
      <c r="O22" s="5">
        <v>67183281600</v>
      </c>
      <c r="P22" s="4"/>
      <c r="Q22" s="5">
        <v>0</v>
      </c>
      <c r="R22" s="4"/>
      <c r="S22" s="5">
        <f t="shared" si="1"/>
        <v>67183281600</v>
      </c>
    </row>
    <row r="23" spans="1:19">
      <c r="A23" s="1" t="s">
        <v>26</v>
      </c>
      <c r="C23" s="4" t="s">
        <v>232</v>
      </c>
      <c r="D23" s="4"/>
      <c r="E23" s="5">
        <v>3269867</v>
      </c>
      <c r="F23" s="4"/>
      <c r="G23" s="5">
        <v>3700</v>
      </c>
      <c r="H23" s="4"/>
      <c r="I23" s="5">
        <v>0</v>
      </c>
      <c r="J23" s="4"/>
      <c r="K23" s="19">
        <v>0</v>
      </c>
      <c r="L23" s="4"/>
      <c r="M23" s="5">
        <f t="shared" si="0"/>
        <v>0</v>
      </c>
      <c r="N23" s="4"/>
      <c r="O23" s="5">
        <v>12098507900</v>
      </c>
      <c r="P23" s="4"/>
      <c r="Q23" s="5">
        <v>0</v>
      </c>
      <c r="R23" s="4"/>
      <c r="S23" s="5">
        <f t="shared" si="1"/>
        <v>12098507900</v>
      </c>
    </row>
    <row r="24" spans="1:19">
      <c r="A24" s="1" t="s">
        <v>74</v>
      </c>
      <c r="C24" s="4" t="s">
        <v>233</v>
      </c>
      <c r="D24" s="4"/>
      <c r="E24" s="5">
        <v>2584274</v>
      </c>
      <c r="F24" s="4"/>
      <c r="G24" s="5">
        <v>370</v>
      </c>
      <c r="H24" s="4"/>
      <c r="I24" s="5">
        <v>956181380</v>
      </c>
      <c r="J24" s="4"/>
      <c r="K24" s="19">
        <v>129152461</v>
      </c>
      <c r="L24" s="4"/>
      <c r="M24" s="5">
        <f t="shared" si="0"/>
        <v>827028919</v>
      </c>
      <c r="N24" s="4"/>
      <c r="O24" s="5">
        <v>956181380</v>
      </c>
      <c r="P24" s="4"/>
      <c r="Q24" s="5">
        <v>129152461</v>
      </c>
      <c r="R24" s="4"/>
      <c r="S24" s="5">
        <f t="shared" si="1"/>
        <v>827028919</v>
      </c>
    </row>
    <row r="25" spans="1:19">
      <c r="A25" s="1" t="s">
        <v>64</v>
      </c>
      <c r="C25" s="4" t="s">
        <v>234</v>
      </c>
      <c r="D25" s="4"/>
      <c r="E25" s="5">
        <v>4020036</v>
      </c>
      <c r="F25" s="4"/>
      <c r="G25" s="5">
        <v>770</v>
      </c>
      <c r="H25" s="4"/>
      <c r="I25" s="5">
        <v>3095427720</v>
      </c>
      <c r="J25" s="4"/>
      <c r="K25" s="19">
        <v>440125445</v>
      </c>
      <c r="L25" s="4"/>
      <c r="M25" s="5">
        <f t="shared" si="0"/>
        <v>2655302275</v>
      </c>
      <c r="N25" s="4"/>
      <c r="O25" s="5">
        <v>3095427720</v>
      </c>
      <c r="P25" s="4"/>
      <c r="Q25" s="5">
        <v>440125445</v>
      </c>
      <c r="R25" s="4"/>
      <c r="S25" s="5">
        <f t="shared" si="1"/>
        <v>2655302275</v>
      </c>
    </row>
    <row r="26" spans="1:19">
      <c r="A26" s="1" t="s">
        <v>38</v>
      </c>
      <c r="C26" s="4" t="s">
        <v>235</v>
      </c>
      <c r="D26" s="4"/>
      <c r="E26" s="5">
        <v>20971476</v>
      </c>
      <c r="F26" s="4"/>
      <c r="G26" s="5">
        <v>350</v>
      </c>
      <c r="H26" s="4"/>
      <c r="I26" s="5">
        <v>0</v>
      </c>
      <c r="J26" s="4"/>
      <c r="K26" s="19">
        <v>0</v>
      </c>
      <c r="L26" s="4"/>
      <c r="M26" s="5">
        <f t="shared" si="0"/>
        <v>0</v>
      </c>
      <c r="N26" s="4"/>
      <c r="O26" s="5">
        <v>7340016600</v>
      </c>
      <c r="P26" s="4"/>
      <c r="Q26" s="5">
        <v>0</v>
      </c>
      <c r="R26" s="4"/>
      <c r="S26" s="5">
        <f t="shared" si="1"/>
        <v>7340016600</v>
      </c>
    </row>
    <row r="27" spans="1:19">
      <c r="A27" s="1" t="s">
        <v>20</v>
      </c>
      <c r="C27" s="4" t="s">
        <v>236</v>
      </c>
      <c r="D27" s="4"/>
      <c r="E27" s="5">
        <v>1040482</v>
      </c>
      <c r="F27" s="4"/>
      <c r="G27" s="5">
        <v>10200</v>
      </c>
      <c r="H27" s="4"/>
      <c r="I27" s="5">
        <v>0</v>
      </c>
      <c r="J27" s="4"/>
      <c r="K27" s="19">
        <v>0</v>
      </c>
      <c r="L27" s="4"/>
      <c r="M27" s="5">
        <f t="shared" si="0"/>
        <v>0</v>
      </c>
      <c r="N27" s="4"/>
      <c r="O27" s="5">
        <v>10612916400</v>
      </c>
      <c r="P27" s="4"/>
      <c r="Q27" s="5">
        <v>0</v>
      </c>
      <c r="R27" s="4"/>
      <c r="S27" s="5">
        <f t="shared" si="1"/>
        <v>10612916400</v>
      </c>
    </row>
    <row r="28" spans="1:19">
      <c r="A28" s="1" t="s">
        <v>68</v>
      </c>
      <c r="C28" s="4" t="s">
        <v>237</v>
      </c>
      <c r="D28" s="4"/>
      <c r="E28" s="5">
        <v>6540532</v>
      </c>
      <c r="F28" s="4"/>
      <c r="G28" s="5">
        <v>1100</v>
      </c>
      <c r="H28" s="4"/>
      <c r="I28" s="5">
        <v>0</v>
      </c>
      <c r="J28" s="4"/>
      <c r="K28" s="19">
        <v>0</v>
      </c>
      <c r="L28" s="4"/>
      <c r="M28" s="5">
        <f t="shared" si="0"/>
        <v>0</v>
      </c>
      <c r="N28" s="4"/>
      <c r="O28" s="5">
        <v>7194585200</v>
      </c>
      <c r="P28" s="4"/>
      <c r="Q28" s="5">
        <v>0</v>
      </c>
      <c r="R28" s="4"/>
      <c r="S28" s="5">
        <f t="shared" si="1"/>
        <v>7194585200</v>
      </c>
    </row>
    <row r="29" spans="1:19">
      <c r="A29" s="1" t="s">
        <v>22</v>
      </c>
      <c r="C29" s="4" t="s">
        <v>112</v>
      </c>
      <c r="D29" s="4"/>
      <c r="E29" s="5">
        <v>20566102</v>
      </c>
      <c r="F29" s="4"/>
      <c r="G29" s="5">
        <v>13500</v>
      </c>
      <c r="H29" s="4"/>
      <c r="I29" s="5">
        <v>277642377000</v>
      </c>
      <c r="J29" s="4"/>
      <c r="K29" s="19">
        <v>36214223087</v>
      </c>
      <c r="L29" s="4"/>
      <c r="M29" s="5">
        <f t="shared" si="0"/>
        <v>241428153913</v>
      </c>
      <c r="N29" s="4"/>
      <c r="O29" s="5">
        <v>277642377000</v>
      </c>
      <c r="P29" s="4"/>
      <c r="Q29" s="5">
        <v>36214223087</v>
      </c>
      <c r="R29" s="4"/>
      <c r="S29" s="5">
        <f t="shared" si="1"/>
        <v>241428153913</v>
      </c>
    </row>
    <row r="30" spans="1:19">
      <c r="A30" s="1" t="s">
        <v>76</v>
      </c>
      <c r="C30" s="4" t="s">
        <v>234</v>
      </c>
      <c r="D30" s="4"/>
      <c r="E30" s="5">
        <v>59615343</v>
      </c>
      <c r="F30" s="4"/>
      <c r="G30" s="5">
        <v>3530</v>
      </c>
      <c r="H30" s="4"/>
      <c r="I30" s="5">
        <v>210442160790</v>
      </c>
      <c r="J30" s="4"/>
      <c r="K30" s="19">
        <v>29921858350</v>
      </c>
      <c r="L30" s="4"/>
      <c r="M30" s="5">
        <f t="shared" si="0"/>
        <v>180520302440</v>
      </c>
      <c r="N30" s="4"/>
      <c r="O30" s="5">
        <v>210442160790</v>
      </c>
      <c r="P30" s="4"/>
      <c r="Q30" s="5">
        <v>29921858350</v>
      </c>
      <c r="R30" s="4"/>
      <c r="S30" s="5">
        <f t="shared" si="1"/>
        <v>180520302440</v>
      </c>
    </row>
    <row r="31" spans="1:19">
      <c r="A31" s="1" t="s">
        <v>19</v>
      </c>
      <c r="C31" s="4" t="s">
        <v>223</v>
      </c>
      <c r="D31" s="4"/>
      <c r="E31" s="5">
        <v>1011363</v>
      </c>
      <c r="F31" s="4"/>
      <c r="G31" s="5">
        <v>14130</v>
      </c>
      <c r="H31" s="4"/>
      <c r="I31" s="5">
        <v>0</v>
      </c>
      <c r="J31" s="4"/>
      <c r="K31" s="19">
        <v>0</v>
      </c>
      <c r="L31" s="4"/>
      <c r="M31" s="5">
        <f t="shared" si="0"/>
        <v>0</v>
      </c>
      <c r="N31" s="4"/>
      <c r="O31" s="5">
        <v>14290559190</v>
      </c>
      <c r="P31" s="4"/>
      <c r="Q31" s="5">
        <v>0</v>
      </c>
      <c r="R31" s="4"/>
      <c r="S31" s="5">
        <f t="shared" si="1"/>
        <v>14290559190</v>
      </c>
    </row>
    <row r="32" spans="1:19">
      <c r="A32" s="1" t="s">
        <v>81</v>
      </c>
      <c r="C32" s="4" t="s">
        <v>238</v>
      </c>
      <c r="D32" s="4"/>
      <c r="E32" s="5">
        <v>3361802</v>
      </c>
      <c r="F32" s="4"/>
      <c r="G32" s="5">
        <v>5000</v>
      </c>
      <c r="H32" s="4"/>
      <c r="I32" s="5">
        <v>0</v>
      </c>
      <c r="J32" s="4"/>
      <c r="K32" s="19">
        <v>0</v>
      </c>
      <c r="L32" s="4"/>
      <c r="M32" s="5">
        <f t="shared" si="0"/>
        <v>0</v>
      </c>
      <c r="N32" s="4"/>
      <c r="O32" s="5">
        <v>16809010000</v>
      </c>
      <c r="P32" s="4"/>
      <c r="Q32" s="5">
        <v>0</v>
      </c>
      <c r="R32" s="4"/>
      <c r="S32" s="5">
        <f t="shared" si="1"/>
        <v>16809010000</v>
      </c>
    </row>
    <row r="33" spans="1:19">
      <c r="A33" s="1" t="s">
        <v>33</v>
      </c>
      <c r="C33" s="4" t="s">
        <v>222</v>
      </c>
      <c r="D33" s="4"/>
      <c r="E33" s="5">
        <v>50000</v>
      </c>
      <c r="F33" s="4"/>
      <c r="G33" s="5">
        <v>5350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267500000</v>
      </c>
      <c r="P33" s="4"/>
      <c r="Q33" s="5">
        <v>0</v>
      </c>
      <c r="R33" s="4"/>
      <c r="S33" s="5">
        <f t="shared" si="1"/>
        <v>267500000</v>
      </c>
    </row>
    <row r="34" spans="1:19">
      <c r="A34" s="1" t="s">
        <v>48</v>
      </c>
      <c r="C34" s="4" t="s">
        <v>239</v>
      </c>
      <c r="D34" s="4"/>
      <c r="E34" s="5">
        <v>10100000</v>
      </c>
      <c r="F34" s="4"/>
      <c r="G34" s="5">
        <v>4750</v>
      </c>
      <c r="H34" s="4"/>
      <c r="I34" s="5">
        <v>0</v>
      </c>
      <c r="J34" s="4"/>
      <c r="K34" s="5">
        <v>0</v>
      </c>
      <c r="L34" s="4"/>
      <c r="M34" s="5">
        <f t="shared" si="0"/>
        <v>0</v>
      </c>
      <c r="N34" s="4"/>
      <c r="O34" s="5">
        <v>47975000000</v>
      </c>
      <c r="P34" s="4"/>
      <c r="Q34" s="5">
        <v>0</v>
      </c>
      <c r="R34" s="4"/>
      <c r="S34" s="5">
        <f t="shared" si="1"/>
        <v>47975000000</v>
      </c>
    </row>
    <row r="35" spans="1:19">
      <c r="A35" s="1" t="s">
        <v>56</v>
      </c>
      <c r="C35" s="4" t="s">
        <v>240</v>
      </c>
      <c r="D35" s="4"/>
      <c r="E35" s="5">
        <v>4032094</v>
      </c>
      <c r="F35" s="4"/>
      <c r="G35" s="5">
        <v>2200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8870606800</v>
      </c>
      <c r="P35" s="4"/>
      <c r="Q35" s="5">
        <v>0</v>
      </c>
      <c r="R35" s="4"/>
      <c r="S35" s="5">
        <f t="shared" si="1"/>
        <v>8870606800</v>
      </c>
    </row>
    <row r="36" spans="1:19">
      <c r="A36" s="1" t="s">
        <v>34</v>
      </c>
      <c r="C36" s="4" t="s">
        <v>241</v>
      </c>
      <c r="D36" s="4"/>
      <c r="E36" s="5">
        <v>6064981</v>
      </c>
      <c r="F36" s="4"/>
      <c r="G36" s="5">
        <v>5600</v>
      </c>
      <c r="H36" s="4"/>
      <c r="I36" s="5">
        <v>0</v>
      </c>
      <c r="J36" s="4"/>
      <c r="K36" s="5">
        <v>0</v>
      </c>
      <c r="L36" s="4"/>
      <c r="M36" s="5">
        <f t="shared" si="0"/>
        <v>0</v>
      </c>
      <c r="N36" s="4"/>
      <c r="O36" s="5">
        <v>33963893600</v>
      </c>
      <c r="P36" s="4"/>
      <c r="Q36" s="5">
        <v>0</v>
      </c>
      <c r="R36" s="4"/>
      <c r="S36" s="5">
        <f t="shared" si="1"/>
        <v>33963893600</v>
      </c>
    </row>
    <row r="37" spans="1:19">
      <c r="A37" s="1" t="s">
        <v>73</v>
      </c>
      <c r="C37" s="4" t="s">
        <v>242</v>
      </c>
      <c r="D37" s="4"/>
      <c r="E37" s="5">
        <v>11400000</v>
      </c>
      <c r="F37" s="4"/>
      <c r="G37" s="5">
        <v>1400</v>
      </c>
      <c r="H37" s="4"/>
      <c r="I37" s="5">
        <v>0</v>
      </c>
      <c r="J37" s="4"/>
      <c r="K37" s="5">
        <v>0</v>
      </c>
      <c r="L37" s="4"/>
      <c r="M37" s="5">
        <f t="shared" si="0"/>
        <v>0</v>
      </c>
      <c r="N37" s="4"/>
      <c r="O37" s="5">
        <v>15960000000</v>
      </c>
      <c r="P37" s="4"/>
      <c r="Q37" s="5">
        <v>0</v>
      </c>
      <c r="R37" s="4"/>
      <c r="S37" s="5">
        <f t="shared" si="1"/>
        <v>15960000000</v>
      </c>
    </row>
    <row r="38" spans="1:19">
      <c r="A38" s="1" t="s">
        <v>77</v>
      </c>
      <c r="C38" s="4" t="s">
        <v>243</v>
      </c>
      <c r="D38" s="4"/>
      <c r="E38" s="5">
        <v>41540337</v>
      </c>
      <c r="F38" s="4"/>
      <c r="G38" s="5">
        <v>1800</v>
      </c>
      <c r="H38" s="4"/>
      <c r="I38" s="5">
        <v>0</v>
      </c>
      <c r="J38" s="4"/>
      <c r="K38" s="5">
        <v>0</v>
      </c>
      <c r="L38" s="4"/>
      <c r="M38" s="5">
        <f t="shared" si="0"/>
        <v>0</v>
      </c>
      <c r="N38" s="4"/>
      <c r="O38" s="5">
        <v>74772606600</v>
      </c>
      <c r="P38" s="4"/>
      <c r="Q38" s="5">
        <v>0</v>
      </c>
      <c r="R38" s="4"/>
      <c r="S38" s="5">
        <f t="shared" si="1"/>
        <v>74772606600</v>
      </c>
    </row>
    <row r="39" spans="1:19">
      <c r="A39" s="1" t="s">
        <v>16</v>
      </c>
      <c r="C39" s="4" t="s">
        <v>221</v>
      </c>
      <c r="D39" s="4"/>
      <c r="E39" s="5">
        <v>3831142</v>
      </c>
      <c r="F39" s="4"/>
      <c r="G39" s="5">
        <v>200</v>
      </c>
      <c r="H39" s="4"/>
      <c r="I39" s="5">
        <v>0</v>
      </c>
      <c r="J39" s="4"/>
      <c r="K39" s="5">
        <v>0</v>
      </c>
      <c r="L39" s="4"/>
      <c r="M39" s="5">
        <f>I39-K39</f>
        <v>0</v>
      </c>
      <c r="N39" s="4"/>
      <c r="O39" s="5">
        <v>1611637235</v>
      </c>
      <c r="P39" s="4"/>
      <c r="Q39" s="5">
        <v>0</v>
      </c>
      <c r="R39" s="4"/>
      <c r="S39" s="5">
        <f t="shared" si="1"/>
        <v>1611637235</v>
      </c>
    </row>
    <row r="40" spans="1:19">
      <c r="A40" s="1" t="s">
        <v>24</v>
      </c>
      <c r="C40" s="4" t="s">
        <v>244</v>
      </c>
      <c r="D40" s="4"/>
      <c r="E40" s="5">
        <v>26842552</v>
      </c>
      <c r="F40" s="4"/>
      <c r="G40" s="5">
        <v>6500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174476588000</v>
      </c>
      <c r="P40" s="4"/>
      <c r="Q40" s="5">
        <v>0</v>
      </c>
      <c r="R40" s="4"/>
      <c r="S40" s="5">
        <f t="shared" si="1"/>
        <v>174476588000</v>
      </c>
    </row>
    <row r="41" spans="1:19">
      <c r="A41" s="1" t="s">
        <v>21</v>
      </c>
      <c r="C41" s="4" t="s">
        <v>245</v>
      </c>
      <c r="D41" s="4"/>
      <c r="E41" s="5">
        <v>306183</v>
      </c>
      <c r="F41" s="4"/>
      <c r="G41" s="5">
        <v>20000</v>
      </c>
      <c r="H41" s="4"/>
      <c r="I41" s="5">
        <v>0</v>
      </c>
      <c r="J41" s="4"/>
      <c r="K41" s="5">
        <v>0</v>
      </c>
      <c r="L41" s="4"/>
      <c r="M41" s="5">
        <f t="shared" si="0"/>
        <v>0</v>
      </c>
      <c r="N41" s="4"/>
      <c r="O41" s="5">
        <v>6123660000</v>
      </c>
      <c r="P41" s="4"/>
      <c r="Q41" s="5">
        <v>0</v>
      </c>
      <c r="R41" s="4"/>
      <c r="S41" s="5">
        <f t="shared" si="1"/>
        <v>6123660000</v>
      </c>
    </row>
    <row r="42" spans="1:19">
      <c r="A42" s="1" t="s">
        <v>25</v>
      </c>
      <c r="C42" s="4" t="s">
        <v>246</v>
      </c>
      <c r="D42" s="4"/>
      <c r="E42" s="5">
        <v>2761247</v>
      </c>
      <c r="F42" s="4"/>
      <c r="G42" s="5">
        <v>5900</v>
      </c>
      <c r="H42" s="4"/>
      <c r="I42" s="5">
        <v>0</v>
      </c>
      <c r="J42" s="4"/>
      <c r="K42" s="5">
        <v>0</v>
      </c>
      <c r="L42" s="4"/>
      <c r="M42" s="5">
        <f t="shared" si="0"/>
        <v>0</v>
      </c>
      <c r="N42" s="4"/>
      <c r="O42" s="5">
        <v>16291357300</v>
      </c>
      <c r="P42" s="4"/>
      <c r="Q42" s="5">
        <v>0</v>
      </c>
      <c r="R42" s="4"/>
      <c r="S42" s="5">
        <f t="shared" si="1"/>
        <v>16291357300</v>
      </c>
    </row>
    <row r="43" spans="1:19">
      <c r="A43" s="1" t="s">
        <v>28</v>
      </c>
      <c r="C43" s="4" t="s">
        <v>227</v>
      </c>
      <c r="D43" s="4"/>
      <c r="E43" s="5">
        <v>1343905</v>
      </c>
      <c r="F43" s="4"/>
      <c r="G43" s="5">
        <v>14200</v>
      </c>
      <c r="H43" s="4"/>
      <c r="I43" s="5">
        <v>0</v>
      </c>
      <c r="J43" s="4"/>
      <c r="K43" s="5">
        <v>0</v>
      </c>
      <c r="L43" s="4"/>
      <c r="M43" s="5">
        <f t="shared" si="0"/>
        <v>0</v>
      </c>
      <c r="N43" s="4"/>
      <c r="O43" s="5">
        <v>19083451000</v>
      </c>
      <c r="P43" s="4"/>
      <c r="Q43" s="5">
        <v>0</v>
      </c>
      <c r="R43" s="4"/>
      <c r="S43" s="5">
        <f t="shared" si="1"/>
        <v>19083451000</v>
      </c>
    </row>
    <row r="44" spans="1:19">
      <c r="A44" s="1" t="s">
        <v>50</v>
      </c>
      <c r="C44" s="4" t="s">
        <v>247</v>
      </c>
      <c r="D44" s="4"/>
      <c r="E44" s="5">
        <v>24900000</v>
      </c>
      <c r="F44" s="4"/>
      <c r="G44" s="5">
        <v>825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20542500000</v>
      </c>
      <c r="P44" s="4"/>
      <c r="Q44" s="5">
        <v>0</v>
      </c>
      <c r="R44" s="4"/>
      <c r="S44" s="5">
        <f t="shared" si="1"/>
        <v>20542500000</v>
      </c>
    </row>
    <row r="45" spans="1:19">
      <c r="A45" s="1" t="s">
        <v>49</v>
      </c>
      <c r="C45" s="4" t="s">
        <v>248</v>
      </c>
      <c r="D45" s="4"/>
      <c r="E45" s="5">
        <v>12000000</v>
      </c>
      <c r="F45" s="4"/>
      <c r="G45" s="5">
        <v>1930</v>
      </c>
      <c r="H45" s="4"/>
      <c r="I45" s="5">
        <v>0</v>
      </c>
      <c r="J45" s="4"/>
      <c r="K45" s="5">
        <v>0</v>
      </c>
      <c r="L45" s="4"/>
      <c r="M45" s="5">
        <f t="shared" si="0"/>
        <v>0</v>
      </c>
      <c r="N45" s="4"/>
      <c r="O45" s="5">
        <v>23160000000</v>
      </c>
      <c r="P45" s="4"/>
      <c r="Q45" s="5">
        <v>0</v>
      </c>
      <c r="R45" s="4"/>
      <c r="S45" s="5">
        <f t="shared" si="1"/>
        <v>23160000000</v>
      </c>
    </row>
    <row r="46" spans="1:19">
      <c r="A46" s="1" t="s">
        <v>46</v>
      </c>
      <c r="C46" s="4" t="s">
        <v>245</v>
      </c>
      <c r="D46" s="4"/>
      <c r="E46" s="5">
        <v>248066</v>
      </c>
      <c r="F46" s="4"/>
      <c r="G46" s="5">
        <v>3000</v>
      </c>
      <c r="H46" s="4"/>
      <c r="I46" s="5">
        <v>0</v>
      </c>
      <c r="J46" s="4"/>
      <c r="K46" s="5">
        <v>0</v>
      </c>
      <c r="L46" s="4"/>
      <c r="M46" s="5">
        <f t="shared" si="0"/>
        <v>0</v>
      </c>
      <c r="N46" s="4"/>
      <c r="O46" s="5">
        <v>744198000</v>
      </c>
      <c r="P46" s="4"/>
      <c r="Q46" s="5">
        <v>0</v>
      </c>
      <c r="R46" s="4"/>
      <c r="S46" s="5">
        <f t="shared" si="1"/>
        <v>744198000</v>
      </c>
    </row>
    <row r="47" spans="1:19">
      <c r="A47" s="1" t="s">
        <v>249</v>
      </c>
      <c r="C47" s="4" t="s">
        <v>250</v>
      </c>
      <c r="D47" s="4"/>
      <c r="E47" s="5">
        <v>56670</v>
      </c>
      <c r="F47" s="4"/>
      <c r="G47" s="5">
        <v>110</v>
      </c>
      <c r="H47" s="4"/>
      <c r="I47" s="5">
        <v>0</v>
      </c>
      <c r="J47" s="4"/>
      <c r="K47" s="5">
        <v>0</v>
      </c>
      <c r="L47" s="4"/>
      <c r="M47" s="5">
        <f t="shared" si="0"/>
        <v>0</v>
      </c>
      <c r="N47" s="4"/>
      <c r="O47" s="5">
        <v>6233700</v>
      </c>
      <c r="P47" s="4"/>
      <c r="Q47" s="5">
        <v>0</v>
      </c>
      <c r="R47" s="4"/>
      <c r="S47" s="5">
        <f t="shared" si="1"/>
        <v>6233700</v>
      </c>
    </row>
    <row r="48" spans="1:19">
      <c r="A48" s="1" t="s">
        <v>44</v>
      </c>
      <c r="C48" s="4" t="s">
        <v>251</v>
      </c>
      <c r="D48" s="4"/>
      <c r="E48" s="5">
        <v>3800060</v>
      </c>
      <c r="F48" s="4"/>
      <c r="G48" s="5">
        <v>3000</v>
      </c>
      <c r="H48" s="4"/>
      <c r="I48" s="5">
        <v>0</v>
      </c>
      <c r="J48" s="4"/>
      <c r="K48" s="5">
        <v>0</v>
      </c>
      <c r="L48" s="4"/>
      <c r="M48" s="5">
        <f t="shared" si="0"/>
        <v>0</v>
      </c>
      <c r="N48" s="4"/>
      <c r="O48" s="5">
        <v>11400180000</v>
      </c>
      <c r="P48" s="4"/>
      <c r="Q48" s="5">
        <v>0</v>
      </c>
      <c r="R48" s="4"/>
      <c r="S48" s="5">
        <f t="shared" si="1"/>
        <v>11400180000</v>
      </c>
    </row>
    <row r="49" spans="1:19">
      <c r="A49" s="1" t="s">
        <v>252</v>
      </c>
      <c r="C49" s="4" t="s">
        <v>253</v>
      </c>
      <c r="D49" s="4"/>
      <c r="E49" s="5">
        <v>753607</v>
      </c>
      <c r="F49" s="4"/>
      <c r="G49" s="5">
        <v>165</v>
      </c>
      <c r="H49" s="4"/>
      <c r="I49" s="5">
        <v>0</v>
      </c>
      <c r="J49" s="4"/>
      <c r="K49" s="5">
        <v>0</v>
      </c>
      <c r="L49" s="4"/>
      <c r="M49" s="5">
        <f t="shared" si="0"/>
        <v>0</v>
      </c>
      <c r="N49" s="4"/>
      <c r="O49" s="5">
        <v>124345155</v>
      </c>
      <c r="P49" s="4"/>
      <c r="Q49" s="5">
        <v>0</v>
      </c>
      <c r="R49" s="4"/>
      <c r="S49" s="5">
        <f t="shared" si="1"/>
        <v>124345155</v>
      </c>
    </row>
    <row r="50" spans="1:19">
      <c r="A50" s="1" t="s">
        <v>27</v>
      </c>
      <c r="C50" s="4" t="s">
        <v>254</v>
      </c>
      <c r="D50" s="4"/>
      <c r="E50" s="5">
        <v>2163138</v>
      </c>
      <c r="F50" s="4"/>
      <c r="G50" s="5">
        <v>10000</v>
      </c>
      <c r="H50" s="4"/>
      <c r="I50" s="5">
        <v>0</v>
      </c>
      <c r="J50" s="4"/>
      <c r="K50" s="5">
        <v>0</v>
      </c>
      <c r="L50" s="4"/>
      <c r="M50" s="5">
        <f t="shared" si="0"/>
        <v>0</v>
      </c>
      <c r="N50" s="4"/>
      <c r="O50" s="5">
        <v>21631380000</v>
      </c>
      <c r="P50" s="4"/>
      <c r="Q50" s="5">
        <v>0</v>
      </c>
      <c r="R50" s="4"/>
      <c r="S50" s="5">
        <f t="shared" si="1"/>
        <v>21631380000</v>
      </c>
    </row>
    <row r="51" spans="1:19">
      <c r="A51" s="1" t="s">
        <v>309</v>
      </c>
      <c r="C51" s="4" t="s">
        <v>310</v>
      </c>
      <c r="D51" s="4"/>
      <c r="E51" s="5">
        <f>I51/G51</f>
        <v>8.4404761904761898</v>
      </c>
      <c r="F51" s="4"/>
      <c r="G51" s="5">
        <v>84</v>
      </c>
      <c r="H51" s="4"/>
      <c r="I51" s="5">
        <v>709</v>
      </c>
      <c r="J51" s="4"/>
      <c r="K51" s="5">
        <v>0</v>
      </c>
      <c r="L51" s="4"/>
      <c r="M51" s="5">
        <f>I51-K51</f>
        <v>709</v>
      </c>
      <c r="N51" s="4"/>
      <c r="O51" s="5">
        <v>709</v>
      </c>
      <c r="P51" s="4"/>
      <c r="Q51" s="5">
        <v>0</v>
      </c>
      <c r="R51" s="4"/>
      <c r="S51" s="5">
        <f>O51-Q51</f>
        <v>709</v>
      </c>
    </row>
    <row r="52" spans="1:19">
      <c r="A52" s="1" t="s">
        <v>311</v>
      </c>
      <c r="C52" s="4" t="s">
        <v>312</v>
      </c>
      <c r="D52" s="4"/>
      <c r="E52" s="5">
        <f>I52/G52</f>
        <v>0</v>
      </c>
      <c r="F52" s="4"/>
      <c r="G52" s="5">
        <v>2200</v>
      </c>
      <c r="H52" s="4"/>
      <c r="I52" s="5">
        <v>0</v>
      </c>
      <c r="J52" s="4"/>
      <c r="K52" s="5">
        <v>0</v>
      </c>
      <c r="L52" s="4"/>
      <c r="M52" s="5">
        <f>I52-K52</f>
        <v>0</v>
      </c>
      <c r="N52" s="4"/>
      <c r="O52" s="5">
        <v>8193</v>
      </c>
      <c r="P52" s="4"/>
      <c r="Q52" s="5">
        <v>0</v>
      </c>
      <c r="R52" s="4"/>
      <c r="S52" s="5">
        <f t="shared" si="1"/>
        <v>8193</v>
      </c>
    </row>
    <row r="53" spans="1:19" ht="24.75" thickBot="1">
      <c r="C53" s="4"/>
      <c r="D53" s="4"/>
      <c r="E53" s="4"/>
      <c r="F53" s="4"/>
      <c r="G53" s="4"/>
      <c r="H53" s="4"/>
      <c r="I53" s="12">
        <f>SUM(I8:I52)</f>
        <v>492136154087</v>
      </c>
      <c r="J53" s="4"/>
      <c r="K53" s="12">
        <f>SUM(K8:K52)</f>
        <v>66705359343</v>
      </c>
      <c r="L53" s="4"/>
      <c r="M53" s="12">
        <f>SUM(M8:M52)</f>
        <v>425430794744</v>
      </c>
      <c r="N53" s="4"/>
      <c r="O53" s="12">
        <f>SUM(O8:O52)</f>
        <v>1346912785440</v>
      </c>
      <c r="P53" s="4"/>
      <c r="Q53" s="12">
        <f>SUM(Q8:Q52)</f>
        <v>71166291213</v>
      </c>
      <c r="R53" s="4"/>
      <c r="S53" s="12">
        <f>SUM(S8:S52)</f>
        <v>1275746494227</v>
      </c>
    </row>
    <row r="54" spans="1:19" ht="24.75" thickTop="1">
      <c r="C54" s="4"/>
      <c r="D54" s="4"/>
      <c r="E54" s="4"/>
      <c r="F54" s="4"/>
      <c r="G54" s="4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4"/>
    </row>
    <row r="55" spans="1:19">
      <c r="I55" s="3"/>
      <c r="K55" s="3"/>
      <c r="M55" s="3"/>
      <c r="O55" s="3"/>
    </row>
  </sheetData>
  <autoFilter ref="A7:A51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topLeftCell="A91" workbookViewId="0">
      <selection activeCell="Q105" sqref="Q105"/>
    </sheetView>
  </sheetViews>
  <sheetFormatPr defaultRowHeight="24"/>
  <cols>
    <col min="1" max="1" width="34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200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6" t="s">
        <v>3</v>
      </c>
      <c r="C6" s="27" t="s">
        <v>202</v>
      </c>
      <c r="D6" s="27" t="s">
        <v>202</v>
      </c>
      <c r="E6" s="27" t="s">
        <v>202</v>
      </c>
      <c r="F6" s="27" t="s">
        <v>202</v>
      </c>
      <c r="G6" s="27" t="s">
        <v>202</v>
      </c>
      <c r="H6" s="27" t="s">
        <v>202</v>
      </c>
      <c r="I6" s="27" t="s">
        <v>202</v>
      </c>
      <c r="K6" s="27" t="s">
        <v>203</v>
      </c>
      <c r="L6" s="27" t="s">
        <v>203</v>
      </c>
      <c r="M6" s="27" t="s">
        <v>203</v>
      </c>
      <c r="N6" s="27" t="s">
        <v>203</v>
      </c>
      <c r="O6" s="27" t="s">
        <v>203</v>
      </c>
      <c r="P6" s="27" t="s">
        <v>203</v>
      </c>
      <c r="Q6" s="27" t="s">
        <v>203</v>
      </c>
    </row>
    <row r="7" spans="1:17" ht="24.75">
      <c r="A7" s="27" t="s">
        <v>3</v>
      </c>
      <c r="C7" s="27" t="s">
        <v>7</v>
      </c>
      <c r="E7" s="27" t="s">
        <v>255</v>
      </c>
      <c r="G7" s="27" t="s">
        <v>256</v>
      </c>
      <c r="I7" s="27" t="s">
        <v>257</v>
      </c>
      <c r="K7" s="27" t="s">
        <v>7</v>
      </c>
      <c r="M7" s="27" t="s">
        <v>255</v>
      </c>
      <c r="O7" s="27" t="s">
        <v>256</v>
      </c>
      <c r="Q7" s="27" t="s">
        <v>257</v>
      </c>
    </row>
    <row r="8" spans="1:17">
      <c r="A8" s="1" t="s">
        <v>37</v>
      </c>
      <c r="C8" s="6">
        <v>35504645</v>
      </c>
      <c r="D8" s="6"/>
      <c r="E8" s="6">
        <v>332463756052</v>
      </c>
      <c r="F8" s="6"/>
      <c r="G8" s="6">
        <v>387521448137</v>
      </c>
      <c r="H8" s="6"/>
      <c r="I8" s="6">
        <f>E8-G8</f>
        <v>-55057692085</v>
      </c>
      <c r="J8" s="6"/>
      <c r="K8" s="6">
        <v>35504645</v>
      </c>
      <c r="L8" s="6"/>
      <c r="M8" s="6">
        <v>332463756052</v>
      </c>
      <c r="N8" s="6"/>
      <c r="O8" s="6">
        <v>256068438609</v>
      </c>
      <c r="P8" s="6"/>
      <c r="Q8" s="6">
        <f>M8-O8</f>
        <v>76395317443</v>
      </c>
    </row>
    <row r="9" spans="1:17">
      <c r="A9" s="1" t="s">
        <v>88</v>
      </c>
      <c r="C9" s="6">
        <v>441484</v>
      </c>
      <c r="D9" s="6"/>
      <c r="E9" s="6">
        <v>3028114474</v>
      </c>
      <c r="F9" s="6"/>
      <c r="G9" s="6">
        <v>3418538603</v>
      </c>
      <c r="H9" s="6"/>
      <c r="I9" s="6">
        <f t="shared" ref="I9:I72" si="0">E9-G9</f>
        <v>-390424129</v>
      </c>
      <c r="J9" s="6"/>
      <c r="K9" s="6">
        <v>441484</v>
      </c>
      <c r="L9" s="6"/>
      <c r="M9" s="6">
        <v>3028114474</v>
      </c>
      <c r="N9" s="6"/>
      <c r="O9" s="6">
        <v>3418538603</v>
      </c>
      <c r="P9" s="6"/>
      <c r="Q9" s="6">
        <f t="shared" ref="Q9:Q72" si="1">M9-O9</f>
        <v>-390424129</v>
      </c>
    </row>
    <row r="10" spans="1:17">
      <c r="A10" s="1" t="s">
        <v>81</v>
      </c>
      <c r="C10" s="6">
        <v>4266340</v>
      </c>
      <c r="D10" s="6"/>
      <c r="E10" s="6">
        <v>183633363494</v>
      </c>
      <c r="F10" s="6"/>
      <c r="G10" s="6">
        <v>188485016330</v>
      </c>
      <c r="H10" s="6"/>
      <c r="I10" s="6">
        <f t="shared" si="0"/>
        <v>-4851652836</v>
      </c>
      <c r="J10" s="6"/>
      <c r="K10" s="6">
        <v>4266340</v>
      </c>
      <c r="L10" s="6"/>
      <c r="M10" s="6">
        <v>183633363494</v>
      </c>
      <c r="N10" s="6"/>
      <c r="O10" s="6">
        <v>174838445667</v>
      </c>
      <c r="P10" s="6"/>
      <c r="Q10" s="6">
        <f t="shared" si="1"/>
        <v>8794917827</v>
      </c>
    </row>
    <row r="11" spans="1:17">
      <c r="A11" s="1" t="s">
        <v>33</v>
      </c>
      <c r="C11" s="6">
        <v>60000</v>
      </c>
      <c r="D11" s="6"/>
      <c r="E11" s="6">
        <v>2552720400</v>
      </c>
      <c r="F11" s="6"/>
      <c r="G11" s="6">
        <v>2390193225</v>
      </c>
      <c r="H11" s="6"/>
      <c r="I11" s="6">
        <f t="shared" si="0"/>
        <v>162527175</v>
      </c>
      <c r="J11" s="6"/>
      <c r="K11" s="6">
        <v>60000</v>
      </c>
      <c r="L11" s="6"/>
      <c r="M11" s="6">
        <v>2552720400</v>
      </c>
      <c r="N11" s="6"/>
      <c r="O11" s="6">
        <v>3119452436</v>
      </c>
      <c r="P11" s="6"/>
      <c r="Q11" s="6">
        <f t="shared" si="1"/>
        <v>-566732036</v>
      </c>
    </row>
    <row r="12" spans="1:17">
      <c r="A12" s="1" t="s">
        <v>48</v>
      </c>
      <c r="C12" s="6">
        <v>31040230</v>
      </c>
      <c r="D12" s="6"/>
      <c r="E12" s="6">
        <v>562187950305</v>
      </c>
      <c r="F12" s="6"/>
      <c r="G12" s="6">
        <v>559102396242</v>
      </c>
      <c r="H12" s="6"/>
      <c r="I12" s="6">
        <f t="shared" si="0"/>
        <v>3085554063</v>
      </c>
      <c r="J12" s="6"/>
      <c r="K12" s="6">
        <v>31040230</v>
      </c>
      <c r="L12" s="6"/>
      <c r="M12" s="6">
        <v>562187950305</v>
      </c>
      <c r="N12" s="6"/>
      <c r="O12" s="6">
        <v>448820301039</v>
      </c>
      <c r="P12" s="6"/>
      <c r="Q12" s="6">
        <f t="shared" si="1"/>
        <v>113367649266</v>
      </c>
    </row>
    <row r="13" spans="1:17">
      <c r="A13" s="1" t="s">
        <v>63</v>
      </c>
      <c r="C13" s="6">
        <v>6900000</v>
      </c>
      <c r="D13" s="6"/>
      <c r="E13" s="6">
        <v>90332305650</v>
      </c>
      <c r="F13" s="6"/>
      <c r="G13" s="6">
        <v>95613693300</v>
      </c>
      <c r="H13" s="6"/>
      <c r="I13" s="6">
        <f t="shared" si="0"/>
        <v>-5281387650</v>
      </c>
      <c r="J13" s="6"/>
      <c r="K13" s="6">
        <v>6900000</v>
      </c>
      <c r="L13" s="6"/>
      <c r="M13" s="6">
        <v>90332305650</v>
      </c>
      <c r="N13" s="6"/>
      <c r="O13" s="6">
        <v>85688799879</v>
      </c>
      <c r="P13" s="6"/>
      <c r="Q13" s="6">
        <f t="shared" si="1"/>
        <v>4643505771</v>
      </c>
    </row>
    <row r="14" spans="1:17">
      <c r="A14" s="1" t="s">
        <v>56</v>
      </c>
      <c r="C14" s="6">
        <v>4100000</v>
      </c>
      <c r="D14" s="6"/>
      <c r="E14" s="6">
        <v>83427634350</v>
      </c>
      <c r="F14" s="6"/>
      <c r="G14" s="6">
        <v>93363017059</v>
      </c>
      <c r="H14" s="6"/>
      <c r="I14" s="6">
        <f t="shared" si="0"/>
        <v>-9935382709</v>
      </c>
      <c r="J14" s="6"/>
      <c r="K14" s="6">
        <v>4100000</v>
      </c>
      <c r="L14" s="6"/>
      <c r="M14" s="6">
        <v>83427634350</v>
      </c>
      <c r="N14" s="6"/>
      <c r="O14" s="6">
        <v>85547216129</v>
      </c>
      <c r="P14" s="6"/>
      <c r="Q14" s="6">
        <f t="shared" si="1"/>
        <v>-2119581779</v>
      </c>
    </row>
    <row r="15" spans="1:17">
      <c r="A15" s="1" t="s">
        <v>34</v>
      </c>
      <c r="C15" s="6">
        <v>82518930</v>
      </c>
      <c r="D15" s="6"/>
      <c r="E15" s="6">
        <v>1506853301272</v>
      </c>
      <c r="F15" s="6"/>
      <c r="G15" s="6">
        <v>1568824976483</v>
      </c>
      <c r="H15" s="6"/>
      <c r="I15" s="6">
        <f t="shared" si="0"/>
        <v>-61971675211</v>
      </c>
      <c r="J15" s="6"/>
      <c r="K15" s="6">
        <v>82518930</v>
      </c>
      <c r="L15" s="6"/>
      <c r="M15" s="6">
        <v>1506853301272</v>
      </c>
      <c r="N15" s="6"/>
      <c r="O15" s="6">
        <v>1279173765603</v>
      </c>
      <c r="P15" s="6"/>
      <c r="Q15" s="6">
        <f t="shared" si="1"/>
        <v>227679535669</v>
      </c>
    </row>
    <row r="16" spans="1:17">
      <c r="A16" s="1" t="s">
        <v>73</v>
      </c>
      <c r="C16" s="6">
        <v>10700000</v>
      </c>
      <c r="D16" s="6"/>
      <c r="E16" s="6">
        <v>124126029450</v>
      </c>
      <c r="F16" s="6"/>
      <c r="G16" s="6">
        <v>150185050200</v>
      </c>
      <c r="H16" s="6"/>
      <c r="I16" s="6">
        <f t="shared" si="0"/>
        <v>-26059020750</v>
      </c>
      <c r="J16" s="6"/>
      <c r="K16" s="6">
        <v>10700000</v>
      </c>
      <c r="L16" s="6"/>
      <c r="M16" s="6">
        <v>124126029450</v>
      </c>
      <c r="N16" s="6"/>
      <c r="O16" s="6">
        <v>203685815411</v>
      </c>
      <c r="P16" s="6"/>
      <c r="Q16" s="6">
        <f t="shared" si="1"/>
        <v>-79559785961</v>
      </c>
    </row>
    <row r="17" spans="1:17">
      <c r="A17" s="1" t="s">
        <v>77</v>
      </c>
      <c r="C17" s="6">
        <v>69502189</v>
      </c>
      <c r="D17" s="6"/>
      <c r="E17" s="6">
        <v>1457079649072</v>
      </c>
      <c r="F17" s="6"/>
      <c r="G17" s="6">
        <v>1665727375018</v>
      </c>
      <c r="H17" s="6"/>
      <c r="I17" s="6">
        <f t="shared" si="0"/>
        <v>-208647725946</v>
      </c>
      <c r="J17" s="6"/>
      <c r="K17" s="6">
        <v>69502189</v>
      </c>
      <c r="L17" s="6"/>
      <c r="M17" s="6">
        <v>1457079649072</v>
      </c>
      <c r="N17" s="6"/>
      <c r="O17" s="6">
        <v>1268174174687</v>
      </c>
      <c r="P17" s="6"/>
      <c r="Q17" s="6">
        <f t="shared" si="1"/>
        <v>188905474385</v>
      </c>
    </row>
    <row r="18" spans="1:17">
      <c r="A18" s="1" t="s">
        <v>16</v>
      </c>
      <c r="C18" s="6">
        <v>13381695</v>
      </c>
      <c r="D18" s="6"/>
      <c r="E18" s="6">
        <v>65659036843</v>
      </c>
      <c r="F18" s="6"/>
      <c r="G18" s="6">
        <v>66417255056</v>
      </c>
      <c r="H18" s="6"/>
      <c r="I18" s="6">
        <f t="shared" si="0"/>
        <v>-758218213</v>
      </c>
      <c r="J18" s="6"/>
      <c r="K18" s="6">
        <v>13381695</v>
      </c>
      <c r="L18" s="6"/>
      <c r="M18" s="6">
        <v>65659036843</v>
      </c>
      <c r="N18" s="6"/>
      <c r="O18" s="6">
        <v>66576616957</v>
      </c>
      <c r="P18" s="6"/>
      <c r="Q18" s="6">
        <f t="shared" si="1"/>
        <v>-917580114</v>
      </c>
    </row>
    <row r="19" spans="1:17">
      <c r="A19" s="1" t="s">
        <v>24</v>
      </c>
      <c r="C19" s="6">
        <v>35259260</v>
      </c>
      <c r="D19" s="6"/>
      <c r="E19" s="6">
        <v>1706208073178</v>
      </c>
      <c r="F19" s="6"/>
      <c r="G19" s="6">
        <v>1703404115785</v>
      </c>
      <c r="H19" s="6"/>
      <c r="I19" s="6">
        <f t="shared" si="0"/>
        <v>2803957393</v>
      </c>
      <c r="J19" s="6"/>
      <c r="K19" s="6">
        <v>35259260</v>
      </c>
      <c r="L19" s="6"/>
      <c r="M19" s="6">
        <v>1706208073178</v>
      </c>
      <c r="N19" s="6"/>
      <c r="O19" s="6">
        <v>1213062066821</v>
      </c>
      <c r="P19" s="6"/>
      <c r="Q19" s="6">
        <f t="shared" si="1"/>
        <v>493146006357</v>
      </c>
    </row>
    <row r="20" spans="1:17">
      <c r="A20" s="1" t="s">
        <v>40</v>
      </c>
      <c r="C20" s="6">
        <v>4200000</v>
      </c>
      <c r="D20" s="6"/>
      <c r="E20" s="6">
        <v>105836503500</v>
      </c>
      <c r="F20" s="6"/>
      <c r="G20" s="6">
        <v>99747827880</v>
      </c>
      <c r="H20" s="6"/>
      <c r="I20" s="6">
        <f t="shared" si="0"/>
        <v>6088675620</v>
      </c>
      <c r="J20" s="6"/>
      <c r="K20" s="6">
        <v>4200000</v>
      </c>
      <c r="L20" s="6"/>
      <c r="M20" s="6">
        <v>105836503500</v>
      </c>
      <c r="N20" s="6"/>
      <c r="O20" s="6">
        <v>116219958939</v>
      </c>
      <c r="P20" s="6"/>
      <c r="Q20" s="6">
        <f t="shared" si="1"/>
        <v>-10383455439</v>
      </c>
    </row>
    <row r="21" spans="1:17">
      <c r="A21" s="1" t="s">
        <v>83</v>
      </c>
      <c r="C21" s="6">
        <v>6508007</v>
      </c>
      <c r="D21" s="6"/>
      <c r="E21" s="6">
        <v>31634800512</v>
      </c>
      <c r="F21" s="6"/>
      <c r="G21" s="6">
        <v>31123727048</v>
      </c>
      <c r="H21" s="6"/>
      <c r="I21" s="6">
        <f t="shared" si="0"/>
        <v>511073464</v>
      </c>
      <c r="J21" s="6"/>
      <c r="K21" s="6">
        <v>6508007</v>
      </c>
      <c r="L21" s="6"/>
      <c r="M21" s="6">
        <v>31634800512</v>
      </c>
      <c r="N21" s="6"/>
      <c r="O21" s="6">
        <v>32373079262</v>
      </c>
      <c r="P21" s="6"/>
      <c r="Q21" s="6">
        <f t="shared" si="1"/>
        <v>-738278750</v>
      </c>
    </row>
    <row r="22" spans="1:17">
      <c r="A22" s="1" t="s">
        <v>78</v>
      </c>
      <c r="C22" s="6">
        <v>3475000</v>
      </c>
      <c r="D22" s="6"/>
      <c r="E22" s="6">
        <v>56305477125</v>
      </c>
      <c r="F22" s="6"/>
      <c r="G22" s="6">
        <v>67013880750</v>
      </c>
      <c r="H22" s="6"/>
      <c r="I22" s="6">
        <f t="shared" si="0"/>
        <v>-10708403625</v>
      </c>
      <c r="J22" s="6"/>
      <c r="K22" s="6">
        <v>3475000</v>
      </c>
      <c r="L22" s="6"/>
      <c r="M22" s="6">
        <v>56305477125</v>
      </c>
      <c r="N22" s="6"/>
      <c r="O22" s="6">
        <v>72022650187</v>
      </c>
      <c r="P22" s="6"/>
      <c r="Q22" s="6">
        <f t="shared" si="1"/>
        <v>-15717173062</v>
      </c>
    </row>
    <row r="23" spans="1:17">
      <c r="A23" s="1" t="s">
        <v>66</v>
      </c>
      <c r="C23" s="6">
        <v>9529900</v>
      </c>
      <c r="D23" s="6"/>
      <c r="E23" s="6">
        <v>73985669311</v>
      </c>
      <c r="F23" s="6"/>
      <c r="G23" s="6">
        <v>78390705961</v>
      </c>
      <c r="H23" s="6"/>
      <c r="I23" s="6">
        <f t="shared" si="0"/>
        <v>-4405036650</v>
      </c>
      <c r="J23" s="6"/>
      <c r="K23" s="6">
        <v>9529900</v>
      </c>
      <c r="L23" s="6"/>
      <c r="M23" s="6">
        <v>73985669311</v>
      </c>
      <c r="N23" s="6"/>
      <c r="O23" s="6">
        <v>90994180514</v>
      </c>
      <c r="P23" s="6"/>
      <c r="Q23" s="6">
        <f t="shared" si="1"/>
        <v>-17008511203</v>
      </c>
    </row>
    <row r="24" spans="1:17">
      <c r="A24" s="1" t="s">
        <v>21</v>
      </c>
      <c r="C24" s="6">
        <v>306183</v>
      </c>
      <c r="D24" s="6"/>
      <c r="E24" s="6">
        <v>50216556227</v>
      </c>
      <c r="F24" s="6"/>
      <c r="G24" s="6">
        <v>54486744020</v>
      </c>
      <c r="H24" s="6"/>
      <c r="I24" s="6">
        <f t="shared" si="0"/>
        <v>-4270187793</v>
      </c>
      <c r="J24" s="6"/>
      <c r="K24" s="6">
        <v>306183</v>
      </c>
      <c r="L24" s="6"/>
      <c r="M24" s="6">
        <v>50216556227</v>
      </c>
      <c r="N24" s="6"/>
      <c r="O24" s="6">
        <v>44454998486</v>
      </c>
      <c r="P24" s="6"/>
      <c r="Q24" s="6">
        <f t="shared" si="1"/>
        <v>5761557741</v>
      </c>
    </row>
    <row r="25" spans="1:17">
      <c r="A25" s="1" t="s">
        <v>17</v>
      </c>
      <c r="C25" s="6">
        <v>12050000</v>
      </c>
      <c r="D25" s="6"/>
      <c r="E25" s="6">
        <v>39803899207</v>
      </c>
      <c r="F25" s="6"/>
      <c r="G25" s="6">
        <v>41995928565</v>
      </c>
      <c r="H25" s="6"/>
      <c r="I25" s="6">
        <f t="shared" si="0"/>
        <v>-2192029358</v>
      </c>
      <c r="J25" s="6"/>
      <c r="K25" s="6">
        <v>12050000</v>
      </c>
      <c r="L25" s="6"/>
      <c r="M25" s="6">
        <v>39803899207</v>
      </c>
      <c r="N25" s="6"/>
      <c r="O25" s="6">
        <v>63835478087</v>
      </c>
      <c r="P25" s="6"/>
      <c r="Q25" s="6">
        <f t="shared" si="1"/>
        <v>-24031578880</v>
      </c>
    </row>
    <row r="26" spans="1:17">
      <c r="A26" s="1" t="s">
        <v>55</v>
      </c>
      <c r="C26" s="6">
        <v>13633830</v>
      </c>
      <c r="D26" s="6"/>
      <c r="E26" s="6">
        <v>641720757489</v>
      </c>
      <c r="F26" s="6"/>
      <c r="G26" s="6">
        <v>624942504104</v>
      </c>
      <c r="H26" s="6"/>
      <c r="I26" s="6">
        <f t="shared" si="0"/>
        <v>16778253385</v>
      </c>
      <c r="J26" s="6"/>
      <c r="K26" s="6">
        <v>13633830</v>
      </c>
      <c r="L26" s="6"/>
      <c r="M26" s="6">
        <v>641720757489</v>
      </c>
      <c r="N26" s="6"/>
      <c r="O26" s="6">
        <v>612380513579</v>
      </c>
      <c r="P26" s="6"/>
      <c r="Q26" s="6">
        <f t="shared" si="1"/>
        <v>29340243910</v>
      </c>
    </row>
    <row r="27" spans="1:17">
      <c r="A27" s="1" t="s">
        <v>25</v>
      </c>
      <c r="C27" s="6">
        <v>3811323</v>
      </c>
      <c r="D27" s="6"/>
      <c r="E27" s="6">
        <v>397315267024</v>
      </c>
      <c r="F27" s="6"/>
      <c r="G27" s="6">
        <v>416902564921</v>
      </c>
      <c r="H27" s="6"/>
      <c r="I27" s="6">
        <f t="shared" si="0"/>
        <v>-19587297897</v>
      </c>
      <c r="J27" s="6"/>
      <c r="K27" s="6">
        <v>3811323</v>
      </c>
      <c r="L27" s="6"/>
      <c r="M27" s="6">
        <v>397315267024</v>
      </c>
      <c r="N27" s="6"/>
      <c r="O27" s="6">
        <v>275566349393</v>
      </c>
      <c r="P27" s="6"/>
      <c r="Q27" s="6">
        <f t="shared" si="1"/>
        <v>121748917631</v>
      </c>
    </row>
    <row r="28" spans="1:17">
      <c r="A28" s="1" t="s">
        <v>28</v>
      </c>
      <c r="C28" s="6">
        <v>719820</v>
      </c>
      <c r="D28" s="6"/>
      <c r="E28" s="6">
        <v>72204845834</v>
      </c>
      <c r="F28" s="6"/>
      <c r="G28" s="6">
        <v>77750258134</v>
      </c>
      <c r="H28" s="6"/>
      <c r="I28" s="6">
        <f t="shared" si="0"/>
        <v>-5545412300</v>
      </c>
      <c r="J28" s="6"/>
      <c r="K28" s="6">
        <v>719820</v>
      </c>
      <c r="L28" s="6"/>
      <c r="M28" s="6">
        <v>72204845834</v>
      </c>
      <c r="N28" s="6"/>
      <c r="O28" s="6">
        <v>42724718466</v>
      </c>
      <c r="P28" s="6"/>
      <c r="Q28" s="6">
        <f t="shared" si="1"/>
        <v>29480127368</v>
      </c>
    </row>
    <row r="29" spans="1:17">
      <c r="A29" s="1" t="s">
        <v>30</v>
      </c>
      <c r="C29" s="6">
        <v>3593753</v>
      </c>
      <c r="D29" s="6"/>
      <c r="E29" s="6">
        <v>412358688682</v>
      </c>
      <c r="F29" s="6"/>
      <c r="G29" s="6">
        <v>434507383734</v>
      </c>
      <c r="H29" s="6"/>
      <c r="I29" s="6">
        <f t="shared" si="0"/>
        <v>-22148695052</v>
      </c>
      <c r="J29" s="6"/>
      <c r="K29" s="6">
        <v>3593753</v>
      </c>
      <c r="L29" s="6"/>
      <c r="M29" s="6">
        <v>412358688682</v>
      </c>
      <c r="N29" s="6"/>
      <c r="O29" s="6">
        <v>243885711482</v>
      </c>
      <c r="P29" s="6"/>
      <c r="Q29" s="6">
        <f t="shared" si="1"/>
        <v>168472977200</v>
      </c>
    </row>
    <row r="30" spans="1:17">
      <c r="A30" s="1" t="s">
        <v>50</v>
      </c>
      <c r="C30" s="6">
        <v>24900000</v>
      </c>
      <c r="D30" s="6"/>
      <c r="E30" s="6">
        <v>197767241550</v>
      </c>
      <c r="F30" s="6"/>
      <c r="G30" s="6">
        <v>210885719400</v>
      </c>
      <c r="H30" s="6"/>
      <c r="I30" s="6">
        <f t="shared" si="0"/>
        <v>-13118477850</v>
      </c>
      <c r="J30" s="6"/>
      <c r="K30" s="6">
        <v>24900000</v>
      </c>
      <c r="L30" s="6"/>
      <c r="M30" s="6">
        <v>197767241550</v>
      </c>
      <c r="N30" s="6"/>
      <c r="O30" s="6">
        <v>244795747050</v>
      </c>
      <c r="P30" s="6"/>
      <c r="Q30" s="6">
        <f t="shared" si="1"/>
        <v>-47028505500</v>
      </c>
    </row>
    <row r="31" spans="1:17">
      <c r="A31" s="1" t="s">
        <v>36</v>
      </c>
      <c r="C31" s="6">
        <v>1889778</v>
      </c>
      <c r="D31" s="6"/>
      <c r="E31" s="6">
        <v>52598946985</v>
      </c>
      <c r="F31" s="6"/>
      <c r="G31" s="6">
        <v>54997612621</v>
      </c>
      <c r="H31" s="6"/>
      <c r="I31" s="6">
        <f t="shared" si="0"/>
        <v>-2398665636</v>
      </c>
      <c r="J31" s="6"/>
      <c r="K31" s="6">
        <v>1889778</v>
      </c>
      <c r="L31" s="6"/>
      <c r="M31" s="6">
        <v>52598946985</v>
      </c>
      <c r="N31" s="6"/>
      <c r="O31" s="6">
        <v>57280451313</v>
      </c>
      <c r="P31" s="6"/>
      <c r="Q31" s="6">
        <f t="shared" si="1"/>
        <v>-4681504328</v>
      </c>
    </row>
    <row r="32" spans="1:17">
      <c r="A32" s="1" t="s">
        <v>65</v>
      </c>
      <c r="C32" s="6">
        <v>45718</v>
      </c>
      <c r="D32" s="6"/>
      <c r="E32" s="6">
        <v>706684956</v>
      </c>
      <c r="F32" s="6"/>
      <c r="G32" s="6">
        <v>599432448</v>
      </c>
      <c r="H32" s="6"/>
      <c r="I32" s="6">
        <f t="shared" si="0"/>
        <v>107252508</v>
      </c>
      <c r="J32" s="6"/>
      <c r="K32" s="6">
        <v>45718</v>
      </c>
      <c r="L32" s="6"/>
      <c r="M32" s="6">
        <v>706684956</v>
      </c>
      <c r="N32" s="6"/>
      <c r="O32" s="6">
        <v>858928982</v>
      </c>
      <c r="P32" s="6"/>
      <c r="Q32" s="6">
        <f t="shared" si="1"/>
        <v>-152244026</v>
      </c>
    </row>
    <row r="33" spans="1:17">
      <c r="A33" s="1" t="s">
        <v>23</v>
      </c>
      <c r="C33" s="6">
        <v>41006624</v>
      </c>
      <c r="D33" s="6"/>
      <c r="E33" s="6">
        <v>421485641631</v>
      </c>
      <c r="F33" s="6"/>
      <c r="G33" s="6">
        <v>471432891106</v>
      </c>
      <c r="H33" s="6"/>
      <c r="I33" s="6">
        <f t="shared" si="0"/>
        <v>-49947249475</v>
      </c>
      <c r="J33" s="6"/>
      <c r="K33" s="6">
        <v>41006624</v>
      </c>
      <c r="L33" s="6"/>
      <c r="M33" s="6">
        <v>421485641631</v>
      </c>
      <c r="N33" s="6"/>
      <c r="O33" s="6">
        <v>445226183955</v>
      </c>
      <c r="P33" s="6"/>
      <c r="Q33" s="6">
        <f t="shared" si="1"/>
        <v>-23740542324</v>
      </c>
    </row>
    <row r="34" spans="1:17">
      <c r="A34" s="1" t="s">
        <v>31</v>
      </c>
      <c r="C34" s="6">
        <v>11294493</v>
      </c>
      <c r="D34" s="6"/>
      <c r="E34" s="6">
        <v>801258060143</v>
      </c>
      <c r="F34" s="6"/>
      <c r="G34" s="6">
        <v>788209671696</v>
      </c>
      <c r="H34" s="6"/>
      <c r="I34" s="6">
        <f t="shared" si="0"/>
        <v>13048388447</v>
      </c>
      <c r="J34" s="6"/>
      <c r="K34" s="6">
        <v>11294493</v>
      </c>
      <c r="L34" s="6"/>
      <c r="M34" s="6">
        <v>801258060143</v>
      </c>
      <c r="N34" s="6"/>
      <c r="O34" s="6">
        <v>605536330708</v>
      </c>
      <c r="P34" s="6"/>
      <c r="Q34" s="6">
        <f t="shared" si="1"/>
        <v>195721729435</v>
      </c>
    </row>
    <row r="35" spans="1:17">
      <c r="A35" s="1" t="s">
        <v>49</v>
      </c>
      <c r="C35" s="6">
        <v>12000000</v>
      </c>
      <c r="D35" s="6"/>
      <c r="E35" s="6">
        <v>71929458000</v>
      </c>
      <c r="F35" s="6"/>
      <c r="G35" s="6">
        <v>71440385400</v>
      </c>
      <c r="H35" s="6"/>
      <c r="I35" s="6">
        <f t="shared" si="0"/>
        <v>489072600</v>
      </c>
      <c r="J35" s="6"/>
      <c r="K35" s="6">
        <v>12000000</v>
      </c>
      <c r="L35" s="6"/>
      <c r="M35" s="6">
        <v>71929458000</v>
      </c>
      <c r="N35" s="6"/>
      <c r="O35" s="6">
        <v>88211997000</v>
      </c>
      <c r="P35" s="6"/>
      <c r="Q35" s="6">
        <f t="shared" si="1"/>
        <v>-16282539000</v>
      </c>
    </row>
    <row r="36" spans="1:17">
      <c r="A36" s="1" t="s">
        <v>46</v>
      </c>
      <c r="C36" s="6">
        <v>4277850</v>
      </c>
      <c r="D36" s="6"/>
      <c r="E36" s="6">
        <v>244980579215</v>
      </c>
      <c r="F36" s="6"/>
      <c r="G36" s="6">
        <v>250381123142</v>
      </c>
      <c r="H36" s="6"/>
      <c r="I36" s="6">
        <f t="shared" si="0"/>
        <v>-5400543927</v>
      </c>
      <c r="J36" s="6"/>
      <c r="K36" s="6">
        <v>4277850</v>
      </c>
      <c r="L36" s="6"/>
      <c r="M36" s="6">
        <v>244980579215</v>
      </c>
      <c r="N36" s="6"/>
      <c r="O36" s="6">
        <v>221997949654</v>
      </c>
      <c r="P36" s="6"/>
      <c r="Q36" s="6">
        <f t="shared" si="1"/>
        <v>22982629561</v>
      </c>
    </row>
    <row r="37" spans="1:17">
      <c r="A37" s="1" t="s">
        <v>47</v>
      </c>
      <c r="C37" s="6">
        <v>9151789</v>
      </c>
      <c r="D37" s="6"/>
      <c r="E37" s="6">
        <v>171029914082</v>
      </c>
      <c r="F37" s="6"/>
      <c r="G37" s="6">
        <v>188481299214</v>
      </c>
      <c r="H37" s="6"/>
      <c r="I37" s="6">
        <f t="shared" si="0"/>
        <v>-17451385132</v>
      </c>
      <c r="J37" s="6"/>
      <c r="K37" s="6">
        <v>9151789</v>
      </c>
      <c r="L37" s="6"/>
      <c r="M37" s="6">
        <v>171029914082</v>
      </c>
      <c r="N37" s="6"/>
      <c r="O37" s="6">
        <v>163088787523</v>
      </c>
      <c r="P37" s="6"/>
      <c r="Q37" s="6">
        <f t="shared" si="1"/>
        <v>7941126559</v>
      </c>
    </row>
    <row r="38" spans="1:17">
      <c r="A38" s="1" t="s">
        <v>44</v>
      </c>
      <c r="C38" s="6">
        <v>4000060</v>
      </c>
      <c r="D38" s="6"/>
      <c r="E38" s="6">
        <v>111136457021</v>
      </c>
      <c r="F38" s="6"/>
      <c r="G38" s="6">
        <v>118556157515</v>
      </c>
      <c r="H38" s="6"/>
      <c r="I38" s="6">
        <f t="shared" si="0"/>
        <v>-7419700494</v>
      </c>
      <c r="J38" s="6"/>
      <c r="K38" s="6">
        <v>4000060</v>
      </c>
      <c r="L38" s="6"/>
      <c r="M38" s="6">
        <v>111136457021</v>
      </c>
      <c r="N38" s="6"/>
      <c r="O38" s="6">
        <v>132344523288</v>
      </c>
      <c r="P38" s="6"/>
      <c r="Q38" s="6">
        <f t="shared" si="1"/>
        <v>-21208066267</v>
      </c>
    </row>
    <row r="39" spans="1:17">
      <c r="A39" s="1" t="s">
        <v>15</v>
      </c>
      <c r="C39" s="6">
        <v>13500000</v>
      </c>
      <c r="D39" s="6"/>
      <c r="E39" s="6">
        <v>322206396750</v>
      </c>
      <c r="F39" s="6"/>
      <c r="G39" s="6">
        <v>321333849664</v>
      </c>
      <c r="H39" s="6"/>
      <c r="I39" s="6">
        <f t="shared" si="0"/>
        <v>872547086</v>
      </c>
      <c r="J39" s="6"/>
      <c r="K39" s="6">
        <v>13500000</v>
      </c>
      <c r="L39" s="6"/>
      <c r="M39" s="6">
        <v>322206396750</v>
      </c>
      <c r="N39" s="6"/>
      <c r="O39" s="6">
        <v>418867999773</v>
      </c>
      <c r="P39" s="6"/>
      <c r="Q39" s="6">
        <f t="shared" si="1"/>
        <v>-96661603023</v>
      </c>
    </row>
    <row r="40" spans="1:17">
      <c r="A40" s="1" t="s">
        <v>27</v>
      </c>
      <c r="C40" s="6">
        <v>7711297</v>
      </c>
      <c r="D40" s="6"/>
      <c r="E40" s="6">
        <v>581421711279</v>
      </c>
      <c r="F40" s="6"/>
      <c r="G40" s="6">
        <v>682683963647</v>
      </c>
      <c r="H40" s="6"/>
      <c r="I40" s="6">
        <f t="shared" si="0"/>
        <v>-101262252368</v>
      </c>
      <c r="J40" s="6"/>
      <c r="K40" s="6">
        <v>7711297</v>
      </c>
      <c r="L40" s="6"/>
      <c r="M40" s="6">
        <v>581421711279</v>
      </c>
      <c r="N40" s="6"/>
      <c r="O40" s="6">
        <v>578203689984</v>
      </c>
      <c r="P40" s="6"/>
      <c r="Q40" s="6">
        <f t="shared" si="1"/>
        <v>3218021295</v>
      </c>
    </row>
    <row r="41" spans="1:17">
      <c r="A41" s="1" t="s">
        <v>82</v>
      </c>
      <c r="C41" s="6">
        <v>23613551</v>
      </c>
      <c r="D41" s="6"/>
      <c r="E41" s="6">
        <v>251631099983</v>
      </c>
      <c r="F41" s="6"/>
      <c r="G41" s="6">
        <v>252759497204</v>
      </c>
      <c r="H41" s="6"/>
      <c r="I41" s="6">
        <f t="shared" si="0"/>
        <v>-1128397221</v>
      </c>
      <c r="J41" s="6"/>
      <c r="K41" s="6">
        <v>23613551</v>
      </c>
      <c r="L41" s="6"/>
      <c r="M41" s="6">
        <v>251631099983</v>
      </c>
      <c r="N41" s="6"/>
      <c r="O41" s="6">
        <v>294384790915</v>
      </c>
      <c r="P41" s="6"/>
      <c r="Q41" s="6">
        <f t="shared" si="1"/>
        <v>-42753690932</v>
      </c>
    </row>
    <row r="42" spans="1:17">
      <c r="A42" s="1" t="s">
        <v>79</v>
      </c>
      <c r="C42" s="6">
        <v>7545848</v>
      </c>
      <c r="D42" s="6"/>
      <c r="E42" s="6">
        <v>196974952367</v>
      </c>
      <c r="F42" s="6"/>
      <c r="G42" s="6">
        <v>193749543779</v>
      </c>
      <c r="H42" s="6"/>
      <c r="I42" s="6">
        <f t="shared" si="0"/>
        <v>3225408588</v>
      </c>
      <c r="J42" s="6"/>
      <c r="K42" s="6">
        <v>7545848</v>
      </c>
      <c r="L42" s="6"/>
      <c r="M42" s="6">
        <v>196974952367</v>
      </c>
      <c r="N42" s="6"/>
      <c r="O42" s="6">
        <v>200711479037</v>
      </c>
      <c r="P42" s="6"/>
      <c r="Q42" s="6">
        <f t="shared" si="1"/>
        <v>-3736526670</v>
      </c>
    </row>
    <row r="43" spans="1:17">
      <c r="A43" s="1" t="s">
        <v>71</v>
      </c>
      <c r="C43" s="6">
        <v>1678321</v>
      </c>
      <c r="D43" s="6"/>
      <c r="E43" s="6">
        <v>31147814264</v>
      </c>
      <c r="F43" s="6"/>
      <c r="G43" s="6">
        <v>37187186928</v>
      </c>
      <c r="H43" s="6"/>
      <c r="I43" s="6">
        <f t="shared" si="0"/>
        <v>-6039372664</v>
      </c>
      <c r="J43" s="6"/>
      <c r="K43" s="6">
        <v>1678321</v>
      </c>
      <c r="L43" s="6"/>
      <c r="M43" s="6">
        <v>31147814264</v>
      </c>
      <c r="N43" s="6"/>
      <c r="O43" s="6">
        <v>39192564142</v>
      </c>
      <c r="P43" s="6"/>
      <c r="Q43" s="6">
        <f t="shared" si="1"/>
        <v>-8044749878</v>
      </c>
    </row>
    <row r="44" spans="1:17">
      <c r="A44" s="1" t="s">
        <v>52</v>
      </c>
      <c r="C44" s="6">
        <v>4482368</v>
      </c>
      <c r="D44" s="6"/>
      <c r="E44" s="6">
        <v>34709886722</v>
      </c>
      <c r="F44" s="6"/>
      <c r="G44" s="6">
        <v>35734697241</v>
      </c>
      <c r="H44" s="6"/>
      <c r="I44" s="6">
        <f t="shared" si="0"/>
        <v>-1024810519</v>
      </c>
      <c r="J44" s="6"/>
      <c r="K44" s="6">
        <v>4482368</v>
      </c>
      <c r="L44" s="6"/>
      <c r="M44" s="6">
        <v>34709886722</v>
      </c>
      <c r="N44" s="6"/>
      <c r="O44" s="6">
        <v>28115453814</v>
      </c>
      <c r="P44" s="6"/>
      <c r="Q44" s="6">
        <f t="shared" si="1"/>
        <v>6594432908</v>
      </c>
    </row>
    <row r="45" spans="1:17">
      <c r="A45" s="1" t="s">
        <v>51</v>
      </c>
      <c r="C45" s="6">
        <v>14802385</v>
      </c>
      <c r="D45" s="6"/>
      <c r="E45" s="6">
        <v>71658693641</v>
      </c>
      <c r="F45" s="6"/>
      <c r="G45" s="6">
        <v>76367273100</v>
      </c>
      <c r="H45" s="6"/>
      <c r="I45" s="6">
        <f t="shared" si="0"/>
        <v>-4708579459</v>
      </c>
      <c r="J45" s="6"/>
      <c r="K45" s="6">
        <v>14802385</v>
      </c>
      <c r="L45" s="6"/>
      <c r="M45" s="6">
        <v>71658693641</v>
      </c>
      <c r="N45" s="6"/>
      <c r="O45" s="6">
        <v>99109952548</v>
      </c>
      <c r="P45" s="6"/>
      <c r="Q45" s="6">
        <f t="shared" si="1"/>
        <v>-27451258907</v>
      </c>
    </row>
    <row r="46" spans="1:17">
      <c r="A46" s="1" t="s">
        <v>53</v>
      </c>
      <c r="C46" s="6">
        <v>72156090</v>
      </c>
      <c r="D46" s="6"/>
      <c r="E46" s="6">
        <v>797601585261</v>
      </c>
      <c r="F46" s="6"/>
      <c r="G46" s="6">
        <v>898897637685</v>
      </c>
      <c r="H46" s="6"/>
      <c r="I46" s="6">
        <f t="shared" si="0"/>
        <v>-101296052424</v>
      </c>
      <c r="J46" s="6"/>
      <c r="K46" s="6">
        <v>72156090</v>
      </c>
      <c r="L46" s="6"/>
      <c r="M46" s="6">
        <v>797601585261</v>
      </c>
      <c r="N46" s="6"/>
      <c r="O46" s="6">
        <v>883591014678</v>
      </c>
      <c r="P46" s="6"/>
      <c r="Q46" s="6">
        <f t="shared" si="1"/>
        <v>-85989429417</v>
      </c>
    </row>
    <row r="47" spans="1:17">
      <c r="A47" s="1" t="s">
        <v>54</v>
      </c>
      <c r="C47" s="6">
        <v>70500000</v>
      </c>
      <c r="D47" s="6"/>
      <c r="E47" s="6">
        <v>906841993500</v>
      </c>
      <c r="F47" s="6"/>
      <c r="G47" s="6">
        <v>1022808598753</v>
      </c>
      <c r="H47" s="6"/>
      <c r="I47" s="6">
        <f t="shared" si="0"/>
        <v>-115966605253</v>
      </c>
      <c r="J47" s="6"/>
      <c r="K47" s="6">
        <v>70500000</v>
      </c>
      <c r="L47" s="6"/>
      <c r="M47" s="6">
        <v>906841993500</v>
      </c>
      <c r="N47" s="6"/>
      <c r="O47" s="6">
        <v>746870509024</v>
      </c>
      <c r="P47" s="6"/>
      <c r="Q47" s="6">
        <f t="shared" si="1"/>
        <v>159971484476</v>
      </c>
    </row>
    <row r="48" spans="1:17">
      <c r="A48" s="1" t="s">
        <v>69</v>
      </c>
      <c r="C48" s="6">
        <v>30851705</v>
      </c>
      <c r="D48" s="6"/>
      <c r="E48" s="6">
        <v>209770059509</v>
      </c>
      <c r="F48" s="6"/>
      <c r="G48" s="6">
        <v>186204785619</v>
      </c>
      <c r="H48" s="6"/>
      <c r="I48" s="6">
        <f t="shared" si="0"/>
        <v>23565273890</v>
      </c>
      <c r="J48" s="6"/>
      <c r="K48" s="6">
        <v>30851705</v>
      </c>
      <c r="L48" s="6"/>
      <c r="M48" s="6">
        <v>209770059509</v>
      </c>
      <c r="N48" s="6"/>
      <c r="O48" s="6">
        <v>204027813432</v>
      </c>
      <c r="P48" s="6"/>
      <c r="Q48" s="6">
        <f t="shared" si="1"/>
        <v>5742246077</v>
      </c>
    </row>
    <row r="49" spans="1:17">
      <c r="A49" s="1" t="s">
        <v>80</v>
      </c>
      <c r="C49" s="6">
        <v>34216764</v>
      </c>
      <c r="D49" s="6"/>
      <c r="E49" s="6">
        <v>228568530988</v>
      </c>
      <c r="F49" s="6"/>
      <c r="G49" s="6">
        <v>219044842197</v>
      </c>
      <c r="H49" s="6"/>
      <c r="I49" s="6">
        <f t="shared" si="0"/>
        <v>9523688791</v>
      </c>
      <c r="J49" s="6"/>
      <c r="K49" s="6">
        <v>34216764</v>
      </c>
      <c r="L49" s="6"/>
      <c r="M49" s="6">
        <v>228568530988</v>
      </c>
      <c r="N49" s="6"/>
      <c r="O49" s="6">
        <v>211902075603</v>
      </c>
      <c r="P49" s="6"/>
      <c r="Q49" s="6">
        <f t="shared" si="1"/>
        <v>16666455385</v>
      </c>
    </row>
    <row r="50" spans="1:17">
      <c r="A50" s="1" t="s">
        <v>32</v>
      </c>
      <c r="C50" s="6">
        <v>9000020</v>
      </c>
      <c r="D50" s="6"/>
      <c r="E50" s="6">
        <v>152626776169</v>
      </c>
      <c r="F50" s="6"/>
      <c r="G50" s="6">
        <v>185639250030</v>
      </c>
      <c r="H50" s="6"/>
      <c r="I50" s="6">
        <f t="shared" si="0"/>
        <v>-33012473861</v>
      </c>
      <c r="J50" s="6"/>
      <c r="K50" s="6">
        <v>9000020</v>
      </c>
      <c r="L50" s="6"/>
      <c r="M50" s="6">
        <v>152626776169</v>
      </c>
      <c r="N50" s="6"/>
      <c r="O50" s="6">
        <v>218025470998</v>
      </c>
      <c r="P50" s="6"/>
      <c r="Q50" s="6">
        <f t="shared" si="1"/>
        <v>-65398694829</v>
      </c>
    </row>
    <row r="51" spans="1:17">
      <c r="A51" s="1" t="s">
        <v>75</v>
      </c>
      <c r="C51" s="6">
        <v>98284554</v>
      </c>
      <c r="D51" s="6"/>
      <c r="E51" s="6">
        <v>1376589631133</v>
      </c>
      <c r="F51" s="6"/>
      <c r="G51" s="6">
        <v>1318584234482</v>
      </c>
      <c r="H51" s="6"/>
      <c r="I51" s="6">
        <f t="shared" si="0"/>
        <v>58005396651</v>
      </c>
      <c r="J51" s="6"/>
      <c r="K51" s="6">
        <v>98284554</v>
      </c>
      <c r="L51" s="6"/>
      <c r="M51" s="6">
        <v>1376589631133</v>
      </c>
      <c r="N51" s="6"/>
      <c r="O51" s="6">
        <v>667163207549</v>
      </c>
      <c r="P51" s="6"/>
      <c r="Q51" s="6">
        <f t="shared" si="1"/>
        <v>709426423584</v>
      </c>
    </row>
    <row r="52" spans="1:17">
      <c r="A52" s="1" t="s">
        <v>35</v>
      </c>
      <c r="C52" s="6">
        <v>71182254</v>
      </c>
      <c r="D52" s="6"/>
      <c r="E52" s="6">
        <v>624091906772</v>
      </c>
      <c r="F52" s="6"/>
      <c r="G52" s="6">
        <v>648149871432</v>
      </c>
      <c r="H52" s="6"/>
      <c r="I52" s="6">
        <f t="shared" si="0"/>
        <v>-24057964660</v>
      </c>
      <c r="J52" s="6"/>
      <c r="K52" s="6">
        <v>71182254</v>
      </c>
      <c r="L52" s="6"/>
      <c r="M52" s="6">
        <v>624091906772</v>
      </c>
      <c r="N52" s="6"/>
      <c r="O52" s="6">
        <v>636891017150</v>
      </c>
      <c r="P52" s="6"/>
      <c r="Q52" s="6">
        <f t="shared" si="1"/>
        <v>-12799110378</v>
      </c>
    </row>
    <row r="53" spans="1:17">
      <c r="A53" s="1" t="s">
        <v>29</v>
      </c>
      <c r="C53" s="6">
        <v>9156623</v>
      </c>
      <c r="D53" s="6"/>
      <c r="E53" s="6">
        <v>579715366222</v>
      </c>
      <c r="F53" s="6"/>
      <c r="G53" s="6">
        <v>675924997577</v>
      </c>
      <c r="H53" s="6"/>
      <c r="I53" s="6">
        <f t="shared" si="0"/>
        <v>-96209631355</v>
      </c>
      <c r="J53" s="6"/>
      <c r="K53" s="6">
        <v>9156623</v>
      </c>
      <c r="L53" s="6"/>
      <c r="M53" s="6">
        <v>579715366222</v>
      </c>
      <c r="N53" s="6"/>
      <c r="O53" s="6">
        <v>471541384616</v>
      </c>
      <c r="P53" s="6"/>
      <c r="Q53" s="6">
        <f t="shared" si="1"/>
        <v>108173981606</v>
      </c>
    </row>
    <row r="54" spans="1:17">
      <c r="A54" s="1" t="s">
        <v>87</v>
      </c>
      <c r="C54" s="6">
        <v>213326</v>
      </c>
      <c r="D54" s="6"/>
      <c r="E54" s="6">
        <v>2903056364</v>
      </c>
      <c r="F54" s="6"/>
      <c r="G54" s="6">
        <v>2844930024</v>
      </c>
      <c r="H54" s="6"/>
      <c r="I54" s="6">
        <f t="shared" si="0"/>
        <v>58126340</v>
      </c>
      <c r="J54" s="6"/>
      <c r="K54" s="6">
        <v>213326</v>
      </c>
      <c r="L54" s="6"/>
      <c r="M54" s="6">
        <v>2903056364</v>
      </c>
      <c r="N54" s="6"/>
      <c r="O54" s="6">
        <v>2844930024</v>
      </c>
      <c r="P54" s="6"/>
      <c r="Q54" s="6">
        <f t="shared" si="1"/>
        <v>58126340</v>
      </c>
    </row>
    <row r="55" spans="1:17">
      <c r="A55" s="1" t="s">
        <v>42</v>
      </c>
      <c r="C55" s="6">
        <v>1100000</v>
      </c>
      <c r="D55" s="6"/>
      <c r="E55" s="6">
        <v>43628854500</v>
      </c>
      <c r="F55" s="6"/>
      <c r="G55" s="6">
        <v>44383338450</v>
      </c>
      <c r="H55" s="6"/>
      <c r="I55" s="6">
        <f t="shared" si="0"/>
        <v>-754483950</v>
      </c>
      <c r="J55" s="6"/>
      <c r="K55" s="6">
        <v>1100000</v>
      </c>
      <c r="L55" s="6"/>
      <c r="M55" s="6">
        <v>43628854500</v>
      </c>
      <c r="N55" s="6"/>
      <c r="O55" s="6">
        <v>34493963933</v>
      </c>
      <c r="P55" s="6"/>
      <c r="Q55" s="6">
        <f t="shared" si="1"/>
        <v>9134890567</v>
      </c>
    </row>
    <row r="56" spans="1:17">
      <c r="A56" s="1" t="s">
        <v>39</v>
      </c>
      <c r="C56" s="6">
        <v>2560092</v>
      </c>
      <c r="D56" s="6"/>
      <c r="E56" s="6">
        <v>82351651886</v>
      </c>
      <c r="F56" s="6"/>
      <c r="G56" s="6">
        <v>85278240256</v>
      </c>
      <c r="H56" s="6"/>
      <c r="I56" s="6">
        <f t="shared" si="0"/>
        <v>-2926588370</v>
      </c>
      <c r="J56" s="6"/>
      <c r="K56" s="6">
        <v>2560092</v>
      </c>
      <c r="L56" s="6"/>
      <c r="M56" s="6">
        <v>82351651886</v>
      </c>
      <c r="N56" s="6"/>
      <c r="O56" s="6">
        <v>58726147109</v>
      </c>
      <c r="P56" s="6"/>
      <c r="Q56" s="6">
        <f t="shared" si="1"/>
        <v>23625504777</v>
      </c>
    </row>
    <row r="57" spans="1:17">
      <c r="A57" s="1" t="s">
        <v>58</v>
      </c>
      <c r="C57" s="6">
        <v>12935165</v>
      </c>
      <c r="D57" s="6"/>
      <c r="E57" s="6">
        <v>83321140978</v>
      </c>
      <c r="F57" s="6"/>
      <c r="G57" s="6">
        <v>82514711688</v>
      </c>
      <c r="H57" s="6"/>
      <c r="I57" s="6">
        <f t="shared" si="0"/>
        <v>806429290</v>
      </c>
      <c r="J57" s="6"/>
      <c r="K57" s="6">
        <v>12935165</v>
      </c>
      <c r="L57" s="6"/>
      <c r="M57" s="6">
        <v>83321140978</v>
      </c>
      <c r="N57" s="6"/>
      <c r="O57" s="6">
        <v>100085599890</v>
      </c>
      <c r="P57" s="6"/>
      <c r="Q57" s="6">
        <f t="shared" si="1"/>
        <v>-16764458912</v>
      </c>
    </row>
    <row r="58" spans="1:17">
      <c r="A58" s="1" t="s">
        <v>62</v>
      </c>
      <c r="C58" s="6">
        <v>10212965</v>
      </c>
      <c r="D58" s="6"/>
      <c r="E58" s="6">
        <v>205886572565</v>
      </c>
      <c r="F58" s="6"/>
      <c r="G58" s="6">
        <v>202372598851</v>
      </c>
      <c r="H58" s="6"/>
      <c r="I58" s="6">
        <f t="shared" si="0"/>
        <v>3513973714</v>
      </c>
      <c r="J58" s="6"/>
      <c r="K58" s="6">
        <v>10212965</v>
      </c>
      <c r="L58" s="6"/>
      <c r="M58" s="6">
        <v>205886572565</v>
      </c>
      <c r="N58" s="6"/>
      <c r="O58" s="6">
        <v>238483273703</v>
      </c>
      <c r="P58" s="6"/>
      <c r="Q58" s="6">
        <f t="shared" si="1"/>
        <v>-32596701138</v>
      </c>
    </row>
    <row r="59" spans="1:17">
      <c r="A59" s="1" t="s">
        <v>61</v>
      </c>
      <c r="C59" s="6">
        <v>11259623</v>
      </c>
      <c r="D59" s="6"/>
      <c r="E59" s="6">
        <v>152331670389</v>
      </c>
      <c r="F59" s="6"/>
      <c r="G59" s="6">
        <v>152200804588</v>
      </c>
      <c r="H59" s="6"/>
      <c r="I59" s="6">
        <f t="shared" si="0"/>
        <v>130865801</v>
      </c>
      <c r="J59" s="6"/>
      <c r="K59" s="6">
        <v>11259623</v>
      </c>
      <c r="L59" s="6"/>
      <c r="M59" s="6">
        <v>152331670389</v>
      </c>
      <c r="N59" s="6"/>
      <c r="O59" s="6">
        <v>173078388553</v>
      </c>
      <c r="P59" s="6"/>
      <c r="Q59" s="6">
        <f t="shared" si="1"/>
        <v>-20746718164</v>
      </c>
    </row>
    <row r="60" spans="1:17">
      <c r="A60" s="1" t="s">
        <v>60</v>
      </c>
      <c r="C60" s="6">
        <v>9800000</v>
      </c>
      <c r="D60" s="6"/>
      <c r="E60" s="6">
        <v>345732578100</v>
      </c>
      <c r="F60" s="6"/>
      <c r="G60" s="6">
        <v>397071284400</v>
      </c>
      <c r="H60" s="6"/>
      <c r="I60" s="6">
        <f t="shared" si="0"/>
        <v>-51338706300</v>
      </c>
      <c r="J60" s="6"/>
      <c r="K60" s="6">
        <v>9800000</v>
      </c>
      <c r="L60" s="6"/>
      <c r="M60" s="6">
        <v>345732578100</v>
      </c>
      <c r="N60" s="6"/>
      <c r="O60" s="6">
        <v>333649993597</v>
      </c>
      <c r="P60" s="6"/>
      <c r="Q60" s="6">
        <f t="shared" si="1"/>
        <v>12082584503</v>
      </c>
    </row>
    <row r="61" spans="1:17">
      <c r="A61" s="1" t="s">
        <v>67</v>
      </c>
      <c r="C61" s="6">
        <v>4949445</v>
      </c>
      <c r="D61" s="6"/>
      <c r="E61" s="6">
        <v>65485144127</v>
      </c>
      <c r="F61" s="6"/>
      <c r="G61" s="6">
        <v>73950717790</v>
      </c>
      <c r="H61" s="6"/>
      <c r="I61" s="6">
        <f t="shared" si="0"/>
        <v>-8465573663</v>
      </c>
      <c r="J61" s="6"/>
      <c r="K61" s="6">
        <v>4949445</v>
      </c>
      <c r="L61" s="6"/>
      <c r="M61" s="6">
        <v>65485144127</v>
      </c>
      <c r="N61" s="6"/>
      <c r="O61" s="6">
        <v>79712355767</v>
      </c>
      <c r="P61" s="6"/>
      <c r="Q61" s="6">
        <f t="shared" si="1"/>
        <v>-14227211640</v>
      </c>
    </row>
    <row r="62" spans="1:17">
      <c r="A62" s="1" t="s">
        <v>45</v>
      </c>
      <c r="C62" s="6">
        <v>490000</v>
      </c>
      <c r="D62" s="6"/>
      <c r="E62" s="6">
        <v>207697701645</v>
      </c>
      <c r="F62" s="6"/>
      <c r="G62" s="6">
        <v>198287811926</v>
      </c>
      <c r="H62" s="6"/>
      <c r="I62" s="6">
        <f t="shared" si="0"/>
        <v>9409889719</v>
      </c>
      <c r="J62" s="6"/>
      <c r="K62" s="6">
        <v>490000</v>
      </c>
      <c r="L62" s="6"/>
      <c r="M62" s="6">
        <v>207697701645</v>
      </c>
      <c r="N62" s="6"/>
      <c r="O62" s="6">
        <v>178236971760</v>
      </c>
      <c r="P62" s="6"/>
      <c r="Q62" s="6">
        <f t="shared" si="1"/>
        <v>29460729885</v>
      </c>
    </row>
    <row r="63" spans="1:17">
      <c r="A63" s="1" t="s">
        <v>57</v>
      </c>
      <c r="C63" s="6">
        <v>3400560</v>
      </c>
      <c r="D63" s="6"/>
      <c r="E63" s="6">
        <v>124159398515</v>
      </c>
      <c r="F63" s="6"/>
      <c r="G63" s="6">
        <v>123145300515</v>
      </c>
      <c r="H63" s="6"/>
      <c r="I63" s="6">
        <f t="shared" si="0"/>
        <v>1014098000</v>
      </c>
      <c r="J63" s="6"/>
      <c r="K63" s="6">
        <v>3400560</v>
      </c>
      <c r="L63" s="6"/>
      <c r="M63" s="6">
        <v>124159398515</v>
      </c>
      <c r="N63" s="6"/>
      <c r="O63" s="6">
        <v>115618849438</v>
      </c>
      <c r="P63" s="6"/>
      <c r="Q63" s="6">
        <f t="shared" si="1"/>
        <v>8540549077</v>
      </c>
    </row>
    <row r="64" spans="1:17">
      <c r="A64" s="1" t="s">
        <v>85</v>
      </c>
      <c r="C64" s="6">
        <v>15636144</v>
      </c>
      <c r="D64" s="6"/>
      <c r="E64" s="6">
        <v>58877296676</v>
      </c>
      <c r="F64" s="6"/>
      <c r="G64" s="6">
        <v>54975976332</v>
      </c>
      <c r="H64" s="6"/>
      <c r="I64" s="6">
        <f t="shared" si="0"/>
        <v>3901320344</v>
      </c>
      <c r="J64" s="6"/>
      <c r="K64" s="6">
        <v>15636144</v>
      </c>
      <c r="L64" s="6"/>
      <c r="M64" s="6">
        <v>58877296676</v>
      </c>
      <c r="N64" s="6"/>
      <c r="O64" s="6">
        <v>48458175656</v>
      </c>
      <c r="P64" s="6"/>
      <c r="Q64" s="6">
        <f t="shared" si="1"/>
        <v>10419121020</v>
      </c>
    </row>
    <row r="65" spans="1:17">
      <c r="A65" s="1" t="s">
        <v>18</v>
      </c>
      <c r="C65" s="6">
        <v>2300000</v>
      </c>
      <c r="D65" s="6"/>
      <c r="E65" s="6">
        <v>78283425600</v>
      </c>
      <c r="F65" s="6"/>
      <c r="G65" s="6">
        <v>70669996650</v>
      </c>
      <c r="H65" s="6"/>
      <c r="I65" s="6">
        <f t="shared" si="0"/>
        <v>7613428950</v>
      </c>
      <c r="J65" s="6"/>
      <c r="K65" s="6">
        <v>2300000</v>
      </c>
      <c r="L65" s="6"/>
      <c r="M65" s="6">
        <v>78283425600</v>
      </c>
      <c r="N65" s="6"/>
      <c r="O65" s="6">
        <v>55580317650</v>
      </c>
      <c r="P65" s="6"/>
      <c r="Q65" s="6">
        <f t="shared" si="1"/>
        <v>22703107950</v>
      </c>
    </row>
    <row r="66" spans="1:17">
      <c r="A66" s="1" t="s">
        <v>72</v>
      </c>
      <c r="C66" s="6">
        <v>159509568</v>
      </c>
      <c r="D66" s="6"/>
      <c r="E66" s="6">
        <v>1525351875997</v>
      </c>
      <c r="F66" s="6"/>
      <c r="G66" s="6">
        <v>1604632119032</v>
      </c>
      <c r="H66" s="6"/>
      <c r="I66" s="6">
        <f t="shared" si="0"/>
        <v>-79280243035</v>
      </c>
      <c r="J66" s="6"/>
      <c r="K66" s="6">
        <v>159509568</v>
      </c>
      <c r="L66" s="6"/>
      <c r="M66" s="6">
        <v>1525351875997</v>
      </c>
      <c r="N66" s="6"/>
      <c r="O66" s="6">
        <v>1427163917882</v>
      </c>
      <c r="P66" s="6"/>
      <c r="Q66" s="6">
        <f t="shared" si="1"/>
        <v>98187958115</v>
      </c>
    </row>
    <row r="67" spans="1:17">
      <c r="A67" s="1" t="s">
        <v>70</v>
      </c>
      <c r="C67" s="6">
        <v>197550743</v>
      </c>
      <c r="D67" s="6"/>
      <c r="E67" s="6">
        <v>1095774263721</v>
      </c>
      <c r="F67" s="6"/>
      <c r="G67" s="6">
        <v>1235200738137</v>
      </c>
      <c r="H67" s="6"/>
      <c r="I67" s="6">
        <f t="shared" si="0"/>
        <v>-139426474416</v>
      </c>
      <c r="J67" s="6"/>
      <c r="K67" s="6">
        <v>197550743</v>
      </c>
      <c r="L67" s="6"/>
      <c r="M67" s="6">
        <v>1095774263721</v>
      </c>
      <c r="N67" s="6"/>
      <c r="O67" s="6">
        <v>1214722430943</v>
      </c>
      <c r="P67" s="6"/>
      <c r="Q67" s="6">
        <f t="shared" si="1"/>
        <v>-118948167222</v>
      </c>
    </row>
    <row r="68" spans="1:17">
      <c r="A68" s="1" t="s">
        <v>84</v>
      </c>
      <c r="C68" s="6">
        <v>11118398</v>
      </c>
      <c r="D68" s="6"/>
      <c r="E68" s="6">
        <v>46607310974</v>
      </c>
      <c r="F68" s="6"/>
      <c r="G68" s="6">
        <v>46701540808</v>
      </c>
      <c r="H68" s="6"/>
      <c r="I68" s="6">
        <f t="shared" si="0"/>
        <v>-94229834</v>
      </c>
      <c r="J68" s="6"/>
      <c r="K68" s="6">
        <v>11118398</v>
      </c>
      <c r="L68" s="6"/>
      <c r="M68" s="6">
        <v>46607310974</v>
      </c>
      <c r="N68" s="6"/>
      <c r="O68" s="6">
        <v>52266142438</v>
      </c>
      <c r="P68" s="6"/>
      <c r="Q68" s="6">
        <f t="shared" si="1"/>
        <v>-5658831464</v>
      </c>
    </row>
    <row r="69" spans="1:17">
      <c r="A69" s="1" t="s">
        <v>59</v>
      </c>
      <c r="C69" s="6">
        <v>11730000</v>
      </c>
      <c r="D69" s="6"/>
      <c r="E69" s="6">
        <v>157762593945</v>
      </c>
      <c r="F69" s="6"/>
      <c r="G69" s="6">
        <v>152295706749</v>
      </c>
      <c r="H69" s="6"/>
      <c r="I69" s="6">
        <f t="shared" si="0"/>
        <v>5466887196</v>
      </c>
      <c r="J69" s="6"/>
      <c r="K69" s="6">
        <v>11730000</v>
      </c>
      <c r="L69" s="6"/>
      <c r="M69" s="6">
        <v>157762593945</v>
      </c>
      <c r="N69" s="6"/>
      <c r="O69" s="6">
        <v>205794003332</v>
      </c>
      <c r="P69" s="6"/>
      <c r="Q69" s="6">
        <f t="shared" si="1"/>
        <v>-48031409387</v>
      </c>
    </row>
    <row r="70" spans="1:17">
      <c r="A70" s="1" t="s">
        <v>26</v>
      </c>
      <c r="C70" s="6">
        <v>836589</v>
      </c>
      <c r="D70" s="6"/>
      <c r="E70" s="6">
        <v>32058615439</v>
      </c>
      <c r="F70" s="6"/>
      <c r="G70" s="6">
        <v>35285267265</v>
      </c>
      <c r="H70" s="6"/>
      <c r="I70" s="6">
        <f t="shared" si="0"/>
        <v>-3226651826</v>
      </c>
      <c r="J70" s="6"/>
      <c r="K70" s="6">
        <v>836589</v>
      </c>
      <c r="L70" s="6"/>
      <c r="M70" s="6">
        <v>32058615439</v>
      </c>
      <c r="N70" s="6"/>
      <c r="O70" s="6">
        <v>21056397991</v>
      </c>
      <c r="P70" s="6"/>
      <c r="Q70" s="6">
        <f t="shared" si="1"/>
        <v>11002217448</v>
      </c>
    </row>
    <row r="71" spans="1:17">
      <c r="A71" s="1" t="s">
        <v>74</v>
      </c>
      <c r="C71" s="6">
        <v>3184274</v>
      </c>
      <c r="D71" s="6"/>
      <c r="E71" s="6">
        <v>14389579131</v>
      </c>
      <c r="F71" s="6"/>
      <c r="G71" s="6">
        <v>13594581397</v>
      </c>
      <c r="H71" s="6"/>
      <c r="I71" s="6">
        <f t="shared" si="0"/>
        <v>794997734</v>
      </c>
      <c r="J71" s="6"/>
      <c r="K71" s="6">
        <v>3184274</v>
      </c>
      <c r="L71" s="6"/>
      <c r="M71" s="6">
        <v>14389579131</v>
      </c>
      <c r="N71" s="6"/>
      <c r="O71" s="6">
        <v>13744372260</v>
      </c>
      <c r="P71" s="6"/>
      <c r="Q71" s="6">
        <f t="shared" si="1"/>
        <v>645206871</v>
      </c>
    </row>
    <row r="72" spans="1:17">
      <c r="A72" s="1" t="s">
        <v>64</v>
      </c>
      <c r="C72" s="6">
        <v>4020036</v>
      </c>
      <c r="D72" s="6"/>
      <c r="E72" s="6">
        <v>55146411644</v>
      </c>
      <c r="F72" s="6"/>
      <c r="G72" s="6">
        <v>54147382447</v>
      </c>
      <c r="H72" s="6"/>
      <c r="I72" s="6">
        <f t="shared" si="0"/>
        <v>999029197</v>
      </c>
      <c r="J72" s="6"/>
      <c r="K72" s="6">
        <v>4020036</v>
      </c>
      <c r="L72" s="6"/>
      <c r="M72" s="6">
        <v>55146411644</v>
      </c>
      <c r="N72" s="6"/>
      <c r="O72" s="6">
        <v>66835717512</v>
      </c>
      <c r="P72" s="6"/>
      <c r="Q72" s="6">
        <f t="shared" si="1"/>
        <v>-11689305868</v>
      </c>
    </row>
    <row r="73" spans="1:17">
      <c r="A73" s="1" t="s">
        <v>86</v>
      </c>
      <c r="C73" s="6">
        <v>9000000</v>
      </c>
      <c r="D73" s="6"/>
      <c r="E73" s="6">
        <v>100647562500</v>
      </c>
      <c r="F73" s="6"/>
      <c r="G73" s="6">
        <v>103442459933</v>
      </c>
      <c r="H73" s="6"/>
      <c r="I73" s="6">
        <f t="shared" ref="I73:I102" si="2">E73-G73</f>
        <v>-2794897433</v>
      </c>
      <c r="J73" s="6"/>
      <c r="K73" s="6">
        <v>9000000</v>
      </c>
      <c r="L73" s="6"/>
      <c r="M73" s="6">
        <v>100647562500</v>
      </c>
      <c r="N73" s="6"/>
      <c r="O73" s="6">
        <v>103442459933</v>
      </c>
      <c r="P73" s="6"/>
      <c r="Q73" s="6">
        <f t="shared" ref="Q73:Q102" si="3">M73-O73</f>
        <v>-2794897433</v>
      </c>
    </row>
    <row r="74" spans="1:17">
      <c r="A74" s="1" t="s">
        <v>41</v>
      </c>
      <c r="C74" s="6">
        <v>555795</v>
      </c>
      <c r="D74" s="6"/>
      <c r="E74" s="6">
        <v>12022139334</v>
      </c>
      <c r="F74" s="6"/>
      <c r="G74" s="6">
        <v>12132636913</v>
      </c>
      <c r="H74" s="6"/>
      <c r="I74" s="6">
        <f t="shared" si="2"/>
        <v>-110497579</v>
      </c>
      <c r="J74" s="6"/>
      <c r="K74" s="6">
        <v>555795</v>
      </c>
      <c r="L74" s="6"/>
      <c r="M74" s="6">
        <v>12022139334</v>
      </c>
      <c r="N74" s="6"/>
      <c r="O74" s="6">
        <v>10355254105</v>
      </c>
      <c r="P74" s="6"/>
      <c r="Q74" s="6">
        <f t="shared" si="3"/>
        <v>1666885229</v>
      </c>
    </row>
    <row r="75" spans="1:17">
      <c r="A75" s="1" t="s">
        <v>38</v>
      </c>
      <c r="C75" s="6">
        <v>20971476</v>
      </c>
      <c r="D75" s="6"/>
      <c r="E75" s="6">
        <v>75986205891</v>
      </c>
      <c r="F75" s="6"/>
      <c r="G75" s="6">
        <v>76820073720</v>
      </c>
      <c r="H75" s="6"/>
      <c r="I75" s="6">
        <f t="shared" si="2"/>
        <v>-833867829</v>
      </c>
      <c r="J75" s="6"/>
      <c r="K75" s="6">
        <v>20971476</v>
      </c>
      <c r="L75" s="6"/>
      <c r="M75" s="6">
        <v>75986205891</v>
      </c>
      <c r="N75" s="6"/>
      <c r="O75" s="6">
        <v>120493901248</v>
      </c>
      <c r="P75" s="6"/>
      <c r="Q75" s="6">
        <f t="shared" si="3"/>
        <v>-44507695357</v>
      </c>
    </row>
    <row r="76" spans="1:17">
      <c r="A76" s="1" t="s">
        <v>20</v>
      </c>
      <c r="C76" s="6">
        <v>1167531</v>
      </c>
      <c r="D76" s="6"/>
      <c r="E76" s="6">
        <v>102131408768</v>
      </c>
      <c r="F76" s="6"/>
      <c r="G76" s="6">
        <v>108695672950</v>
      </c>
      <c r="H76" s="6"/>
      <c r="I76" s="6">
        <f t="shared" si="2"/>
        <v>-6564264182</v>
      </c>
      <c r="J76" s="6"/>
      <c r="K76" s="6">
        <v>1167531</v>
      </c>
      <c r="L76" s="6"/>
      <c r="M76" s="6">
        <v>102131408768</v>
      </c>
      <c r="N76" s="6"/>
      <c r="O76" s="6">
        <v>97804015527</v>
      </c>
      <c r="P76" s="6"/>
      <c r="Q76" s="6">
        <f t="shared" si="3"/>
        <v>4327393241</v>
      </c>
    </row>
    <row r="77" spans="1:17">
      <c r="A77" s="1" t="s">
        <v>68</v>
      </c>
      <c r="C77" s="6">
        <v>15000000</v>
      </c>
      <c r="D77" s="6"/>
      <c r="E77" s="6">
        <v>692007907500</v>
      </c>
      <c r="F77" s="6"/>
      <c r="G77" s="6">
        <v>786794383980</v>
      </c>
      <c r="H77" s="6"/>
      <c r="I77" s="6">
        <f t="shared" si="2"/>
        <v>-94786476480</v>
      </c>
      <c r="J77" s="6"/>
      <c r="K77" s="6">
        <v>15000000</v>
      </c>
      <c r="L77" s="6"/>
      <c r="M77" s="6">
        <v>692007907500</v>
      </c>
      <c r="N77" s="6"/>
      <c r="O77" s="6">
        <v>617196305382</v>
      </c>
      <c r="P77" s="6"/>
      <c r="Q77" s="6">
        <f t="shared" si="3"/>
        <v>74811602118</v>
      </c>
    </row>
    <row r="78" spans="1:17">
      <c r="A78" s="1" t="s">
        <v>22</v>
      </c>
      <c r="C78" s="6">
        <v>20566102</v>
      </c>
      <c r="D78" s="6"/>
      <c r="E78" s="6">
        <v>2937764531698</v>
      </c>
      <c r="F78" s="6"/>
      <c r="G78" s="6">
        <v>3887580399079</v>
      </c>
      <c r="H78" s="6"/>
      <c r="I78" s="6">
        <f t="shared" si="2"/>
        <v>-949815867381</v>
      </c>
      <c r="J78" s="6"/>
      <c r="K78" s="6">
        <v>20566102</v>
      </c>
      <c r="L78" s="6"/>
      <c r="M78" s="6">
        <v>2937764531698</v>
      </c>
      <c r="N78" s="6"/>
      <c r="O78" s="6">
        <v>1932341708677</v>
      </c>
      <c r="P78" s="6"/>
      <c r="Q78" s="6">
        <f t="shared" si="3"/>
        <v>1005422823021</v>
      </c>
    </row>
    <row r="79" spans="1:17">
      <c r="A79" s="1" t="s">
        <v>76</v>
      </c>
      <c r="C79" s="6">
        <v>59615343</v>
      </c>
      <c r="D79" s="6"/>
      <c r="E79" s="6">
        <v>1621963489879</v>
      </c>
      <c r="F79" s="6"/>
      <c r="G79" s="6">
        <v>1898118033644</v>
      </c>
      <c r="H79" s="6"/>
      <c r="I79" s="6">
        <f t="shared" si="2"/>
        <v>-276154543765</v>
      </c>
      <c r="J79" s="6"/>
      <c r="K79" s="6">
        <v>59615343</v>
      </c>
      <c r="L79" s="6"/>
      <c r="M79" s="6">
        <v>1621963489879</v>
      </c>
      <c r="N79" s="6"/>
      <c r="O79" s="6">
        <v>1135142319608</v>
      </c>
      <c r="P79" s="6"/>
      <c r="Q79" s="6">
        <f t="shared" si="3"/>
        <v>486821170271</v>
      </c>
    </row>
    <row r="80" spans="1:17">
      <c r="A80" s="1" t="s">
        <v>19</v>
      </c>
      <c r="C80" s="6">
        <v>5317138</v>
      </c>
      <c r="D80" s="6"/>
      <c r="E80" s="6">
        <v>584312138744</v>
      </c>
      <c r="F80" s="6"/>
      <c r="G80" s="6">
        <v>573659551528</v>
      </c>
      <c r="H80" s="6"/>
      <c r="I80" s="6">
        <f t="shared" si="2"/>
        <v>10652587216</v>
      </c>
      <c r="J80" s="6"/>
      <c r="K80" s="6">
        <v>5317138</v>
      </c>
      <c r="L80" s="6"/>
      <c r="M80" s="6">
        <v>584312138744</v>
      </c>
      <c r="N80" s="6"/>
      <c r="O80" s="6">
        <v>614132065958</v>
      </c>
      <c r="P80" s="6"/>
      <c r="Q80" s="6">
        <f t="shared" si="3"/>
        <v>-29819927214</v>
      </c>
    </row>
    <row r="81" spans="1:17">
      <c r="A81" s="1" t="s">
        <v>43</v>
      </c>
      <c r="C81" s="6">
        <v>0</v>
      </c>
      <c r="D81" s="6"/>
      <c r="E81" s="6">
        <v>0</v>
      </c>
      <c r="F81" s="6"/>
      <c r="G81" s="6">
        <v>2174908321</v>
      </c>
      <c r="H81" s="6"/>
      <c r="I81" s="6">
        <f t="shared" si="2"/>
        <v>-2174908321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f t="shared" si="3"/>
        <v>0</v>
      </c>
    </row>
    <row r="82" spans="1:17">
      <c r="A82" s="1" t="s">
        <v>154</v>
      </c>
      <c r="C82" s="6">
        <v>125000</v>
      </c>
      <c r="D82" s="6"/>
      <c r="E82" s="6">
        <v>123702574843</v>
      </c>
      <c r="F82" s="6"/>
      <c r="G82" s="6">
        <v>123102683593</v>
      </c>
      <c r="H82" s="6"/>
      <c r="I82" s="6">
        <f t="shared" si="2"/>
        <v>599891250</v>
      </c>
      <c r="J82" s="6"/>
      <c r="K82" s="6">
        <v>125000</v>
      </c>
      <c r="L82" s="6"/>
      <c r="M82" s="6">
        <v>123702574843</v>
      </c>
      <c r="N82" s="6"/>
      <c r="O82" s="6">
        <v>124107595856</v>
      </c>
      <c r="P82" s="6"/>
      <c r="Q82" s="6">
        <f t="shared" si="3"/>
        <v>-405021013</v>
      </c>
    </row>
    <row r="83" spans="1:17">
      <c r="A83" s="1" t="s">
        <v>178</v>
      </c>
      <c r="C83" s="6">
        <v>200000</v>
      </c>
      <c r="D83" s="6"/>
      <c r="E83" s="6">
        <v>199961750362</v>
      </c>
      <c r="F83" s="6"/>
      <c r="G83" s="6">
        <v>199963550036</v>
      </c>
      <c r="H83" s="6"/>
      <c r="I83" s="6">
        <f t="shared" si="2"/>
        <v>-1799674</v>
      </c>
      <c r="J83" s="6"/>
      <c r="K83" s="6">
        <v>200000</v>
      </c>
      <c r="L83" s="6"/>
      <c r="M83" s="6">
        <v>199961750362</v>
      </c>
      <c r="N83" s="6"/>
      <c r="O83" s="6">
        <v>198222409998</v>
      </c>
      <c r="P83" s="6"/>
      <c r="Q83" s="6">
        <f t="shared" si="3"/>
        <v>1739340364</v>
      </c>
    </row>
    <row r="84" spans="1:17">
      <c r="A84" s="1" t="s">
        <v>125</v>
      </c>
      <c r="C84" s="6">
        <v>173245</v>
      </c>
      <c r="D84" s="6"/>
      <c r="E84" s="6">
        <v>158332819024</v>
      </c>
      <c r="F84" s="6"/>
      <c r="G84" s="6">
        <v>154123035705</v>
      </c>
      <c r="H84" s="6"/>
      <c r="I84" s="6">
        <f t="shared" si="2"/>
        <v>4209783319</v>
      </c>
      <c r="J84" s="6"/>
      <c r="K84" s="6">
        <v>173245</v>
      </c>
      <c r="L84" s="6"/>
      <c r="M84" s="6">
        <v>158332819024</v>
      </c>
      <c r="N84" s="6"/>
      <c r="O84" s="6">
        <v>147121854295</v>
      </c>
      <c r="P84" s="6"/>
      <c r="Q84" s="6">
        <f t="shared" si="3"/>
        <v>11210964729</v>
      </c>
    </row>
    <row r="85" spans="1:17">
      <c r="A85" s="1" t="s">
        <v>175</v>
      </c>
      <c r="C85" s="6">
        <v>500000</v>
      </c>
      <c r="D85" s="6"/>
      <c r="E85" s="6">
        <v>499904375906</v>
      </c>
      <c r="F85" s="6"/>
      <c r="G85" s="6">
        <v>499908875090</v>
      </c>
      <c r="H85" s="6"/>
      <c r="I85" s="6">
        <f t="shared" si="2"/>
        <v>-4499184</v>
      </c>
      <c r="J85" s="6"/>
      <c r="K85" s="6">
        <v>500000</v>
      </c>
      <c r="L85" s="6"/>
      <c r="M85" s="6">
        <v>499904375906</v>
      </c>
      <c r="N85" s="6"/>
      <c r="O85" s="6">
        <v>490020888125</v>
      </c>
      <c r="P85" s="6"/>
      <c r="Q85" s="6">
        <f t="shared" si="3"/>
        <v>9883487781</v>
      </c>
    </row>
    <row r="86" spans="1:17">
      <c r="A86" s="1" t="s">
        <v>128</v>
      </c>
      <c r="C86" s="6">
        <v>168069</v>
      </c>
      <c r="D86" s="6"/>
      <c r="E86" s="6">
        <v>151295177617</v>
      </c>
      <c r="F86" s="6"/>
      <c r="G86" s="6">
        <v>147528257722</v>
      </c>
      <c r="H86" s="6"/>
      <c r="I86" s="6">
        <f t="shared" si="2"/>
        <v>3766919895</v>
      </c>
      <c r="J86" s="6"/>
      <c r="K86" s="6">
        <v>168069</v>
      </c>
      <c r="L86" s="6"/>
      <c r="M86" s="6">
        <v>151295177617</v>
      </c>
      <c r="N86" s="6"/>
      <c r="O86" s="6">
        <v>139967666564</v>
      </c>
      <c r="P86" s="6"/>
      <c r="Q86" s="6">
        <f t="shared" si="3"/>
        <v>11327511053</v>
      </c>
    </row>
    <row r="87" spans="1:17">
      <c r="A87" s="1" t="s">
        <v>122</v>
      </c>
      <c r="C87" s="6">
        <v>124583</v>
      </c>
      <c r="D87" s="6"/>
      <c r="E87" s="6">
        <v>115199703818</v>
      </c>
      <c r="F87" s="6"/>
      <c r="G87" s="6">
        <v>112271412920</v>
      </c>
      <c r="H87" s="6"/>
      <c r="I87" s="6">
        <f t="shared" si="2"/>
        <v>2928290898</v>
      </c>
      <c r="J87" s="6"/>
      <c r="K87" s="6">
        <v>124583</v>
      </c>
      <c r="L87" s="6"/>
      <c r="M87" s="6">
        <v>115199703818</v>
      </c>
      <c r="N87" s="6"/>
      <c r="O87" s="6">
        <v>106976023222</v>
      </c>
      <c r="P87" s="6"/>
      <c r="Q87" s="6">
        <f t="shared" si="3"/>
        <v>8223680596</v>
      </c>
    </row>
    <row r="88" spans="1:17">
      <c r="A88" s="1" t="s">
        <v>119</v>
      </c>
      <c r="C88" s="6">
        <v>118666</v>
      </c>
      <c r="D88" s="6"/>
      <c r="E88" s="6">
        <v>111331245313</v>
      </c>
      <c r="F88" s="6"/>
      <c r="G88" s="6">
        <v>108888117938</v>
      </c>
      <c r="H88" s="6"/>
      <c r="I88" s="6">
        <f t="shared" si="2"/>
        <v>2443127375</v>
      </c>
      <c r="J88" s="6"/>
      <c r="K88" s="6">
        <v>118666</v>
      </c>
      <c r="L88" s="6"/>
      <c r="M88" s="6">
        <v>111331245313</v>
      </c>
      <c r="N88" s="6"/>
      <c r="O88" s="6">
        <v>103360418148</v>
      </c>
      <c r="P88" s="6"/>
      <c r="Q88" s="6">
        <f t="shared" si="3"/>
        <v>7970827165</v>
      </c>
    </row>
    <row r="89" spans="1:17">
      <c r="A89" s="1" t="s">
        <v>116</v>
      </c>
      <c r="C89" s="6">
        <v>412703</v>
      </c>
      <c r="D89" s="6"/>
      <c r="E89" s="6">
        <v>410028639936</v>
      </c>
      <c r="F89" s="6"/>
      <c r="G89" s="6">
        <v>402111955337</v>
      </c>
      <c r="H89" s="6"/>
      <c r="I89" s="6">
        <f t="shared" si="2"/>
        <v>7916684599</v>
      </c>
      <c r="J89" s="6"/>
      <c r="K89" s="6">
        <v>412703</v>
      </c>
      <c r="L89" s="6"/>
      <c r="M89" s="6">
        <v>410028639936</v>
      </c>
      <c r="N89" s="6"/>
      <c r="O89" s="6">
        <v>379166060864</v>
      </c>
      <c r="P89" s="6"/>
      <c r="Q89" s="6">
        <f t="shared" si="3"/>
        <v>30862579072</v>
      </c>
    </row>
    <row r="90" spans="1:17">
      <c r="A90" s="1" t="s">
        <v>131</v>
      </c>
      <c r="C90" s="6">
        <v>300140</v>
      </c>
      <c r="D90" s="6"/>
      <c r="E90" s="6">
        <v>269410849631</v>
      </c>
      <c r="F90" s="6"/>
      <c r="G90" s="6">
        <v>261303737071</v>
      </c>
      <c r="H90" s="6"/>
      <c r="I90" s="6">
        <f t="shared" si="2"/>
        <v>8107112560</v>
      </c>
      <c r="J90" s="6"/>
      <c r="K90" s="6">
        <v>300140</v>
      </c>
      <c r="L90" s="6"/>
      <c r="M90" s="6">
        <v>269410849631</v>
      </c>
      <c r="N90" s="6"/>
      <c r="O90" s="6">
        <v>251395671942</v>
      </c>
      <c r="P90" s="6"/>
      <c r="Q90" s="6">
        <f t="shared" si="3"/>
        <v>18015177689</v>
      </c>
    </row>
    <row r="91" spans="1:17">
      <c r="A91" s="1" t="s">
        <v>137</v>
      </c>
      <c r="C91" s="6">
        <v>594689</v>
      </c>
      <c r="D91" s="6"/>
      <c r="E91" s="6">
        <v>520127753174</v>
      </c>
      <c r="F91" s="6"/>
      <c r="G91" s="6">
        <v>507733707797</v>
      </c>
      <c r="H91" s="6"/>
      <c r="I91" s="6">
        <f t="shared" si="2"/>
        <v>12394045377</v>
      </c>
      <c r="J91" s="6"/>
      <c r="K91" s="6">
        <v>594689</v>
      </c>
      <c r="L91" s="6"/>
      <c r="M91" s="6">
        <v>520127753174</v>
      </c>
      <c r="N91" s="6"/>
      <c r="O91" s="6">
        <v>493974499913</v>
      </c>
      <c r="P91" s="6"/>
      <c r="Q91" s="6">
        <f t="shared" si="3"/>
        <v>26153253261</v>
      </c>
    </row>
    <row r="92" spans="1:17">
      <c r="A92" s="1" t="s">
        <v>160</v>
      </c>
      <c r="C92" s="6">
        <v>734000</v>
      </c>
      <c r="D92" s="6"/>
      <c r="E92" s="6">
        <v>720583970478</v>
      </c>
      <c r="F92" s="6"/>
      <c r="G92" s="6">
        <v>715014654100</v>
      </c>
      <c r="H92" s="6"/>
      <c r="I92" s="6">
        <f t="shared" si="2"/>
        <v>5569316378</v>
      </c>
      <c r="J92" s="6"/>
      <c r="K92" s="6">
        <v>734000</v>
      </c>
      <c r="L92" s="6"/>
      <c r="M92" s="6">
        <v>720583970478</v>
      </c>
      <c r="N92" s="6"/>
      <c r="O92" s="6">
        <v>711002987500</v>
      </c>
      <c r="P92" s="6"/>
      <c r="Q92" s="6">
        <f t="shared" si="3"/>
        <v>9580982978</v>
      </c>
    </row>
    <row r="93" spans="1:17">
      <c r="A93" s="1" t="s">
        <v>142</v>
      </c>
      <c r="C93" s="6">
        <v>572202</v>
      </c>
      <c r="D93" s="6"/>
      <c r="E93" s="6">
        <v>468416915583</v>
      </c>
      <c r="F93" s="6"/>
      <c r="G93" s="6">
        <v>452959391929</v>
      </c>
      <c r="H93" s="6"/>
      <c r="I93" s="6">
        <f t="shared" si="2"/>
        <v>15457523654</v>
      </c>
      <c r="J93" s="6"/>
      <c r="K93" s="6">
        <v>572202</v>
      </c>
      <c r="L93" s="6"/>
      <c r="M93" s="6">
        <v>468416915583</v>
      </c>
      <c r="N93" s="6"/>
      <c r="O93" s="6">
        <v>440910009620</v>
      </c>
      <c r="P93" s="6"/>
      <c r="Q93" s="6">
        <f t="shared" si="3"/>
        <v>27506905963</v>
      </c>
    </row>
    <row r="94" spans="1:17">
      <c r="A94" s="1" t="s">
        <v>145</v>
      </c>
      <c r="C94" s="6">
        <v>569592</v>
      </c>
      <c r="D94" s="6"/>
      <c r="E94" s="6">
        <v>461519387166</v>
      </c>
      <c r="F94" s="6"/>
      <c r="G94" s="6">
        <v>445323696279</v>
      </c>
      <c r="H94" s="6"/>
      <c r="I94" s="6">
        <f t="shared" si="2"/>
        <v>16195690887</v>
      </c>
      <c r="J94" s="6"/>
      <c r="K94" s="6">
        <v>569592</v>
      </c>
      <c r="L94" s="6"/>
      <c r="M94" s="6">
        <v>461519387166</v>
      </c>
      <c r="N94" s="6"/>
      <c r="O94" s="6">
        <v>435549094448</v>
      </c>
      <c r="P94" s="6"/>
      <c r="Q94" s="6">
        <f t="shared" si="3"/>
        <v>25970292718</v>
      </c>
    </row>
    <row r="95" spans="1:17">
      <c r="A95" s="1" t="s">
        <v>148</v>
      </c>
      <c r="C95" s="6">
        <v>377848</v>
      </c>
      <c r="D95" s="6"/>
      <c r="E95" s="6">
        <v>300897605942</v>
      </c>
      <c r="F95" s="6"/>
      <c r="G95" s="6">
        <v>292017142881</v>
      </c>
      <c r="H95" s="6"/>
      <c r="I95" s="6">
        <f t="shared" si="2"/>
        <v>8880463061</v>
      </c>
      <c r="J95" s="6"/>
      <c r="K95" s="6">
        <v>377848</v>
      </c>
      <c r="L95" s="6"/>
      <c r="M95" s="6">
        <v>300897605942</v>
      </c>
      <c r="N95" s="6"/>
      <c r="O95" s="6">
        <v>285441547011</v>
      </c>
      <c r="P95" s="6"/>
      <c r="Q95" s="6">
        <f t="shared" si="3"/>
        <v>15456058931</v>
      </c>
    </row>
    <row r="96" spans="1:17">
      <c r="A96" s="1" t="s">
        <v>140</v>
      </c>
      <c r="C96" s="6">
        <v>170881</v>
      </c>
      <c r="D96" s="6"/>
      <c r="E96" s="6">
        <v>149133280782</v>
      </c>
      <c r="F96" s="6"/>
      <c r="G96" s="6">
        <v>145420197128</v>
      </c>
      <c r="H96" s="6"/>
      <c r="I96" s="6">
        <f t="shared" si="2"/>
        <v>3713083654</v>
      </c>
      <c r="J96" s="6"/>
      <c r="K96" s="6">
        <v>170881</v>
      </c>
      <c r="L96" s="6"/>
      <c r="M96" s="6">
        <v>149133280782</v>
      </c>
      <c r="N96" s="6"/>
      <c r="O96" s="6">
        <v>140296563458</v>
      </c>
      <c r="P96" s="6"/>
      <c r="Q96" s="6">
        <f t="shared" si="3"/>
        <v>8836717324</v>
      </c>
    </row>
    <row r="97" spans="1:17">
      <c r="A97" s="1" t="s">
        <v>151</v>
      </c>
      <c r="C97" s="6">
        <v>476883</v>
      </c>
      <c r="D97" s="6"/>
      <c r="E97" s="6">
        <v>363795779061</v>
      </c>
      <c r="F97" s="6"/>
      <c r="G97" s="6">
        <v>349698335025</v>
      </c>
      <c r="H97" s="6"/>
      <c r="I97" s="6">
        <f t="shared" si="2"/>
        <v>14097444036</v>
      </c>
      <c r="J97" s="6"/>
      <c r="K97" s="6">
        <v>476883</v>
      </c>
      <c r="L97" s="6"/>
      <c r="M97" s="6">
        <v>363795779061</v>
      </c>
      <c r="N97" s="6"/>
      <c r="O97" s="6">
        <v>346464195351</v>
      </c>
      <c r="P97" s="6"/>
      <c r="Q97" s="6">
        <f t="shared" si="3"/>
        <v>17331583710</v>
      </c>
    </row>
    <row r="98" spans="1:17">
      <c r="A98" s="1" t="s">
        <v>166</v>
      </c>
      <c r="C98" s="6">
        <v>1000000</v>
      </c>
      <c r="D98" s="6"/>
      <c r="E98" s="6">
        <v>999818750000</v>
      </c>
      <c r="F98" s="6"/>
      <c r="G98" s="6">
        <v>924299440356</v>
      </c>
      <c r="H98" s="6"/>
      <c r="I98" s="6">
        <f t="shared" si="2"/>
        <v>75519309644</v>
      </c>
      <c r="J98" s="6"/>
      <c r="K98" s="6">
        <v>1000000</v>
      </c>
      <c r="L98" s="6"/>
      <c r="M98" s="6">
        <v>999818750000</v>
      </c>
      <c r="N98" s="6"/>
      <c r="O98" s="6">
        <v>934810000000</v>
      </c>
      <c r="P98" s="6"/>
      <c r="Q98" s="6">
        <f t="shared" si="3"/>
        <v>65008750000</v>
      </c>
    </row>
    <row r="99" spans="1:17">
      <c r="A99" s="1" t="s">
        <v>134</v>
      </c>
      <c r="C99" s="6">
        <v>35657</v>
      </c>
      <c r="D99" s="6"/>
      <c r="E99" s="6">
        <v>33358564142</v>
      </c>
      <c r="F99" s="6"/>
      <c r="G99" s="6">
        <v>32590473310</v>
      </c>
      <c r="H99" s="6"/>
      <c r="I99" s="6">
        <f t="shared" si="2"/>
        <v>768090832</v>
      </c>
      <c r="J99" s="6"/>
      <c r="K99" s="6">
        <v>35657</v>
      </c>
      <c r="L99" s="6"/>
      <c r="M99" s="6">
        <v>33358564134</v>
      </c>
      <c r="N99" s="6"/>
      <c r="O99" s="6">
        <v>31809511707</v>
      </c>
      <c r="P99" s="6"/>
      <c r="Q99" s="6">
        <f t="shared" si="3"/>
        <v>1549052427</v>
      </c>
    </row>
    <row r="100" spans="1:17">
      <c r="A100" s="1" t="s">
        <v>172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135000</v>
      </c>
      <c r="L100" s="6"/>
      <c r="M100" s="6">
        <v>134975396283</v>
      </c>
      <c r="N100" s="6"/>
      <c r="O100" s="6">
        <v>135021833733</v>
      </c>
      <c r="P100" s="6"/>
      <c r="Q100" s="6">
        <f t="shared" si="3"/>
        <v>-46437450</v>
      </c>
    </row>
    <row r="101" spans="1:17">
      <c r="A101" s="1" t="s">
        <v>113</v>
      </c>
      <c r="C101" s="6">
        <v>0</v>
      </c>
      <c r="D101" s="6"/>
      <c r="E101" s="6">
        <v>0</v>
      </c>
      <c r="F101" s="6"/>
      <c r="G101" s="6">
        <v>14930854161</v>
      </c>
      <c r="H101" s="6"/>
      <c r="I101" s="6">
        <f t="shared" si="2"/>
        <v>-14930854161</v>
      </c>
      <c r="J101" s="6"/>
      <c r="K101" s="6">
        <v>0</v>
      </c>
      <c r="L101" s="6"/>
      <c r="M101" s="6">
        <v>0</v>
      </c>
      <c r="N101" s="6"/>
      <c r="O101" s="6">
        <v>0</v>
      </c>
      <c r="P101" s="6"/>
      <c r="Q101" s="6">
        <f t="shared" si="3"/>
        <v>0</v>
      </c>
    </row>
    <row r="102" spans="1:17">
      <c r="A102" s="1" t="s">
        <v>109</v>
      </c>
      <c r="C102" s="6">
        <v>0</v>
      </c>
      <c r="D102" s="6"/>
      <c r="E102" s="6">
        <v>0</v>
      </c>
      <c r="F102" s="6"/>
      <c r="G102" s="6">
        <v>1844722908</v>
      </c>
      <c r="H102" s="6"/>
      <c r="I102" s="6">
        <f t="shared" si="2"/>
        <v>-1844722908</v>
      </c>
      <c r="J102" s="6"/>
      <c r="K102" s="6">
        <v>0</v>
      </c>
      <c r="L102" s="6"/>
      <c r="M102" s="6">
        <v>0</v>
      </c>
      <c r="N102" s="6"/>
      <c r="O102" s="6">
        <v>0</v>
      </c>
      <c r="P102" s="6"/>
      <c r="Q102" s="6">
        <f t="shared" si="3"/>
        <v>0</v>
      </c>
    </row>
    <row r="103" spans="1:17" ht="24.75" thickBot="1">
      <c r="C103" s="6"/>
      <c r="D103" s="6"/>
      <c r="E103" s="17">
        <f>SUM(E8:E102)</f>
        <v>32998787456882</v>
      </c>
      <c r="F103" s="6"/>
      <c r="G103" s="17">
        <f>SUM(G8:G102)</f>
        <v>35291374531094</v>
      </c>
      <c r="H103" s="6"/>
      <c r="I103" s="17">
        <f>SUM(I8:I102)</f>
        <v>-2292587074212</v>
      </c>
      <c r="J103" s="6"/>
      <c r="K103" s="6"/>
      <c r="L103" s="6"/>
      <c r="M103" s="17">
        <f>SUM(M8:M102)</f>
        <v>33133762853157</v>
      </c>
      <c r="N103" s="6"/>
      <c r="O103" s="17">
        <f>SUM(O8:O102)</f>
        <v>29287649404603</v>
      </c>
      <c r="P103" s="6"/>
      <c r="Q103" s="17">
        <f>SUM(Q8:Q102)</f>
        <v>3846113448554</v>
      </c>
    </row>
    <row r="104" spans="1:17" ht="24.75" thickTop="1">
      <c r="E104" s="18"/>
      <c r="F104" s="18">
        <f t="shared" ref="F104" si="4">SUM(F8:F81)</f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>
      <c r="G105" s="3"/>
      <c r="I105" s="3"/>
      <c r="O105" s="3"/>
      <c r="Q105" s="3"/>
    </row>
    <row r="106" spans="1:17">
      <c r="F106" s="3">
        <f t="shared" ref="F106" si="5">F105-F104</f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8" spans="1:17"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>
      <c r="G109" s="3"/>
      <c r="I109" s="3"/>
      <c r="O109" s="3"/>
      <c r="Q109" s="3"/>
    </row>
    <row r="110" spans="1:17">
      <c r="F110" s="3">
        <f t="shared" ref="F110" si="6">F109-F108</f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2022-01-22T08:53:41Z</dcterms:created>
  <dcterms:modified xsi:type="dcterms:W3CDTF">2022-01-29T14:15:25Z</dcterms:modified>
</cp:coreProperties>
</file>