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بهمن ماه 1402\"/>
    </mc:Choice>
  </mc:AlternateContent>
  <xr:revisionPtr revIDLastSave="0" documentId="13_ncr:1_{720984D9-45CD-4247-BFBE-BA9A566535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C8" i="15"/>
  <c r="C7" i="15"/>
  <c r="K12" i="13"/>
  <c r="K9" i="13"/>
  <c r="K10" i="13"/>
  <c r="K11" i="13"/>
  <c r="K8" i="13"/>
  <c r="G12" i="13"/>
  <c r="G9" i="13"/>
  <c r="G10" i="13"/>
  <c r="G11" i="13"/>
  <c r="G8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8" i="12"/>
  <c r="S9" i="11"/>
  <c r="S10" i="11"/>
  <c r="S11" i="11"/>
  <c r="S12" i="11"/>
  <c r="S13" i="11"/>
  <c r="S14" i="11"/>
  <c r="S15" i="11"/>
  <c r="S16" i="11"/>
  <c r="S117" i="11" s="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8" i="11"/>
  <c r="I11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8" i="11"/>
  <c r="Q112" i="10"/>
  <c r="O11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113" i="10"/>
  <c r="Q114" i="10"/>
  <c r="Q8" i="10"/>
  <c r="E115" i="10"/>
  <c r="G115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8" i="10"/>
  <c r="O96" i="9"/>
  <c r="Q96" i="9"/>
  <c r="M9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8" i="9"/>
  <c r="I96" i="9" s="1"/>
  <c r="T27" i="7"/>
  <c r="T31" i="7"/>
  <c r="S12" i="6"/>
  <c r="Y95" i="1"/>
  <c r="C10" i="15"/>
  <c r="E8" i="15" s="1"/>
  <c r="E10" i="14"/>
  <c r="C10" i="14"/>
  <c r="I12" i="13"/>
  <c r="E12" i="13"/>
  <c r="Q55" i="12"/>
  <c r="O55" i="12"/>
  <c r="M55" i="12"/>
  <c r="K55" i="12"/>
  <c r="G55" i="12"/>
  <c r="E55" i="12"/>
  <c r="C55" i="12"/>
  <c r="Q117" i="11"/>
  <c r="O117" i="11"/>
  <c r="M117" i="11"/>
  <c r="G117" i="11"/>
  <c r="E117" i="11"/>
  <c r="C117" i="11"/>
  <c r="M115" i="10"/>
  <c r="G96" i="9"/>
  <c r="E96" i="9"/>
  <c r="S67" i="8"/>
  <c r="Q67" i="8"/>
  <c r="O67" i="8"/>
  <c r="M67" i="8"/>
  <c r="K67" i="8"/>
  <c r="I67" i="8"/>
  <c r="S26" i="7"/>
  <c r="Q26" i="7"/>
  <c r="O26" i="7"/>
  <c r="M26" i="7"/>
  <c r="K26" i="7"/>
  <c r="I26" i="7"/>
  <c r="Q12" i="6"/>
  <c r="O12" i="6"/>
  <c r="M12" i="6"/>
  <c r="K12" i="6"/>
  <c r="AI21" i="3"/>
  <c r="AG21" i="3"/>
  <c r="AA21" i="3"/>
  <c r="W21" i="3"/>
  <c r="S21" i="3"/>
  <c r="Q21" i="3"/>
  <c r="W95" i="1"/>
  <c r="U95" i="1"/>
  <c r="O95" i="1"/>
  <c r="K95" i="1"/>
  <c r="G95" i="1"/>
  <c r="E95" i="1"/>
  <c r="E7" i="15" l="1"/>
  <c r="E9" i="15"/>
  <c r="I55" i="12"/>
  <c r="U103" i="11"/>
  <c r="U71" i="11"/>
  <c r="U23" i="11"/>
  <c r="U111" i="11"/>
  <c r="U31" i="11"/>
  <c r="U15" i="11"/>
  <c r="U63" i="11"/>
  <c r="U95" i="11"/>
  <c r="U79" i="11"/>
  <c r="U39" i="11"/>
  <c r="U26" i="11"/>
  <c r="U27" i="11"/>
  <c r="U35" i="11"/>
  <c r="U67" i="11"/>
  <c r="U99" i="11"/>
  <c r="U87" i="11"/>
  <c r="U59" i="11"/>
  <c r="U11" i="11"/>
  <c r="U43" i="11"/>
  <c r="U75" i="11"/>
  <c r="U107" i="11"/>
  <c r="U19" i="11"/>
  <c r="U51" i="11"/>
  <c r="U83" i="11"/>
  <c r="U115" i="11"/>
  <c r="U55" i="11"/>
  <c r="U91" i="11"/>
  <c r="U47" i="11"/>
  <c r="U114" i="11"/>
  <c r="U106" i="11"/>
  <c r="U98" i="11"/>
  <c r="U90" i="11"/>
  <c r="U82" i="11"/>
  <c r="U74" i="11"/>
  <c r="U66" i="11"/>
  <c r="U58" i="11"/>
  <c r="U50" i="11"/>
  <c r="U42" i="11"/>
  <c r="U34" i="11"/>
  <c r="U18" i="11"/>
  <c r="U10" i="11"/>
  <c r="U113" i="11"/>
  <c r="U105" i="11"/>
  <c r="U97" i="11"/>
  <c r="U89" i="11"/>
  <c r="U81" i="11"/>
  <c r="U73" i="11"/>
  <c r="U65" i="11"/>
  <c r="U57" i="11"/>
  <c r="U49" i="11"/>
  <c r="U41" i="11"/>
  <c r="U33" i="11"/>
  <c r="U25" i="11"/>
  <c r="U17" i="11"/>
  <c r="U9" i="11"/>
  <c r="U112" i="11"/>
  <c r="U104" i="11"/>
  <c r="U96" i="11"/>
  <c r="U88" i="11"/>
  <c r="U80" i="11"/>
  <c r="U72" i="11"/>
  <c r="U64" i="11"/>
  <c r="U56" i="11"/>
  <c r="U48" i="11"/>
  <c r="U40" i="11"/>
  <c r="U32" i="11"/>
  <c r="U24" i="11"/>
  <c r="U16" i="11"/>
  <c r="U14" i="11"/>
  <c r="U110" i="11"/>
  <c r="U102" i="11"/>
  <c r="U94" i="11"/>
  <c r="U86" i="11"/>
  <c r="U78" i="11"/>
  <c r="U70" i="11"/>
  <c r="U62" i="11"/>
  <c r="U54" i="11"/>
  <c r="U46" i="11"/>
  <c r="U38" i="11"/>
  <c r="U30" i="11"/>
  <c r="U22" i="11"/>
  <c r="U8" i="11"/>
  <c r="U109" i="11"/>
  <c r="U101" i="11"/>
  <c r="U93" i="11"/>
  <c r="U85" i="11"/>
  <c r="U77" i="11"/>
  <c r="U69" i="11"/>
  <c r="U61" i="11"/>
  <c r="U53" i="11"/>
  <c r="U45" i="11"/>
  <c r="U37" i="11"/>
  <c r="U29" i="11"/>
  <c r="U21" i="11"/>
  <c r="U13" i="11"/>
  <c r="U116" i="11"/>
  <c r="U108" i="11"/>
  <c r="U100" i="11"/>
  <c r="U92" i="11"/>
  <c r="U84" i="11"/>
  <c r="U76" i="11"/>
  <c r="U68" i="11"/>
  <c r="U60" i="11"/>
  <c r="U52" i="11"/>
  <c r="U44" i="11"/>
  <c r="U36" i="11"/>
  <c r="U28" i="11"/>
  <c r="U20" i="11"/>
  <c r="U12" i="11"/>
  <c r="K9" i="11"/>
  <c r="K15" i="11"/>
  <c r="K47" i="11"/>
  <c r="K95" i="11"/>
  <c r="K111" i="11"/>
  <c r="K103" i="11"/>
  <c r="K63" i="11"/>
  <c r="K112" i="11"/>
  <c r="K104" i="11"/>
  <c r="K96" i="11"/>
  <c r="K88" i="11"/>
  <c r="K80" i="11"/>
  <c r="K72" i="11"/>
  <c r="K64" i="11"/>
  <c r="K56" i="11"/>
  <c r="K48" i="11"/>
  <c r="K40" i="11"/>
  <c r="K32" i="11"/>
  <c r="K24" i="11"/>
  <c r="K16" i="11"/>
  <c r="K23" i="11"/>
  <c r="K110" i="11"/>
  <c r="K102" i="11"/>
  <c r="K94" i="11"/>
  <c r="K86" i="11"/>
  <c r="K78" i="11"/>
  <c r="K70" i="11"/>
  <c r="K62" i="11"/>
  <c r="K54" i="11"/>
  <c r="K46" i="11"/>
  <c r="K38" i="11"/>
  <c r="K30" i="11"/>
  <c r="K22" i="11"/>
  <c r="K14" i="11"/>
  <c r="K31" i="11"/>
  <c r="K8" i="11"/>
  <c r="K109" i="11"/>
  <c r="K101" i="11"/>
  <c r="K93" i="11"/>
  <c r="K85" i="11"/>
  <c r="K77" i="11"/>
  <c r="K69" i="11"/>
  <c r="K61" i="11"/>
  <c r="K53" i="11"/>
  <c r="K45" i="11"/>
  <c r="K37" i="11"/>
  <c r="K29" i="11"/>
  <c r="K21" i="11"/>
  <c r="K13" i="11"/>
  <c r="K116" i="11"/>
  <c r="K108" i="11"/>
  <c r="K100" i="11"/>
  <c r="K92" i="11"/>
  <c r="K84" i="11"/>
  <c r="K76" i="11"/>
  <c r="K68" i="11"/>
  <c r="K60" i="11"/>
  <c r="K52" i="11"/>
  <c r="K44" i="11"/>
  <c r="K36" i="11"/>
  <c r="K28" i="11"/>
  <c r="K20" i="11"/>
  <c r="K12" i="11"/>
  <c r="K79" i="11"/>
  <c r="K39" i="11"/>
  <c r="K115" i="11"/>
  <c r="K107" i="11"/>
  <c r="K99" i="11"/>
  <c r="K91" i="11"/>
  <c r="K83" i="11"/>
  <c r="K75" i="11"/>
  <c r="K67" i="11"/>
  <c r="K59" i="11"/>
  <c r="K51" i="11"/>
  <c r="K43" i="11"/>
  <c r="K35" i="11"/>
  <c r="K27" i="11"/>
  <c r="K19" i="11"/>
  <c r="K11" i="11"/>
  <c r="K114" i="11"/>
  <c r="K106" i="11"/>
  <c r="K98" i="11"/>
  <c r="K90" i="11"/>
  <c r="K82" i="11"/>
  <c r="K74" i="11"/>
  <c r="K66" i="11"/>
  <c r="K58" i="11"/>
  <c r="K50" i="11"/>
  <c r="K42" i="11"/>
  <c r="K34" i="11"/>
  <c r="K26" i="11"/>
  <c r="K18" i="11"/>
  <c r="K10" i="11"/>
  <c r="K87" i="11"/>
  <c r="K71" i="11"/>
  <c r="K55" i="11"/>
  <c r="K113" i="11"/>
  <c r="K105" i="11"/>
  <c r="K97" i="11"/>
  <c r="K89" i="11"/>
  <c r="K81" i="11"/>
  <c r="K73" i="11"/>
  <c r="K65" i="11"/>
  <c r="K57" i="11"/>
  <c r="K49" i="11"/>
  <c r="K41" i="11"/>
  <c r="K33" i="11"/>
  <c r="K25" i="11"/>
  <c r="K17" i="11"/>
  <c r="Q115" i="10"/>
  <c r="I115" i="10"/>
  <c r="E10" i="15" l="1"/>
  <c r="U117" i="11"/>
  <c r="K117" i="11"/>
</calcChain>
</file>

<file path=xl/sharedStrings.xml><?xml version="1.0" encoding="utf-8"?>
<sst xmlns="http://schemas.openxmlformats.org/spreadsheetml/2006/main" count="1720" uniqueCount="315">
  <si>
    <t>صندوق سرمایه‌گذاری مشترک پیشتاز</t>
  </si>
  <si>
    <t>صورت وضعیت پورتفوی</t>
  </si>
  <si>
    <t>برای ماه منتهی به 1402/11/30</t>
  </si>
  <si>
    <t>نام شرکت</t>
  </si>
  <si>
    <t>1402/10/30</t>
  </si>
  <si>
    <t>تغییرات طی دوره</t>
  </si>
  <si>
    <t>1402/11/30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</si>
  <si>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</si>
  <si>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</si>
  <si>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</si>
  <si>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</si>
  <si>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</si>
  <si>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</si>
  <si>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</si>
  <si>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</si>
  <si>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</si>
  <si>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</si>
  <si>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بانک ملت</t>
  </si>
  <si>
    <t>بین المللی توسعه ص. معادن غدیر</t>
  </si>
  <si>
    <t>پالایش نفت اصفهان</t>
  </si>
  <si>
    <t>پالایش نفت شیراز</t>
  </si>
  <si>
    <t>پتروشیمی پردیس</t>
  </si>
  <si>
    <t>پتروشیمی تندگویان</t>
  </si>
  <si>
    <t>پتروشیمی جم</t>
  </si>
  <si>
    <t>پتروشیمی جم پیلن</t>
  </si>
  <si>
    <t>پتروشیمی غدیر</t>
  </si>
  <si>
    <t>پتروشیمی‌شیراز</t>
  </si>
  <si>
    <t>پرتو بار فرابر خلیج فارس</t>
  </si>
  <si>
    <t>0.03%</t>
  </si>
  <si>
    <t>پلیمر آریا ساسول</t>
  </si>
  <si>
    <t>تامین سرمایه نوین</t>
  </si>
  <si>
    <t>تامین سرمایه کاردان</t>
  </si>
  <si>
    <t>تایدواترخاورمیانه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</si>
  <si>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</si>
  <si>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</si>
  <si>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</si>
  <si>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</si>
  <si>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تولید ژلاتین کپسول ایران</t>
  </si>
  <si>
    <t>ح . تامین سرمایه نوین</t>
  </si>
  <si>
    <t>ح. مبین انرژی خلیج فارس</t>
  </si>
  <si>
    <t>0.00%</t>
  </si>
  <si>
    <t>ح.سرمایه گذاری سیمان تامین</t>
  </si>
  <si>
    <t>حفاری شمال</t>
  </si>
  <si>
    <t>داروپخش‌ (هلدینگ‌</t>
  </si>
  <si>
    <t>داروسازی دانا</t>
  </si>
  <si>
    <t>داروسازی شهید قاضی</t>
  </si>
  <si>
    <t>داروسازی کاسپین تامین</t>
  </si>
  <si>
    <t>داروسازی‌ اکسیر</t>
  </si>
  <si>
    <t>داروسازی‌ سینا</t>
  </si>
  <si>
    <t>زغال سنگ پروده طبس</t>
  </si>
  <si>
    <t>سبحان دارو</t>
  </si>
  <si>
    <t>سپید ماکیان</t>
  </si>
  <si>
    <t>سپیدار سیستم آسیا</t>
  </si>
  <si>
    <t>سرمایه گذاری توسعه صنایع سیمان</t>
  </si>
  <si>
    <t>سرمایه گذاری دارویی تامین</t>
  </si>
  <si>
    <t>سرمایه گذاری سیمان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</si>
  <si>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</si>
  <si>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</si>
  <si>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</si>
  <si>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</si>
  <si>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آبیک</t>
  </si>
  <si>
    <t>سیمان خوزستان</t>
  </si>
  <si>
    <t>سیمان‌ بجنورد</t>
  </si>
  <si>
    <t>سیمان‌ تهران‌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</si>
  <si>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</si>
  <si>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</si>
  <si>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</si>
  <si>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</si>
  <si>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</si>
  <si>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</si>
  <si>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</si>
  <si>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شیشه سازی مینا</t>
  </si>
  <si>
    <t>شیشه‌ قزوین‌</t>
  </si>
  <si>
    <t>0.68%</t>
  </si>
  <si>
    <t>صبا فولاد خلیج فارس</t>
  </si>
  <si>
    <t>صنایع پتروشیمی کرمانشاه</t>
  </si>
  <si>
    <t>صنایع فروآلیاژ ایران</t>
  </si>
  <si>
    <t>صنایع‌ لاستیکی‌  سهند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</si>
  <si>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</si>
  <si>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</si>
  <si>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</si>
  <si>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</si>
  <si>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</si>
  <si>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</si>
  <si>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</si>
  <si>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</si>
  <si>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قاسم ایران</t>
  </si>
  <si>
    <t>قندهکمتان‌</t>
  </si>
  <si>
    <t>گروه مالی صبا تامین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</si>
  <si>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</si>
  <si>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</si>
  <si>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</si>
  <si>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</si>
  <si>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</si>
  <si>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</si>
  <si>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</si>
  <si>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</si>
  <si>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</si>
  <si>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</si>
  <si>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همکاران سیستم</t>
  </si>
  <si>
    <t>کویر تایر</t>
  </si>
  <si>
    <t>0.61%</t>
  </si>
  <si>
    <t>نشاسته و گلوکز آردینه</t>
  </si>
  <si>
    <t>پارس فنر</t>
  </si>
  <si>
    <t>ح توسعه معدنی و صنعتی صبانور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</si>
  <si>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</si>
  <si>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</si>
  <si>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</si>
  <si>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</si>
  <si>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</si>
  <si>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</si>
  <si>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</si>
  <si>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</si>
  <si>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</si>
  <si>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</si>
  <si>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اسنادخزانه-م1بودجه00-030821</t>
  </si>
  <si>
    <t>بله</t>
  </si>
  <si>
    <t>1400/02/22</t>
  </si>
  <si>
    <t>1403/08/21</t>
  </si>
  <si>
    <t>اسنادخزانه-م4بودجه00-030522</t>
  </si>
  <si>
    <t>1400/03/11</t>
  </si>
  <si>
    <t>1403/05/22</t>
  </si>
  <si>
    <t>اسنادخزانه-م5بودجه00-030626</t>
  </si>
  <si>
    <t>1403/10/24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</si>
  <si>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</si>
  <si>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</si>
  <si>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</si>
  <si>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</si>
  <si>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</si>
  <si>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</si>
  <si>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</si>
  <si>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اسنادخزانه-م8بودجه01-040728</t>
  </si>
  <si>
    <t>1401/12/28</t>
  </si>
  <si>
    <t>1404/07/27</t>
  </si>
  <si>
    <t>صکوک اجاره صملی404-6ماهه18%</t>
  </si>
  <si>
    <t>1400/05/05</t>
  </si>
  <si>
    <t>1404/05/04</t>
  </si>
  <si>
    <t>صکوک اجاره گل گهر039-3ماهه20%</t>
  </si>
  <si>
    <t>1399/09/10</t>
  </si>
  <si>
    <t>1403/09/10</t>
  </si>
  <si>
    <t>گام بانک ملت0211</t>
  </si>
  <si>
    <t>1402/02/16</t>
  </si>
  <si>
    <t>مرابحه عام دولت127-ش.خ040623</t>
  </si>
  <si>
    <t>1401/12/23</t>
  </si>
  <si>
    <t>1404/06/22</t>
  </si>
  <si>
    <t>0.01%</t>
  </si>
  <si>
    <t>مرابحه عام دولت130-ش.خ031110</t>
  </si>
  <si>
    <t>1402/05/10</t>
  </si>
  <si>
    <t>1403/11/10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</si>
  <si>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</si>
  <si>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</si>
  <si>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</si>
  <si>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</si>
  <si>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</si>
  <si>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</si>
  <si>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</si>
  <si>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</si>
  <si>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</si>
  <si>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</si>
  <si>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</si>
  <si>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</si>
  <si>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</si>
  <si>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</si>
  <si>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</si>
  <si>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</si>
  <si>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</si>
  <si>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</si>
  <si>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</si>
  <si>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</si>
  <si>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</si>
  <si>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</si>
  <si>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</si>
  <si>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</si>
  <si>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</si>
  <si>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</si>
  <si>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</si>
  <si>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</si>
  <si>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</si>
  <si>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</si>
  <si>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</si>
  <si>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دولت132-ش.خ041110</t>
  </si>
  <si>
    <t>1404/11/09</t>
  </si>
  <si>
    <t>مرابحه عام دولت104-ش.خ020303</t>
  </si>
  <si>
    <t>1402/03/03</t>
  </si>
  <si>
    <t>مرابحه عام دولت95-ش.خ020514</t>
  </si>
  <si>
    <t>1402/05/14</t>
  </si>
  <si>
    <t>مرابحه عام دولت94-ش.خ030816</t>
  </si>
  <si>
    <t>1403/08/16</t>
  </si>
  <si>
    <t>مرابحه عام دولت3-ش.خ0211</t>
  </si>
  <si>
    <t>1402/11/13</t>
  </si>
  <si>
    <t>مرابحه عام دولت86-ش.خ020404</t>
  </si>
  <si>
    <t>1402/04/04</t>
  </si>
  <si>
    <t>صکوک منفعت نفت1312-6ماهه 18/5%</t>
  </si>
  <si>
    <t>1403/12/17</t>
  </si>
  <si>
    <t>مرابحه عام دولتی6-ش.خ0210</t>
  </si>
  <si>
    <t>1402/10/25</t>
  </si>
  <si>
    <t>مرابحه عام دولت4-ش.خ 0206</t>
  </si>
  <si>
    <t>1402/06/12</t>
  </si>
  <si>
    <t>مرابحه عام دولت1-ش.خ سایر0206</t>
  </si>
  <si>
    <t>1402/06/25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</si>
  <si>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</si>
  <si>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</si>
  <si>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</si>
  <si>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</si>
  <si>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</si>
  <si>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</si>
  <si>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</si>
  <si>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1402/03/30</t>
  </si>
  <si>
    <t>سرمایه‌ گذاری‌ پارس‌ توشه‌</t>
  </si>
  <si>
    <t>1402/04/29</t>
  </si>
  <si>
    <t>1402/04/31</t>
  </si>
  <si>
    <t>1402/04/28</t>
  </si>
  <si>
    <t>1402/04/13</t>
  </si>
  <si>
    <t>1402/04/20</t>
  </si>
  <si>
    <t>1402/04/17</t>
  </si>
  <si>
    <t>1402/03/27</t>
  </si>
  <si>
    <t>1402/03/10</t>
  </si>
  <si>
    <t>1402/05/01</t>
  </si>
  <si>
    <t>کارخانجات‌داروپخش‌</t>
  </si>
  <si>
    <t>1402/03/08</t>
  </si>
  <si>
    <t>1402/09/15</t>
  </si>
  <si>
    <t>کاشی‌ وسرامیک‌ حافظ‌</t>
  </si>
  <si>
    <t>پالایش نفت تبریز</t>
  </si>
  <si>
    <t>1402/04/24</t>
  </si>
  <si>
    <t>1402/04/30</t>
  </si>
  <si>
    <t>1402/04/03</t>
  </si>
  <si>
    <t>1402/04/18</t>
  </si>
  <si>
    <t>1402/03/02</t>
  </si>
  <si>
    <t>داروسازی‌ ابوریحان‌</t>
  </si>
  <si>
    <t>1402/04/26</t>
  </si>
  <si>
    <t>1402/04/27</t>
  </si>
  <si>
    <t>1402/04/14</t>
  </si>
  <si>
    <t>1402/10/06</t>
  </si>
  <si>
    <t>1402/10/28</t>
  </si>
  <si>
    <t>1402/04/10</t>
  </si>
  <si>
    <t>1402/03/13</t>
  </si>
  <si>
    <t>1402/06/19</t>
  </si>
  <si>
    <t>1402/03/24</t>
  </si>
  <si>
    <t>1402/03/31</t>
  </si>
  <si>
    <t>1402/10/27</t>
  </si>
  <si>
    <t>1402/03/04</t>
  </si>
  <si>
    <t>1402/03/22</t>
  </si>
  <si>
    <t>1402/06/06</t>
  </si>
  <si>
    <t>سرمایه گذاری صبا تامین</t>
  </si>
  <si>
    <t>1402/06/22</t>
  </si>
  <si>
    <t>1402/05/16</t>
  </si>
  <si>
    <t>1402/03/20</t>
  </si>
  <si>
    <t>1402/03/01</t>
  </si>
  <si>
    <t>1402/03/28</t>
  </si>
  <si>
    <t>شرکت خمیرمایه رضوی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</si>
  <si>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</si>
  <si>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</si>
  <si>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</si>
  <si>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</si>
  <si>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 صبا تامین</t>
  </si>
  <si>
    <t>ح . سرمایه گذاری صدرتامین</t>
  </si>
  <si>
    <t>بهار رز عالیس چناران</t>
  </si>
  <si>
    <t>تولیدی مخازن گازطبیعی آسیاناما</t>
  </si>
  <si>
    <t>ح . سرمایه‌گذاری‌ سپه‌</t>
  </si>
  <si>
    <t>صنایع گلدیران</t>
  </si>
  <si>
    <t>توسعه معادن کرومیت کاوندگان</t>
  </si>
  <si>
    <t>کشاورزی و دامپروری فجر اصفهان</t>
  </si>
  <si>
    <t>ح . صبا فولاد خلیج فارس</t>
  </si>
  <si>
    <t>توسعه‌معادن‌وفلزات‌</t>
  </si>
  <si>
    <t>صندوق س.توسعه اندوخته آینده-س</t>
  </si>
  <si>
    <t>ملی شیمی کشاورز</t>
  </si>
  <si>
    <t>س. الماس حکمت ایرانیان</t>
  </si>
  <si>
    <t>سنگ آهن گهرزمین</t>
  </si>
  <si>
    <t>ح . داروپخش‌ (هلدینگ‌</t>
  </si>
  <si>
    <t>ح. کویر تایر</t>
  </si>
  <si>
    <t>شهد</t>
  </si>
  <si>
    <t>گواهی اعتبار مولد سامان0204</t>
  </si>
  <si>
    <t>گام بانک اقتصاد نوین0205</t>
  </si>
  <si>
    <t>اسناد خزانه-م3بودجه01-040520</t>
  </si>
  <si>
    <t>گواهی اعتبار مولد سپه0207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</si>
  <si>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</si>
  <si>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</si>
  <si>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</si>
  <si>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</si>
  <si>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</si>
  <si>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</si>
  <si>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</si>
  <si>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اسنادخزانه-م5بودجه01-041015</t>
  </si>
  <si>
    <t>اسنادخزانه-م4بودجه01-040917</t>
  </si>
  <si>
    <t>گام بانک ملت0208</t>
  </si>
  <si>
    <t>اسنادخزانه-م21بودجه98-020906</t>
  </si>
  <si>
    <t>اسنادخزانه-م20بودجه98-020806</t>
  </si>
  <si>
    <t>اسنادخزانه-م6بودجه99-020321</t>
  </si>
  <si>
    <t>اسنادخزانه-م8بودجه99-020606</t>
  </si>
  <si>
    <t>اسنادخزانه-م7بودجه99-020704</t>
  </si>
  <si>
    <t>اسنادخزانه-م9بودجه99-020316</t>
  </si>
  <si>
    <t>اسنادخزانه-م10بودجه99-020807</t>
  </si>
  <si>
    <t>اسنادخزانه-م11بودجه99-020906</t>
  </si>
  <si>
    <t>اسنادخزانه-م3بودجه00-030418</t>
  </si>
  <si>
    <t>اسناد خزانه-م9بودجه00-031101</t>
  </si>
  <si>
    <t>اسناد خزانه-م1بودجه01-040326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</si>
  <si>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</si>
  <si>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</si>
  <si>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</si>
  <si>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</si>
  <si>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</si>
  <si>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</si>
  <si>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</si>
  <si>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</si>
  <si>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</si>
  <si>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</si>
  <si>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</si>
  <si>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</si>
  <si>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</si>
  <si>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</si>
  <si>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</si>
  <si>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1402/11/01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</si>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</sst>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7" fontId="3" fillId="0" borderId="0" xfId="0" applyNumberFormat="1" applyFont="1"/>
    <xf numFmtId="37" fontId="3" fillId="0" borderId="2" xfId="0" applyNumberFormat="1" applyFont="1" applyBorder="1" applyAlignment="1">
      <alignment horizontal="center"/>
    </xf>
    <xf numFmtId="10" fontId="3" fillId="0" borderId="2" xfId="2" applyNumberFormat="1" applyFont="1" applyBorder="1"/>
    <xf numFmtId="10" fontId="3" fillId="0" borderId="3" xfId="2" applyNumberFormat="1" applyFont="1" applyBorder="1" applyAlignment="1">
      <alignment horizontal="center"/>
    </xf>
    <xf numFmtId="9" fontId="3" fillId="0" borderId="0" xfId="2" applyFont="1" applyAlignment="1">
      <alignment horizontal="center"/>
    </xf>
    <xf numFmtId="165" fontId="3" fillId="0" borderId="0" xfId="2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7"/>
  <sheetViews>
    <sheetView rightToLeft="1" tabSelected="1" topLeftCell="E1" workbookViewId="0">
      <selection activeCell="Y97" sqref="Y97"/>
    </sheetView>
  </sheetViews>
  <sheetFormatPr defaultRowHeight="24"/>
  <cols>
    <col min="1" max="1" width="30.710937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26" style="3" customWidth="1"/>
    <col min="8" max="8" width="1" style="3" customWidth="1"/>
    <col min="9" max="9" width="19" style="3" customWidth="1"/>
    <col min="10" max="10" width="1" style="3" customWidth="1"/>
    <col min="11" max="11" width="26" style="3" customWidth="1"/>
    <col min="12" max="12" width="1" style="3" customWidth="1"/>
    <col min="13" max="13" width="20" style="3" customWidth="1"/>
    <col min="14" max="14" width="1" style="3" customWidth="1"/>
    <col min="15" max="15" width="26" style="3" customWidth="1"/>
    <col min="16" max="16" width="1" style="3" customWidth="1"/>
    <col min="17" max="17" width="19" style="3" customWidth="1"/>
    <col min="18" max="18" width="1" style="3" customWidth="1"/>
    <col min="19" max="19" width="16" style="3" customWidth="1"/>
    <col min="20" max="20" width="1" style="3" customWidth="1"/>
    <col min="21" max="21" width="23" style="3" customWidth="1"/>
    <col min="22" max="22" width="1" style="3" customWidth="1"/>
    <col min="23" max="23" width="26" style="3" customWidth="1"/>
    <col min="24" max="24" width="1" style="3" customWidth="1"/>
    <col min="25" max="25" width="32" style="3" customWidth="1"/>
    <col min="26" max="26" width="1" style="3" customWidth="1"/>
    <col min="27" max="27" width="9.140625" style="3" customWidth="1"/>
    <col min="28" max="16384" width="9.140625" style="3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  <c r="V2" s="24" t="s">
        <v>0</v>
      </c>
      <c r="W2" s="24" t="s">
        <v>0</v>
      </c>
      <c r="X2" s="24" t="s">
        <v>0</v>
      </c>
      <c r="Y2" s="24" t="s">
        <v>0</v>
      </c>
    </row>
    <row r="3" spans="1:25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</row>
    <row r="6" spans="1:25" ht="24.75">
      <c r="A6" s="23" t="s">
        <v>3</v>
      </c>
      <c r="C6" s="23" t="s">
        <v>311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3" t="s">
        <v>15</v>
      </c>
      <c r="C9" s="9">
        <v>60451774</v>
      </c>
      <c r="D9" s="9"/>
      <c r="E9" s="9">
        <v>459025497891</v>
      </c>
      <c r="F9" s="9"/>
      <c r="G9" s="9">
        <v>694664513520.73206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60451774</v>
      </c>
      <c r="R9" s="9"/>
      <c r="S9" s="9">
        <v>11750</v>
      </c>
      <c r="T9" s="9"/>
      <c r="U9" s="9">
        <v>459025497891</v>
      </c>
      <c r="V9" s="9"/>
      <c r="W9" s="9">
        <v>706082009850.22498</v>
      </c>
      <c r="X9" s="9"/>
      <c r="Y9" s="10">
        <v>1.2771035794570992E-2</v>
      </c>
    </row>
    <row r="10" spans="1:25">
      <c r="A10" s="3" t="s">
        <v>16</v>
      </c>
      <c r="C10" s="9">
        <v>310088175</v>
      </c>
      <c r="D10" s="9"/>
      <c r="E10" s="9">
        <v>1021800088071</v>
      </c>
      <c r="F10" s="9"/>
      <c r="G10" s="9">
        <v>1122929796756.9299</v>
      </c>
      <c r="H10" s="9"/>
      <c r="I10" s="9">
        <v>26950000</v>
      </c>
      <c r="J10" s="9"/>
      <c r="K10" s="9">
        <v>97566057356</v>
      </c>
      <c r="L10" s="9"/>
      <c r="M10" s="9">
        <v>0</v>
      </c>
      <c r="N10" s="9"/>
      <c r="O10" s="9">
        <v>0</v>
      </c>
      <c r="P10" s="9"/>
      <c r="Q10" s="9">
        <v>337038175</v>
      </c>
      <c r="R10" s="9"/>
      <c r="S10" s="9">
        <v>3495</v>
      </c>
      <c r="T10" s="9"/>
      <c r="U10" s="9">
        <v>1119366145427</v>
      </c>
      <c r="V10" s="9"/>
      <c r="W10" s="9">
        <v>1170939628516.3301</v>
      </c>
      <c r="X10" s="9"/>
      <c r="Y10" s="10">
        <v>2.1179001448055304E-2</v>
      </c>
    </row>
    <row r="11" spans="1:25">
      <c r="A11" s="3" t="s">
        <v>17</v>
      </c>
      <c r="C11" s="9">
        <v>224062322</v>
      </c>
      <c r="D11" s="9"/>
      <c r="E11" s="9">
        <v>520103257013</v>
      </c>
      <c r="F11" s="9"/>
      <c r="G11" s="9">
        <v>555486503053.14502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224062322</v>
      </c>
      <c r="R11" s="9"/>
      <c r="S11" s="9">
        <v>2255</v>
      </c>
      <c r="T11" s="9"/>
      <c r="U11" s="9">
        <v>520103257013</v>
      </c>
      <c r="V11" s="9"/>
      <c r="W11" s="9">
        <v>502254235920.146</v>
      </c>
      <c r="X11" s="9"/>
      <c r="Y11" s="10">
        <v>9.0843651805711627E-3</v>
      </c>
    </row>
    <row r="12" spans="1:25">
      <c r="A12" s="3" t="s">
        <v>18</v>
      </c>
      <c r="C12" s="9">
        <v>67536762</v>
      </c>
      <c r="D12" s="9"/>
      <c r="E12" s="9">
        <v>695503242414</v>
      </c>
      <c r="F12" s="9"/>
      <c r="G12" s="9">
        <v>1015079964183.4301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67536762</v>
      </c>
      <c r="R12" s="9"/>
      <c r="S12" s="9">
        <v>13550</v>
      </c>
      <c r="T12" s="9"/>
      <c r="U12" s="9">
        <v>695503242414</v>
      </c>
      <c r="V12" s="9"/>
      <c r="W12" s="9">
        <v>909678142505.65503</v>
      </c>
      <c r="X12" s="9"/>
      <c r="Y12" s="10">
        <v>1.6453516670029446E-2</v>
      </c>
    </row>
    <row r="13" spans="1:25">
      <c r="A13" s="3" t="s">
        <v>19</v>
      </c>
      <c r="C13" s="9">
        <v>165949002</v>
      </c>
      <c r="D13" s="9"/>
      <c r="E13" s="9">
        <v>755054543697</v>
      </c>
      <c r="F13" s="9"/>
      <c r="G13" s="9">
        <v>1417020190713.28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165949002</v>
      </c>
      <c r="R13" s="9"/>
      <c r="S13" s="9">
        <v>7700</v>
      </c>
      <c r="T13" s="9"/>
      <c r="U13" s="9">
        <v>755054543697</v>
      </c>
      <c r="V13" s="9"/>
      <c r="W13" s="9">
        <v>1270204361873.3701</v>
      </c>
      <c r="X13" s="9"/>
      <c r="Y13" s="10">
        <v>2.2974421024189545E-2</v>
      </c>
    </row>
    <row r="14" spans="1:25">
      <c r="A14" s="3" t="s">
        <v>20</v>
      </c>
      <c r="C14" s="9">
        <v>48831692</v>
      </c>
      <c r="D14" s="9"/>
      <c r="E14" s="9">
        <v>861879363800</v>
      </c>
      <c r="F14" s="9"/>
      <c r="G14" s="9">
        <v>650936733431.16602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48831692</v>
      </c>
      <c r="R14" s="9"/>
      <c r="S14" s="9">
        <v>12180</v>
      </c>
      <c r="T14" s="9"/>
      <c r="U14" s="9">
        <v>861879363800</v>
      </c>
      <c r="V14" s="9"/>
      <c r="W14" s="9">
        <v>591231127009.06799</v>
      </c>
      <c r="X14" s="9"/>
      <c r="Y14" s="10">
        <v>1.0693706652431219E-2</v>
      </c>
    </row>
    <row r="15" spans="1:25">
      <c r="A15" s="3" t="s">
        <v>21</v>
      </c>
      <c r="C15" s="9">
        <v>15438018</v>
      </c>
      <c r="D15" s="9"/>
      <c r="E15" s="9">
        <v>413002377343</v>
      </c>
      <c r="F15" s="9"/>
      <c r="G15" s="9">
        <v>2280900027278.73</v>
      </c>
      <c r="H15" s="9"/>
      <c r="I15" s="9">
        <v>0</v>
      </c>
      <c r="J15" s="9"/>
      <c r="K15" s="9">
        <v>0</v>
      </c>
      <c r="L15" s="9"/>
      <c r="M15" s="9">
        <v>-174081</v>
      </c>
      <c r="N15" s="9"/>
      <c r="O15" s="9">
        <v>25276605803</v>
      </c>
      <c r="P15" s="9"/>
      <c r="Q15" s="9">
        <v>15263937</v>
      </c>
      <c r="R15" s="9"/>
      <c r="S15" s="9">
        <v>146560</v>
      </c>
      <c r="T15" s="9"/>
      <c r="U15" s="9">
        <v>408345311467</v>
      </c>
      <c r="V15" s="9"/>
      <c r="W15" s="9">
        <v>2223771965210.02</v>
      </c>
      <c r="X15" s="9"/>
      <c r="Y15" s="10">
        <v>4.0221774482945491E-2</v>
      </c>
    </row>
    <row r="16" spans="1:25">
      <c r="A16" s="3" t="s">
        <v>22</v>
      </c>
      <c r="C16" s="9">
        <v>116863082</v>
      </c>
      <c r="D16" s="9"/>
      <c r="E16" s="9">
        <v>1560664644597</v>
      </c>
      <c r="F16" s="9"/>
      <c r="G16" s="9">
        <v>2053845760985.9299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116863082</v>
      </c>
      <c r="R16" s="9"/>
      <c r="S16" s="9">
        <v>16590</v>
      </c>
      <c r="T16" s="9"/>
      <c r="U16" s="9">
        <v>1560664644597</v>
      </c>
      <c r="V16" s="9"/>
      <c r="W16" s="9">
        <v>1927222917124.24</v>
      </c>
      <c r="X16" s="9"/>
      <c r="Y16" s="10">
        <v>3.4858037048602977E-2</v>
      </c>
    </row>
    <row r="17" spans="1:25">
      <c r="A17" s="3" t="s">
        <v>23</v>
      </c>
      <c r="C17" s="9">
        <v>47515414</v>
      </c>
      <c r="D17" s="9"/>
      <c r="E17" s="9">
        <v>1599649080710</v>
      </c>
      <c r="F17" s="9"/>
      <c r="G17" s="9">
        <v>2121220435145.7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47515414</v>
      </c>
      <c r="R17" s="9"/>
      <c r="S17" s="9">
        <v>46080</v>
      </c>
      <c r="T17" s="9"/>
      <c r="U17" s="9">
        <v>1599649080710</v>
      </c>
      <c r="V17" s="9"/>
      <c r="W17" s="9">
        <v>2176482690971.1399</v>
      </c>
      <c r="X17" s="9"/>
      <c r="Y17" s="10">
        <v>3.9366444640832492E-2</v>
      </c>
    </row>
    <row r="18" spans="1:25">
      <c r="A18" s="3" t="s">
        <v>24</v>
      </c>
      <c r="C18" s="9">
        <v>3322078</v>
      </c>
      <c r="D18" s="9"/>
      <c r="E18" s="9">
        <v>207822550412</v>
      </c>
      <c r="F18" s="9"/>
      <c r="G18" s="9">
        <v>596826781956.20703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3322078</v>
      </c>
      <c r="R18" s="9"/>
      <c r="S18" s="9">
        <v>173100</v>
      </c>
      <c r="T18" s="9"/>
      <c r="U18" s="9">
        <v>207822550412</v>
      </c>
      <c r="V18" s="9"/>
      <c r="W18" s="9">
        <v>571630144174.29004</v>
      </c>
      <c r="X18" s="9"/>
      <c r="Y18" s="10">
        <v>1.0339180053679864E-2</v>
      </c>
    </row>
    <row r="19" spans="1:25">
      <c r="A19" s="3" t="s">
        <v>25</v>
      </c>
      <c r="C19" s="9">
        <v>8697985</v>
      </c>
      <c r="D19" s="9"/>
      <c r="E19" s="9">
        <v>696956572223</v>
      </c>
      <c r="F19" s="9"/>
      <c r="G19" s="9">
        <v>592785665182.97998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8697985</v>
      </c>
      <c r="R19" s="9"/>
      <c r="S19" s="9">
        <v>71310</v>
      </c>
      <c r="T19" s="9"/>
      <c r="U19" s="9">
        <v>696956572223</v>
      </c>
      <c r="V19" s="9"/>
      <c r="W19" s="9">
        <v>616562803153.41699</v>
      </c>
      <c r="X19" s="9"/>
      <c r="Y19" s="10">
        <v>1.1151885360092366E-2</v>
      </c>
    </row>
    <row r="20" spans="1:25">
      <c r="A20" s="3" t="s">
        <v>26</v>
      </c>
      <c r="C20" s="9">
        <v>13283336</v>
      </c>
      <c r="D20" s="9"/>
      <c r="E20" s="9">
        <v>100841573734</v>
      </c>
      <c r="F20" s="9"/>
      <c r="G20" s="9">
        <v>312017612563.40399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13283336</v>
      </c>
      <c r="R20" s="9"/>
      <c r="S20" s="9">
        <v>24060</v>
      </c>
      <c r="T20" s="9"/>
      <c r="U20" s="9">
        <v>100841573734</v>
      </c>
      <c r="V20" s="9"/>
      <c r="W20" s="9">
        <v>317695461628.24799</v>
      </c>
      <c r="X20" s="9"/>
      <c r="Y20" s="10">
        <v>5.7462165238960699E-3</v>
      </c>
    </row>
    <row r="21" spans="1:25">
      <c r="A21" s="3" t="s">
        <v>27</v>
      </c>
      <c r="C21" s="9">
        <v>3600000</v>
      </c>
      <c r="D21" s="9"/>
      <c r="E21" s="9">
        <v>17908245936</v>
      </c>
      <c r="F21" s="9"/>
      <c r="G21" s="9">
        <v>18286543800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3600000</v>
      </c>
      <c r="R21" s="9"/>
      <c r="S21" s="9">
        <v>5085</v>
      </c>
      <c r="T21" s="9"/>
      <c r="U21" s="9">
        <v>17908245936</v>
      </c>
      <c r="V21" s="9"/>
      <c r="W21" s="9">
        <v>18197079300</v>
      </c>
      <c r="X21" s="9"/>
      <c r="Y21" s="10">
        <v>3.2913393607952553E-4</v>
      </c>
    </row>
    <row r="22" spans="1:25">
      <c r="A22" s="3" t="s">
        <v>29</v>
      </c>
      <c r="C22" s="9">
        <v>6347731</v>
      </c>
      <c r="D22" s="9"/>
      <c r="E22" s="9">
        <v>305192211054</v>
      </c>
      <c r="F22" s="9"/>
      <c r="G22" s="9">
        <v>520571865045.375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6347731</v>
      </c>
      <c r="R22" s="9"/>
      <c r="S22" s="9">
        <v>87750</v>
      </c>
      <c r="T22" s="9"/>
      <c r="U22" s="9">
        <v>305192211054</v>
      </c>
      <c r="V22" s="9"/>
      <c r="W22" s="9">
        <v>553699165548.26196</v>
      </c>
      <c r="X22" s="9"/>
      <c r="Y22" s="10">
        <v>1.0014859129665292E-2</v>
      </c>
    </row>
    <row r="23" spans="1:25">
      <c r="A23" s="3" t="s">
        <v>30</v>
      </c>
      <c r="C23" s="9">
        <v>34124021</v>
      </c>
      <c r="D23" s="9"/>
      <c r="E23" s="9">
        <v>87880642889</v>
      </c>
      <c r="F23" s="9"/>
      <c r="G23" s="9">
        <v>73201481475.957901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34124021</v>
      </c>
      <c r="R23" s="9"/>
      <c r="S23" s="9">
        <v>1947</v>
      </c>
      <c r="T23" s="9"/>
      <c r="U23" s="9">
        <v>87880642889</v>
      </c>
      <c r="V23" s="9"/>
      <c r="W23" s="9">
        <v>66044154047.122398</v>
      </c>
      <c r="X23" s="9"/>
      <c r="Y23" s="10">
        <v>1.1945528190654157E-3</v>
      </c>
    </row>
    <row r="24" spans="1:25">
      <c r="A24" s="3" t="s">
        <v>31</v>
      </c>
      <c r="C24" s="9">
        <v>58392572</v>
      </c>
      <c r="D24" s="9"/>
      <c r="E24" s="9">
        <v>154340299410</v>
      </c>
      <c r="F24" s="9"/>
      <c r="G24" s="9">
        <v>148885774344.27899</v>
      </c>
      <c r="H24" s="9"/>
      <c r="I24" s="9">
        <v>0</v>
      </c>
      <c r="J24" s="9"/>
      <c r="K24" s="9">
        <v>0</v>
      </c>
      <c r="L24" s="9"/>
      <c r="M24" s="9">
        <v>-30364238</v>
      </c>
      <c r="N24" s="9"/>
      <c r="O24" s="9">
        <v>75916248825</v>
      </c>
      <c r="P24" s="9"/>
      <c r="Q24" s="9">
        <v>28028334</v>
      </c>
      <c r="R24" s="9"/>
      <c r="S24" s="9">
        <v>2527</v>
      </c>
      <c r="T24" s="9"/>
      <c r="U24" s="9">
        <v>74083077889</v>
      </c>
      <c r="V24" s="9"/>
      <c r="W24" s="9">
        <v>70406175797.892899</v>
      </c>
      <c r="X24" s="9"/>
      <c r="Y24" s="10">
        <v>1.2734495125636739E-3</v>
      </c>
    </row>
    <row r="25" spans="1:25">
      <c r="A25" s="3" t="s">
        <v>32</v>
      </c>
      <c r="C25" s="9">
        <v>68693503</v>
      </c>
      <c r="D25" s="9"/>
      <c r="E25" s="9">
        <v>276848154357</v>
      </c>
      <c r="F25" s="9"/>
      <c r="G25" s="9">
        <v>392637465778.612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68693503</v>
      </c>
      <c r="R25" s="9"/>
      <c r="S25" s="9">
        <v>5620</v>
      </c>
      <c r="T25" s="9"/>
      <c r="U25" s="9">
        <v>276848154357</v>
      </c>
      <c r="V25" s="9"/>
      <c r="W25" s="9">
        <v>383760444813.18298</v>
      </c>
      <c r="X25" s="9"/>
      <c r="Y25" s="10">
        <v>6.9411460834262811E-3</v>
      </c>
    </row>
    <row r="26" spans="1:25">
      <c r="A26" s="3" t="s">
        <v>33</v>
      </c>
      <c r="C26" s="9">
        <v>60242962</v>
      </c>
      <c r="D26" s="9"/>
      <c r="E26" s="9">
        <v>194488073983</v>
      </c>
      <c r="F26" s="9"/>
      <c r="G26" s="9">
        <v>605432460562.37097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60242962</v>
      </c>
      <c r="R26" s="9"/>
      <c r="S26" s="9">
        <v>9490</v>
      </c>
      <c r="T26" s="9"/>
      <c r="U26" s="9">
        <v>194488073983</v>
      </c>
      <c r="V26" s="9"/>
      <c r="W26" s="9">
        <v>568304060409.18896</v>
      </c>
      <c r="X26" s="9"/>
      <c r="Y26" s="10">
        <v>1.0279020561967481E-2</v>
      </c>
    </row>
    <row r="27" spans="1:25">
      <c r="A27" s="3" t="s">
        <v>34</v>
      </c>
      <c r="C27" s="9">
        <v>5294184</v>
      </c>
      <c r="D27" s="9"/>
      <c r="E27" s="9">
        <v>239735891121</v>
      </c>
      <c r="F27" s="9"/>
      <c r="G27" s="9">
        <v>318655492294.85999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5294184</v>
      </c>
      <c r="R27" s="9"/>
      <c r="S27" s="9">
        <v>59450</v>
      </c>
      <c r="T27" s="9"/>
      <c r="U27" s="9">
        <v>239735891121</v>
      </c>
      <c r="V27" s="9"/>
      <c r="W27" s="9">
        <v>312866540329.14001</v>
      </c>
      <c r="X27" s="9"/>
      <c r="Y27" s="10">
        <v>5.6588749319850173E-3</v>
      </c>
    </row>
    <row r="28" spans="1:25">
      <c r="A28" s="3" t="s">
        <v>35</v>
      </c>
      <c r="C28" s="9">
        <v>38398185</v>
      </c>
      <c r="D28" s="9"/>
      <c r="E28" s="9">
        <v>453391733802</v>
      </c>
      <c r="F28" s="9"/>
      <c r="G28" s="9">
        <v>1181352703986.79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38398185</v>
      </c>
      <c r="R28" s="9"/>
      <c r="S28" s="9">
        <v>29850</v>
      </c>
      <c r="T28" s="9"/>
      <c r="U28" s="9">
        <v>453391733802</v>
      </c>
      <c r="V28" s="9"/>
      <c r="W28" s="9">
        <v>1139366016607.6101</v>
      </c>
      <c r="X28" s="9"/>
      <c r="Y28" s="10">
        <v>2.0607923694727911E-2</v>
      </c>
    </row>
    <row r="29" spans="1:25">
      <c r="A29" s="3" t="s">
        <v>36</v>
      </c>
      <c r="C29" s="9">
        <v>91028165</v>
      </c>
      <c r="D29" s="9"/>
      <c r="E29" s="9">
        <v>1509956221777</v>
      </c>
      <c r="F29" s="9"/>
      <c r="G29" s="9">
        <v>1741866037801.3101</v>
      </c>
      <c r="H29" s="9"/>
      <c r="I29" s="9">
        <v>35638559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126666724</v>
      </c>
      <c r="R29" s="9"/>
      <c r="S29" s="9">
        <v>7530</v>
      </c>
      <c r="T29" s="9"/>
      <c r="U29" s="9">
        <v>752208512539</v>
      </c>
      <c r="V29" s="9"/>
      <c r="W29" s="9">
        <v>948125319151.26599</v>
      </c>
      <c r="X29" s="9"/>
      <c r="Y29" s="10">
        <v>1.7148917858972705E-2</v>
      </c>
    </row>
    <row r="30" spans="1:25">
      <c r="A30" s="3" t="s">
        <v>37</v>
      </c>
      <c r="C30" s="9">
        <v>4173794</v>
      </c>
      <c r="D30" s="9"/>
      <c r="E30" s="9">
        <v>155690872032</v>
      </c>
      <c r="F30" s="9"/>
      <c r="G30" s="9">
        <v>366353161439.31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4173794</v>
      </c>
      <c r="R30" s="9"/>
      <c r="S30" s="9">
        <v>86900</v>
      </c>
      <c r="T30" s="9"/>
      <c r="U30" s="9">
        <v>155690872032</v>
      </c>
      <c r="V30" s="9"/>
      <c r="W30" s="9">
        <v>360544617543.33002</v>
      </c>
      <c r="X30" s="9"/>
      <c r="Y30" s="10">
        <v>6.5212371253623854E-3</v>
      </c>
    </row>
    <row r="31" spans="1:25">
      <c r="A31" s="3" t="s">
        <v>38</v>
      </c>
      <c r="C31" s="9">
        <v>11973340</v>
      </c>
      <c r="D31" s="9"/>
      <c r="E31" s="9">
        <v>18858010500</v>
      </c>
      <c r="F31" s="9"/>
      <c r="G31" s="9">
        <v>13782630210.066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11973340</v>
      </c>
      <c r="R31" s="9"/>
      <c r="S31" s="9">
        <v>948</v>
      </c>
      <c r="T31" s="9"/>
      <c r="U31" s="9">
        <v>18858010500</v>
      </c>
      <c r="V31" s="9"/>
      <c r="W31" s="9">
        <v>11283189498.396</v>
      </c>
      <c r="X31" s="9"/>
      <c r="Y31" s="10">
        <v>2.0408113356621153E-4</v>
      </c>
    </row>
    <row r="32" spans="1:25">
      <c r="A32" s="3" t="s">
        <v>39</v>
      </c>
      <c r="C32" s="9">
        <v>183056274</v>
      </c>
      <c r="D32" s="9"/>
      <c r="E32" s="9">
        <v>1061909445474</v>
      </c>
      <c r="F32" s="9"/>
      <c r="G32" s="9">
        <v>1231917193678.8701</v>
      </c>
      <c r="H32" s="9"/>
      <c r="I32" s="9">
        <v>0</v>
      </c>
      <c r="J32" s="9"/>
      <c r="K32" s="9">
        <v>0</v>
      </c>
      <c r="L32" s="9"/>
      <c r="M32" s="9">
        <v>-183056274</v>
      </c>
      <c r="N32" s="9"/>
      <c r="O32" s="9">
        <v>0</v>
      </c>
      <c r="P32" s="9"/>
      <c r="Q32" s="9">
        <v>0</v>
      </c>
      <c r="R32" s="9"/>
      <c r="S32" s="9">
        <v>0</v>
      </c>
      <c r="T32" s="9"/>
      <c r="U32" s="9">
        <v>0</v>
      </c>
      <c r="V32" s="9"/>
      <c r="W32" s="9">
        <v>0</v>
      </c>
      <c r="X32" s="9"/>
      <c r="Y32" s="10">
        <v>0</v>
      </c>
    </row>
    <row r="33" spans="1:25">
      <c r="A33" s="3" t="s">
        <v>41</v>
      </c>
      <c r="C33" s="9">
        <v>7224255</v>
      </c>
      <c r="D33" s="9"/>
      <c r="E33" s="9">
        <v>55200532455</v>
      </c>
      <c r="F33" s="9"/>
      <c r="G33" s="9">
        <v>65852252160.817497</v>
      </c>
      <c r="H33" s="9"/>
      <c r="I33" s="9">
        <v>0</v>
      </c>
      <c r="J33" s="9"/>
      <c r="K33" s="9">
        <v>0</v>
      </c>
      <c r="L33" s="9"/>
      <c r="M33" s="9">
        <v>0</v>
      </c>
      <c r="N33" s="9"/>
      <c r="O33" s="9">
        <v>0</v>
      </c>
      <c r="P33" s="9"/>
      <c r="Q33" s="9">
        <v>7224255</v>
      </c>
      <c r="R33" s="9"/>
      <c r="S33" s="9">
        <v>7640</v>
      </c>
      <c r="T33" s="9"/>
      <c r="U33" s="9">
        <v>55200532455</v>
      </c>
      <c r="V33" s="9"/>
      <c r="W33" s="9">
        <v>54864908016.209999</v>
      </c>
      <c r="X33" s="9"/>
      <c r="Y33" s="10">
        <v>9.9235173020410534E-4</v>
      </c>
    </row>
    <row r="34" spans="1:25">
      <c r="A34" s="3" t="s">
        <v>42</v>
      </c>
      <c r="C34" s="9">
        <v>47057542</v>
      </c>
      <c r="D34" s="9"/>
      <c r="E34" s="9">
        <v>264732538619</v>
      </c>
      <c r="F34" s="9"/>
      <c r="G34" s="9">
        <v>332120602338.21002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47057542</v>
      </c>
      <c r="R34" s="9"/>
      <c r="S34" s="9">
        <v>7070</v>
      </c>
      <c r="T34" s="9"/>
      <c r="U34" s="9">
        <v>264732538619</v>
      </c>
      <c r="V34" s="9"/>
      <c r="W34" s="9">
        <v>330717275849.45697</v>
      </c>
      <c r="X34" s="9"/>
      <c r="Y34" s="10">
        <v>5.9817444841178437E-3</v>
      </c>
    </row>
    <row r="35" spans="1:25">
      <c r="A35" s="3" t="s">
        <v>43</v>
      </c>
      <c r="C35" s="9">
        <v>31727273</v>
      </c>
      <c r="D35" s="9"/>
      <c r="E35" s="9">
        <v>532019950845</v>
      </c>
      <c r="F35" s="9"/>
      <c r="G35" s="9">
        <v>622569905624.33105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31727273</v>
      </c>
      <c r="R35" s="9"/>
      <c r="S35" s="9">
        <v>18140</v>
      </c>
      <c r="T35" s="9"/>
      <c r="U35" s="9">
        <v>532019950845</v>
      </c>
      <c r="V35" s="9"/>
      <c r="W35" s="9">
        <v>572108312463.29102</v>
      </c>
      <c r="X35" s="9"/>
      <c r="Y35" s="10">
        <v>1.0347828771887477E-2</v>
      </c>
    </row>
    <row r="36" spans="1:25">
      <c r="A36" s="3" t="s">
        <v>44</v>
      </c>
      <c r="C36" s="9">
        <v>3854943</v>
      </c>
      <c r="D36" s="9"/>
      <c r="E36" s="9">
        <v>133730945335</v>
      </c>
      <c r="F36" s="9"/>
      <c r="G36" s="9">
        <v>186427096237.147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3854943</v>
      </c>
      <c r="R36" s="9"/>
      <c r="S36" s="9">
        <v>44750</v>
      </c>
      <c r="T36" s="9"/>
      <c r="U36" s="9">
        <v>133730945335</v>
      </c>
      <c r="V36" s="9"/>
      <c r="W36" s="9">
        <v>171482272489.46201</v>
      </c>
      <c r="X36" s="9"/>
      <c r="Y36" s="10">
        <v>3.1016315520655214E-3</v>
      </c>
    </row>
    <row r="37" spans="1:25">
      <c r="A37" s="3" t="s">
        <v>45</v>
      </c>
      <c r="C37" s="9">
        <v>14306779</v>
      </c>
      <c r="D37" s="9"/>
      <c r="E37" s="9">
        <v>352389945077</v>
      </c>
      <c r="F37" s="9"/>
      <c r="G37" s="9">
        <v>361941085772.97699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14306779</v>
      </c>
      <c r="R37" s="9"/>
      <c r="S37" s="9">
        <v>25300</v>
      </c>
      <c r="T37" s="9"/>
      <c r="U37" s="9">
        <v>352389945077</v>
      </c>
      <c r="V37" s="9"/>
      <c r="W37" s="9">
        <v>359807837723.23499</v>
      </c>
      <c r="X37" s="9"/>
      <c r="Y37" s="10">
        <v>6.5079108526010284E-3</v>
      </c>
    </row>
    <row r="38" spans="1:25">
      <c r="A38" s="3" t="s">
        <v>46</v>
      </c>
      <c r="C38" s="9">
        <v>9854984</v>
      </c>
      <c r="D38" s="9"/>
      <c r="E38" s="9">
        <v>182862809522</v>
      </c>
      <c r="F38" s="9"/>
      <c r="G38" s="9">
        <v>209641822487.28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9854984</v>
      </c>
      <c r="R38" s="9"/>
      <c r="S38" s="9">
        <v>20650</v>
      </c>
      <c r="T38" s="9"/>
      <c r="U38" s="9">
        <v>182862809522</v>
      </c>
      <c r="V38" s="9"/>
      <c r="W38" s="9">
        <v>202294562353.38</v>
      </c>
      <c r="X38" s="9"/>
      <c r="Y38" s="10">
        <v>3.6589391328779321E-3</v>
      </c>
    </row>
    <row r="39" spans="1:25">
      <c r="A39" s="3" t="s">
        <v>47</v>
      </c>
      <c r="C39" s="9">
        <v>9601633</v>
      </c>
      <c r="D39" s="9"/>
      <c r="E39" s="9">
        <v>249770404665</v>
      </c>
      <c r="F39" s="9"/>
      <c r="G39" s="9">
        <v>341406882456.16101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9601633</v>
      </c>
      <c r="R39" s="9"/>
      <c r="S39" s="9">
        <v>32960</v>
      </c>
      <c r="T39" s="9"/>
      <c r="U39" s="9">
        <v>249770404665</v>
      </c>
      <c r="V39" s="9"/>
      <c r="W39" s="9">
        <v>314586828229.104</v>
      </c>
      <c r="X39" s="9"/>
      <c r="Y39" s="10">
        <v>5.6899900971371046E-3</v>
      </c>
    </row>
    <row r="40" spans="1:25">
      <c r="A40" s="3" t="s">
        <v>48</v>
      </c>
      <c r="C40" s="9">
        <v>3115123</v>
      </c>
      <c r="D40" s="9"/>
      <c r="E40" s="9">
        <v>43340523602</v>
      </c>
      <c r="F40" s="9"/>
      <c r="G40" s="9">
        <v>51867849304.012497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3115123</v>
      </c>
      <c r="R40" s="9"/>
      <c r="S40" s="9">
        <v>17730</v>
      </c>
      <c r="T40" s="9"/>
      <c r="U40" s="9">
        <v>43340523602</v>
      </c>
      <c r="V40" s="9"/>
      <c r="W40" s="9">
        <v>54902505561.7995</v>
      </c>
      <c r="X40" s="9"/>
      <c r="Y40" s="10">
        <v>9.9303176395912677E-4</v>
      </c>
    </row>
    <row r="41" spans="1:25">
      <c r="A41" s="3" t="s">
        <v>49</v>
      </c>
      <c r="C41" s="9">
        <v>14363088</v>
      </c>
      <c r="D41" s="9"/>
      <c r="E41" s="9">
        <v>272824645231</v>
      </c>
      <c r="F41" s="9"/>
      <c r="G41" s="9">
        <v>308396756730.23999</v>
      </c>
      <c r="H41" s="9"/>
      <c r="I41" s="9">
        <v>0</v>
      </c>
      <c r="J41" s="9"/>
      <c r="K41" s="9">
        <v>0</v>
      </c>
      <c r="L41" s="9"/>
      <c r="M41" s="9">
        <v>-500000</v>
      </c>
      <c r="N41" s="9"/>
      <c r="O41" s="9">
        <v>11218490896</v>
      </c>
      <c r="P41" s="9"/>
      <c r="Q41" s="9">
        <v>13863088</v>
      </c>
      <c r="R41" s="9"/>
      <c r="S41" s="9">
        <v>23350</v>
      </c>
      <c r="T41" s="9"/>
      <c r="U41" s="9">
        <v>263327222217</v>
      </c>
      <c r="V41" s="9"/>
      <c r="W41" s="9">
        <v>321777071326.44</v>
      </c>
      <c r="X41" s="9"/>
      <c r="Y41" s="10">
        <v>5.8200413527798077E-3</v>
      </c>
    </row>
    <row r="42" spans="1:25">
      <c r="A42" s="3" t="s">
        <v>50</v>
      </c>
      <c r="C42" s="9">
        <v>21900000</v>
      </c>
      <c r="D42" s="9"/>
      <c r="E42" s="9">
        <v>156437392981</v>
      </c>
      <c r="F42" s="9"/>
      <c r="G42" s="9">
        <v>169803621000</v>
      </c>
      <c r="H42" s="9"/>
      <c r="I42" s="9">
        <v>0</v>
      </c>
      <c r="J42" s="9"/>
      <c r="K42" s="9">
        <v>0</v>
      </c>
      <c r="L42" s="9"/>
      <c r="M42" s="9">
        <v>0</v>
      </c>
      <c r="N42" s="9"/>
      <c r="O42" s="9">
        <v>0</v>
      </c>
      <c r="P42" s="9"/>
      <c r="Q42" s="9">
        <v>21900000</v>
      </c>
      <c r="R42" s="9"/>
      <c r="S42" s="9">
        <v>7090</v>
      </c>
      <c r="T42" s="9"/>
      <c r="U42" s="9">
        <v>156437392981</v>
      </c>
      <c r="V42" s="9"/>
      <c r="W42" s="9">
        <v>154347137550</v>
      </c>
      <c r="X42" s="9"/>
      <c r="Y42" s="10">
        <v>2.7917051998800398E-3</v>
      </c>
    </row>
    <row r="43" spans="1:25">
      <c r="A43" s="3" t="s">
        <v>51</v>
      </c>
      <c r="C43" s="9">
        <v>87330780</v>
      </c>
      <c r="D43" s="9"/>
      <c r="E43" s="9">
        <v>626234319051</v>
      </c>
      <c r="F43" s="9"/>
      <c r="G43" s="9">
        <v>790589251049.91296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87330780</v>
      </c>
      <c r="R43" s="9"/>
      <c r="S43" s="9">
        <v>8000</v>
      </c>
      <c r="T43" s="9"/>
      <c r="U43" s="9">
        <v>626234319051</v>
      </c>
      <c r="V43" s="9"/>
      <c r="W43" s="9">
        <v>694489294872</v>
      </c>
      <c r="X43" s="9"/>
      <c r="Y43" s="10">
        <v>1.2561356216451484E-2</v>
      </c>
    </row>
    <row r="44" spans="1:25">
      <c r="A44" s="3" t="s">
        <v>52</v>
      </c>
      <c r="C44" s="9">
        <v>15580776</v>
      </c>
      <c r="D44" s="9"/>
      <c r="E44" s="9">
        <v>318995099961</v>
      </c>
      <c r="F44" s="9"/>
      <c r="G44" s="9">
        <v>1346687719784.46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15580776</v>
      </c>
      <c r="R44" s="9"/>
      <c r="S44" s="9">
        <v>83850</v>
      </c>
      <c r="T44" s="9"/>
      <c r="U44" s="9">
        <v>318995099961</v>
      </c>
      <c r="V44" s="9"/>
      <c r="W44" s="9">
        <v>1298674701597.78</v>
      </c>
      <c r="X44" s="9"/>
      <c r="Y44" s="10">
        <v>2.3489369320041413E-2</v>
      </c>
    </row>
    <row r="45" spans="1:25">
      <c r="A45" s="3" t="s">
        <v>53</v>
      </c>
      <c r="C45" s="9">
        <v>21680868</v>
      </c>
      <c r="D45" s="9"/>
      <c r="E45" s="9">
        <v>322777267952</v>
      </c>
      <c r="F45" s="9"/>
      <c r="G45" s="9">
        <v>373709370925.836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21680868</v>
      </c>
      <c r="R45" s="9"/>
      <c r="S45" s="9">
        <v>18110</v>
      </c>
      <c r="T45" s="9"/>
      <c r="U45" s="9">
        <v>322777267952</v>
      </c>
      <c r="V45" s="9"/>
      <c r="W45" s="9">
        <v>390304308389.09399</v>
      </c>
      <c r="X45" s="9"/>
      <c r="Y45" s="10">
        <v>7.05950615321545E-3</v>
      </c>
    </row>
    <row r="46" spans="1:25">
      <c r="A46" s="3" t="s">
        <v>54</v>
      </c>
      <c r="C46" s="9">
        <v>37540229</v>
      </c>
      <c r="D46" s="9"/>
      <c r="E46" s="9">
        <v>309417887160</v>
      </c>
      <c r="F46" s="9"/>
      <c r="G46" s="9">
        <v>1153464285943.5801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37540229</v>
      </c>
      <c r="R46" s="9"/>
      <c r="S46" s="9">
        <v>28730</v>
      </c>
      <c r="T46" s="9"/>
      <c r="U46" s="9">
        <v>309417887160</v>
      </c>
      <c r="V46" s="9"/>
      <c r="W46" s="9">
        <v>1072113521033.9399</v>
      </c>
      <c r="X46" s="9"/>
      <c r="Y46" s="10">
        <v>1.9391515379172955E-2</v>
      </c>
    </row>
    <row r="47" spans="1:25">
      <c r="A47" s="3" t="s">
        <v>55</v>
      </c>
      <c r="C47" s="9">
        <v>24562470</v>
      </c>
      <c r="D47" s="9"/>
      <c r="E47" s="9">
        <v>212264015287</v>
      </c>
      <c r="F47" s="9"/>
      <c r="G47" s="9">
        <v>248314007996.595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24562470</v>
      </c>
      <c r="R47" s="9"/>
      <c r="S47" s="9">
        <v>9350</v>
      </c>
      <c r="T47" s="9"/>
      <c r="U47" s="9">
        <v>212264015287</v>
      </c>
      <c r="V47" s="9"/>
      <c r="W47" s="9">
        <v>228292622887.72501</v>
      </c>
      <c r="X47" s="9"/>
      <c r="Y47" s="10">
        <v>4.1291708581473133E-3</v>
      </c>
    </row>
    <row r="48" spans="1:25">
      <c r="A48" s="3" t="s">
        <v>56</v>
      </c>
      <c r="C48" s="9">
        <v>75725936</v>
      </c>
      <c r="D48" s="9"/>
      <c r="E48" s="9">
        <v>222138413703</v>
      </c>
      <c r="F48" s="9"/>
      <c r="G48" s="9">
        <v>658659458457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75725936</v>
      </c>
      <c r="R48" s="9"/>
      <c r="S48" s="9">
        <v>8360</v>
      </c>
      <c r="T48" s="9"/>
      <c r="U48" s="9">
        <v>222138413703</v>
      </c>
      <c r="V48" s="9"/>
      <c r="W48" s="9">
        <v>629302065451.48804</v>
      </c>
      <c r="X48" s="9"/>
      <c r="Y48" s="10">
        <v>1.1382302751465366E-2</v>
      </c>
    </row>
    <row r="49" spans="1:25">
      <c r="A49" s="3" t="s">
        <v>57</v>
      </c>
      <c r="C49" s="9">
        <v>50414739</v>
      </c>
      <c r="D49" s="9"/>
      <c r="E49" s="9">
        <v>164593529428</v>
      </c>
      <c r="F49" s="9"/>
      <c r="G49" s="9">
        <v>262601401627.45801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50414739</v>
      </c>
      <c r="R49" s="9"/>
      <c r="S49" s="9">
        <v>5060</v>
      </c>
      <c r="T49" s="9"/>
      <c r="U49" s="9">
        <v>164593529428</v>
      </c>
      <c r="V49" s="9"/>
      <c r="W49" s="9">
        <v>253580742792.927</v>
      </c>
      <c r="X49" s="9"/>
      <c r="Y49" s="10">
        <v>4.5865617560619104E-3</v>
      </c>
    </row>
    <row r="50" spans="1:25">
      <c r="A50" s="3" t="s">
        <v>58</v>
      </c>
      <c r="C50" s="9">
        <v>121996621</v>
      </c>
      <c r="D50" s="9"/>
      <c r="E50" s="9">
        <v>1081858168261</v>
      </c>
      <c r="F50" s="9"/>
      <c r="G50" s="9">
        <v>2186511462124.05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121996621</v>
      </c>
      <c r="R50" s="9"/>
      <c r="S50" s="9">
        <v>17460</v>
      </c>
      <c r="T50" s="9"/>
      <c r="U50" s="9">
        <v>1081858168261</v>
      </c>
      <c r="V50" s="9"/>
      <c r="W50" s="9">
        <v>2117387139694.1699</v>
      </c>
      <c r="X50" s="9"/>
      <c r="Y50" s="10">
        <v>3.8297572484157411E-2</v>
      </c>
    </row>
    <row r="51" spans="1:25">
      <c r="A51" s="3" t="s">
        <v>59</v>
      </c>
      <c r="C51" s="9">
        <v>197481567</v>
      </c>
      <c r="D51" s="9"/>
      <c r="E51" s="9">
        <v>2500185265036</v>
      </c>
      <c r="F51" s="9"/>
      <c r="G51" s="9">
        <v>4677985126447.4199</v>
      </c>
      <c r="H51" s="9"/>
      <c r="I51" s="9">
        <v>0</v>
      </c>
      <c r="J51" s="9"/>
      <c r="K51" s="9">
        <v>0</v>
      </c>
      <c r="L51" s="9"/>
      <c r="M51" s="9">
        <v>-16325754</v>
      </c>
      <c r="N51" s="9"/>
      <c r="O51" s="9">
        <v>356218420532</v>
      </c>
      <c r="P51" s="9"/>
      <c r="Q51" s="9">
        <v>181155813</v>
      </c>
      <c r="R51" s="9"/>
      <c r="S51" s="9">
        <v>21790</v>
      </c>
      <c r="T51" s="9"/>
      <c r="U51" s="9">
        <v>2293495545919</v>
      </c>
      <c r="V51" s="9"/>
      <c r="W51" s="9">
        <v>3923898223536.6401</v>
      </c>
      <c r="X51" s="9"/>
      <c r="Y51" s="10">
        <v>7.097227229691043E-2</v>
      </c>
    </row>
    <row r="52" spans="1:25">
      <c r="A52" s="3" t="s">
        <v>60</v>
      </c>
      <c r="C52" s="9">
        <v>12539963</v>
      </c>
      <c r="D52" s="9"/>
      <c r="E52" s="9">
        <v>207924865840</v>
      </c>
      <c r="F52" s="9"/>
      <c r="G52" s="9">
        <v>346162775613.565</v>
      </c>
      <c r="H52" s="9"/>
      <c r="I52" s="9">
        <v>0</v>
      </c>
      <c r="J52" s="9"/>
      <c r="K52" s="9">
        <v>0</v>
      </c>
      <c r="L52" s="9"/>
      <c r="M52" s="9">
        <v>-736276</v>
      </c>
      <c r="N52" s="9"/>
      <c r="O52" s="9">
        <v>20676959701</v>
      </c>
      <c r="P52" s="9"/>
      <c r="Q52" s="9">
        <v>11803687</v>
      </c>
      <c r="R52" s="9"/>
      <c r="S52" s="9">
        <v>28150</v>
      </c>
      <c r="T52" s="9"/>
      <c r="U52" s="9">
        <v>195716688775</v>
      </c>
      <c r="V52" s="9"/>
      <c r="W52" s="9">
        <v>330296760005.15302</v>
      </c>
      <c r="X52" s="9"/>
      <c r="Y52" s="10">
        <v>5.97413853633151E-3</v>
      </c>
    </row>
    <row r="53" spans="1:25">
      <c r="A53" s="3" t="s">
        <v>61</v>
      </c>
      <c r="C53" s="9">
        <v>11035043</v>
      </c>
      <c r="D53" s="9"/>
      <c r="E53" s="9">
        <v>257439968939</v>
      </c>
      <c r="F53" s="9"/>
      <c r="G53" s="9">
        <v>531356984896.62598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11035043</v>
      </c>
      <c r="R53" s="9"/>
      <c r="S53" s="9">
        <v>48840</v>
      </c>
      <c r="T53" s="9"/>
      <c r="U53" s="9">
        <v>257439968939</v>
      </c>
      <c r="V53" s="9"/>
      <c r="W53" s="9">
        <v>535744738694.28601</v>
      </c>
      <c r="X53" s="9"/>
      <c r="Y53" s="10">
        <v>9.6901140932186443E-3</v>
      </c>
    </row>
    <row r="54" spans="1:25">
      <c r="A54" s="3" t="s">
        <v>62</v>
      </c>
      <c r="C54" s="9">
        <v>1676763</v>
      </c>
      <c r="D54" s="9"/>
      <c r="E54" s="9">
        <v>57009848013</v>
      </c>
      <c r="F54" s="9"/>
      <c r="G54" s="9">
        <v>111024632788.591</v>
      </c>
      <c r="H54" s="9"/>
      <c r="I54" s="9">
        <v>6878150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8554913</v>
      </c>
      <c r="R54" s="9"/>
      <c r="S54" s="9">
        <v>13154</v>
      </c>
      <c r="T54" s="9"/>
      <c r="U54" s="9">
        <v>57009848013</v>
      </c>
      <c r="V54" s="9"/>
      <c r="W54" s="9">
        <v>111861764214.668</v>
      </c>
      <c r="X54" s="9"/>
      <c r="Y54" s="10">
        <v>2.0232644011598882E-3</v>
      </c>
    </row>
    <row r="55" spans="1:25">
      <c r="A55" s="3" t="s">
        <v>63</v>
      </c>
      <c r="C55" s="9">
        <v>31000000</v>
      </c>
      <c r="D55" s="9"/>
      <c r="E55" s="9">
        <v>165634309821</v>
      </c>
      <c r="F55" s="9"/>
      <c r="G55" s="9">
        <v>178730190000</v>
      </c>
      <c r="H55" s="9"/>
      <c r="I55" s="9">
        <v>25000000</v>
      </c>
      <c r="J55" s="9"/>
      <c r="K55" s="9">
        <v>136347890000</v>
      </c>
      <c r="L55" s="9"/>
      <c r="M55" s="9">
        <v>0</v>
      </c>
      <c r="N55" s="9"/>
      <c r="O55" s="9">
        <v>0</v>
      </c>
      <c r="P55" s="9"/>
      <c r="Q55" s="9">
        <v>56000000</v>
      </c>
      <c r="R55" s="9"/>
      <c r="S55" s="9">
        <v>5260</v>
      </c>
      <c r="T55" s="9"/>
      <c r="U55" s="9">
        <v>301982199821</v>
      </c>
      <c r="V55" s="9"/>
      <c r="W55" s="9">
        <v>292807368000</v>
      </c>
      <c r="X55" s="9"/>
      <c r="Y55" s="10">
        <v>5.2960609751767206E-3</v>
      </c>
    </row>
    <row r="56" spans="1:25">
      <c r="A56" s="3" t="s">
        <v>64</v>
      </c>
      <c r="C56" s="9">
        <v>10613234</v>
      </c>
      <c r="D56" s="9"/>
      <c r="E56" s="9">
        <v>82119701719</v>
      </c>
      <c r="F56" s="9"/>
      <c r="G56" s="9">
        <v>152343231121.18799</v>
      </c>
      <c r="H56" s="9"/>
      <c r="I56" s="9">
        <v>0</v>
      </c>
      <c r="J56" s="9"/>
      <c r="K56" s="9">
        <v>0</v>
      </c>
      <c r="L56" s="9"/>
      <c r="M56" s="9">
        <v>0</v>
      </c>
      <c r="N56" s="9"/>
      <c r="O56" s="9">
        <v>0</v>
      </c>
      <c r="P56" s="9"/>
      <c r="Q56" s="9">
        <v>10613234</v>
      </c>
      <c r="R56" s="9"/>
      <c r="S56" s="9">
        <v>13690</v>
      </c>
      <c r="T56" s="9"/>
      <c r="U56" s="9">
        <v>82119701719</v>
      </c>
      <c r="V56" s="9"/>
      <c r="W56" s="9">
        <v>144430667177.91299</v>
      </c>
      <c r="X56" s="9"/>
      <c r="Y56" s="10">
        <v>2.6123441677180824E-3</v>
      </c>
    </row>
    <row r="57" spans="1:25">
      <c r="A57" s="3" t="s">
        <v>65</v>
      </c>
      <c r="C57" s="9">
        <v>18634950</v>
      </c>
      <c r="D57" s="9"/>
      <c r="E57" s="9">
        <v>342021453852</v>
      </c>
      <c r="F57" s="9"/>
      <c r="G57" s="9">
        <v>662050334977.65002</v>
      </c>
      <c r="H57" s="9"/>
      <c r="I57" s="9">
        <v>0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18634950</v>
      </c>
      <c r="R57" s="9"/>
      <c r="S57" s="9">
        <v>35020</v>
      </c>
      <c r="T57" s="9"/>
      <c r="U57" s="9">
        <v>342021453852</v>
      </c>
      <c r="V57" s="9"/>
      <c r="W57" s="9">
        <v>648713003103.44995</v>
      </c>
      <c r="X57" s="9"/>
      <c r="Y57" s="10">
        <v>1.1733391967875194E-2</v>
      </c>
    </row>
    <row r="58" spans="1:25">
      <c r="A58" s="3" t="s">
        <v>66</v>
      </c>
      <c r="C58" s="9">
        <v>2971415</v>
      </c>
      <c r="D58" s="9"/>
      <c r="E58" s="9">
        <v>58638706166</v>
      </c>
      <c r="F58" s="9"/>
      <c r="G58" s="9">
        <v>93160804446.854996</v>
      </c>
      <c r="H58" s="9"/>
      <c r="I58" s="9">
        <v>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2971415</v>
      </c>
      <c r="R58" s="9"/>
      <c r="S58" s="9">
        <v>30220</v>
      </c>
      <c r="T58" s="9"/>
      <c r="U58" s="9">
        <v>58638706166</v>
      </c>
      <c r="V58" s="9"/>
      <c r="W58" s="9">
        <v>89261874140.264999</v>
      </c>
      <c r="X58" s="9"/>
      <c r="Y58" s="10">
        <v>1.6144960129739411E-3</v>
      </c>
    </row>
    <row r="59" spans="1:25">
      <c r="A59" s="3" t="s">
        <v>67</v>
      </c>
      <c r="C59" s="9">
        <v>12293626</v>
      </c>
      <c r="D59" s="9"/>
      <c r="E59" s="9">
        <v>299200954152</v>
      </c>
      <c r="F59" s="9"/>
      <c r="G59" s="9">
        <v>606135754694.88</v>
      </c>
      <c r="H59" s="9"/>
      <c r="I59" s="9">
        <v>0</v>
      </c>
      <c r="J59" s="9"/>
      <c r="K59" s="9">
        <v>0</v>
      </c>
      <c r="L59" s="9"/>
      <c r="M59" s="9">
        <v>0</v>
      </c>
      <c r="N59" s="9"/>
      <c r="O59" s="9">
        <v>0</v>
      </c>
      <c r="P59" s="9"/>
      <c r="Q59" s="9">
        <v>12293626</v>
      </c>
      <c r="R59" s="9"/>
      <c r="S59" s="9">
        <v>48380</v>
      </c>
      <c r="T59" s="9"/>
      <c r="U59" s="9">
        <v>299200954152</v>
      </c>
      <c r="V59" s="9"/>
      <c r="W59" s="9">
        <v>591226770406.01404</v>
      </c>
      <c r="X59" s="9"/>
      <c r="Y59" s="10">
        <v>1.0693627853746692E-2</v>
      </c>
    </row>
    <row r="60" spans="1:25">
      <c r="A60" s="3" t="s">
        <v>68</v>
      </c>
      <c r="C60" s="9">
        <v>18879035</v>
      </c>
      <c r="D60" s="9"/>
      <c r="E60" s="9">
        <v>196022188675</v>
      </c>
      <c r="F60" s="9"/>
      <c r="G60" s="9">
        <v>514958378113.62</v>
      </c>
      <c r="H60" s="9"/>
      <c r="I60" s="9">
        <v>0</v>
      </c>
      <c r="J60" s="9"/>
      <c r="K60" s="9">
        <v>0</v>
      </c>
      <c r="L60" s="9"/>
      <c r="M60" s="9">
        <v>0</v>
      </c>
      <c r="N60" s="9"/>
      <c r="O60" s="9">
        <v>0</v>
      </c>
      <c r="P60" s="9"/>
      <c r="Q60" s="9">
        <v>18879035</v>
      </c>
      <c r="R60" s="9"/>
      <c r="S60" s="9">
        <v>25550</v>
      </c>
      <c r="T60" s="9"/>
      <c r="U60" s="9">
        <v>196022188675</v>
      </c>
      <c r="V60" s="9"/>
      <c r="W60" s="9">
        <v>479489306151.71301</v>
      </c>
      <c r="X60" s="9"/>
      <c r="Y60" s="10">
        <v>8.6726116889403217E-3</v>
      </c>
    </row>
    <row r="61" spans="1:25">
      <c r="A61" s="3" t="s">
        <v>69</v>
      </c>
      <c r="C61" s="9">
        <v>12644972</v>
      </c>
      <c r="D61" s="9"/>
      <c r="E61" s="9">
        <v>339701479170</v>
      </c>
      <c r="F61" s="9"/>
      <c r="G61" s="9">
        <v>805091489383.22998</v>
      </c>
      <c r="H61" s="9"/>
      <c r="I61" s="9">
        <v>0</v>
      </c>
      <c r="J61" s="9"/>
      <c r="K61" s="9">
        <v>0</v>
      </c>
      <c r="L61" s="9"/>
      <c r="M61" s="9">
        <v>0</v>
      </c>
      <c r="N61" s="9"/>
      <c r="O61" s="9">
        <v>0</v>
      </c>
      <c r="P61" s="9"/>
      <c r="Q61" s="9">
        <v>12644972</v>
      </c>
      <c r="R61" s="9"/>
      <c r="S61" s="9">
        <v>62180</v>
      </c>
      <c r="T61" s="9"/>
      <c r="U61" s="9">
        <v>339701479170</v>
      </c>
      <c r="V61" s="9"/>
      <c r="W61" s="9">
        <v>781586086024.18799</v>
      </c>
      <c r="X61" s="9"/>
      <c r="Y61" s="10">
        <v>1.4136691973317479E-2</v>
      </c>
    </row>
    <row r="62" spans="1:25">
      <c r="A62" s="3" t="s">
        <v>70</v>
      </c>
      <c r="C62" s="9">
        <v>17893853</v>
      </c>
      <c r="D62" s="9"/>
      <c r="E62" s="9">
        <v>278112020721</v>
      </c>
      <c r="F62" s="9"/>
      <c r="G62" s="9">
        <v>451799568196.10999</v>
      </c>
      <c r="H62" s="9"/>
      <c r="I62" s="9">
        <v>0</v>
      </c>
      <c r="J62" s="9"/>
      <c r="K62" s="9">
        <v>0</v>
      </c>
      <c r="L62" s="9"/>
      <c r="M62" s="9">
        <v>0</v>
      </c>
      <c r="N62" s="9"/>
      <c r="O62" s="9">
        <v>0</v>
      </c>
      <c r="P62" s="9"/>
      <c r="Q62" s="9">
        <v>17893853</v>
      </c>
      <c r="R62" s="9"/>
      <c r="S62" s="9">
        <v>25650</v>
      </c>
      <c r="T62" s="9"/>
      <c r="U62" s="9">
        <v>278112020721</v>
      </c>
      <c r="V62" s="9"/>
      <c r="W62" s="9">
        <v>456246414339.77301</v>
      </c>
      <c r="X62" s="9"/>
      <c r="Y62" s="10">
        <v>8.2522132095022294E-3</v>
      </c>
    </row>
    <row r="63" spans="1:25">
      <c r="A63" s="3" t="s">
        <v>71</v>
      </c>
      <c r="C63" s="9">
        <v>599460</v>
      </c>
      <c r="D63" s="9"/>
      <c r="E63" s="9">
        <v>5723813625</v>
      </c>
      <c r="F63" s="9"/>
      <c r="G63" s="9">
        <v>9242303733.6299992</v>
      </c>
      <c r="H63" s="9"/>
      <c r="I63" s="9">
        <v>0</v>
      </c>
      <c r="J63" s="9"/>
      <c r="K63" s="9">
        <v>0</v>
      </c>
      <c r="L63" s="9"/>
      <c r="M63" s="9">
        <v>0</v>
      </c>
      <c r="N63" s="9"/>
      <c r="O63" s="9">
        <v>0</v>
      </c>
      <c r="P63" s="9"/>
      <c r="Q63" s="9">
        <v>599460</v>
      </c>
      <c r="R63" s="9"/>
      <c r="S63" s="9">
        <v>15060</v>
      </c>
      <c r="T63" s="9"/>
      <c r="U63" s="9">
        <v>5723813625</v>
      </c>
      <c r="V63" s="9"/>
      <c r="W63" s="9">
        <v>8974151787.7800007</v>
      </c>
      <c r="X63" s="9"/>
      <c r="Y63" s="10">
        <v>1.6231714178918495E-4</v>
      </c>
    </row>
    <row r="64" spans="1:25">
      <c r="A64" s="3" t="s">
        <v>72</v>
      </c>
      <c r="C64" s="9">
        <v>13795298</v>
      </c>
      <c r="D64" s="9"/>
      <c r="E64" s="9">
        <v>161851619206</v>
      </c>
      <c r="F64" s="9"/>
      <c r="G64" s="9">
        <v>418938748094.29498</v>
      </c>
      <c r="H64" s="9"/>
      <c r="I64" s="9">
        <v>0</v>
      </c>
      <c r="J64" s="9"/>
      <c r="K64" s="9">
        <v>0</v>
      </c>
      <c r="L64" s="9"/>
      <c r="M64" s="9">
        <v>0</v>
      </c>
      <c r="N64" s="9"/>
      <c r="O64" s="9">
        <v>0</v>
      </c>
      <c r="P64" s="9"/>
      <c r="Q64" s="9">
        <v>13795298</v>
      </c>
      <c r="R64" s="9"/>
      <c r="S64" s="9">
        <v>27500</v>
      </c>
      <c r="T64" s="9"/>
      <c r="U64" s="9">
        <v>161851619206</v>
      </c>
      <c r="V64" s="9"/>
      <c r="W64" s="9">
        <v>377113439364.75</v>
      </c>
      <c r="X64" s="9"/>
      <c r="Y64" s="10">
        <v>6.8209204675284156E-3</v>
      </c>
    </row>
    <row r="65" spans="1:25">
      <c r="A65" s="3" t="s">
        <v>74</v>
      </c>
      <c r="C65" s="9">
        <v>40000000</v>
      </c>
      <c r="D65" s="9"/>
      <c r="E65" s="9">
        <v>193560000000</v>
      </c>
      <c r="F65" s="9"/>
      <c r="G65" s="9">
        <v>205967160000</v>
      </c>
      <c r="H65" s="9"/>
      <c r="I65" s="9">
        <v>0</v>
      </c>
      <c r="J65" s="9"/>
      <c r="K65" s="9">
        <v>0</v>
      </c>
      <c r="L65" s="9"/>
      <c r="M65" s="9">
        <v>0</v>
      </c>
      <c r="N65" s="9"/>
      <c r="O65" s="9">
        <v>0</v>
      </c>
      <c r="P65" s="9"/>
      <c r="Q65" s="9">
        <v>40000000</v>
      </c>
      <c r="R65" s="9"/>
      <c r="S65" s="9">
        <v>4778</v>
      </c>
      <c r="T65" s="9"/>
      <c r="U65" s="9">
        <v>193560000000</v>
      </c>
      <c r="V65" s="9"/>
      <c r="W65" s="9">
        <v>189982836000</v>
      </c>
      <c r="X65" s="9"/>
      <c r="Y65" s="10">
        <v>3.4362546631442653E-3</v>
      </c>
    </row>
    <row r="66" spans="1:25">
      <c r="A66" s="3" t="s">
        <v>75</v>
      </c>
      <c r="C66" s="9">
        <v>34500965</v>
      </c>
      <c r="D66" s="9"/>
      <c r="E66" s="9">
        <v>494077076897</v>
      </c>
      <c r="F66" s="9"/>
      <c r="G66" s="9">
        <v>623838496657.56799</v>
      </c>
      <c r="H66" s="9"/>
      <c r="I66" s="9">
        <v>0</v>
      </c>
      <c r="J66" s="9"/>
      <c r="K66" s="9">
        <v>0</v>
      </c>
      <c r="L66" s="9"/>
      <c r="M66" s="9">
        <v>0</v>
      </c>
      <c r="N66" s="9"/>
      <c r="O66" s="9">
        <v>0</v>
      </c>
      <c r="P66" s="9"/>
      <c r="Q66" s="9">
        <v>34500965</v>
      </c>
      <c r="R66" s="9"/>
      <c r="S66" s="9">
        <v>17860</v>
      </c>
      <c r="T66" s="9"/>
      <c r="U66" s="9">
        <v>494077076897</v>
      </c>
      <c r="V66" s="9"/>
      <c r="W66" s="9">
        <v>612520920852.34497</v>
      </c>
      <c r="X66" s="9"/>
      <c r="Y66" s="10">
        <v>1.1078779087981874E-2</v>
      </c>
    </row>
    <row r="67" spans="1:25">
      <c r="A67" s="3" t="s">
        <v>76</v>
      </c>
      <c r="C67" s="9">
        <v>17458094</v>
      </c>
      <c r="D67" s="9"/>
      <c r="E67" s="9">
        <v>902581770471</v>
      </c>
      <c r="F67" s="9"/>
      <c r="G67" s="9">
        <v>733215724894.57495</v>
      </c>
      <c r="H67" s="9"/>
      <c r="I67" s="9">
        <v>0</v>
      </c>
      <c r="J67" s="9"/>
      <c r="K67" s="9">
        <v>0</v>
      </c>
      <c r="L67" s="9"/>
      <c r="M67" s="9">
        <v>0</v>
      </c>
      <c r="N67" s="9"/>
      <c r="O67" s="9">
        <v>0</v>
      </c>
      <c r="P67" s="9"/>
      <c r="Q67" s="9">
        <v>17458094</v>
      </c>
      <c r="R67" s="9"/>
      <c r="S67" s="9">
        <v>39600</v>
      </c>
      <c r="T67" s="9"/>
      <c r="U67" s="9">
        <v>902581770471</v>
      </c>
      <c r="V67" s="9"/>
      <c r="W67" s="9">
        <v>687227046291.71997</v>
      </c>
      <c r="X67" s="9"/>
      <c r="Y67" s="10">
        <v>1.2430002584332316E-2</v>
      </c>
    </row>
    <row r="68" spans="1:25">
      <c r="A68" s="3" t="s">
        <v>77</v>
      </c>
      <c r="C68" s="9">
        <v>3530579</v>
      </c>
      <c r="D68" s="9"/>
      <c r="E68" s="9">
        <v>197121180841</v>
      </c>
      <c r="F68" s="9"/>
      <c r="G68" s="9">
        <v>216786265834.26199</v>
      </c>
      <c r="H68" s="9"/>
      <c r="I68" s="9">
        <v>0</v>
      </c>
      <c r="J68" s="9"/>
      <c r="K68" s="9">
        <v>0</v>
      </c>
      <c r="L68" s="9"/>
      <c r="M68" s="9">
        <v>0</v>
      </c>
      <c r="N68" s="9"/>
      <c r="O68" s="9">
        <v>0</v>
      </c>
      <c r="P68" s="9"/>
      <c r="Q68" s="9">
        <v>3530579</v>
      </c>
      <c r="R68" s="9"/>
      <c r="S68" s="9">
        <v>62750</v>
      </c>
      <c r="T68" s="9"/>
      <c r="U68" s="9">
        <v>197121180841</v>
      </c>
      <c r="V68" s="9"/>
      <c r="W68" s="9">
        <v>220225646448.112</v>
      </c>
      <c r="X68" s="9"/>
      <c r="Y68" s="10">
        <v>3.9832619645244439E-3</v>
      </c>
    </row>
    <row r="69" spans="1:25">
      <c r="A69" s="3" t="s">
        <v>78</v>
      </c>
      <c r="C69" s="9">
        <v>19126925</v>
      </c>
      <c r="D69" s="9"/>
      <c r="E69" s="9">
        <v>364372143641</v>
      </c>
      <c r="F69" s="9"/>
      <c r="G69" s="9">
        <v>416007061141.95001</v>
      </c>
      <c r="H69" s="9"/>
      <c r="I69" s="9">
        <v>0</v>
      </c>
      <c r="J69" s="9"/>
      <c r="K69" s="9">
        <v>0</v>
      </c>
      <c r="L69" s="9"/>
      <c r="M69" s="9">
        <v>0</v>
      </c>
      <c r="N69" s="9"/>
      <c r="O69" s="9">
        <v>0</v>
      </c>
      <c r="P69" s="9"/>
      <c r="Q69" s="9">
        <v>19126925</v>
      </c>
      <c r="R69" s="9"/>
      <c r="S69" s="9">
        <v>18930</v>
      </c>
      <c r="T69" s="9"/>
      <c r="U69" s="9">
        <v>364372143641</v>
      </c>
      <c r="V69" s="9"/>
      <c r="W69" s="9">
        <v>359918357743.013</v>
      </c>
      <c r="X69" s="9"/>
      <c r="Y69" s="10">
        <v>6.5099098486226109E-3</v>
      </c>
    </row>
    <row r="70" spans="1:25">
      <c r="A70" s="3" t="s">
        <v>79</v>
      </c>
      <c r="C70" s="9">
        <v>43847628</v>
      </c>
      <c r="D70" s="9"/>
      <c r="E70" s="9">
        <v>718394780108</v>
      </c>
      <c r="F70" s="9"/>
      <c r="G70" s="9">
        <v>842967447423.15601</v>
      </c>
      <c r="H70" s="9"/>
      <c r="I70" s="9">
        <v>0</v>
      </c>
      <c r="J70" s="9"/>
      <c r="K70" s="9">
        <v>0</v>
      </c>
      <c r="L70" s="9"/>
      <c r="M70" s="9">
        <v>0</v>
      </c>
      <c r="N70" s="9"/>
      <c r="O70" s="9">
        <v>0</v>
      </c>
      <c r="P70" s="9"/>
      <c r="Q70" s="9">
        <v>43847628</v>
      </c>
      <c r="R70" s="9"/>
      <c r="S70" s="9">
        <v>19050</v>
      </c>
      <c r="T70" s="9"/>
      <c r="U70" s="9">
        <v>718394780108</v>
      </c>
      <c r="V70" s="9"/>
      <c r="W70" s="9">
        <v>830327294385.27002</v>
      </c>
      <c r="X70" s="9"/>
      <c r="Y70" s="10">
        <v>1.5018283216212992E-2</v>
      </c>
    </row>
    <row r="71" spans="1:25">
      <c r="A71" s="3" t="s">
        <v>80</v>
      </c>
      <c r="C71" s="9">
        <v>12308193</v>
      </c>
      <c r="D71" s="9"/>
      <c r="E71" s="9">
        <v>210774417057</v>
      </c>
      <c r="F71" s="9"/>
      <c r="G71" s="9">
        <v>517661125937.31201</v>
      </c>
      <c r="H71" s="9"/>
      <c r="I71" s="9">
        <v>0</v>
      </c>
      <c r="J71" s="9"/>
      <c r="K71" s="9">
        <v>0</v>
      </c>
      <c r="L71" s="9"/>
      <c r="M71" s="9">
        <v>-14217</v>
      </c>
      <c r="N71" s="9"/>
      <c r="O71" s="9">
        <v>579627286</v>
      </c>
      <c r="P71" s="9"/>
      <c r="Q71" s="9">
        <v>12293976</v>
      </c>
      <c r="R71" s="9"/>
      <c r="S71" s="9">
        <v>40150</v>
      </c>
      <c r="T71" s="9"/>
      <c r="U71" s="9">
        <v>210530954846</v>
      </c>
      <c r="V71" s="9"/>
      <c r="W71" s="9">
        <v>490666197738.41998</v>
      </c>
      <c r="X71" s="9"/>
      <c r="Y71" s="10">
        <v>8.8747701925341923E-3</v>
      </c>
    </row>
    <row r="72" spans="1:25">
      <c r="A72" s="3" t="s">
        <v>81</v>
      </c>
      <c r="C72" s="9">
        <v>89721940</v>
      </c>
      <c r="D72" s="9"/>
      <c r="E72" s="9">
        <v>289575372072</v>
      </c>
      <c r="F72" s="9"/>
      <c r="G72" s="9">
        <v>311801578221.672</v>
      </c>
      <c r="H72" s="9"/>
      <c r="I72" s="9">
        <v>0</v>
      </c>
      <c r="J72" s="9"/>
      <c r="K72" s="9">
        <v>0</v>
      </c>
      <c r="L72" s="9"/>
      <c r="M72" s="9">
        <v>0</v>
      </c>
      <c r="N72" s="9"/>
      <c r="O72" s="9">
        <v>0</v>
      </c>
      <c r="P72" s="9"/>
      <c r="Q72" s="9">
        <v>89721940</v>
      </c>
      <c r="R72" s="9"/>
      <c r="S72" s="9">
        <v>3135</v>
      </c>
      <c r="T72" s="9"/>
      <c r="U72" s="9">
        <v>289575372072</v>
      </c>
      <c r="V72" s="9"/>
      <c r="W72" s="9">
        <v>279604676122.69501</v>
      </c>
      <c r="X72" s="9"/>
      <c r="Y72" s="10">
        <v>5.0572614473633438E-3</v>
      </c>
    </row>
    <row r="73" spans="1:25">
      <c r="A73" s="3" t="s">
        <v>82</v>
      </c>
      <c r="C73" s="9">
        <v>312788674</v>
      </c>
      <c r="D73" s="9"/>
      <c r="E73" s="9">
        <v>915902621152</v>
      </c>
      <c r="F73" s="9"/>
      <c r="G73" s="9">
        <v>1137994947886.3</v>
      </c>
      <c r="H73" s="9"/>
      <c r="I73" s="9">
        <v>0</v>
      </c>
      <c r="J73" s="9"/>
      <c r="K73" s="9">
        <v>0</v>
      </c>
      <c r="L73" s="9"/>
      <c r="M73" s="9">
        <v>0</v>
      </c>
      <c r="N73" s="9"/>
      <c r="O73" s="9">
        <v>0</v>
      </c>
      <c r="P73" s="9"/>
      <c r="Q73" s="9">
        <v>312788674</v>
      </c>
      <c r="R73" s="9"/>
      <c r="S73" s="9">
        <v>3787</v>
      </c>
      <c r="T73" s="9"/>
      <c r="U73" s="9">
        <v>915902621152</v>
      </c>
      <c r="V73" s="9"/>
      <c r="W73" s="9">
        <v>1177482750722.79</v>
      </c>
      <c r="X73" s="9"/>
      <c r="Y73" s="10">
        <v>2.1297348108558205E-2</v>
      </c>
    </row>
    <row r="74" spans="1:25">
      <c r="A74" s="3" t="s">
        <v>83</v>
      </c>
      <c r="C74" s="9">
        <v>12896973</v>
      </c>
      <c r="D74" s="9"/>
      <c r="E74" s="9">
        <v>147321200794</v>
      </c>
      <c r="F74" s="9"/>
      <c r="G74" s="9">
        <v>207303216292.211</v>
      </c>
      <c r="H74" s="9"/>
      <c r="I74" s="9">
        <v>0</v>
      </c>
      <c r="J74" s="9"/>
      <c r="K74" s="9">
        <v>0</v>
      </c>
      <c r="L74" s="9"/>
      <c r="M74" s="9">
        <v>0</v>
      </c>
      <c r="N74" s="9"/>
      <c r="O74" s="9">
        <v>0</v>
      </c>
      <c r="P74" s="9"/>
      <c r="Q74" s="9">
        <v>12896973</v>
      </c>
      <c r="R74" s="9"/>
      <c r="S74" s="9">
        <v>15710</v>
      </c>
      <c r="T74" s="9"/>
      <c r="U74" s="9">
        <v>147321200794</v>
      </c>
      <c r="V74" s="9"/>
      <c r="W74" s="9">
        <v>201405907727.311</v>
      </c>
      <c r="X74" s="9"/>
      <c r="Y74" s="10">
        <v>3.6428658724347923E-3</v>
      </c>
    </row>
    <row r="75" spans="1:25">
      <c r="A75" s="3" t="s">
        <v>84</v>
      </c>
      <c r="C75" s="9">
        <v>533634210</v>
      </c>
      <c r="D75" s="9"/>
      <c r="E75" s="9">
        <v>1285591628352</v>
      </c>
      <c r="F75" s="9"/>
      <c r="G75" s="9">
        <v>3310064699451.1201</v>
      </c>
      <c r="H75" s="9"/>
      <c r="I75" s="9">
        <v>0</v>
      </c>
      <c r="J75" s="9"/>
      <c r="K75" s="9">
        <v>0</v>
      </c>
      <c r="L75" s="9"/>
      <c r="M75" s="9">
        <v>0</v>
      </c>
      <c r="N75" s="9"/>
      <c r="O75" s="9">
        <v>0</v>
      </c>
      <c r="P75" s="9"/>
      <c r="Q75" s="9">
        <v>533634210</v>
      </c>
      <c r="R75" s="9"/>
      <c r="S75" s="9">
        <v>5930</v>
      </c>
      <c r="T75" s="9"/>
      <c r="U75" s="9">
        <v>1285591628352</v>
      </c>
      <c r="V75" s="9"/>
      <c r="W75" s="9">
        <v>3145622382651.46</v>
      </c>
      <c r="X75" s="9"/>
      <c r="Y75" s="10">
        <v>5.689545333914825E-2</v>
      </c>
    </row>
    <row r="76" spans="1:25">
      <c r="A76" s="3" t="s">
        <v>85</v>
      </c>
      <c r="C76" s="9">
        <v>138367066</v>
      </c>
      <c r="D76" s="9"/>
      <c r="E76" s="9">
        <v>985068220005</v>
      </c>
      <c r="F76" s="9"/>
      <c r="G76" s="9">
        <v>1684911328976.9299</v>
      </c>
      <c r="H76" s="9"/>
      <c r="I76" s="9">
        <v>0</v>
      </c>
      <c r="J76" s="9"/>
      <c r="K76" s="9">
        <v>0</v>
      </c>
      <c r="L76" s="9"/>
      <c r="M76" s="9">
        <v>0</v>
      </c>
      <c r="N76" s="9"/>
      <c r="O76" s="9">
        <v>0</v>
      </c>
      <c r="P76" s="9"/>
      <c r="Q76" s="9">
        <v>138367066</v>
      </c>
      <c r="R76" s="9"/>
      <c r="S76" s="9">
        <v>11750</v>
      </c>
      <c r="T76" s="9"/>
      <c r="U76" s="9">
        <v>985068220005</v>
      </c>
      <c r="V76" s="9"/>
      <c r="W76" s="9">
        <v>1616139437998.27</v>
      </c>
      <c r="X76" s="9"/>
      <c r="Y76" s="10">
        <v>2.9231412674105506E-2</v>
      </c>
    </row>
    <row r="77" spans="1:25">
      <c r="A77" s="3" t="s">
        <v>86</v>
      </c>
      <c r="C77" s="9">
        <v>23615260</v>
      </c>
      <c r="D77" s="9"/>
      <c r="E77" s="9">
        <v>193756808958</v>
      </c>
      <c r="F77" s="9"/>
      <c r="G77" s="9">
        <v>177703851466.70999</v>
      </c>
      <c r="H77" s="9"/>
      <c r="I77" s="9">
        <v>9446104</v>
      </c>
      <c r="J77" s="9"/>
      <c r="K77" s="9">
        <v>0</v>
      </c>
      <c r="L77" s="9"/>
      <c r="M77" s="9">
        <v>0</v>
      </c>
      <c r="N77" s="9"/>
      <c r="O77" s="9">
        <v>0</v>
      </c>
      <c r="P77" s="9"/>
      <c r="Q77" s="9">
        <v>33061364</v>
      </c>
      <c r="R77" s="9"/>
      <c r="S77" s="9">
        <v>5208</v>
      </c>
      <c r="T77" s="9"/>
      <c r="U77" s="9">
        <v>193756808958</v>
      </c>
      <c r="V77" s="9"/>
      <c r="W77" s="9">
        <v>171159091388.914</v>
      </c>
      <c r="X77" s="9"/>
      <c r="Y77" s="10">
        <v>3.0957861157767494E-3</v>
      </c>
    </row>
    <row r="78" spans="1:25">
      <c r="A78" s="3" t="s">
        <v>87</v>
      </c>
      <c r="C78" s="9">
        <v>16163830</v>
      </c>
      <c r="D78" s="9"/>
      <c r="E78" s="9">
        <v>138551464062</v>
      </c>
      <c r="F78" s="9"/>
      <c r="G78" s="9">
        <v>183171269411.10001</v>
      </c>
      <c r="H78" s="9"/>
      <c r="I78" s="9">
        <v>0</v>
      </c>
      <c r="J78" s="9"/>
      <c r="K78" s="9">
        <v>0</v>
      </c>
      <c r="L78" s="9"/>
      <c r="M78" s="9">
        <v>0</v>
      </c>
      <c r="N78" s="9"/>
      <c r="O78" s="9">
        <v>0</v>
      </c>
      <c r="P78" s="9"/>
      <c r="Q78" s="9">
        <v>16163830</v>
      </c>
      <c r="R78" s="9"/>
      <c r="S78" s="9">
        <v>10840</v>
      </c>
      <c r="T78" s="9"/>
      <c r="U78" s="9">
        <v>138551464062</v>
      </c>
      <c r="V78" s="9"/>
      <c r="W78" s="9">
        <v>174173382492.66</v>
      </c>
      <c r="X78" s="9"/>
      <c r="Y78" s="10">
        <v>3.1503061560046019E-3</v>
      </c>
    </row>
    <row r="79" spans="1:25">
      <c r="A79" s="3" t="s">
        <v>88</v>
      </c>
      <c r="C79" s="9">
        <v>12266666</v>
      </c>
      <c r="D79" s="9"/>
      <c r="E79" s="9">
        <v>37413331300</v>
      </c>
      <c r="F79" s="9"/>
      <c r="G79" s="9">
        <v>40568371155.197098</v>
      </c>
      <c r="H79" s="9"/>
      <c r="I79" s="9">
        <v>0</v>
      </c>
      <c r="J79" s="9"/>
      <c r="K79" s="9">
        <v>0</v>
      </c>
      <c r="L79" s="9"/>
      <c r="M79" s="9">
        <v>0</v>
      </c>
      <c r="N79" s="9"/>
      <c r="O79" s="9">
        <v>0</v>
      </c>
      <c r="P79" s="9"/>
      <c r="Q79" s="9">
        <v>12266666</v>
      </c>
      <c r="R79" s="9"/>
      <c r="S79" s="9">
        <v>3052</v>
      </c>
      <c r="T79" s="9"/>
      <c r="U79" s="9">
        <v>37413331300</v>
      </c>
      <c r="V79" s="9"/>
      <c r="W79" s="9">
        <v>37215109337.439598</v>
      </c>
      <c r="X79" s="9"/>
      <c r="Y79" s="10">
        <v>6.7311655985702052E-4</v>
      </c>
    </row>
    <row r="80" spans="1:25">
      <c r="A80" s="3" t="s">
        <v>89</v>
      </c>
      <c r="C80" s="9">
        <v>40761180</v>
      </c>
      <c r="D80" s="9"/>
      <c r="E80" s="9">
        <v>244593306424</v>
      </c>
      <c r="F80" s="9"/>
      <c r="G80" s="9">
        <v>331847751518.01001</v>
      </c>
      <c r="H80" s="9"/>
      <c r="I80" s="9">
        <v>0</v>
      </c>
      <c r="J80" s="9"/>
      <c r="K80" s="9">
        <v>0</v>
      </c>
      <c r="L80" s="9"/>
      <c r="M80" s="9">
        <v>0</v>
      </c>
      <c r="N80" s="9"/>
      <c r="O80" s="9">
        <v>0</v>
      </c>
      <c r="P80" s="9"/>
      <c r="Q80" s="9">
        <v>40761180</v>
      </c>
      <c r="R80" s="9"/>
      <c r="S80" s="9">
        <v>8640</v>
      </c>
      <c r="T80" s="9"/>
      <c r="U80" s="9">
        <v>244593306424</v>
      </c>
      <c r="V80" s="9"/>
      <c r="W80" s="9">
        <v>350081144458.56</v>
      </c>
      <c r="X80" s="9"/>
      <c r="Y80" s="10">
        <v>6.3319823540512257E-3</v>
      </c>
    </row>
    <row r="81" spans="1:25">
      <c r="A81" s="3" t="s">
        <v>90</v>
      </c>
      <c r="C81" s="9">
        <v>158337870</v>
      </c>
      <c r="D81" s="9"/>
      <c r="E81" s="9">
        <v>963445136445</v>
      </c>
      <c r="F81" s="9"/>
      <c r="G81" s="9">
        <v>2055588621335.9099</v>
      </c>
      <c r="H81" s="9"/>
      <c r="I81" s="9">
        <v>52779290</v>
      </c>
      <c r="J81" s="9"/>
      <c r="K81" s="9">
        <v>963445135280.901</v>
      </c>
      <c r="L81" s="9"/>
      <c r="M81" s="9">
        <v>-158337870</v>
      </c>
      <c r="N81" s="9"/>
      <c r="O81" s="9">
        <v>963445135280.901</v>
      </c>
      <c r="P81" s="9"/>
      <c r="Q81" s="9">
        <v>52779290</v>
      </c>
      <c r="R81" s="9"/>
      <c r="S81" s="9">
        <v>35100</v>
      </c>
      <c r="T81" s="9"/>
      <c r="U81" s="9">
        <v>963445136442</v>
      </c>
      <c r="V81" s="9"/>
      <c r="W81" s="9">
        <v>1841530388179.95</v>
      </c>
      <c r="X81" s="9"/>
      <c r="Y81" s="10">
        <v>3.3308100441795815E-2</v>
      </c>
    </row>
    <row r="82" spans="1:25">
      <c r="A82" s="3" t="s">
        <v>91</v>
      </c>
      <c r="C82" s="9">
        <v>91528137</v>
      </c>
      <c r="D82" s="9"/>
      <c r="E82" s="9">
        <v>622741538667</v>
      </c>
      <c r="F82" s="9"/>
      <c r="G82" s="9">
        <v>735147040245.58801</v>
      </c>
      <c r="H82" s="9"/>
      <c r="I82" s="9">
        <v>183056274</v>
      </c>
      <c r="J82" s="9"/>
      <c r="K82" s="9">
        <v>0</v>
      </c>
      <c r="L82" s="9"/>
      <c r="M82" s="9">
        <v>0</v>
      </c>
      <c r="N82" s="9"/>
      <c r="O82" s="9">
        <v>0</v>
      </c>
      <c r="P82" s="9"/>
      <c r="Q82" s="9">
        <v>274584411</v>
      </c>
      <c r="R82" s="9"/>
      <c r="S82" s="9">
        <v>8070</v>
      </c>
      <c r="T82" s="9"/>
      <c r="U82" s="9">
        <v>1867707258141</v>
      </c>
      <c r="V82" s="9"/>
      <c r="W82" s="9">
        <v>2202711614399.2202</v>
      </c>
      <c r="X82" s="9"/>
      <c r="Y82" s="10">
        <v>3.9840852025923822E-2</v>
      </c>
    </row>
    <row r="83" spans="1:25">
      <c r="A83" s="3" t="s">
        <v>92</v>
      </c>
      <c r="C83" s="9">
        <v>37664111</v>
      </c>
      <c r="D83" s="9"/>
      <c r="E83" s="9">
        <v>106974543868</v>
      </c>
      <c r="F83" s="9"/>
      <c r="G83" s="9">
        <v>157135720037.491</v>
      </c>
      <c r="H83" s="9"/>
      <c r="I83" s="9">
        <v>0</v>
      </c>
      <c r="J83" s="9"/>
      <c r="K83" s="9">
        <v>0</v>
      </c>
      <c r="L83" s="9"/>
      <c r="M83" s="9">
        <v>0</v>
      </c>
      <c r="N83" s="9"/>
      <c r="O83" s="9">
        <v>0</v>
      </c>
      <c r="P83" s="9"/>
      <c r="Q83" s="9">
        <v>37664111</v>
      </c>
      <c r="R83" s="9"/>
      <c r="S83" s="9">
        <v>4334</v>
      </c>
      <c r="T83" s="9"/>
      <c r="U83" s="9">
        <v>106974543868</v>
      </c>
      <c r="V83" s="9"/>
      <c r="W83" s="9">
        <v>162265001344.41</v>
      </c>
      <c r="X83" s="9"/>
      <c r="Y83" s="10">
        <v>2.9349170655334324E-3</v>
      </c>
    </row>
    <row r="84" spans="1:25">
      <c r="A84" s="3" t="s">
        <v>93</v>
      </c>
      <c r="C84" s="9">
        <v>5000000</v>
      </c>
      <c r="D84" s="9"/>
      <c r="E84" s="9">
        <v>50775212738</v>
      </c>
      <c r="F84" s="9"/>
      <c r="G84" s="9">
        <v>112178542500</v>
      </c>
      <c r="H84" s="9"/>
      <c r="I84" s="9">
        <v>0</v>
      </c>
      <c r="J84" s="9"/>
      <c r="K84" s="9">
        <v>0</v>
      </c>
      <c r="L84" s="9"/>
      <c r="M84" s="9">
        <v>-380388</v>
      </c>
      <c r="N84" s="9"/>
      <c r="O84" s="9">
        <v>9046611475</v>
      </c>
      <c r="P84" s="9"/>
      <c r="Q84" s="9">
        <v>4619612</v>
      </c>
      <c r="R84" s="9"/>
      <c r="S84" s="9">
        <v>23990</v>
      </c>
      <c r="T84" s="9"/>
      <c r="U84" s="9">
        <v>46912356404</v>
      </c>
      <c r="V84" s="9"/>
      <c r="W84" s="9">
        <v>110165086153.314</v>
      </c>
      <c r="X84" s="9"/>
      <c r="Y84" s="10">
        <v>1.9925762715217862E-3</v>
      </c>
    </row>
    <row r="85" spans="1:25">
      <c r="A85" s="3" t="s">
        <v>94</v>
      </c>
      <c r="C85" s="9">
        <v>66325146</v>
      </c>
      <c r="D85" s="9"/>
      <c r="E85" s="9">
        <v>102273707310</v>
      </c>
      <c r="F85" s="9"/>
      <c r="G85" s="9">
        <v>489863699563.05902</v>
      </c>
      <c r="H85" s="9"/>
      <c r="I85" s="9">
        <v>19897544</v>
      </c>
      <c r="J85" s="9"/>
      <c r="K85" s="9">
        <v>0</v>
      </c>
      <c r="L85" s="9"/>
      <c r="M85" s="9">
        <v>0</v>
      </c>
      <c r="N85" s="9"/>
      <c r="O85" s="9">
        <v>0</v>
      </c>
      <c r="P85" s="9"/>
      <c r="Q85" s="9">
        <v>86222690</v>
      </c>
      <c r="R85" s="9"/>
      <c r="S85" s="9">
        <v>5608</v>
      </c>
      <c r="T85" s="9"/>
      <c r="U85" s="9">
        <v>102273707310</v>
      </c>
      <c r="V85" s="9"/>
      <c r="W85" s="9">
        <v>480659801289.15601</v>
      </c>
      <c r="X85" s="9"/>
      <c r="Y85" s="10">
        <v>8.6937826507961918E-3</v>
      </c>
    </row>
    <row r="86" spans="1:25">
      <c r="A86" s="3" t="s">
        <v>95</v>
      </c>
      <c r="C86" s="9">
        <v>3500001</v>
      </c>
      <c r="D86" s="9"/>
      <c r="E86" s="9">
        <v>22959835177</v>
      </c>
      <c r="F86" s="9"/>
      <c r="G86" s="9">
        <v>17987339889.238499</v>
      </c>
      <c r="H86" s="9"/>
      <c r="I86" s="9">
        <v>0</v>
      </c>
      <c r="J86" s="9"/>
      <c r="K86" s="9">
        <v>0</v>
      </c>
      <c r="L86" s="9"/>
      <c r="M86" s="9">
        <v>0</v>
      </c>
      <c r="N86" s="9"/>
      <c r="O86" s="9">
        <v>0</v>
      </c>
      <c r="P86" s="9"/>
      <c r="Q86" s="9">
        <v>3500001</v>
      </c>
      <c r="R86" s="9"/>
      <c r="S86" s="9">
        <v>4894</v>
      </c>
      <c r="T86" s="9"/>
      <c r="U86" s="9">
        <v>22959835177</v>
      </c>
      <c r="V86" s="9"/>
      <c r="W86" s="9">
        <v>17027087314.880699</v>
      </c>
      <c r="X86" s="9"/>
      <c r="Y86" s="10">
        <v>3.0797207483271473E-4</v>
      </c>
    </row>
    <row r="87" spans="1:25">
      <c r="A87" s="3" t="s">
        <v>96</v>
      </c>
      <c r="C87" s="9">
        <v>4000000</v>
      </c>
      <c r="D87" s="9"/>
      <c r="E87" s="9">
        <v>153616248058</v>
      </c>
      <c r="F87" s="9"/>
      <c r="G87" s="9">
        <v>301793580000</v>
      </c>
      <c r="H87" s="9"/>
      <c r="I87" s="9">
        <v>0</v>
      </c>
      <c r="J87" s="9"/>
      <c r="K87" s="9">
        <v>0</v>
      </c>
      <c r="L87" s="9"/>
      <c r="M87" s="9">
        <v>-1400000</v>
      </c>
      <c r="N87" s="9"/>
      <c r="O87" s="9">
        <v>102569495800</v>
      </c>
      <c r="P87" s="9"/>
      <c r="Q87" s="9">
        <v>2600000</v>
      </c>
      <c r="R87" s="9"/>
      <c r="S87" s="9">
        <v>73400</v>
      </c>
      <c r="T87" s="9"/>
      <c r="U87" s="9">
        <v>99850561238</v>
      </c>
      <c r="V87" s="9"/>
      <c r="W87" s="9">
        <v>189704502000</v>
      </c>
      <c r="X87" s="9"/>
      <c r="Y87" s="10">
        <v>3.4312203846507514E-3</v>
      </c>
    </row>
    <row r="88" spans="1:25">
      <c r="A88" s="3" t="s">
        <v>97</v>
      </c>
      <c r="C88" s="9">
        <v>131670335</v>
      </c>
      <c r="D88" s="9"/>
      <c r="E88" s="9">
        <v>474018857227</v>
      </c>
      <c r="F88" s="9"/>
      <c r="G88" s="9">
        <v>643963530813.20996</v>
      </c>
      <c r="H88" s="9"/>
      <c r="I88" s="9">
        <v>0</v>
      </c>
      <c r="J88" s="9"/>
      <c r="K88" s="9">
        <v>0</v>
      </c>
      <c r="L88" s="9"/>
      <c r="M88" s="9">
        <v>0</v>
      </c>
      <c r="N88" s="9"/>
      <c r="O88" s="9">
        <v>0</v>
      </c>
      <c r="P88" s="9"/>
      <c r="Q88" s="9">
        <v>131670335</v>
      </c>
      <c r="R88" s="9"/>
      <c r="S88" s="9">
        <v>4621</v>
      </c>
      <c r="T88" s="9"/>
      <c r="U88" s="9">
        <v>474018857227</v>
      </c>
      <c r="V88" s="9"/>
      <c r="W88" s="9">
        <v>604828348757.69202</v>
      </c>
      <c r="X88" s="9"/>
      <c r="Y88" s="10">
        <v>1.0939642114935399E-2</v>
      </c>
    </row>
    <row r="89" spans="1:25">
      <c r="A89" s="3" t="s">
        <v>98</v>
      </c>
      <c r="C89" s="9">
        <v>34643667</v>
      </c>
      <c r="D89" s="9"/>
      <c r="E89" s="9">
        <v>442876447929</v>
      </c>
      <c r="F89" s="9"/>
      <c r="G89" s="9">
        <v>798606487235.50598</v>
      </c>
      <c r="H89" s="9"/>
      <c r="I89" s="9">
        <v>0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v>34643667</v>
      </c>
      <c r="R89" s="9"/>
      <c r="S89" s="9">
        <v>20500</v>
      </c>
      <c r="T89" s="9"/>
      <c r="U89" s="9">
        <v>442876447929</v>
      </c>
      <c r="V89" s="9"/>
      <c r="W89" s="9">
        <v>705969512217.67505</v>
      </c>
      <c r="X89" s="9"/>
      <c r="Y89" s="10">
        <v>1.2769001029101746E-2</v>
      </c>
    </row>
    <row r="90" spans="1:25">
      <c r="A90" s="3" t="s">
        <v>99</v>
      </c>
      <c r="C90" s="9">
        <v>9813229</v>
      </c>
      <c r="D90" s="9"/>
      <c r="E90" s="9">
        <v>55821616476</v>
      </c>
      <c r="F90" s="9"/>
      <c r="G90" s="9">
        <v>188463514353.534</v>
      </c>
      <c r="H90" s="9"/>
      <c r="I90" s="9">
        <v>0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9813229</v>
      </c>
      <c r="R90" s="9"/>
      <c r="S90" s="9">
        <v>18750</v>
      </c>
      <c r="T90" s="9"/>
      <c r="U90" s="9">
        <v>55821616476</v>
      </c>
      <c r="V90" s="9"/>
      <c r="W90" s="9">
        <v>182903255389.68799</v>
      </c>
      <c r="X90" s="9"/>
      <c r="Y90" s="10">
        <v>3.3082049803545509E-3</v>
      </c>
    </row>
    <row r="91" spans="1:25">
      <c r="A91" s="3" t="s">
        <v>100</v>
      </c>
      <c r="C91" s="9">
        <v>44554080</v>
      </c>
      <c r="D91" s="9"/>
      <c r="E91" s="9">
        <v>229930888462</v>
      </c>
      <c r="F91" s="9"/>
      <c r="G91" s="9">
        <v>333496043676.71997</v>
      </c>
      <c r="H91" s="9"/>
      <c r="I91" s="9">
        <v>0</v>
      </c>
      <c r="J91" s="9"/>
      <c r="K91" s="9">
        <v>0</v>
      </c>
      <c r="L91" s="9"/>
      <c r="M91" s="9">
        <v>0</v>
      </c>
      <c r="N91" s="9"/>
      <c r="O91" s="9">
        <v>0</v>
      </c>
      <c r="P91" s="9"/>
      <c r="Q91" s="9">
        <v>44554080</v>
      </c>
      <c r="R91" s="9"/>
      <c r="S91" s="9">
        <v>7650</v>
      </c>
      <c r="T91" s="9"/>
      <c r="U91" s="9">
        <v>229930888462</v>
      </c>
      <c r="V91" s="9"/>
      <c r="W91" s="9">
        <v>338810721663.59998</v>
      </c>
      <c r="X91" s="9"/>
      <c r="Y91" s="10">
        <v>6.1281321342093195E-3</v>
      </c>
    </row>
    <row r="92" spans="1:25">
      <c r="A92" s="3" t="s">
        <v>102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229000</v>
      </c>
      <c r="J92" s="9"/>
      <c r="K92" s="9">
        <v>14845797742</v>
      </c>
      <c r="L92" s="9"/>
      <c r="M92" s="9">
        <v>0</v>
      </c>
      <c r="N92" s="9"/>
      <c r="O92" s="9">
        <v>0</v>
      </c>
      <c r="P92" s="9"/>
      <c r="Q92" s="9">
        <v>229000</v>
      </c>
      <c r="R92" s="9"/>
      <c r="S92" s="9">
        <v>75950</v>
      </c>
      <c r="T92" s="9"/>
      <c r="U92" s="9">
        <v>14845797742</v>
      </c>
      <c r="V92" s="9"/>
      <c r="W92" s="9">
        <v>17289064327.5</v>
      </c>
      <c r="X92" s="9"/>
      <c r="Y92" s="10">
        <v>3.1271050147273899E-4</v>
      </c>
    </row>
    <row r="93" spans="1:25">
      <c r="A93" s="3" t="s">
        <v>103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2000000</v>
      </c>
      <c r="J93" s="9"/>
      <c r="K93" s="9">
        <v>16755199920</v>
      </c>
      <c r="L93" s="9"/>
      <c r="M93" s="9">
        <v>-2000000</v>
      </c>
      <c r="N93" s="9"/>
      <c r="O93" s="9">
        <v>24649154482</v>
      </c>
      <c r="P93" s="9"/>
      <c r="Q93" s="9">
        <v>0</v>
      </c>
      <c r="R93" s="9"/>
      <c r="S93" s="9">
        <v>0</v>
      </c>
      <c r="T93" s="9"/>
      <c r="U93" s="9">
        <v>0</v>
      </c>
      <c r="V93" s="9"/>
      <c r="W93" s="9">
        <v>0</v>
      </c>
      <c r="X93" s="9"/>
      <c r="Y93" s="10">
        <v>0</v>
      </c>
    </row>
    <row r="94" spans="1:25">
      <c r="A94" s="3" t="s">
        <v>104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153452351</v>
      </c>
      <c r="J94" s="9"/>
      <c r="K94" s="9">
        <v>0</v>
      </c>
      <c r="L94" s="9"/>
      <c r="M94" s="9">
        <v>0</v>
      </c>
      <c r="N94" s="9"/>
      <c r="O94" s="9">
        <v>0</v>
      </c>
      <c r="P94" s="9"/>
      <c r="Q94" s="9">
        <v>153452351</v>
      </c>
      <c r="R94" s="9"/>
      <c r="S94" s="9">
        <v>6530</v>
      </c>
      <c r="T94" s="9"/>
      <c r="U94" s="9">
        <v>757747709238</v>
      </c>
      <c r="V94" s="9"/>
      <c r="W94" s="9">
        <v>996081691110.422</v>
      </c>
      <c r="X94" s="9"/>
      <c r="Y94" s="10">
        <v>1.8016313620830532E-2</v>
      </c>
    </row>
    <row r="95" spans="1:25">
      <c r="A95" s="3" t="s">
        <v>105</v>
      </c>
      <c r="C95" s="3" t="s">
        <v>105</v>
      </c>
      <c r="E95" s="6">
        <f>SUM(E9:E94)</f>
        <v>34365766532801</v>
      </c>
      <c r="G95" s="6">
        <f>SUM(G9:G94)</f>
        <v>56032236365635.5</v>
      </c>
      <c r="I95" s="3" t="s">
        <v>105</v>
      </c>
      <c r="K95" s="6">
        <f>SUM(K9:K94)</f>
        <v>1228960080298.9009</v>
      </c>
      <c r="M95" s="3" t="s">
        <v>105</v>
      </c>
      <c r="O95" s="6">
        <f>SUM(O9:O94)</f>
        <v>1589596750080.9009</v>
      </c>
      <c r="Q95" s="3" t="s">
        <v>105</v>
      </c>
      <c r="S95" s="3" t="s">
        <v>105</v>
      </c>
      <c r="U95" s="6">
        <f>SUM(U9:U94)</f>
        <v>34426400939938</v>
      </c>
      <c r="W95" s="6">
        <f>SUM(W9:W94)</f>
        <v>53802734182716.133</v>
      </c>
      <c r="Y95" s="11">
        <f>SUM(Y9:Y94)</f>
        <v>0.97313999579030208</v>
      </c>
    </row>
    <row r="97" spans="25:25">
      <c r="Y97" s="9"/>
    </row>
  </sheetData>
  <mergeCells count="21"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E20" sqref="E20"/>
    </sheetView>
  </sheetViews>
  <sheetFormatPr defaultRowHeight="24"/>
  <cols>
    <col min="1" max="1" width="32.42578125" style="3" bestFit="1" customWidth="1"/>
    <col min="2" max="2" width="1" style="3" customWidth="1"/>
    <col min="3" max="3" width="31" style="3" customWidth="1"/>
    <col min="4" max="4" width="1" style="3" customWidth="1"/>
    <col min="5" max="5" width="34" style="3" customWidth="1"/>
    <col min="6" max="6" width="1" style="3" customWidth="1"/>
    <col min="7" max="7" width="30" style="3" customWidth="1"/>
    <col min="8" max="8" width="1" style="3" customWidth="1"/>
    <col min="9" max="9" width="34" style="3" customWidth="1"/>
    <col min="10" max="10" width="1" style="3" customWidth="1"/>
    <col min="11" max="11" width="30" style="3" customWidth="1"/>
    <col min="12" max="12" width="1" style="3" customWidth="1"/>
    <col min="13" max="13" width="9.140625" style="3" customWidth="1"/>
    <col min="14" max="16384" width="9.140625" style="3"/>
  </cols>
  <sheetData>
    <row r="2" spans="1:11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</row>
    <row r="3" spans="1:11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  <c r="H3" s="24" t="s">
        <v>171</v>
      </c>
      <c r="I3" s="24" t="s">
        <v>171</v>
      </c>
      <c r="J3" s="24" t="s">
        <v>171</v>
      </c>
      <c r="K3" s="24" t="s">
        <v>171</v>
      </c>
    </row>
    <row r="4" spans="1:11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</row>
    <row r="6" spans="1:11" ht="24.75">
      <c r="A6" s="23" t="s">
        <v>302</v>
      </c>
      <c r="B6" s="23" t="s">
        <v>302</v>
      </c>
      <c r="C6" s="23" t="s">
        <v>302</v>
      </c>
      <c r="E6" s="23" t="s">
        <v>173</v>
      </c>
      <c r="F6" s="23" t="s">
        <v>173</v>
      </c>
      <c r="G6" s="23" t="s">
        <v>173</v>
      </c>
      <c r="I6" s="23" t="s">
        <v>174</v>
      </c>
      <c r="J6" s="23" t="s">
        <v>174</v>
      </c>
      <c r="K6" s="23" t="s">
        <v>174</v>
      </c>
    </row>
    <row r="7" spans="1:11" ht="24.75">
      <c r="A7" s="23" t="s">
        <v>303</v>
      </c>
      <c r="C7" s="23" t="s">
        <v>152</v>
      </c>
      <c r="E7" s="23" t="s">
        <v>304</v>
      </c>
      <c r="G7" s="23" t="s">
        <v>305</v>
      </c>
      <c r="I7" s="23" t="s">
        <v>304</v>
      </c>
      <c r="K7" s="23" t="s">
        <v>305</v>
      </c>
    </row>
    <row r="8" spans="1:11" ht="24.75">
      <c r="A8" s="4" t="s">
        <v>158</v>
      </c>
      <c r="C8" s="8" t="s">
        <v>159</v>
      </c>
      <c r="D8" s="8"/>
      <c r="E8" s="7">
        <v>514289</v>
      </c>
      <c r="F8" s="8"/>
      <c r="G8" s="10">
        <f>E8/$E$12</f>
        <v>2.3116680669525784E-4</v>
      </c>
      <c r="H8" s="8"/>
      <c r="I8" s="7">
        <v>513031178</v>
      </c>
      <c r="J8" s="8"/>
      <c r="K8" s="20">
        <f>I8/$I$12</f>
        <v>2.5858765702873626E-2</v>
      </c>
    </row>
    <row r="9" spans="1:11">
      <c r="A9" s="3" t="s">
        <v>162</v>
      </c>
      <c r="C9" s="8" t="s">
        <v>163</v>
      </c>
      <c r="D9" s="8"/>
      <c r="E9" s="7">
        <v>4612380</v>
      </c>
      <c r="F9" s="8"/>
      <c r="G9" s="10">
        <f t="shared" ref="G9:G11" si="0">E9/$E$12</f>
        <v>2.0732101131174753E-3</v>
      </c>
      <c r="H9" s="8"/>
      <c r="I9" s="7">
        <v>4936412003</v>
      </c>
      <c r="J9" s="8"/>
      <c r="K9" s="20">
        <f t="shared" ref="K9:K11" si="1">I9/$I$12</f>
        <v>0.24881435451166692</v>
      </c>
    </row>
    <row r="10" spans="1:11">
      <c r="A10" s="3" t="s">
        <v>165</v>
      </c>
      <c r="C10" s="8" t="s">
        <v>166</v>
      </c>
      <c r="D10" s="8"/>
      <c r="E10" s="7">
        <v>4374495</v>
      </c>
      <c r="F10" s="8"/>
      <c r="G10" s="10">
        <f t="shared" si="0"/>
        <v>1.9662836266269973E-3</v>
      </c>
      <c r="H10" s="8"/>
      <c r="I10" s="7">
        <v>39306784</v>
      </c>
      <c r="J10" s="8"/>
      <c r="K10" s="20">
        <f t="shared" si="1"/>
        <v>1.9812147128209462E-3</v>
      </c>
    </row>
    <row r="11" spans="1:11" ht="24.75" thickBot="1">
      <c r="A11" s="3" t="s">
        <v>168</v>
      </c>
      <c r="C11" s="8" t="s">
        <v>169</v>
      </c>
      <c r="D11" s="8"/>
      <c r="E11" s="7">
        <v>2215251634</v>
      </c>
      <c r="F11" s="8"/>
      <c r="G11" s="10">
        <f t="shared" si="0"/>
        <v>0.99572933945356024</v>
      </c>
      <c r="H11" s="8"/>
      <c r="I11" s="7">
        <v>14350989638</v>
      </c>
      <c r="J11" s="8"/>
      <c r="K11" s="20">
        <f t="shared" si="1"/>
        <v>0.72334566507263853</v>
      </c>
    </row>
    <row r="12" spans="1:11" ht="24.75" thickBot="1">
      <c r="A12" s="3" t="s">
        <v>105</v>
      </c>
      <c r="C12" s="8" t="s">
        <v>105</v>
      </c>
      <c r="D12" s="8"/>
      <c r="E12" s="12">
        <f>SUM(E8:E11)</f>
        <v>2224752798</v>
      </c>
      <c r="F12" s="8"/>
      <c r="G12" s="15">
        <f>SUM(G8:G11)</f>
        <v>1</v>
      </c>
      <c r="H12" s="8"/>
      <c r="I12" s="12">
        <f>SUM(I8:I11)</f>
        <v>19839739603</v>
      </c>
      <c r="J12" s="8"/>
      <c r="K12" s="15">
        <f>SUM(K8:K11)</f>
        <v>1</v>
      </c>
    </row>
    <row r="13" spans="1:11" ht="24.75" thickTop="1">
      <c r="C13" s="8"/>
      <c r="D13" s="8"/>
      <c r="E13" s="8"/>
      <c r="F13" s="8"/>
      <c r="G13" s="8"/>
      <c r="H13" s="8"/>
      <c r="I13" s="8"/>
      <c r="J13" s="8"/>
      <c r="K13" s="8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2" sqref="E12"/>
    </sheetView>
  </sheetViews>
  <sheetFormatPr defaultRowHeight="24"/>
  <cols>
    <col min="1" max="1" width="31" style="3" bestFit="1" customWidth="1"/>
    <col min="2" max="2" width="1" style="3" customWidth="1"/>
    <col min="3" max="3" width="11" style="3" customWidth="1"/>
    <col min="4" max="4" width="1" style="3" customWidth="1"/>
    <col min="5" max="5" width="21" style="3" customWidth="1"/>
    <col min="6" max="6" width="1" style="3" customWidth="1"/>
    <col min="7" max="7" width="9.140625" style="3" customWidth="1"/>
    <col min="8" max="16384" width="9.140625" style="3"/>
  </cols>
  <sheetData>
    <row r="2" spans="1: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</row>
    <row r="3" spans="1:5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</row>
    <row r="4" spans="1: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</row>
    <row r="5" spans="1:5" ht="24.75">
      <c r="A5" s="1"/>
      <c r="B5" s="1"/>
      <c r="C5" s="1"/>
      <c r="D5" s="1"/>
    </row>
    <row r="6" spans="1:5" ht="24.75">
      <c r="E6" s="1" t="s">
        <v>313</v>
      </c>
    </row>
    <row r="7" spans="1:5" ht="25.5" thickBot="1">
      <c r="A7" s="23" t="s">
        <v>306</v>
      </c>
      <c r="C7" s="23" t="s">
        <v>173</v>
      </c>
      <c r="E7" s="2" t="s">
        <v>314</v>
      </c>
    </row>
    <row r="8" spans="1:5" ht="25.5" thickBot="1">
      <c r="A8" s="23" t="s">
        <v>306</v>
      </c>
      <c r="C8" s="23" t="s">
        <v>155</v>
      </c>
      <c r="E8" s="23" t="s">
        <v>155</v>
      </c>
    </row>
    <row r="9" spans="1:5">
      <c r="A9" s="3" t="s">
        <v>307</v>
      </c>
      <c r="C9" s="7">
        <v>0</v>
      </c>
      <c r="D9" s="8"/>
      <c r="E9" s="7">
        <v>29502204810</v>
      </c>
    </row>
    <row r="10" spans="1:5">
      <c r="A10" s="3" t="s">
        <v>105</v>
      </c>
      <c r="C10" s="12">
        <f>SUM(C9:C9)</f>
        <v>0</v>
      </c>
      <c r="D10" s="8"/>
      <c r="E10" s="12">
        <f>SUM(E9:E9)</f>
        <v>29502204810</v>
      </c>
    </row>
  </sheetData>
  <mergeCells count="7">
    <mergeCell ref="A2:E2"/>
    <mergeCell ref="A3:E3"/>
    <mergeCell ref="A4:E4"/>
    <mergeCell ref="A7:A8"/>
    <mergeCell ref="C8"/>
    <mergeCell ref="C7"/>
    <mergeCell ref="E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7" sqref="G7:G11"/>
    </sheetView>
  </sheetViews>
  <sheetFormatPr defaultRowHeight="24"/>
  <cols>
    <col min="1" max="1" width="25" style="3" bestFit="1" customWidth="1"/>
    <col min="2" max="2" width="1" style="3" customWidth="1"/>
    <col min="3" max="3" width="24" style="3" customWidth="1"/>
    <col min="4" max="4" width="1" style="3" customWidth="1"/>
    <col min="5" max="5" width="23" style="3" customWidth="1"/>
    <col min="6" max="6" width="1" style="3" customWidth="1"/>
    <col min="7" max="7" width="32" style="3" customWidth="1"/>
    <col min="8" max="8" width="1" style="3" customWidth="1"/>
    <col min="9" max="9" width="9.140625" style="3" customWidth="1"/>
    <col min="10" max="16384" width="9.140625" style="3"/>
  </cols>
  <sheetData>
    <row r="2" spans="1: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</row>
    <row r="3" spans="1:7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</row>
    <row r="4" spans="1: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</row>
    <row r="6" spans="1:7" ht="24.75">
      <c r="A6" s="23" t="s">
        <v>175</v>
      </c>
      <c r="C6" s="23" t="s">
        <v>155</v>
      </c>
      <c r="E6" s="23" t="s">
        <v>299</v>
      </c>
      <c r="G6" s="23" t="s">
        <v>13</v>
      </c>
    </row>
    <row r="7" spans="1:7">
      <c r="A7" s="3" t="s">
        <v>308</v>
      </c>
      <c r="C7" s="9">
        <f>'سرمایه‌گذاری در سهام'!I117</f>
        <v>-1881914040037</v>
      </c>
      <c r="E7" s="21">
        <f>C7/$C$10</f>
        <v>1.0526388239162665</v>
      </c>
      <c r="G7" s="21">
        <v>-3.4038527015744752E-2</v>
      </c>
    </row>
    <row r="8" spans="1:7">
      <c r="A8" s="3" t="s">
        <v>309</v>
      </c>
      <c r="C8" s="9">
        <f>'سرمایه‌گذاری در اوراق بهادار'!I55</f>
        <v>91883254173</v>
      </c>
      <c r="E8" s="21">
        <f t="shared" ref="E8:E9" si="0">C8/$C$10</f>
        <v>-5.1394420017380024E-2</v>
      </c>
      <c r="G8" s="21">
        <v>1.6619093980513116E-3</v>
      </c>
    </row>
    <row r="9" spans="1:7">
      <c r="A9" s="3" t="s">
        <v>310</v>
      </c>
      <c r="C9" s="9">
        <f>'درآمد سپرده بانکی'!E12</f>
        <v>2224752798</v>
      </c>
      <c r="E9" s="21">
        <f t="shared" si="0"/>
        <v>-1.2444038988864232E-3</v>
      </c>
      <c r="G9" s="21">
        <v>4.0239514986873613E-5</v>
      </c>
    </row>
    <row r="10" spans="1:7">
      <c r="A10" s="3" t="s">
        <v>105</v>
      </c>
      <c r="C10" s="17">
        <f>SUM(C7:C9)</f>
        <v>-1787806033066</v>
      </c>
      <c r="E10" s="22">
        <f>SUM(E7:E9)</f>
        <v>1.0000000000000002</v>
      </c>
      <c r="G10" s="22">
        <v>-3.2336378102706564E-2</v>
      </c>
    </row>
    <row r="11" spans="1:7">
      <c r="E11" s="8"/>
    </row>
    <row r="12" spans="1:7">
      <c r="E12" s="8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1"/>
  <sheetViews>
    <sheetView rightToLeft="1" topLeftCell="P7" workbookViewId="0">
      <selection activeCell="AK9" sqref="AK9:AK20"/>
    </sheetView>
  </sheetViews>
  <sheetFormatPr defaultRowHeight="24"/>
  <cols>
    <col min="1" max="1" width="33.28515625" style="3" bestFit="1" customWidth="1"/>
    <col min="2" max="2" width="1" style="3" customWidth="1"/>
    <col min="3" max="3" width="25" style="3" customWidth="1"/>
    <col min="4" max="4" width="1" style="3" customWidth="1"/>
    <col min="5" max="5" width="22" style="3" customWidth="1"/>
    <col min="6" max="6" width="1" style="3" customWidth="1"/>
    <col min="7" max="7" width="20" style="3" customWidth="1"/>
    <col min="8" max="8" width="1" style="3" customWidth="1"/>
    <col min="9" max="9" width="20" style="3" customWidth="1"/>
    <col min="10" max="10" width="1" style="3" customWidth="1"/>
    <col min="11" max="11" width="14" style="3" customWidth="1"/>
    <col min="12" max="12" width="1" style="3" customWidth="1"/>
    <col min="13" max="13" width="14" style="3" customWidth="1"/>
    <col min="14" max="14" width="1" style="3" customWidth="1"/>
    <col min="15" max="15" width="16" style="3" customWidth="1"/>
    <col min="16" max="16" width="1" style="3" customWidth="1"/>
    <col min="17" max="17" width="22" style="3" customWidth="1"/>
    <col min="18" max="18" width="1" style="3" customWidth="1"/>
    <col min="19" max="19" width="22" style="3" customWidth="1"/>
    <col min="20" max="20" width="1" style="3" customWidth="1"/>
    <col min="21" max="21" width="16" style="3" customWidth="1"/>
    <col min="22" max="22" width="1" style="3" customWidth="1"/>
    <col min="23" max="23" width="22" style="3" customWidth="1"/>
    <col min="24" max="24" width="1" style="3" customWidth="1"/>
    <col min="25" max="25" width="16" style="3" customWidth="1"/>
    <col min="26" max="26" width="1" style="3" customWidth="1"/>
    <col min="27" max="27" width="22" style="3" customWidth="1"/>
    <col min="28" max="28" width="1" style="3" customWidth="1"/>
    <col min="29" max="29" width="16" style="3" customWidth="1"/>
    <col min="30" max="30" width="1" style="3" customWidth="1"/>
    <col min="31" max="31" width="23" style="3" customWidth="1"/>
    <col min="32" max="32" width="1" style="3" customWidth="1"/>
    <col min="33" max="33" width="22" style="3" customWidth="1"/>
    <col min="34" max="34" width="1" style="3" customWidth="1"/>
    <col min="35" max="35" width="22" style="3" customWidth="1"/>
    <col min="36" max="36" width="1" style="3" customWidth="1"/>
    <col min="37" max="37" width="32" style="3" customWidth="1"/>
    <col min="38" max="38" width="1" style="3" customWidth="1"/>
    <col min="39" max="39" width="9.140625" style="3" customWidth="1"/>
    <col min="40" max="16384" width="9.140625" style="3"/>
  </cols>
  <sheetData>
    <row r="2" spans="1:38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  <c r="V2" s="24" t="s">
        <v>0</v>
      </c>
      <c r="W2" s="24" t="s">
        <v>0</v>
      </c>
      <c r="X2" s="24" t="s">
        <v>0</v>
      </c>
      <c r="Y2" s="24" t="s">
        <v>0</v>
      </c>
      <c r="Z2" s="24" t="s">
        <v>0</v>
      </c>
      <c r="AA2" s="24" t="s">
        <v>0</v>
      </c>
      <c r="AB2" s="24" t="s">
        <v>0</v>
      </c>
      <c r="AC2" s="24" t="s">
        <v>0</v>
      </c>
      <c r="AD2" s="24" t="s">
        <v>0</v>
      </c>
      <c r="AE2" s="24" t="s">
        <v>0</v>
      </c>
      <c r="AF2" s="24" t="s">
        <v>0</v>
      </c>
      <c r="AG2" s="24" t="s">
        <v>0</v>
      </c>
      <c r="AH2" s="24" t="s">
        <v>0</v>
      </c>
      <c r="AI2" s="24" t="s">
        <v>0</v>
      </c>
      <c r="AJ2" s="24" t="s">
        <v>0</v>
      </c>
      <c r="AK2" s="24" t="s">
        <v>0</v>
      </c>
    </row>
    <row r="3" spans="1:38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</row>
    <row r="4" spans="1:38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  <c r="Z4" s="24" t="s">
        <v>2</v>
      </c>
      <c r="AA4" s="24" t="s">
        <v>2</v>
      </c>
      <c r="AB4" s="24" t="s">
        <v>2</v>
      </c>
      <c r="AC4" s="24" t="s">
        <v>2</v>
      </c>
      <c r="AD4" s="24" t="s">
        <v>2</v>
      </c>
      <c r="AE4" s="24" t="s">
        <v>2</v>
      </c>
      <c r="AF4" s="24" t="s">
        <v>2</v>
      </c>
      <c r="AG4" s="24" t="s">
        <v>2</v>
      </c>
      <c r="AH4" s="24" t="s">
        <v>2</v>
      </c>
      <c r="AI4" s="24" t="s">
        <v>2</v>
      </c>
      <c r="AJ4" s="24" t="s">
        <v>2</v>
      </c>
      <c r="AK4" s="24" t="s">
        <v>2</v>
      </c>
    </row>
    <row r="6" spans="1:38" ht="24.75">
      <c r="A6" s="23" t="s">
        <v>107</v>
      </c>
      <c r="B6" s="23" t="s">
        <v>107</v>
      </c>
      <c r="C6" s="23" t="s">
        <v>107</v>
      </c>
      <c r="D6" s="23" t="s">
        <v>107</v>
      </c>
      <c r="E6" s="23" t="s">
        <v>107</v>
      </c>
      <c r="F6" s="23" t="s">
        <v>107</v>
      </c>
      <c r="G6" s="23" t="s">
        <v>107</v>
      </c>
      <c r="H6" s="23" t="s">
        <v>107</v>
      </c>
      <c r="I6" s="23" t="s">
        <v>107</v>
      </c>
      <c r="J6" s="23" t="s">
        <v>107</v>
      </c>
      <c r="K6" s="23" t="s">
        <v>107</v>
      </c>
      <c r="L6" s="23" t="s">
        <v>107</v>
      </c>
      <c r="M6" s="23" t="s">
        <v>107</v>
      </c>
      <c r="O6" s="23" t="s">
        <v>311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8" ht="24.75">
      <c r="A7" s="23" t="s">
        <v>108</v>
      </c>
      <c r="C7" s="23" t="s">
        <v>109</v>
      </c>
      <c r="E7" s="23" t="s">
        <v>110</v>
      </c>
      <c r="G7" s="23" t="s">
        <v>111</v>
      </c>
      <c r="I7" s="23" t="s">
        <v>112</v>
      </c>
      <c r="K7" s="23" t="s">
        <v>113</v>
      </c>
      <c r="M7" s="23" t="s">
        <v>106</v>
      </c>
      <c r="O7" s="23" t="s">
        <v>7</v>
      </c>
      <c r="Q7" s="23" t="s">
        <v>8</v>
      </c>
      <c r="S7" s="23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3" t="s">
        <v>7</v>
      </c>
      <c r="AE7" s="23" t="s">
        <v>114</v>
      </c>
      <c r="AG7" s="23" t="s">
        <v>8</v>
      </c>
      <c r="AI7" s="23" t="s">
        <v>9</v>
      </c>
      <c r="AK7" s="23" t="s">
        <v>13</v>
      </c>
    </row>
    <row r="8" spans="1:38" ht="24.75">
      <c r="A8" s="23" t="s">
        <v>108</v>
      </c>
      <c r="C8" s="23" t="s">
        <v>109</v>
      </c>
      <c r="E8" s="23" t="s">
        <v>110</v>
      </c>
      <c r="G8" s="23" t="s">
        <v>111</v>
      </c>
      <c r="I8" s="23" t="s">
        <v>112</v>
      </c>
      <c r="K8" s="23" t="s">
        <v>113</v>
      </c>
      <c r="M8" s="23" t="s">
        <v>106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114</v>
      </c>
      <c r="AG8" s="23" t="s">
        <v>8</v>
      </c>
      <c r="AI8" s="23" t="s">
        <v>9</v>
      </c>
      <c r="AK8" s="23" t="s">
        <v>13</v>
      </c>
    </row>
    <row r="9" spans="1:38">
      <c r="A9" s="3" t="s">
        <v>115</v>
      </c>
      <c r="C9" s="8" t="s">
        <v>116</v>
      </c>
      <c r="D9" s="8"/>
      <c r="E9" s="8" t="s">
        <v>116</v>
      </c>
      <c r="F9" s="8"/>
      <c r="G9" s="8" t="s">
        <v>117</v>
      </c>
      <c r="H9" s="8"/>
      <c r="I9" s="8" t="s">
        <v>118</v>
      </c>
      <c r="J9" s="8"/>
      <c r="K9" s="7">
        <v>0</v>
      </c>
      <c r="L9" s="8"/>
      <c r="M9" s="7">
        <v>0</v>
      </c>
      <c r="N9" s="8"/>
      <c r="O9" s="7">
        <v>219491</v>
      </c>
      <c r="P9" s="8"/>
      <c r="Q9" s="7">
        <v>154260366730</v>
      </c>
      <c r="R9" s="8"/>
      <c r="S9" s="7">
        <v>178977829257</v>
      </c>
      <c r="T9" s="8"/>
      <c r="U9" s="7">
        <v>0</v>
      </c>
      <c r="V9" s="8"/>
      <c r="W9" s="7">
        <v>0</v>
      </c>
      <c r="X9" s="8"/>
      <c r="Y9" s="7">
        <v>219491</v>
      </c>
      <c r="Z9" s="8"/>
      <c r="AA9" s="7">
        <v>179882645986</v>
      </c>
      <c r="AB9" s="8"/>
      <c r="AC9" s="7">
        <v>0</v>
      </c>
      <c r="AD9" s="8"/>
      <c r="AE9" s="7">
        <v>0</v>
      </c>
      <c r="AF9" s="8"/>
      <c r="AG9" s="7">
        <v>0</v>
      </c>
      <c r="AH9" s="8"/>
      <c r="AI9" s="7">
        <v>0</v>
      </c>
      <c r="AJ9" s="8"/>
      <c r="AK9" s="8" t="s">
        <v>40</v>
      </c>
      <c r="AL9" s="8"/>
    </row>
    <row r="10" spans="1:38">
      <c r="A10" s="3" t="s">
        <v>119</v>
      </c>
      <c r="C10" s="8" t="s">
        <v>116</v>
      </c>
      <c r="D10" s="8"/>
      <c r="E10" s="8" t="s">
        <v>116</v>
      </c>
      <c r="F10" s="8"/>
      <c r="G10" s="8" t="s">
        <v>120</v>
      </c>
      <c r="H10" s="8"/>
      <c r="I10" s="8" t="s">
        <v>121</v>
      </c>
      <c r="J10" s="8"/>
      <c r="K10" s="7">
        <v>0</v>
      </c>
      <c r="L10" s="8"/>
      <c r="M10" s="7">
        <v>0</v>
      </c>
      <c r="N10" s="8"/>
      <c r="O10" s="7">
        <v>20844</v>
      </c>
      <c r="P10" s="8"/>
      <c r="Q10" s="7">
        <v>15505213145</v>
      </c>
      <c r="R10" s="8"/>
      <c r="S10" s="7">
        <v>18045339849</v>
      </c>
      <c r="T10" s="8"/>
      <c r="U10" s="7">
        <v>0</v>
      </c>
      <c r="V10" s="8"/>
      <c r="W10" s="7">
        <v>0</v>
      </c>
      <c r="X10" s="8"/>
      <c r="Y10" s="7">
        <v>0</v>
      </c>
      <c r="Z10" s="8"/>
      <c r="AA10" s="7">
        <v>0</v>
      </c>
      <c r="AB10" s="8"/>
      <c r="AC10" s="7">
        <v>20844</v>
      </c>
      <c r="AD10" s="8"/>
      <c r="AE10" s="7">
        <v>880990</v>
      </c>
      <c r="AF10" s="8"/>
      <c r="AG10" s="7">
        <v>15505213145</v>
      </c>
      <c r="AH10" s="8"/>
      <c r="AI10" s="7">
        <v>18360027201</v>
      </c>
      <c r="AJ10" s="8"/>
      <c r="AK10" s="8" t="s">
        <v>28</v>
      </c>
      <c r="AL10" s="8"/>
    </row>
    <row r="11" spans="1:38">
      <c r="A11" s="3" t="s">
        <v>122</v>
      </c>
      <c r="C11" s="8" t="s">
        <v>116</v>
      </c>
      <c r="D11" s="8"/>
      <c r="E11" s="8" t="s">
        <v>116</v>
      </c>
      <c r="F11" s="8"/>
      <c r="G11" s="8" t="s">
        <v>117</v>
      </c>
      <c r="H11" s="8"/>
      <c r="I11" s="8" t="s">
        <v>123</v>
      </c>
      <c r="J11" s="8"/>
      <c r="K11" s="7">
        <v>0</v>
      </c>
      <c r="L11" s="8"/>
      <c r="M11" s="7">
        <v>0</v>
      </c>
      <c r="N11" s="8"/>
      <c r="O11" s="7">
        <v>103841</v>
      </c>
      <c r="P11" s="8"/>
      <c r="Q11" s="7">
        <v>76598780555</v>
      </c>
      <c r="R11" s="8"/>
      <c r="S11" s="7">
        <v>87678868234</v>
      </c>
      <c r="T11" s="8"/>
      <c r="U11" s="7">
        <v>0</v>
      </c>
      <c r="V11" s="8"/>
      <c r="W11" s="7">
        <v>0</v>
      </c>
      <c r="X11" s="8"/>
      <c r="Y11" s="7">
        <v>103841</v>
      </c>
      <c r="Z11" s="8"/>
      <c r="AA11" s="7">
        <v>88864311235</v>
      </c>
      <c r="AB11" s="8"/>
      <c r="AC11" s="7">
        <v>0</v>
      </c>
      <c r="AD11" s="8"/>
      <c r="AE11" s="7">
        <v>0</v>
      </c>
      <c r="AF11" s="8"/>
      <c r="AG11" s="7">
        <v>0</v>
      </c>
      <c r="AH11" s="8"/>
      <c r="AI11" s="7">
        <v>0</v>
      </c>
      <c r="AJ11" s="8"/>
      <c r="AK11" s="8" t="s">
        <v>40</v>
      </c>
      <c r="AL11" s="8"/>
    </row>
    <row r="12" spans="1:38">
      <c r="A12" s="3" t="s">
        <v>124</v>
      </c>
      <c r="C12" s="8" t="s">
        <v>116</v>
      </c>
      <c r="D12" s="8"/>
      <c r="E12" s="8" t="s">
        <v>116</v>
      </c>
      <c r="F12" s="8"/>
      <c r="G12" s="8" t="s">
        <v>117</v>
      </c>
      <c r="H12" s="8"/>
      <c r="I12" s="8" t="s">
        <v>125</v>
      </c>
      <c r="J12" s="8"/>
      <c r="K12" s="7">
        <v>0</v>
      </c>
      <c r="L12" s="8"/>
      <c r="M12" s="7">
        <v>0</v>
      </c>
      <c r="N12" s="8"/>
      <c r="O12" s="7">
        <v>347453</v>
      </c>
      <c r="P12" s="8"/>
      <c r="Q12" s="7">
        <v>256238260088</v>
      </c>
      <c r="R12" s="8"/>
      <c r="S12" s="7">
        <v>288281611535</v>
      </c>
      <c r="T12" s="8"/>
      <c r="U12" s="7">
        <v>0</v>
      </c>
      <c r="V12" s="8"/>
      <c r="W12" s="7">
        <v>0</v>
      </c>
      <c r="X12" s="8"/>
      <c r="Y12" s="7">
        <v>347453</v>
      </c>
      <c r="Z12" s="8"/>
      <c r="AA12" s="7">
        <v>290606830975</v>
      </c>
      <c r="AB12" s="8"/>
      <c r="AC12" s="7">
        <v>0</v>
      </c>
      <c r="AD12" s="8"/>
      <c r="AE12" s="7">
        <v>0</v>
      </c>
      <c r="AF12" s="8"/>
      <c r="AG12" s="7">
        <v>0</v>
      </c>
      <c r="AH12" s="8"/>
      <c r="AI12" s="7">
        <v>0</v>
      </c>
      <c r="AJ12" s="8"/>
      <c r="AK12" s="8" t="s">
        <v>40</v>
      </c>
      <c r="AL12" s="8"/>
    </row>
    <row r="13" spans="1:38">
      <c r="A13" s="3" t="s">
        <v>126</v>
      </c>
      <c r="C13" s="8" t="s">
        <v>116</v>
      </c>
      <c r="D13" s="8"/>
      <c r="E13" s="8" t="s">
        <v>116</v>
      </c>
      <c r="F13" s="8"/>
      <c r="G13" s="8" t="s">
        <v>127</v>
      </c>
      <c r="H13" s="8"/>
      <c r="I13" s="8" t="s">
        <v>128</v>
      </c>
      <c r="J13" s="8"/>
      <c r="K13" s="7">
        <v>0</v>
      </c>
      <c r="L13" s="8"/>
      <c r="M13" s="7">
        <v>0</v>
      </c>
      <c r="N13" s="8"/>
      <c r="O13" s="7">
        <v>188417</v>
      </c>
      <c r="P13" s="8"/>
      <c r="Q13" s="7">
        <v>146362183985</v>
      </c>
      <c r="R13" s="8"/>
      <c r="S13" s="7">
        <v>154104706138</v>
      </c>
      <c r="T13" s="8"/>
      <c r="U13" s="7">
        <v>0</v>
      </c>
      <c r="V13" s="8"/>
      <c r="W13" s="7">
        <v>0</v>
      </c>
      <c r="X13" s="8"/>
      <c r="Y13" s="7">
        <v>188417</v>
      </c>
      <c r="Z13" s="8"/>
      <c r="AA13" s="7">
        <v>155162891819</v>
      </c>
      <c r="AB13" s="8"/>
      <c r="AC13" s="7">
        <v>0</v>
      </c>
      <c r="AD13" s="8"/>
      <c r="AE13" s="7">
        <v>0</v>
      </c>
      <c r="AF13" s="8"/>
      <c r="AG13" s="7">
        <v>0</v>
      </c>
      <c r="AH13" s="8"/>
      <c r="AI13" s="7">
        <v>0</v>
      </c>
      <c r="AJ13" s="8"/>
      <c r="AK13" s="8" t="s">
        <v>40</v>
      </c>
      <c r="AL13" s="8"/>
    </row>
    <row r="14" spans="1:38">
      <c r="A14" s="3" t="s">
        <v>129</v>
      </c>
      <c r="C14" s="8" t="s">
        <v>116</v>
      </c>
      <c r="D14" s="8"/>
      <c r="E14" s="8" t="s">
        <v>116</v>
      </c>
      <c r="F14" s="8"/>
      <c r="G14" s="8" t="s">
        <v>127</v>
      </c>
      <c r="H14" s="8"/>
      <c r="I14" s="8" t="s">
        <v>130</v>
      </c>
      <c r="J14" s="8"/>
      <c r="K14" s="7">
        <v>0</v>
      </c>
      <c r="L14" s="8"/>
      <c r="M14" s="7">
        <v>0</v>
      </c>
      <c r="N14" s="8"/>
      <c r="O14" s="7">
        <v>10400</v>
      </c>
      <c r="P14" s="8"/>
      <c r="Q14" s="7">
        <v>6514908610</v>
      </c>
      <c r="R14" s="8"/>
      <c r="S14" s="7">
        <v>6707720005</v>
      </c>
      <c r="T14" s="8"/>
      <c r="U14" s="7">
        <v>0</v>
      </c>
      <c r="V14" s="8"/>
      <c r="W14" s="7">
        <v>0</v>
      </c>
      <c r="X14" s="8"/>
      <c r="Y14" s="7">
        <v>10400</v>
      </c>
      <c r="Z14" s="8"/>
      <c r="AA14" s="7">
        <v>6774579889</v>
      </c>
      <c r="AB14" s="8"/>
      <c r="AC14" s="7">
        <v>0</v>
      </c>
      <c r="AD14" s="8"/>
      <c r="AE14" s="7">
        <v>0</v>
      </c>
      <c r="AF14" s="8"/>
      <c r="AG14" s="7">
        <v>0</v>
      </c>
      <c r="AH14" s="8"/>
      <c r="AI14" s="7">
        <v>0</v>
      </c>
      <c r="AJ14" s="8"/>
      <c r="AK14" s="8" t="s">
        <v>40</v>
      </c>
      <c r="AL14" s="8"/>
    </row>
    <row r="15" spans="1:38">
      <c r="A15" s="3" t="s">
        <v>131</v>
      </c>
      <c r="C15" s="8" t="s">
        <v>116</v>
      </c>
      <c r="D15" s="8"/>
      <c r="E15" s="8" t="s">
        <v>116</v>
      </c>
      <c r="F15" s="8"/>
      <c r="G15" s="8" t="s">
        <v>132</v>
      </c>
      <c r="H15" s="8"/>
      <c r="I15" s="8" t="s">
        <v>133</v>
      </c>
      <c r="J15" s="8"/>
      <c r="K15" s="7">
        <v>0</v>
      </c>
      <c r="L15" s="8"/>
      <c r="M15" s="7">
        <v>0</v>
      </c>
      <c r="N15" s="8"/>
      <c r="O15" s="7">
        <v>25000</v>
      </c>
      <c r="P15" s="8"/>
      <c r="Q15" s="7">
        <v>14966559591</v>
      </c>
      <c r="R15" s="8"/>
      <c r="S15" s="7">
        <v>15937860739</v>
      </c>
      <c r="T15" s="8"/>
      <c r="U15" s="7">
        <v>0</v>
      </c>
      <c r="V15" s="8"/>
      <c r="W15" s="7">
        <v>0</v>
      </c>
      <c r="X15" s="8"/>
      <c r="Y15" s="7">
        <v>25000</v>
      </c>
      <c r="Z15" s="8"/>
      <c r="AA15" s="7">
        <v>16040092207</v>
      </c>
      <c r="AB15" s="8"/>
      <c r="AC15" s="7">
        <v>0</v>
      </c>
      <c r="AD15" s="8"/>
      <c r="AE15" s="7">
        <v>0</v>
      </c>
      <c r="AF15" s="8"/>
      <c r="AG15" s="7">
        <v>0</v>
      </c>
      <c r="AH15" s="8"/>
      <c r="AI15" s="7">
        <v>0</v>
      </c>
      <c r="AJ15" s="8"/>
      <c r="AK15" s="8" t="s">
        <v>40</v>
      </c>
      <c r="AL15" s="8"/>
    </row>
    <row r="16" spans="1:38">
      <c r="A16" s="3" t="s">
        <v>134</v>
      </c>
      <c r="C16" s="8" t="s">
        <v>116</v>
      </c>
      <c r="D16" s="8"/>
      <c r="E16" s="8" t="s">
        <v>116</v>
      </c>
      <c r="F16" s="8"/>
      <c r="G16" s="8" t="s">
        <v>135</v>
      </c>
      <c r="H16" s="8"/>
      <c r="I16" s="8" t="s">
        <v>136</v>
      </c>
      <c r="J16" s="8"/>
      <c r="K16" s="7">
        <v>18</v>
      </c>
      <c r="L16" s="8"/>
      <c r="M16" s="7">
        <v>18</v>
      </c>
      <c r="N16" s="8"/>
      <c r="O16" s="7">
        <v>204482</v>
      </c>
      <c r="P16" s="8"/>
      <c r="Q16" s="7">
        <v>183086865854</v>
      </c>
      <c r="R16" s="8"/>
      <c r="S16" s="7">
        <v>183264442098</v>
      </c>
      <c r="T16" s="8"/>
      <c r="U16" s="7">
        <v>168770</v>
      </c>
      <c r="V16" s="8"/>
      <c r="W16" s="7">
        <v>151356121638</v>
      </c>
      <c r="X16" s="8"/>
      <c r="Y16" s="7">
        <v>0</v>
      </c>
      <c r="Z16" s="8"/>
      <c r="AA16" s="7">
        <v>0</v>
      </c>
      <c r="AB16" s="8"/>
      <c r="AC16" s="7">
        <v>373252</v>
      </c>
      <c r="AD16" s="8"/>
      <c r="AE16" s="7">
        <v>899780</v>
      </c>
      <c r="AF16" s="8"/>
      <c r="AG16" s="7">
        <v>334442987492</v>
      </c>
      <c r="AH16" s="8"/>
      <c r="AI16" s="7">
        <v>335783812710</v>
      </c>
      <c r="AJ16" s="8"/>
      <c r="AK16" s="8" t="s">
        <v>101</v>
      </c>
      <c r="AL16" s="8"/>
    </row>
    <row r="17" spans="1:38">
      <c r="A17" s="3" t="s">
        <v>137</v>
      </c>
      <c r="C17" s="8" t="s">
        <v>116</v>
      </c>
      <c r="D17" s="8"/>
      <c r="E17" s="8" t="s">
        <v>116</v>
      </c>
      <c r="F17" s="8"/>
      <c r="G17" s="8" t="s">
        <v>138</v>
      </c>
      <c r="H17" s="8"/>
      <c r="I17" s="8" t="s">
        <v>139</v>
      </c>
      <c r="J17" s="8"/>
      <c r="K17" s="7">
        <v>20</v>
      </c>
      <c r="L17" s="8"/>
      <c r="M17" s="7">
        <v>20</v>
      </c>
      <c r="N17" s="8"/>
      <c r="O17" s="7">
        <v>20435</v>
      </c>
      <c r="P17" s="8"/>
      <c r="Q17" s="7">
        <v>19526606243</v>
      </c>
      <c r="R17" s="8"/>
      <c r="S17" s="7">
        <v>19656500543</v>
      </c>
      <c r="T17" s="8"/>
      <c r="U17" s="7">
        <v>0</v>
      </c>
      <c r="V17" s="8"/>
      <c r="W17" s="7">
        <v>0</v>
      </c>
      <c r="X17" s="8"/>
      <c r="Y17" s="7">
        <v>0</v>
      </c>
      <c r="Z17" s="8"/>
      <c r="AA17" s="7">
        <v>0</v>
      </c>
      <c r="AB17" s="8"/>
      <c r="AC17" s="7">
        <v>20435</v>
      </c>
      <c r="AD17" s="8"/>
      <c r="AE17" s="7">
        <v>913975</v>
      </c>
      <c r="AF17" s="8"/>
      <c r="AG17" s="7">
        <v>19526606243</v>
      </c>
      <c r="AH17" s="8"/>
      <c r="AI17" s="7">
        <v>18673693904</v>
      </c>
      <c r="AJ17" s="8"/>
      <c r="AK17" s="8" t="s">
        <v>28</v>
      </c>
      <c r="AL17" s="8"/>
    </row>
    <row r="18" spans="1:38">
      <c r="A18" s="3" t="s">
        <v>140</v>
      </c>
      <c r="C18" s="8" t="s">
        <v>116</v>
      </c>
      <c r="D18" s="8"/>
      <c r="E18" s="8" t="s">
        <v>116</v>
      </c>
      <c r="F18" s="8"/>
      <c r="G18" s="8" t="s">
        <v>141</v>
      </c>
      <c r="H18" s="8"/>
      <c r="I18" s="8" t="s">
        <v>6</v>
      </c>
      <c r="J18" s="8"/>
      <c r="K18" s="7">
        <v>0</v>
      </c>
      <c r="L18" s="8"/>
      <c r="M18" s="7">
        <v>0</v>
      </c>
      <c r="N18" s="8"/>
      <c r="O18" s="7">
        <v>148802</v>
      </c>
      <c r="P18" s="8"/>
      <c r="Q18" s="7">
        <v>142325220585</v>
      </c>
      <c r="R18" s="8"/>
      <c r="S18" s="7">
        <v>145692411023</v>
      </c>
      <c r="T18" s="8"/>
      <c r="U18" s="7">
        <v>61006</v>
      </c>
      <c r="V18" s="8"/>
      <c r="W18" s="7">
        <v>60011496231</v>
      </c>
      <c r="X18" s="8"/>
      <c r="Y18" s="7">
        <v>209808</v>
      </c>
      <c r="Z18" s="8"/>
      <c r="AA18" s="7">
        <v>209700517712</v>
      </c>
      <c r="AB18" s="8"/>
      <c r="AC18" s="7">
        <v>0</v>
      </c>
      <c r="AD18" s="8"/>
      <c r="AE18" s="7">
        <v>0</v>
      </c>
      <c r="AF18" s="8"/>
      <c r="AG18" s="7">
        <v>0</v>
      </c>
      <c r="AH18" s="8"/>
      <c r="AI18" s="7">
        <v>0</v>
      </c>
      <c r="AJ18" s="8"/>
      <c r="AK18" s="8" t="s">
        <v>40</v>
      </c>
      <c r="AL18" s="8"/>
    </row>
    <row r="19" spans="1:38">
      <c r="A19" s="3" t="s">
        <v>142</v>
      </c>
      <c r="C19" s="8" t="s">
        <v>116</v>
      </c>
      <c r="D19" s="8"/>
      <c r="E19" s="8" t="s">
        <v>116</v>
      </c>
      <c r="F19" s="8"/>
      <c r="G19" s="8" t="s">
        <v>143</v>
      </c>
      <c r="H19" s="8"/>
      <c r="I19" s="8" t="s">
        <v>144</v>
      </c>
      <c r="J19" s="8"/>
      <c r="K19" s="7">
        <v>18</v>
      </c>
      <c r="L19" s="8"/>
      <c r="M19" s="7">
        <v>18</v>
      </c>
      <c r="N19" s="8"/>
      <c r="O19" s="7">
        <v>5000</v>
      </c>
      <c r="P19" s="8"/>
      <c r="Q19" s="7">
        <v>4498715243</v>
      </c>
      <c r="R19" s="8"/>
      <c r="S19" s="7">
        <v>4999093750</v>
      </c>
      <c r="T19" s="8"/>
      <c r="U19" s="7">
        <v>0</v>
      </c>
      <c r="V19" s="8"/>
      <c r="W19" s="7">
        <v>0</v>
      </c>
      <c r="X19" s="8"/>
      <c r="Y19" s="7">
        <v>0</v>
      </c>
      <c r="Z19" s="8"/>
      <c r="AA19" s="7">
        <v>0</v>
      </c>
      <c r="AB19" s="8"/>
      <c r="AC19" s="7">
        <v>5000</v>
      </c>
      <c r="AD19" s="8"/>
      <c r="AE19" s="7">
        <v>979200</v>
      </c>
      <c r="AF19" s="8"/>
      <c r="AG19" s="7">
        <v>4498715243</v>
      </c>
      <c r="AH19" s="8"/>
      <c r="AI19" s="7">
        <v>4895112600</v>
      </c>
      <c r="AJ19" s="8"/>
      <c r="AK19" s="8" t="s">
        <v>145</v>
      </c>
      <c r="AL19" s="8"/>
    </row>
    <row r="20" spans="1:38">
      <c r="A20" s="3" t="s">
        <v>146</v>
      </c>
      <c r="C20" s="8" t="s">
        <v>116</v>
      </c>
      <c r="D20" s="8"/>
      <c r="E20" s="8" t="s">
        <v>116</v>
      </c>
      <c r="F20" s="8"/>
      <c r="G20" s="8" t="s">
        <v>147</v>
      </c>
      <c r="H20" s="8"/>
      <c r="I20" s="8" t="s">
        <v>148</v>
      </c>
      <c r="J20" s="8"/>
      <c r="K20" s="7">
        <v>20.5</v>
      </c>
      <c r="L20" s="8"/>
      <c r="M20" s="7">
        <v>20.5</v>
      </c>
      <c r="N20" s="8"/>
      <c r="O20" s="7">
        <v>61216</v>
      </c>
      <c r="P20" s="8"/>
      <c r="Q20" s="7">
        <v>58563716747</v>
      </c>
      <c r="R20" s="8"/>
      <c r="S20" s="7">
        <v>58095695446</v>
      </c>
      <c r="T20" s="8"/>
      <c r="U20" s="7">
        <v>0</v>
      </c>
      <c r="V20" s="8"/>
      <c r="W20" s="7">
        <v>0</v>
      </c>
      <c r="X20" s="8"/>
      <c r="Y20" s="7">
        <v>61216</v>
      </c>
      <c r="Z20" s="8"/>
      <c r="AA20" s="7">
        <v>57606056212</v>
      </c>
      <c r="AB20" s="8"/>
      <c r="AC20" s="7">
        <v>0</v>
      </c>
      <c r="AD20" s="8"/>
      <c r="AE20" s="7">
        <v>0</v>
      </c>
      <c r="AF20" s="8"/>
      <c r="AG20" s="7">
        <v>0</v>
      </c>
      <c r="AH20" s="8"/>
      <c r="AI20" s="7">
        <v>0</v>
      </c>
      <c r="AJ20" s="8"/>
      <c r="AK20" s="8" t="s">
        <v>40</v>
      </c>
      <c r="AL20" s="8"/>
    </row>
    <row r="21" spans="1:38">
      <c r="A21" s="3" t="s">
        <v>105</v>
      </c>
      <c r="C21" s="8" t="s">
        <v>105</v>
      </c>
      <c r="D21" s="8"/>
      <c r="E21" s="8" t="s">
        <v>105</v>
      </c>
      <c r="F21" s="8"/>
      <c r="G21" s="8" t="s">
        <v>105</v>
      </c>
      <c r="H21" s="8"/>
      <c r="I21" s="8" t="s">
        <v>105</v>
      </c>
      <c r="J21" s="8"/>
      <c r="K21" s="8" t="s">
        <v>105</v>
      </c>
      <c r="L21" s="8"/>
      <c r="M21" s="8" t="s">
        <v>105</v>
      </c>
      <c r="N21" s="8"/>
      <c r="O21" s="8" t="s">
        <v>105</v>
      </c>
      <c r="P21" s="8"/>
      <c r="Q21" s="12">
        <f>SUM(Q9:Q20)</f>
        <v>1078447397376</v>
      </c>
      <c r="R21" s="8"/>
      <c r="S21" s="12">
        <f>SUM(S9:S20)</f>
        <v>1161442078617</v>
      </c>
      <c r="T21" s="8"/>
      <c r="U21" s="8" t="s">
        <v>105</v>
      </c>
      <c r="V21" s="8"/>
      <c r="W21" s="12">
        <f>SUM(W9:W20)</f>
        <v>211367617869</v>
      </c>
      <c r="X21" s="8"/>
      <c r="Y21" s="8" t="s">
        <v>105</v>
      </c>
      <c r="Z21" s="8"/>
      <c r="AA21" s="12">
        <f>SUM(AA9:AA20)</f>
        <v>1004637926035</v>
      </c>
      <c r="AB21" s="8"/>
      <c r="AC21" s="8" t="s">
        <v>105</v>
      </c>
      <c r="AD21" s="8"/>
      <c r="AE21" s="8" t="s">
        <v>105</v>
      </c>
      <c r="AF21" s="8"/>
      <c r="AG21" s="12">
        <f>SUM(AG9:AG20)</f>
        <v>373973522123</v>
      </c>
      <c r="AH21" s="8"/>
      <c r="AI21" s="12">
        <f>SUM(AI9:AI20)</f>
        <v>377712646415</v>
      </c>
      <c r="AJ21" s="8"/>
      <c r="AK21" s="13" t="s">
        <v>73</v>
      </c>
      <c r="AL21" s="8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ignoredErrors>
    <ignoredError sqref="AK9:AK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11" sqref="S11"/>
    </sheetView>
  </sheetViews>
  <sheetFormatPr defaultRowHeight="24"/>
  <cols>
    <col min="1" max="1" width="32.42578125" style="3" bestFit="1" customWidth="1"/>
    <col min="2" max="2" width="1" style="3" customWidth="1"/>
    <col min="3" max="3" width="31" style="3" customWidth="1"/>
    <col min="4" max="4" width="1" style="3" customWidth="1"/>
    <col min="5" max="5" width="25" style="3" customWidth="1"/>
    <col min="6" max="6" width="1" style="3" customWidth="1"/>
    <col min="7" max="7" width="20" style="3" customWidth="1"/>
    <col min="8" max="8" width="1" style="3" customWidth="1"/>
    <col min="9" max="9" width="12" style="3" customWidth="1"/>
    <col min="10" max="10" width="1" style="3" customWidth="1"/>
    <col min="11" max="11" width="22" style="3" customWidth="1"/>
    <col min="12" max="12" width="1" style="3" customWidth="1"/>
    <col min="13" max="13" width="23" style="3" customWidth="1"/>
    <col min="14" max="14" width="1" style="3" customWidth="1"/>
    <col min="15" max="15" width="23" style="3" customWidth="1"/>
    <col min="16" max="16" width="1" style="3" customWidth="1"/>
    <col min="17" max="17" width="22" style="3" customWidth="1"/>
    <col min="18" max="18" width="1" style="3" customWidth="1"/>
    <col min="19" max="19" width="25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19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</row>
    <row r="4" spans="1:19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19" ht="24.75">
      <c r="A6" s="23" t="s">
        <v>150</v>
      </c>
      <c r="C6" s="23" t="s">
        <v>151</v>
      </c>
      <c r="D6" s="23" t="s">
        <v>151</v>
      </c>
      <c r="E6" s="23" t="s">
        <v>151</v>
      </c>
      <c r="F6" s="23" t="s">
        <v>151</v>
      </c>
      <c r="G6" s="23" t="s">
        <v>151</v>
      </c>
      <c r="H6" s="23" t="s">
        <v>151</v>
      </c>
      <c r="I6" s="23" t="s">
        <v>151</v>
      </c>
      <c r="K6" s="23" t="s">
        <v>4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>
      <c r="A7" s="23" t="s">
        <v>150</v>
      </c>
      <c r="C7" s="23" t="s">
        <v>152</v>
      </c>
      <c r="E7" s="23" t="s">
        <v>153</v>
      </c>
      <c r="G7" s="23" t="s">
        <v>154</v>
      </c>
      <c r="I7" s="23" t="s">
        <v>113</v>
      </c>
      <c r="K7" s="23" t="s">
        <v>155</v>
      </c>
      <c r="M7" s="23" t="s">
        <v>156</v>
      </c>
      <c r="O7" s="23" t="s">
        <v>157</v>
      </c>
      <c r="Q7" s="23" t="s">
        <v>155</v>
      </c>
      <c r="S7" s="23" t="s">
        <v>149</v>
      </c>
    </row>
    <row r="8" spans="1:19">
      <c r="A8" s="3" t="s">
        <v>158</v>
      </c>
      <c r="C8" s="8" t="s">
        <v>159</v>
      </c>
      <c r="E8" s="8" t="s">
        <v>160</v>
      </c>
      <c r="F8" s="8"/>
      <c r="G8" s="8" t="s">
        <v>161</v>
      </c>
      <c r="H8" s="8"/>
      <c r="I8" s="7">
        <v>5</v>
      </c>
      <c r="J8" s="8"/>
      <c r="K8" s="7">
        <v>3444726770</v>
      </c>
      <c r="L8" s="14"/>
      <c r="M8" s="7">
        <v>42509141289</v>
      </c>
      <c r="N8" s="7"/>
      <c r="O8" s="7">
        <v>45001518189</v>
      </c>
      <c r="P8" s="7"/>
      <c r="Q8" s="7">
        <v>952349870</v>
      </c>
      <c r="R8" s="8"/>
      <c r="S8" s="10">
        <v>1.7225328090861508E-5</v>
      </c>
    </row>
    <row r="9" spans="1:19">
      <c r="A9" s="3" t="s">
        <v>162</v>
      </c>
      <c r="C9" s="8" t="s">
        <v>163</v>
      </c>
      <c r="E9" s="8" t="s">
        <v>160</v>
      </c>
      <c r="F9" s="8"/>
      <c r="G9" s="8" t="s">
        <v>164</v>
      </c>
      <c r="H9" s="8"/>
      <c r="I9" s="7">
        <v>5</v>
      </c>
      <c r="J9" s="8"/>
      <c r="K9" s="7">
        <v>8361026075</v>
      </c>
      <c r="L9" s="14"/>
      <c r="M9" s="7">
        <v>23584278260</v>
      </c>
      <c r="N9" s="7"/>
      <c r="O9" s="7">
        <v>28172280648</v>
      </c>
      <c r="P9" s="7"/>
      <c r="Q9" s="7">
        <v>3773023687</v>
      </c>
      <c r="R9" s="8"/>
      <c r="S9" s="10">
        <v>6.8243376673288105E-5</v>
      </c>
    </row>
    <row r="10" spans="1:19">
      <c r="A10" s="3" t="s">
        <v>165</v>
      </c>
      <c r="C10" s="8" t="s">
        <v>166</v>
      </c>
      <c r="E10" s="8" t="s">
        <v>160</v>
      </c>
      <c r="F10" s="8"/>
      <c r="G10" s="8" t="s">
        <v>167</v>
      </c>
      <c r="H10" s="8"/>
      <c r="I10" s="7">
        <v>5</v>
      </c>
      <c r="J10" s="8"/>
      <c r="K10" s="7">
        <v>1064460566</v>
      </c>
      <c r="L10" s="14"/>
      <c r="M10" s="7">
        <v>4374495</v>
      </c>
      <c r="N10" s="7"/>
      <c r="O10" s="7">
        <v>0</v>
      </c>
      <c r="P10" s="7"/>
      <c r="Q10" s="7">
        <v>1068835061</v>
      </c>
      <c r="R10" s="8"/>
      <c r="S10" s="10">
        <v>1.9332217266686847E-5</v>
      </c>
    </row>
    <row r="11" spans="1:19">
      <c r="A11" s="3" t="s">
        <v>168</v>
      </c>
      <c r="C11" s="8" t="s">
        <v>169</v>
      </c>
      <c r="E11" s="8" t="s">
        <v>160</v>
      </c>
      <c r="F11" s="8"/>
      <c r="G11" s="8" t="s">
        <v>170</v>
      </c>
      <c r="H11" s="8"/>
      <c r="I11" s="7">
        <v>5</v>
      </c>
      <c r="J11" s="8"/>
      <c r="K11" s="7">
        <v>447295412894</v>
      </c>
      <c r="L11" s="14"/>
      <c r="M11" s="7">
        <v>8857865682340</v>
      </c>
      <c r="N11" s="7"/>
      <c r="O11" s="7">
        <v>9024318217543</v>
      </c>
      <c r="P11" s="7"/>
      <c r="Q11" s="7">
        <v>280842877691</v>
      </c>
      <c r="R11" s="8"/>
      <c r="S11" s="10">
        <v>5.0796570279462161E-3</v>
      </c>
    </row>
    <row r="12" spans="1:19">
      <c r="A12" s="3" t="s">
        <v>105</v>
      </c>
      <c r="C12" s="3" t="s">
        <v>105</v>
      </c>
      <c r="E12" s="3" t="s">
        <v>105</v>
      </c>
      <c r="G12" s="3" t="s">
        <v>105</v>
      </c>
      <c r="I12" s="3" t="s">
        <v>105</v>
      </c>
      <c r="K12" s="12">
        <f>SUM(K8:K11)</f>
        <v>460165626305</v>
      </c>
      <c r="L12" s="8"/>
      <c r="M12" s="12">
        <f>SUM(M8:M11)</f>
        <v>8923963476384</v>
      </c>
      <c r="N12" s="8"/>
      <c r="O12" s="12">
        <f>SUM(O8:O11)</f>
        <v>9097492016380</v>
      </c>
      <c r="P12" s="8"/>
      <c r="Q12" s="12">
        <f>SUM(Q8:Q11)</f>
        <v>286637086309</v>
      </c>
      <c r="S12" s="15">
        <f>SUM(S8:S11)</f>
        <v>5.1844579499770527E-3</v>
      </c>
    </row>
    <row r="13" spans="1:19">
      <c r="S13" s="10"/>
    </row>
  </sheetData>
  <mergeCells count="17">
    <mergeCell ref="I7"/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31"/>
  <sheetViews>
    <sheetView rightToLeft="1" topLeftCell="A12" workbookViewId="0">
      <selection activeCell="M27" sqref="M27:S32"/>
    </sheetView>
  </sheetViews>
  <sheetFormatPr defaultRowHeight="24"/>
  <cols>
    <col min="1" max="1" width="35.140625" style="3" bestFit="1" customWidth="1"/>
    <col min="2" max="2" width="1" style="3" customWidth="1"/>
    <col min="3" max="3" width="19" style="3" customWidth="1"/>
    <col min="4" max="4" width="1" style="3" customWidth="1"/>
    <col min="5" max="5" width="20" style="8" customWidth="1"/>
    <col min="6" max="6" width="1" style="3" customWidth="1"/>
    <col min="7" max="7" width="14" style="3" customWidth="1"/>
    <col min="8" max="8" width="1" style="3" customWidth="1"/>
    <col min="9" max="9" width="20" style="3" customWidth="1"/>
    <col min="10" max="10" width="1" style="3" customWidth="1"/>
    <col min="11" max="11" width="16" style="3" customWidth="1"/>
    <col min="12" max="12" width="1" style="3" customWidth="1"/>
    <col min="13" max="13" width="20" style="3" customWidth="1"/>
    <col min="14" max="14" width="1" style="3" customWidth="1"/>
    <col min="15" max="15" width="21" style="3" customWidth="1"/>
    <col min="16" max="16" width="1" style="3" customWidth="1"/>
    <col min="17" max="17" width="16" style="3" customWidth="1"/>
    <col min="18" max="18" width="1" style="3" customWidth="1"/>
    <col min="19" max="19" width="21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19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  <c r="H3" s="24" t="s">
        <v>171</v>
      </c>
      <c r="I3" s="24" t="s">
        <v>171</v>
      </c>
      <c r="J3" s="24" t="s">
        <v>171</v>
      </c>
      <c r="K3" s="24" t="s">
        <v>171</v>
      </c>
      <c r="L3" s="24" t="s">
        <v>171</v>
      </c>
      <c r="M3" s="24" t="s">
        <v>171</v>
      </c>
      <c r="N3" s="24" t="s">
        <v>171</v>
      </c>
      <c r="O3" s="24" t="s">
        <v>171</v>
      </c>
      <c r="P3" s="24" t="s">
        <v>171</v>
      </c>
      <c r="Q3" s="24" t="s">
        <v>171</v>
      </c>
      <c r="R3" s="24" t="s">
        <v>171</v>
      </c>
      <c r="S3" s="24" t="s">
        <v>171</v>
      </c>
    </row>
    <row r="4" spans="1:19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19" ht="24.75">
      <c r="A6" s="23" t="s">
        <v>172</v>
      </c>
      <c r="B6" s="23" t="s">
        <v>172</v>
      </c>
      <c r="C6" s="23" t="s">
        <v>172</v>
      </c>
      <c r="D6" s="23" t="s">
        <v>172</v>
      </c>
      <c r="E6" s="23" t="s">
        <v>172</v>
      </c>
      <c r="F6" s="23" t="s">
        <v>172</v>
      </c>
      <c r="G6" s="23" t="s">
        <v>172</v>
      </c>
      <c r="I6" s="23" t="s">
        <v>173</v>
      </c>
      <c r="J6" s="23" t="s">
        <v>173</v>
      </c>
      <c r="K6" s="23" t="s">
        <v>173</v>
      </c>
      <c r="L6" s="23" t="s">
        <v>173</v>
      </c>
      <c r="M6" s="23" t="s">
        <v>173</v>
      </c>
      <c r="O6" s="23" t="s">
        <v>174</v>
      </c>
      <c r="P6" s="23" t="s">
        <v>174</v>
      </c>
      <c r="Q6" s="23" t="s">
        <v>174</v>
      </c>
      <c r="R6" s="23" t="s">
        <v>174</v>
      </c>
      <c r="S6" s="23" t="s">
        <v>174</v>
      </c>
    </row>
    <row r="7" spans="1:19" ht="24.75">
      <c r="A7" s="23" t="s">
        <v>175</v>
      </c>
      <c r="C7" s="23" t="s">
        <v>176</v>
      </c>
      <c r="E7" s="23" t="s">
        <v>112</v>
      </c>
      <c r="G7" s="23" t="s">
        <v>113</v>
      </c>
      <c r="I7" s="23" t="s">
        <v>177</v>
      </c>
      <c r="K7" s="23" t="s">
        <v>178</v>
      </c>
      <c r="M7" s="23" t="s">
        <v>179</v>
      </c>
      <c r="O7" s="23" t="s">
        <v>177</v>
      </c>
      <c r="Q7" s="23" t="s">
        <v>178</v>
      </c>
      <c r="S7" s="23" t="s">
        <v>179</v>
      </c>
    </row>
    <row r="8" spans="1:19">
      <c r="A8" s="3" t="s">
        <v>180</v>
      </c>
      <c r="C8" s="8" t="s">
        <v>312</v>
      </c>
      <c r="E8" s="8" t="s">
        <v>181</v>
      </c>
      <c r="G8" s="7">
        <v>20.5</v>
      </c>
      <c r="I8" s="7">
        <v>0</v>
      </c>
      <c r="J8" s="8"/>
      <c r="K8" s="7">
        <v>0</v>
      </c>
      <c r="L8" s="8"/>
      <c r="M8" s="7">
        <v>0</v>
      </c>
      <c r="N8" s="8"/>
      <c r="O8" s="7">
        <v>5570618564</v>
      </c>
      <c r="P8" s="8"/>
      <c r="Q8" s="7">
        <v>0</v>
      </c>
      <c r="R8" s="8"/>
      <c r="S8" s="7">
        <v>5570618564</v>
      </c>
    </row>
    <row r="9" spans="1:19">
      <c r="A9" s="3" t="s">
        <v>146</v>
      </c>
      <c r="C9" s="8" t="s">
        <v>312</v>
      </c>
      <c r="E9" s="8" t="s">
        <v>148</v>
      </c>
      <c r="G9" s="7">
        <v>20.5</v>
      </c>
      <c r="I9" s="7">
        <v>377304698</v>
      </c>
      <c r="J9" s="8"/>
      <c r="K9" s="7">
        <v>0</v>
      </c>
      <c r="L9" s="8"/>
      <c r="M9" s="7">
        <v>377304698</v>
      </c>
      <c r="N9" s="8"/>
      <c r="O9" s="7">
        <v>1046640154</v>
      </c>
      <c r="P9" s="8"/>
      <c r="Q9" s="7">
        <v>0</v>
      </c>
      <c r="R9" s="8"/>
      <c r="S9" s="7">
        <v>1046640154</v>
      </c>
    </row>
    <row r="10" spans="1:19">
      <c r="A10" s="3" t="s">
        <v>142</v>
      </c>
      <c r="C10" s="8" t="s">
        <v>312</v>
      </c>
      <c r="E10" s="8" t="s">
        <v>144</v>
      </c>
      <c r="G10" s="7">
        <v>18</v>
      </c>
      <c r="I10" s="7">
        <v>77856165</v>
      </c>
      <c r="J10" s="8"/>
      <c r="K10" s="7">
        <v>0</v>
      </c>
      <c r="L10" s="8"/>
      <c r="M10" s="7">
        <v>77856165</v>
      </c>
      <c r="N10" s="8"/>
      <c r="O10" s="7">
        <v>627148739</v>
      </c>
      <c r="P10" s="8"/>
      <c r="Q10" s="7">
        <v>0</v>
      </c>
      <c r="R10" s="8"/>
      <c r="S10" s="7">
        <v>627148739</v>
      </c>
    </row>
    <row r="11" spans="1:19">
      <c r="A11" s="3" t="s">
        <v>182</v>
      </c>
      <c r="C11" s="8" t="s">
        <v>312</v>
      </c>
      <c r="E11" s="8" t="s">
        <v>183</v>
      </c>
      <c r="G11" s="7">
        <v>18</v>
      </c>
      <c r="I11" s="7">
        <v>0</v>
      </c>
      <c r="J11" s="8"/>
      <c r="K11" s="7">
        <v>0</v>
      </c>
      <c r="L11" s="8"/>
      <c r="M11" s="7">
        <v>0</v>
      </c>
      <c r="N11" s="8"/>
      <c r="O11" s="7">
        <v>114636256</v>
      </c>
      <c r="P11" s="8"/>
      <c r="Q11" s="7">
        <v>0</v>
      </c>
      <c r="R11" s="8"/>
      <c r="S11" s="7">
        <v>114636256</v>
      </c>
    </row>
    <row r="12" spans="1:19">
      <c r="A12" s="3" t="s">
        <v>184</v>
      </c>
      <c r="C12" s="8" t="s">
        <v>312</v>
      </c>
      <c r="E12" s="8" t="s">
        <v>185</v>
      </c>
      <c r="G12" s="7">
        <v>16</v>
      </c>
      <c r="I12" s="7">
        <v>0</v>
      </c>
      <c r="J12" s="8"/>
      <c r="K12" s="7">
        <v>0</v>
      </c>
      <c r="L12" s="8"/>
      <c r="M12" s="7">
        <v>0</v>
      </c>
      <c r="N12" s="8"/>
      <c r="O12" s="7">
        <v>4782974343</v>
      </c>
      <c r="P12" s="8"/>
      <c r="Q12" s="7">
        <v>0</v>
      </c>
      <c r="R12" s="8"/>
      <c r="S12" s="7">
        <v>4782974343</v>
      </c>
    </row>
    <row r="13" spans="1:19">
      <c r="A13" s="3" t="s">
        <v>186</v>
      </c>
      <c r="C13" s="8" t="s">
        <v>312</v>
      </c>
      <c r="E13" s="8" t="s">
        <v>187</v>
      </c>
      <c r="G13" s="7">
        <v>17</v>
      </c>
      <c r="I13" s="7">
        <v>0</v>
      </c>
      <c r="J13" s="8"/>
      <c r="K13" s="7">
        <v>0</v>
      </c>
      <c r="L13" s="8"/>
      <c r="M13" s="7">
        <v>0</v>
      </c>
      <c r="N13" s="8"/>
      <c r="O13" s="7">
        <v>1835506187</v>
      </c>
      <c r="P13" s="8"/>
      <c r="Q13" s="7">
        <v>0</v>
      </c>
      <c r="R13" s="8"/>
      <c r="S13" s="7">
        <v>1835506187</v>
      </c>
    </row>
    <row r="14" spans="1:19">
      <c r="A14" s="3" t="s">
        <v>188</v>
      </c>
      <c r="C14" s="8" t="s">
        <v>312</v>
      </c>
      <c r="E14" s="8" t="s">
        <v>189</v>
      </c>
      <c r="G14" s="7">
        <v>15</v>
      </c>
      <c r="I14" s="7">
        <v>0</v>
      </c>
      <c r="J14" s="8"/>
      <c r="K14" s="7">
        <v>0</v>
      </c>
      <c r="L14" s="8"/>
      <c r="M14" s="7">
        <v>0</v>
      </c>
      <c r="N14" s="8"/>
      <c r="O14" s="7">
        <v>5037825637</v>
      </c>
      <c r="P14" s="8"/>
      <c r="Q14" s="7">
        <v>0</v>
      </c>
      <c r="R14" s="8"/>
      <c r="S14" s="7">
        <v>5037825637</v>
      </c>
    </row>
    <row r="15" spans="1:19">
      <c r="A15" s="3" t="s">
        <v>134</v>
      </c>
      <c r="C15" s="8" t="s">
        <v>312</v>
      </c>
      <c r="E15" s="8" t="s">
        <v>136</v>
      </c>
      <c r="G15" s="7">
        <v>18</v>
      </c>
      <c r="I15" s="7">
        <v>5077892968</v>
      </c>
      <c r="J15" s="8"/>
      <c r="K15" s="7">
        <v>0</v>
      </c>
      <c r="L15" s="8"/>
      <c r="M15" s="7">
        <v>5077892968</v>
      </c>
      <c r="N15" s="8"/>
      <c r="O15" s="7">
        <v>6167526831</v>
      </c>
      <c r="P15" s="8"/>
      <c r="Q15" s="7">
        <v>0</v>
      </c>
      <c r="R15" s="8"/>
      <c r="S15" s="7">
        <v>6167526831</v>
      </c>
    </row>
    <row r="16" spans="1:19">
      <c r="A16" s="3" t="s">
        <v>190</v>
      </c>
      <c r="C16" s="8" t="s">
        <v>312</v>
      </c>
      <c r="E16" s="8" t="s">
        <v>191</v>
      </c>
      <c r="G16" s="7">
        <v>16</v>
      </c>
      <c r="I16" s="7">
        <v>0</v>
      </c>
      <c r="J16" s="8"/>
      <c r="K16" s="7">
        <v>0</v>
      </c>
      <c r="L16" s="8"/>
      <c r="M16" s="7">
        <v>0</v>
      </c>
      <c r="N16" s="8"/>
      <c r="O16" s="7">
        <v>5928993899</v>
      </c>
      <c r="P16" s="8"/>
      <c r="Q16" s="7">
        <v>0</v>
      </c>
      <c r="R16" s="8"/>
      <c r="S16" s="7">
        <v>5928993899</v>
      </c>
    </row>
    <row r="17" spans="1:20">
      <c r="A17" s="3" t="s">
        <v>192</v>
      </c>
      <c r="C17" s="8" t="s">
        <v>312</v>
      </c>
      <c r="E17" s="8" t="s">
        <v>193</v>
      </c>
      <c r="G17" s="7">
        <v>18.5</v>
      </c>
      <c r="I17" s="7">
        <v>0</v>
      </c>
      <c r="J17" s="8"/>
      <c r="K17" s="7">
        <v>0</v>
      </c>
      <c r="L17" s="8"/>
      <c r="M17" s="7">
        <v>0</v>
      </c>
      <c r="N17" s="8"/>
      <c r="O17" s="7">
        <v>118940813</v>
      </c>
      <c r="P17" s="8"/>
      <c r="Q17" s="7">
        <v>0</v>
      </c>
      <c r="R17" s="8"/>
      <c r="S17" s="7">
        <v>118940813</v>
      </c>
    </row>
    <row r="18" spans="1:20">
      <c r="A18" s="3" t="s">
        <v>194</v>
      </c>
      <c r="C18" s="8" t="s">
        <v>312</v>
      </c>
      <c r="E18" s="8" t="s">
        <v>195</v>
      </c>
      <c r="G18" s="7">
        <v>17</v>
      </c>
      <c r="I18" s="7">
        <v>0</v>
      </c>
      <c r="J18" s="8"/>
      <c r="K18" s="7">
        <v>0</v>
      </c>
      <c r="L18" s="8"/>
      <c r="M18" s="7">
        <v>0</v>
      </c>
      <c r="N18" s="8"/>
      <c r="O18" s="7">
        <v>2433440571</v>
      </c>
      <c r="P18" s="8"/>
      <c r="Q18" s="7">
        <v>0</v>
      </c>
      <c r="R18" s="8"/>
      <c r="S18" s="7">
        <v>2433440571</v>
      </c>
    </row>
    <row r="19" spans="1:20">
      <c r="A19" s="3" t="s">
        <v>137</v>
      </c>
      <c r="C19" s="8" t="s">
        <v>312</v>
      </c>
      <c r="E19" s="8" t="s">
        <v>139</v>
      </c>
      <c r="G19" s="7">
        <v>20</v>
      </c>
      <c r="I19" s="7">
        <v>343466523</v>
      </c>
      <c r="J19" s="8"/>
      <c r="K19" s="7">
        <v>0</v>
      </c>
      <c r="L19" s="8"/>
      <c r="M19" s="7">
        <v>343466523</v>
      </c>
      <c r="N19" s="8"/>
      <c r="O19" s="7">
        <v>2672213195</v>
      </c>
      <c r="P19" s="8"/>
      <c r="Q19" s="7">
        <v>0</v>
      </c>
      <c r="R19" s="8"/>
      <c r="S19" s="7">
        <v>2672213195</v>
      </c>
    </row>
    <row r="20" spans="1:20">
      <c r="A20" s="3" t="s">
        <v>196</v>
      </c>
      <c r="C20" s="8" t="s">
        <v>312</v>
      </c>
      <c r="E20" s="8" t="s">
        <v>197</v>
      </c>
      <c r="G20" s="7">
        <v>17</v>
      </c>
      <c r="I20" s="7">
        <v>0</v>
      </c>
      <c r="J20" s="8"/>
      <c r="K20" s="7">
        <v>0</v>
      </c>
      <c r="L20" s="8"/>
      <c r="M20" s="7">
        <v>0</v>
      </c>
      <c r="N20" s="8"/>
      <c r="O20" s="7">
        <v>1520957893</v>
      </c>
      <c r="P20" s="8"/>
      <c r="Q20" s="7">
        <v>0</v>
      </c>
      <c r="R20" s="8"/>
      <c r="S20" s="7">
        <v>1520957893</v>
      </c>
    </row>
    <row r="21" spans="1:20">
      <c r="A21" s="3" t="s">
        <v>198</v>
      </c>
      <c r="C21" s="8" t="s">
        <v>312</v>
      </c>
      <c r="E21" s="8" t="s">
        <v>199</v>
      </c>
      <c r="G21" s="7">
        <v>18</v>
      </c>
      <c r="I21" s="7">
        <v>0</v>
      </c>
      <c r="J21" s="8"/>
      <c r="K21" s="7">
        <v>0</v>
      </c>
      <c r="L21" s="8"/>
      <c r="M21" s="7">
        <v>0</v>
      </c>
      <c r="N21" s="8"/>
      <c r="O21" s="7">
        <v>5911858072</v>
      </c>
      <c r="P21" s="8"/>
      <c r="Q21" s="7">
        <v>0</v>
      </c>
      <c r="R21" s="8"/>
      <c r="S21" s="7">
        <v>5911858072</v>
      </c>
    </row>
    <row r="22" spans="1:20">
      <c r="A22" s="3" t="s">
        <v>158</v>
      </c>
      <c r="C22" s="7">
        <v>1</v>
      </c>
      <c r="E22" s="8" t="s">
        <v>312</v>
      </c>
      <c r="G22" s="7">
        <v>5</v>
      </c>
      <c r="I22" s="7">
        <v>514289</v>
      </c>
      <c r="J22" s="8"/>
      <c r="K22" s="7">
        <v>0</v>
      </c>
      <c r="L22" s="8"/>
      <c r="M22" s="7">
        <v>514289</v>
      </c>
      <c r="N22" s="8"/>
      <c r="O22" s="7">
        <v>513031178</v>
      </c>
      <c r="P22" s="8"/>
      <c r="Q22" s="7">
        <v>0</v>
      </c>
      <c r="R22" s="8"/>
      <c r="S22" s="7">
        <v>513031178</v>
      </c>
    </row>
    <row r="23" spans="1:20">
      <c r="A23" s="3" t="s">
        <v>162</v>
      </c>
      <c r="C23" s="7">
        <v>17</v>
      </c>
      <c r="E23" s="8" t="s">
        <v>312</v>
      </c>
      <c r="G23" s="7">
        <v>5</v>
      </c>
      <c r="I23" s="7">
        <v>4612380</v>
      </c>
      <c r="J23" s="8"/>
      <c r="K23" s="7">
        <v>0</v>
      </c>
      <c r="L23" s="8"/>
      <c r="M23" s="7">
        <v>4612380</v>
      </c>
      <c r="N23" s="8"/>
      <c r="O23" s="7">
        <v>4936412003</v>
      </c>
      <c r="P23" s="8"/>
      <c r="Q23" s="7">
        <v>0</v>
      </c>
      <c r="R23" s="8"/>
      <c r="S23" s="7">
        <v>4936412003</v>
      </c>
    </row>
    <row r="24" spans="1:20">
      <c r="A24" s="3" t="s">
        <v>165</v>
      </c>
      <c r="C24" s="7">
        <v>17</v>
      </c>
      <c r="E24" s="8" t="s">
        <v>312</v>
      </c>
      <c r="G24" s="7">
        <v>5</v>
      </c>
      <c r="I24" s="7">
        <v>4374495</v>
      </c>
      <c r="J24" s="8"/>
      <c r="K24" s="7">
        <v>0</v>
      </c>
      <c r="L24" s="8"/>
      <c r="M24" s="7">
        <v>4374495</v>
      </c>
      <c r="N24" s="8"/>
      <c r="O24" s="7">
        <v>39306784</v>
      </c>
      <c r="P24" s="8"/>
      <c r="Q24" s="7">
        <v>0</v>
      </c>
      <c r="R24" s="8"/>
      <c r="S24" s="7">
        <v>39306784</v>
      </c>
    </row>
    <row r="25" spans="1:20">
      <c r="A25" s="3" t="s">
        <v>168</v>
      </c>
      <c r="C25" s="7">
        <v>1</v>
      </c>
      <c r="E25" s="8" t="s">
        <v>312</v>
      </c>
      <c r="G25" s="7">
        <v>5</v>
      </c>
      <c r="I25" s="7">
        <v>2215251634</v>
      </c>
      <c r="J25" s="8"/>
      <c r="K25" s="7">
        <v>0</v>
      </c>
      <c r="L25" s="8"/>
      <c r="M25" s="7">
        <v>2215251634</v>
      </c>
      <c r="N25" s="8"/>
      <c r="O25" s="7">
        <v>14350989638</v>
      </c>
      <c r="P25" s="8"/>
      <c r="Q25" s="7">
        <v>0</v>
      </c>
      <c r="R25" s="8"/>
      <c r="S25" s="7">
        <v>14350989638</v>
      </c>
    </row>
    <row r="26" spans="1:20">
      <c r="A26" s="3" t="s">
        <v>105</v>
      </c>
      <c r="C26" s="8" t="s">
        <v>105</v>
      </c>
      <c r="E26" s="8" t="s">
        <v>105</v>
      </c>
      <c r="G26" s="7"/>
      <c r="I26" s="12">
        <f>SUM(I8:I25)</f>
        <v>8101273152</v>
      </c>
      <c r="J26" s="8"/>
      <c r="K26" s="12">
        <f>SUM(K8:K25)</f>
        <v>0</v>
      </c>
      <c r="L26" s="8"/>
      <c r="M26" s="12">
        <f>SUM(M8:M25)</f>
        <v>8101273152</v>
      </c>
      <c r="N26" s="8"/>
      <c r="O26" s="12">
        <f>SUM(O8:O25)</f>
        <v>63609020757</v>
      </c>
      <c r="P26" s="8"/>
      <c r="Q26" s="12">
        <f>SUM(Q8:Q25)</f>
        <v>0</v>
      </c>
      <c r="R26" s="8"/>
      <c r="S26" s="12">
        <f>SUM(S8:S25)</f>
        <v>63609020757</v>
      </c>
    </row>
    <row r="27" spans="1:20">
      <c r="M27" s="7"/>
      <c r="N27" s="7"/>
      <c r="O27" s="7"/>
      <c r="P27" s="7"/>
      <c r="Q27" s="7"/>
      <c r="R27" s="7"/>
      <c r="S27" s="7"/>
      <c r="T27" s="5">
        <f t="shared" ref="T27" si="0">SUM(T8:T21)</f>
        <v>0</v>
      </c>
    </row>
    <row r="28" spans="1:20">
      <c r="M28" s="8"/>
      <c r="N28" s="8"/>
      <c r="O28" s="8"/>
      <c r="P28" s="8"/>
      <c r="Q28" s="8"/>
      <c r="R28" s="8"/>
      <c r="S28" s="8"/>
    </row>
    <row r="29" spans="1:20">
      <c r="M29" s="8"/>
      <c r="N29" s="8"/>
      <c r="O29" s="8"/>
      <c r="P29" s="8"/>
      <c r="Q29" s="8"/>
      <c r="R29" s="8"/>
      <c r="S29" s="8"/>
    </row>
    <row r="30" spans="1:20">
      <c r="M30" s="8"/>
      <c r="N30" s="8"/>
      <c r="O30" s="8"/>
      <c r="P30" s="8"/>
      <c r="Q30" s="8"/>
      <c r="R30" s="8"/>
      <c r="S30" s="8"/>
    </row>
    <row r="31" spans="1:20">
      <c r="M31" s="7"/>
      <c r="N31" s="7"/>
      <c r="O31" s="7"/>
      <c r="P31" s="7"/>
      <c r="Q31" s="7"/>
      <c r="R31" s="7"/>
      <c r="S31" s="7"/>
      <c r="T31" s="5">
        <f t="shared" ref="T31" si="1">SUM(T22:T25)</f>
        <v>0</v>
      </c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68"/>
  <sheetViews>
    <sheetView rightToLeft="1" topLeftCell="A52" workbookViewId="0">
      <selection activeCell="I73" sqref="I73"/>
    </sheetView>
  </sheetViews>
  <sheetFormatPr defaultRowHeight="24"/>
  <cols>
    <col min="1" max="1" width="30.140625" style="3" bestFit="1" customWidth="1"/>
    <col min="2" max="2" width="1" style="3" customWidth="1"/>
    <col min="3" max="3" width="20" style="3" customWidth="1"/>
    <col min="4" max="4" width="1" style="3" customWidth="1"/>
    <col min="5" max="5" width="35" style="3" customWidth="1"/>
    <col min="6" max="6" width="1" style="3" customWidth="1"/>
    <col min="7" max="7" width="24" style="3" customWidth="1"/>
    <col min="8" max="8" width="1" style="3" customWidth="1"/>
    <col min="9" max="9" width="23" style="3" customWidth="1"/>
    <col min="10" max="10" width="1" style="3" customWidth="1"/>
    <col min="11" max="11" width="16" style="3" customWidth="1"/>
    <col min="12" max="12" width="1" style="3" customWidth="1"/>
    <col min="13" max="13" width="24" style="3" customWidth="1"/>
    <col min="14" max="14" width="1" style="3" customWidth="1"/>
    <col min="15" max="15" width="23" style="3" customWidth="1"/>
    <col min="16" max="16" width="1" style="3" customWidth="1"/>
    <col min="17" max="17" width="21" style="3" customWidth="1"/>
    <col min="18" max="18" width="1" style="3" customWidth="1"/>
    <col min="19" max="19" width="24" style="3" customWidth="1"/>
    <col min="20" max="20" width="1" style="3" customWidth="1"/>
    <col min="21" max="21" width="9.140625" style="3" customWidth="1"/>
    <col min="22" max="16384" width="9.140625" style="3"/>
  </cols>
  <sheetData>
    <row r="2" spans="1:19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19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  <c r="H3" s="24" t="s">
        <v>171</v>
      </c>
      <c r="I3" s="24" t="s">
        <v>171</v>
      </c>
      <c r="J3" s="24" t="s">
        <v>171</v>
      </c>
      <c r="K3" s="24" t="s">
        <v>171</v>
      </c>
      <c r="L3" s="24" t="s">
        <v>171</v>
      </c>
      <c r="M3" s="24" t="s">
        <v>171</v>
      </c>
      <c r="N3" s="24" t="s">
        <v>171</v>
      </c>
      <c r="O3" s="24" t="s">
        <v>171</v>
      </c>
      <c r="P3" s="24" t="s">
        <v>171</v>
      </c>
      <c r="Q3" s="24" t="s">
        <v>171</v>
      </c>
      <c r="R3" s="24" t="s">
        <v>171</v>
      </c>
      <c r="S3" s="24" t="s">
        <v>171</v>
      </c>
    </row>
    <row r="4" spans="1:19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19" ht="24.75">
      <c r="A6" s="23" t="s">
        <v>3</v>
      </c>
      <c r="C6" s="23" t="s">
        <v>200</v>
      </c>
      <c r="D6" s="23" t="s">
        <v>200</v>
      </c>
      <c r="E6" s="23" t="s">
        <v>200</v>
      </c>
      <c r="F6" s="23" t="s">
        <v>200</v>
      </c>
      <c r="G6" s="23" t="s">
        <v>200</v>
      </c>
      <c r="I6" s="23" t="s">
        <v>173</v>
      </c>
      <c r="J6" s="23" t="s">
        <v>173</v>
      </c>
      <c r="K6" s="23" t="s">
        <v>173</v>
      </c>
      <c r="L6" s="23" t="s">
        <v>173</v>
      </c>
      <c r="M6" s="23" t="s">
        <v>173</v>
      </c>
      <c r="O6" s="23" t="s">
        <v>174</v>
      </c>
      <c r="P6" s="23" t="s">
        <v>174</v>
      </c>
      <c r="Q6" s="23" t="s">
        <v>174</v>
      </c>
      <c r="R6" s="23" t="s">
        <v>174</v>
      </c>
      <c r="S6" s="23" t="s">
        <v>174</v>
      </c>
    </row>
    <row r="7" spans="1:19" ht="24.75">
      <c r="A7" s="23" t="s">
        <v>3</v>
      </c>
      <c r="C7" s="23" t="s">
        <v>201</v>
      </c>
      <c r="E7" s="23" t="s">
        <v>202</v>
      </c>
      <c r="G7" s="23" t="s">
        <v>203</v>
      </c>
      <c r="I7" s="23" t="s">
        <v>204</v>
      </c>
      <c r="K7" s="23" t="s">
        <v>178</v>
      </c>
      <c r="M7" s="23" t="s">
        <v>205</v>
      </c>
      <c r="O7" s="23" t="s">
        <v>204</v>
      </c>
      <c r="Q7" s="23" t="s">
        <v>178</v>
      </c>
      <c r="S7" s="23" t="s">
        <v>205</v>
      </c>
    </row>
    <row r="8" spans="1:19">
      <c r="A8" s="3" t="s">
        <v>98</v>
      </c>
      <c r="C8" s="8" t="s">
        <v>206</v>
      </c>
      <c r="D8" s="8"/>
      <c r="E8" s="7">
        <v>35643667</v>
      </c>
      <c r="F8" s="8"/>
      <c r="G8" s="7">
        <v>3050</v>
      </c>
      <c r="H8" s="8"/>
      <c r="I8" s="7">
        <v>0</v>
      </c>
      <c r="J8" s="8"/>
      <c r="K8" s="7">
        <v>0</v>
      </c>
      <c r="L8" s="8"/>
      <c r="M8" s="7">
        <v>0</v>
      </c>
      <c r="N8" s="8"/>
      <c r="O8" s="7">
        <v>108713184350</v>
      </c>
      <c r="P8" s="8"/>
      <c r="Q8" s="7">
        <v>0</v>
      </c>
      <c r="R8" s="8"/>
      <c r="S8" s="7">
        <v>108713184350</v>
      </c>
    </row>
    <row r="9" spans="1:19">
      <c r="A9" s="3" t="s">
        <v>92</v>
      </c>
      <c r="C9" s="8" t="s">
        <v>207</v>
      </c>
      <c r="D9" s="8"/>
      <c r="E9" s="7">
        <v>47761929</v>
      </c>
      <c r="F9" s="8"/>
      <c r="G9" s="7">
        <v>565</v>
      </c>
      <c r="H9" s="8"/>
      <c r="I9" s="7">
        <v>0</v>
      </c>
      <c r="J9" s="8"/>
      <c r="K9" s="7">
        <v>0</v>
      </c>
      <c r="L9" s="8"/>
      <c r="M9" s="7">
        <v>0</v>
      </c>
      <c r="N9" s="8"/>
      <c r="O9" s="7">
        <v>26985489885</v>
      </c>
      <c r="P9" s="8"/>
      <c r="Q9" s="7">
        <v>0</v>
      </c>
      <c r="R9" s="8"/>
      <c r="S9" s="7">
        <v>26985489885</v>
      </c>
    </row>
    <row r="10" spans="1:19">
      <c r="A10" s="3" t="s">
        <v>208</v>
      </c>
      <c r="C10" s="8" t="s">
        <v>209</v>
      </c>
      <c r="D10" s="8"/>
      <c r="E10" s="7">
        <v>4146001</v>
      </c>
      <c r="F10" s="8"/>
      <c r="G10" s="7">
        <v>180</v>
      </c>
      <c r="H10" s="8"/>
      <c r="I10" s="7">
        <v>0</v>
      </c>
      <c r="J10" s="8"/>
      <c r="K10" s="7">
        <v>0</v>
      </c>
      <c r="L10" s="8"/>
      <c r="M10" s="7">
        <v>0</v>
      </c>
      <c r="N10" s="8"/>
      <c r="O10" s="7">
        <v>746280180</v>
      </c>
      <c r="P10" s="8"/>
      <c r="Q10" s="7">
        <v>0</v>
      </c>
      <c r="R10" s="8"/>
      <c r="S10" s="7">
        <v>746280180</v>
      </c>
    </row>
    <row r="11" spans="1:19">
      <c r="A11" s="3" t="s">
        <v>58</v>
      </c>
      <c r="C11" s="8" t="s">
        <v>210</v>
      </c>
      <c r="D11" s="8"/>
      <c r="E11" s="7">
        <v>121996621</v>
      </c>
      <c r="F11" s="8"/>
      <c r="G11" s="7">
        <v>2350</v>
      </c>
      <c r="H11" s="8"/>
      <c r="I11" s="7">
        <v>0</v>
      </c>
      <c r="J11" s="8"/>
      <c r="K11" s="7">
        <v>0</v>
      </c>
      <c r="L11" s="8"/>
      <c r="M11" s="7">
        <v>0</v>
      </c>
      <c r="N11" s="8"/>
      <c r="O11" s="7">
        <v>286692059350</v>
      </c>
      <c r="P11" s="8"/>
      <c r="Q11" s="7">
        <v>0</v>
      </c>
      <c r="R11" s="8"/>
      <c r="S11" s="7">
        <v>286692059350</v>
      </c>
    </row>
    <row r="12" spans="1:19">
      <c r="A12" s="3" t="s">
        <v>89</v>
      </c>
      <c r="C12" s="8" t="s">
        <v>211</v>
      </c>
      <c r="D12" s="8"/>
      <c r="E12" s="7">
        <v>36503208</v>
      </c>
      <c r="F12" s="8"/>
      <c r="G12" s="7">
        <v>750</v>
      </c>
      <c r="H12" s="8"/>
      <c r="I12" s="7">
        <v>0</v>
      </c>
      <c r="J12" s="8"/>
      <c r="K12" s="7">
        <v>0</v>
      </c>
      <c r="L12" s="8"/>
      <c r="M12" s="7">
        <v>0</v>
      </c>
      <c r="N12" s="8"/>
      <c r="O12" s="7">
        <v>27377406000</v>
      </c>
      <c r="P12" s="8"/>
      <c r="Q12" s="7">
        <v>0</v>
      </c>
      <c r="R12" s="8"/>
      <c r="S12" s="7">
        <v>27377406000</v>
      </c>
    </row>
    <row r="13" spans="1:19">
      <c r="A13" s="3" t="s">
        <v>81</v>
      </c>
      <c r="C13" s="8" t="s">
        <v>212</v>
      </c>
      <c r="D13" s="8"/>
      <c r="E13" s="7">
        <v>47577959</v>
      </c>
      <c r="F13" s="8"/>
      <c r="G13" s="7">
        <v>640</v>
      </c>
      <c r="H13" s="8"/>
      <c r="I13" s="7">
        <v>0</v>
      </c>
      <c r="J13" s="8"/>
      <c r="K13" s="7">
        <v>0</v>
      </c>
      <c r="L13" s="8"/>
      <c r="M13" s="7">
        <v>0</v>
      </c>
      <c r="N13" s="8"/>
      <c r="O13" s="7">
        <v>30449893760</v>
      </c>
      <c r="P13" s="8"/>
      <c r="Q13" s="7">
        <v>0</v>
      </c>
      <c r="R13" s="8"/>
      <c r="S13" s="7">
        <v>30449893760</v>
      </c>
    </row>
    <row r="14" spans="1:19">
      <c r="A14" s="3" t="s">
        <v>94</v>
      </c>
      <c r="C14" s="8" t="s">
        <v>210</v>
      </c>
      <c r="D14" s="8"/>
      <c r="E14" s="7">
        <v>66325146</v>
      </c>
      <c r="F14" s="8"/>
      <c r="G14" s="7">
        <v>480</v>
      </c>
      <c r="H14" s="8"/>
      <c r="I14" s="7">
        <v>0</v>
      </c>
      <c r="J14" s="8"/>
      <c r="K14" s="7">
        <v>0</v>
      </c>
      <c r="L14" s="8"/>
      <c r="M14" s="7">
        <v>0</v>
      </c>
      <c r="N14" s="8"/>
      <c r="O14" s="7">
        <v>31836070080</v>
      </c>
      <c r="P14" s="8"/>
      <c r="Q14" s="7">
        <v>0</v>
      </c>
      <c r="R14" s="8"/>
      <c r="S14" s="7">
        <v>31836070080</v>
      </c>
    </row>
    <row r="15" spans="1:19">
      <c r="A15" s="3" t="s">
        <v>33</v>
      </c>
      <c r="C15" s="8" t="s">
        <v>213</v>
      </c>
      <c r="D15" s="8"/>
      <c r="E15" s="7">
        <v>61362326</v>
      </c>
      <c r="F15" s="8"/>
      <c r="G15" s="7">
        <v>360</v>
      </c>
      <c r="H15" s="8"/>
      <c r="I15" s="7">
        <v>0</v>
      </c>
      <c r="J15" s="8"/>
      <c r="K15" s="7">
        <v>0</v>
      </c>
      <c r="L15" s="8"/>
      <c r="M15" s="7">
        <v>0</v>
      </c>
      <c r="N15" s="8"/>
      <c r="O15" s="7">
        <v>22090437360</v>
      </c>
      <c r="P15" s="8"/>
      <c r="Q15" s="7">
        <v>0</v>
      </c>
      <c r="R15" s="8"/>
      <c r="S15" s="7">
        <v>22090437360</v>
      </c>
    </row>
    <row r="16" spans="1:19">
      <c r="A16" s="3" t="s">
        <v>26</v>
      </c>
      <c r="C16" s="8" t="s">
        <v>214</v>
      </c>
      <c r="D16" s="8"/>
      <c r="E16" s="7">
        <v>15595336</v>
      </c>
      <c r="F16" s="8"/>
      <c r="G16" s="7">
        <v>4500</v>
      </c>
      <c r="H16" s="8"/>
      <c r="I16" s="7">
        <v>0</v>
      </c>
      <c r="J16" s="8"/>
      <c r="K16" s="7">
        <v>0</v>
      </c>
      <c r="L16" s="8"/>
      <c r="M16" s="7">
        <v>0</v>
      </c>
      <c r="N16" s="8"/>
      <c r="O16" s="7">
        <v>70179012000</v>
      </c>
      <c r="P16" s="8"/>
      <c r="Q16" s="7">
        <v>0</v>
      </c>
      <c r="R16" s="8"/>
      <c r="S16" s="7">
        <v>70179012000</v>
      </c>
    </row>
    <row r="17" spans="1:19">
      <c r="A17" s="3" t="s">
        <v>80</v>
      </c>
      <c r="C17" s="8" t="s">
        <v>215</v>
      </c>
      <c r="D17" s="8"/>
      <c r="E17" s="7">
        <v>13215553</v>
      </c>
      <c r="F17" s="8"/>
      <c r="G17" s="7">
        <v>3400</v>
      </c>
      <c r="H17" s="8"/>
      <c r="I17" s="7">
        <v>0</v>
      </c>
      <c r="J17" s="8"/>
      <c r="K17" s="7">
        <v>0</v>
      </c>
      <c r="L17" s="8"/>
      <c r="M17" s="7">
        <v>0</v>
      </c>
      <c r="N17" s="8"/>
      <c r="O17" s="7">
        <v>44932880200</v>
      </c>
      <c r="P17" s="8"/>
      <c r="Q17" s="7">
        <v>0</v>
      </c>
      <c r="R17" s="8"/>
      <c r="S17" s="7">
        <v>44932880200</v>
      </c>
    </row>
    <row r="18" spans="1:19">
      <c r="A18" s="3" t="s">
        <v>47</v>
      </c>
      <c r="C18" s="8" t="s">
        <v>216</v>
      </c>
      <c r="D18" s="8"/>
      <c r="E18" s="7">
        <v>1857472</v>
      </c>
      <c r="F18" s="8"/>
      <c r="G18" s="7">
        <v>3460</v>
      </c>
      <c r="H18" s="8"/>
      <c r="I18" s="7">
        <v>0</v>
      </c>
      <c r="J18" s="8"/>
      <c r="K18" s="7">
        <v>0</v>
      </c>
      <c r="L18" s="8"/>
      <c r="M18" s="7">
        <v>0</v>
      </c>
      <c r="N18" s="8"/>
      <c r="O18" s="7">
        <v>6426853120</v>
      </c>
      <c r="P18" s="8"/>
      <c r="Q18" s="7">
        <v>0</v>
      </c>
      <c r="R18" s="8"/>
      <c r="S18" s="7">
        <v>6426853120</v>
      </c>
    </row>
    <row r="19" spans="1:19">
      <c r="A19" s="3" t="s">
        <v>43</v>
      </c>
      <c r="C19" s="8" t="s">
        <v>217</v>
      </c>
      <c r="D19" s="8"/>
      <c r="E19" s="7">
        <v>12630550</v>
      </c>
      <c r="F19" s="8"/>
      <c r="G19" s="7">
        <v>6452</v>
      </c>
      <c r="H19" s="8"/>
      <c r="I19" s="7">
        <v>0</v>
      </c>
      <c r="J19" s="8"/>
      <c r="K19" s="7">
        <v>0</v>
      </c>
      <c r="L19" s="8"/>
      <c r="M19" s="7">
        <v>0</v>
      </c>
      <c r="N19" s="8"/>
      <c r="O19" s="7">
        <v>81492308600</v>
      </c>
      <c r="P19" s="8"/>
      <c r="Q19" s="7">
        <v>0</v>
      </c>
      <c r="R19" s="8"/>
      <c r="S19" s="7">
        <v>81492308600</v>
      </c>
    </row>
    <row r="20" spans="1:19">
      <c r="A20" s="3" t="s">
        <v>218</v>
      </c>
      <c r="C20" s="8" t="s">
        <v>219</v>
      </c>
      <c r="D20" s="8"/>
      <c r="E20" s="7">
        <v>3008044</v>
      </c>
      <c r="F20" s="8"/>
      <c r="G20" s="7">
        <v>3135</v>
      </c>
      <c r="H20" s="8"/>
      <c r="I20" s="7">
        <v>0</v>
      </c>
      <c r="J20" s="8"/>
      <c r="K20" s="7">
        <v>0</v>
      </c>
      <c r="L20" s="8"/>
      <c r="M20" s="7">
        <v>0</v>
      </c>
      <c r="N20" s="8"/>
      <c r="O20" s="7">
        <v>9430217940</v>
      </c>
      <c r="P20" s="8"/>
      <c r="Q20" s="7">
        <v>0</v>
      </c>
      <c r="R20" s="8"/>
      <c r="S20" s="7">
        <v>9430217940</v>
      </c>
    </row>
    <row r="21" spans="1:19">
      <c r="A21" s="3" t="s">
        <v>64</v>
      </c>
      <c r="C21" s="8" t="s">
        <v>220</v>
      </c>
      <c r="D21" s="8"/>
      <c r="E21" s="7">
        <v>10613234</v>
      </c>
      <c r="F21" s="8"/>
      <c r="G21" s="7">
        <v>1880</v>
      </c>
      <c r="H21" s="8"/>
      <c r="I21" s="7">
        <v>0</v>
      </c>
      <c r="J21" s="8"/>
      <c r="K21" s="7">
        <v>0</v>
      </c>
      <c r="L21" s="8"/>
      <c r="M21" s="7">
        <v>0</v>
      </c>
      <c r="N21" s="8"/>
      <c r="O21" s="7">
        <v>19952879920</v>
      </c>
      <c r="P21" s="8"/>
      <c r="Q21" s="7">
        <v>583727870</v>
      </c>
      <c r="R21" s="8"/>
      <c r="S21" s="7">
        <v>19369152050</v>
      </c>
    </row>
    <row r="22" spans="1:19">
      <c r="A22" s="3" t="s">
        <v>221</v>
      </c>
      <c r="C22" s="8" t="s">
        <v>211</v>
      </c>
      <c r="D22" s="8"/>
      <c r="E22" s="7">
        <v>1000000</v>
      </c>
      <c r="F22" s="8"/>
      <c r="G22" s="7">
        <v>78</v>
      </c>
      <c r="H22" s="8"/>
      <c r="I22" s="7">
        <v>0</v>
      </c>
      <c r="J22" s="8"/>
      <c r="K22" s="7">
        <v>0</v>
      </c>
      <c r="L22" s="8"/>
      <c r="M22" s="7">
        <v>0</v>
      </c>
      <c r="N22" s="8"/>
      <c r="O22" s="7">
        <v>78000000</v>
      </c>
      <c r="P22" s="8"/>
      <c r="Q22" s="7">
        <v>0</v>
      </c>
      <c r="R22" s="8"/>
      <c r="S22" s="7">
        <v>78000000</v>
      </c>
    </row>
    <row r="23" spans="1:19">
      <c r="A23" s="3" t="s">
        <v>222</v>
      </c>
      <c r="C23" s="8" t="s">
        <v>223</v>
      </c>
      <c r="D23" s="8"/>
      <c r="E23" s="7">
        <v>2200000</v>
      </c>
      <c r="F23" s="8"/>
      <c r="G23" s="7">
        <v>2270</v>
      </c>
      <c r="H23" s="8"/>
      <c r="I23" s="7">
        <v>0</v>
      </c>
      <c r="J23" s="8"/>
      <c r="K23" s="7">
        <v>0</v>
      </c>
      <c r="L23" s="8"/>
      <c r="M23" s="7">
        <v>0</v>
      </c>
      <c r="N23" s="8"/>
      <c r="O23" s="7">
        <v>4994000000</v>
      </c>
      <c r="P23" s="8"/>
      <c r="Q23" s="7">
        <v>0</v>
      </c>
      <c r="R23" s="8"/>
      <c r="S23" s="7">
        <v>4994000000</v>
      </c>
    </row>
    <row r="24" spans="1:19">
      <c r="A24" s="3" t="s">
        <v>19</v>
      </c>
      <c r="C24" s="8" t="s">
        <v>224</v>
      </c>
      <c r="D24" s="8"/>
      <c r="E24" s="7">
        <v>177949002</v>
      </c>
      <c r="F24" s="8"/>
      <c r="G24" s="7">
        <v>900</v>
      </c>
      <c r="H24" s="8"/>
      <c r="I24" s="7">
        <v>0</v>
      </c>
      <c r="J24" s="8"/>
      <c r="K24" s="7">
        <v>0</v>
      </c>
      <c r="L24" s="8"/>
      <c r="M24" s="7">
        <v>0</v>
      </c>
      <c r="N24" s="8"/>
      <c r="O24" s="7">
        <v>160154101800</v>
      </c>
      <c r="P24" s="8"/>
      <c r="Q24" s="7">
        <v>0</v>
      </c>
      <c r="R24" s="8"/>
      <c r="S24" s="7">
        <v>160154101800</v>
      </c>
    </row>
    <row r="25" spans="1:19">
      <c r="A25" s="3" t="s">
        <v>84</v>
      </c>
      <c r="C25" s="8" t="s">
        <v>209</v>
      </c>
      <c r="D25" s="8"/>
      <c r="E25" s="7">
        <v>533634210</v>
      </c>
      <c r="F25" s="8"/>
      <c r="G25" s="7">
        <v>500</v>
      </c>
      <c r="H25" s="8"/>
      <c r="I25" s="7">
        <v>0</v>
      </c>
      <c r="J25" s="8"/>
      <c r="K25" s="7">
        <v>0</v>
      </c>
      <c r="L25" s="8"/>
      <c r="M25" s="7">
        <v>0</v>
      </c>
      <c r="N25" s="8"/>
      <c r="O25" s="7">
        <v>266817105000</v>
      </c>
      <c r="P25" s="8"/>
      <c r="Q25" s="7">
        <v>0</v>
      </c>
      <c r="R25" s="8"/>
      <c r="S25" s="7">
        <v>266817105000</v>
      </c>
    </row>
    <row r="26" spans="1:19">
      <c r="A26" s="3" t="s">
        <v>82</v>
      </c>
      <c r="C26" s="8" t="s">
        <v>211</v>
      </c>
      <c r="D26" s="8"/>
      <c r="E26" s="7">
        <v>312788674</v>
      </c>
      <c r="F26" s="8"/>
      <c r="G26" s="7">
        <v>250</v>
      </c>
      <c r="H26" s="8"/>
      <c r="I26" s="7">
        <v>0</v>
      </c>
      <c r="J26" s="8"/>
      <c r="K26" s="7">
        <v>0</v>
      </c>
      <c r="L26" s="8"/>
      <c r="M26" s="7">
        <v>0</v>
      </c>
      <c r="N26" s="8"/>
      <c r="O26" s="7">
        <v>78197168500</v>
      </c>
      <c r="P26" s="8"/>
      <c r="Q26" s="7">
        <v>0</v>
      </c>
      <c r="R26" s="8"/>
      <c r="S26" s="7">
        <v>78197168500</v>
      </c>
    </row>
    <row r="27" spans="1:19">
      <c r="A27" s="3" t="s">
        <v>78</v>
      </c>
      <c r="C27" s="8" t="s">
        <v>225</v>
      </c>
      <c r="D27" s="8"/>
      <c r="E27" s="7">
        <v>3406574</v>
      </c>
      <c r="F27" s="8"/>
      <c r="G27" s="7">
        <v>6200</v>
      </c>
      <c r="H27" s="8"/>
      <c r="I27" s="7">
        <v>0</v>
      </c>
      <c r="J27" s="8"/>
      <c r="K27" s="7">
        <v>0</v>
      </c>
      <c r="L27" s="8"/>
      <c r="M27" s="7">
        <v>0</v>
      </c>
      <c r="N27" s="8"/>
      <c r="O27" s="7">
        <v>21120758800</v>
      </c>
      <c r="P27" s="8"/>
      <c r="Q27" s="7">
        <v>0</v>
      </c>
      <c r="R27" s="8"/>
      <c r="S27" s="7">
        <v>21120758800</v>
      </c>
    </row>
    <row r="28" spans="1:19">
      <c r="A28" s="3" t="s">
        <v>87</v>
      </c>
      <c r="C28" s="8" t="s">
        <v>226</v>
      </c>
      <c r="D28" s="8"/>
      <c r="E28" s="7">
        <v>3204578</v>
      </c>
      <c r="F28" s="8"/>
      <c r="G28" s="7">
        <v>1000</v>
      </c>
      <c r="H28" s="8"/>
      <c r="I28" s="7">
        <v>0</v>
      </c>
      <c r="J28" s="8"/>
      <c r="K28" s="7">
        <v>0</v>
      </c>
      <c r="L28" s="8"/>
      <c r="M28" s="7">
        <v>0</v>
      </c>
      <c r="N28" s="8"/>
      <c r="O28" s="7">
        <v>3204578000</v>
      </c>
      <c r="P28" s="8"/>
      <c r="Q28" s="7">
        <v>0</v>
      </c>
      <c r="R28" s="8"/>
      <c r="S28" s="7">
        <v>3204578000</v>
      </c>
    </row>
    <row r="29" spans="1:19">
      <c r="A29" s="3" t="s">
        <v>60</v>
      </c>
      <c r="C29" s="8" t="s">
        <v>227</v>
      </c>
      <c r="D29" s="8"/>
      <c r="E29" s="7">
        <v>13952434</v>
      </c>
      <c r="F29" s="8"/>
      <c r="G29" s="7">
        <v>2400</v>
      </c>
      <c r="H29" s="8"/>
      <c r="I29" s="7">
        <v>0</v>
      </c>
      <c r="J29" s="8"/>
      <c r="K29" s="7">
        <v>0</v>
      </c>
      <c r="L29" s="8"/>
      <c r="M29" s="7">
        <v>0</v>
      </c>
      <c r="N29" s="8"/>
      <c r="O29" s="7">
        <v>33485841600</v>
      </c>
      <c r="P29" s="8"/>
      <c r="Q29" s="7">
        <v>0</v>
      </c>
      <c r="R29" s="8"/>
      <c r="S29" s="7">
        <v>33485841600</v>
      </c>
    </row>
    <row r="30" spans="1:19">
      <c r="A30" s="3" t="s">
        <v>228</v>
      </c>
      <c r="C30" s="8" t="s">
        <v>229</v>
      </c>
      <c r="D30" s="8"/>
      <c r="E30" s="7">
        <v>609512</v>
      </c>
      <c r="F30" s="8"/>
      <c r="G30" s="7">
        <v>2489</v>
      </c>
      <c r="H30" s="8"/>
      <c r="I30" s="7">
        <v>0</v>
      </c>
      <c r="J30" s="8"/>
      <c r="K30" s="7">
        <v>0</v>
      </c>
      <c r="L30" s="8"/>
      <c r="M30" s="7">
        <v>0</v>
      </c>
      <c r="N30" s="8"/>
      <c r="O30" s="7">
        <v>1517075368</v>
      </c>
      <c r="P30" s="8"/>
      <c r="Q30" s="7">
        <v>0</v>
      </c>
      <c r="R30" s="8"/>
      <c r="S30" s="7">
        <v>1517075368</v>
      </c>
    </row>
    <row r="31" spans="1:19">
      <c r="A31" s="3" t="s">
        <v>42</v>
      </c>
      <c r="C31" s="8" t="s">
        <v>229</v>
      </c>
      <c r="D31" s="8"/>
      <c r="E31" s="7">
        <v>23895000</v>
      </c>
      <c r="F31" s="8"/>
      <c r="G31" s="7">
        <v>70</v>
      </c>
      <c r="H31" s="8"/>
      <c r="I31" s="7">
        <v>0</v>
      </c>
      <c r="J31" s="8"/>
      <c r="K31" s="7">
        <v>0</v>
      </c>
      <c r="L31" s="8"/>
      <c r="M31" s="7">
        <v>0</v>
      </c>
      <c r="N31" s="8"/>
      <c r="O31" s="7">
        <v>1672650000</v>
      </c>
      <c r="P31" s="8"/>
      <c r="Q31" s="7">
        <v>0</v>
      </c>
      <c r="R31" s="8"/>
      <c r="S31" s="7">
        <v>1672650000</v>
      </c>
    </row>
    <row r="32" spans="1:19">
      <c r="A32" s="3" t="s">
        <v>83</v>
      </c>
      <c r="C32" s="8" t="s">
        <v>230</v>
      </c>
      <c r="D32" s="8"/>
      <c r="E32" s="7">
        <v>12896973</v>
      </c>
      <c r="F32" s="8"/>
      <c r="G32" s="7">
        <v>1800</v>
      </c>
      <c r="H32" s="8"/>
      <c r="I32" s="7">
        <v>0</v>
      </c>
      <c r="J32" s="8"/>
      <c r="K32" s="7">
        <v>0</v>
      </c>
      <c r="L32" s="8"/>
      <c r="M32" s="7">
        <v>0</v>
      </c>
      <c r="N32" s="8"/>
      <c r="O32" s="7">
        <v>23214551400</v>
      </c>
      <c r="P32" s="8"/>
      <c r="Q32" s="7">
        <v>0</v>
      </c>
      <c r="R32" s="8"/>
      <c r="S32" s="7">
        <v>23214551400</v>
      </c>
    </row>
    <row r="33" spans="1:19">
      <c r="A33" s="3" t="s">
        <v>75</v>
      </c>
      <c r="C33" s="8" t="s">
        <v>231</v>
      </c>
      <c r="D33" s="8"/>
      <c r="E33" s="7">
        <v>11833655</v>
      </c>
      <c r="F33" s="8"/>
      <c r="G33" s="7">
        <v>8300</v>
      </c>
      <c r="H33" s="8"/>
      <c r="I33" s="7">
        <v>0</v>
      </c>
      <c r="J33" s="8"/>
      <c r="K33" s="7">
        <v>0</v>
      </c>
      <c r="L33" s="8"/>
      <c r="M33" s="7">
        <v>0</v>
      </c>
      <c r="N33" s="8"/>
      <c r="O33" s="7">
        <v>98219336500</v>
      </c>
      <c r="P33" s="8"/>
      <c r="Q33" s="7">
        <v>0</v>
      </c>
      <c r="R33" s="8"/>
      <c r="S33" s="7">
        <v>98219336500</v>
      </c>
    </row>
    <row r="34" spans="1:19">
      <c r="A34" s="3" t="s">
        <v>21</v>
      </c>
      <c r="C34" s="8" t="s">
        <v>232</v>
      </c>
      <c r="D34" s="8"/>
      <c r="E34" s="7">
        <v>15438018</v>
      </c>
      <c r="F34" s="8"/>
      <c r="G34" s="7">
        <v>27500</v>
      </c>
      <c r="H34" s="8"/>
      <c r="I34" s="7">
        <v>0</v>
      </c>
      <c r="J34" s="8"/>
      <c r="K34" s="7">
        <v>0</v>
      </c>
      <c r="L34" s="8"/>
      <c r="M34" s="7">
        <v>0</v>
      </c>
      <c r="N34" s="8"/>
      <c r="O34" s="7">
        <v>424545495000</v>
      </c>
      <c r="P34" s="8"/>
      <c r="Q34" s="7">
        <v>0</v>
      </c>
      <c r="R34" s="8"/>
      <c r="S34" s="7">
        <v>424545495000</v>
      </c>
    </row>
    <row r="35" spans="1:19">
      <c r="A35" s="3" t="s">
        <v>90</v>
      </c>
      <c r="C35" s="8" t="s">
        <v>233</v>
      </c>
      <c r="D35" s="8"/>
      <c r="E35" s="7">
        <v>52779290</v>
      </c>
      <c r="F35" s="8"/>
      <c r="G35" s="7">
        <v>6800</v>
      </c>
      <c r="H35" s="8"/>
      <c r="I35" s="7">
        <v>0</v>
      </c>
      <c r="J35" s="8"/>
      <c r="K35" s="7">
        <v>0</v>
      </c>
      <c r="L35" s="8"/>
      <c r="M35" s="7">
        <v>0</v>
      </c>
      <c r="N35" s="8"/>
      <c r="O35" s="7">
        <v>358899172000</v>
      </c>
      <c r="P35" s="8"/>
      <c r="Q35" s="7">
        <v>45506354344</v>
      </c>
      <c r="R35" s="8"/>
      <c r="S35" s="7">
        <v>313392817656</v>
      </c>
    </row>
    <row r="36" spans="1:19">
      <c r="A36" s="3" t="s">
        <v>96</v>
      </c>
      <c r="C36" s="8" t="s">
        <v>234</v>
      </c>
      <c r="D36" s="8"/>
      <c r="E36" s="7">
        <v>4000000</v>
      </c>
      <c r="F36" s="8"/>
      <c r="G36" s="7">
        <v>11120</v>
      </c>
      <c r="H36" s="8"/>
      <c r="I36" s="7">
        <v>0</v>
      </c>
      <c r="J36" s="8"/>
      <c r="K36" s="7">
        <v>0</v>
      </c>
      <c r="L36" s="8"/>
      <c r="M36" s="7">
        <v>0</v>
      </c>
      <c r="N36" s="8"/>
      <c r="O36" s="7">
        <v>44480000000</v>
      </c>
      <c r="P36" s="8"/>
      <c r="Q36" s="7">
        <v>0</v>
      </c>
      <c r="R36" s="8"/>
      <c r="S36" s="7">
        <v>44480000000</v>
      </c>
    </row>
    <row r="37" spans="1:19">
      <c r="A37" s="3" t="s">
        <v>35</v>
      </c>
      <c r="C37" s="8" t="s">
        <v>235</v>
      </c>
      <c r="D37" s="8"/>
      <c r="E37" s="7">
        <v>30689473</v>
      </c>
      <c r="F37" s="8"/>
      <c r="G37" s="7">
        <v>1710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7">
        <v>52478998830</v>
      </c>
      <c r="P37" s="8"/>
      <c r="Q37" s="7">
        <v>0</v>
      </c>
      <c r="R37" s="8"/>
      <c r="S37" s="7">
        <v>52478998830</v>
      </c>
    </row>
    <row r="38" spans="1:19">
      <c r="A38" s="3" t="s">
        <v>54</v>
      </c>
      <c r="C38" s="8" t="s">
        <v>236</v>
      </c>
      <c r="D38" s="8"/>
      <c r="E38" s="7">
        <v>37540229</v>
      </c>
      <c r="F38" s="8"/>
      <c r="G38" s="7">
        <v>3860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7">
        <v>144905283940</v>
      </c>
      <c r="P38" s="8"/>
      <c r="Q38" s="7">
        <v>0</v>
      </c>
      <c r="R38" s="8"/>
      <c r="S38" s="7">
        <v>144905283940</v>
      </c>
    </row>
    <row r="39" spans="1:19">
      <c r="A39" s="3" t="s">
        <v>72</v>
      </c>
      <c r="C39" s="8" t="s">
        <v>209</v>
      </c>
      <c r="D39" s="8"/>
      <c r="E39" s="7">
        <v>13500000</v>
      </c>
      <c r="F39" s="8"/>
      <c r="G39" s="7">
        <v>3500</v>
      </c>
      <c r="H39" s="8"/>
      <c r="I39" s="7">
        <v>0</v>
      </c>
      <c r="J39" s="8"/>
      <c r="K39" s="7">
        <v>0</v>
      </c>
      <c r="L39" s="8"/>
      <c r="M39" s="7">
        <v>0</v>
      </c>
      <c r="N39" s="8"/>
      <c r="O39" s="7">
        <v>47250000000</v>
      </c>
      <c r="P39" s="8"/>
      <c r="Q39" s="7">
        <v>0</v>
      </c>
      <c r="R39" s="8"/>
      <c r="S39" s="7">
        <v>47250000000</v>
      </c>
    </row>
    <row r="40" spans="1:19">
      <c r="A40" s="3" t="s">
        <v>97</v>
      </c>
      <c r="C40" s="8" t="s">
        <v>214</v>
      </c>
      <c r="D40" s="8"/>
      <c r="E40" s="7">
        <v>127515190</v>
      </c>
      <c r="F40" s="8"/>
      <c r="G40" s="7">
        <v>600</v>
      </c>
      <c r="H40" s="8"/>
      <c r="I40" s="7">
        <v>0</v>
      </c>
      <c r="J40" s="8"/>
      <c r="K40" s="7">
        <v>0</v>
      </c>
      <c r="L40" s="8"/>
      <c r="M40" s="7">
        <v>0</v>
      </c>
      <c r="N40" s="8"/>
      <c r="O40" s="7">
        <v>76509114000</v>
      </c>
      <c r="P40" s="8"/>
      <c r="Q40" s="7">
        <v>0</v>
      </c>
      <c r="R40" s="8"/>
      <c r="S40" s="7">
        <v>76509114000</v>
      </c>
    </row>
    <row r="41" spans="1:19">
      <c r="A41" s="3" t="s">
        <v>70</v>
      </c>
      <c r="C41" s="8" t="s">
        <v>183</v>
      </c>
      <c r="D41" s="8"/>
      <c r="E41" s="7">
        <v>17893853</v>
      </c>
      <c r="F41" s="8"/>
      <c r="G41" s="7">
        <v>2640</v>
      </c>
      <c r="H41" s="8"/>
      <c r="I41" s="7">
        <v>0</v>
      </c>
      <c r="J41" s="8"/>
      <c r="K41" s="7">
        <v>0</v>
      </c>
      <c r="L41" s="8"/>
      <c r="M41" s="7">
        <v>0</v>
      </c>
      <c r="N41" s="8"/>
      <c r="O41" s="7">
        <v>47239771920</v>
      </c>
      <c r="P41" s="8"/>
      <c r="Q41" s="7">
        <v>0</v>
      </c>
      <c r="R41" s="8"/>
      <c r="S41" s="7">
        <v>47239771920</v>
      </c>
    </row>
    <row r="42" spans="1:19">
      <c r="A42" s="3" t="s">
        <v>61</v>
      </c>
      <c r="C42" s="8" t="s">
        <v>227</v>
      </c>
      <c r="D42" s="8"/>
      <c r="E42" s="7">
        <v>11035043</v>
      </c>
      <c r="F42" s="8"/>
      <c r="G42" s="7">
        <v>6830</v>
      </c>
      <c r="H42" s="8"/>
      <c r="I42" s="7">
        <v>0</v>
      </c>
      <c r="J42" s="8"/>
      <c r="K42" s="7">
        <v>0</v>
      </c>
      <c r="L42" s="8"/>
      <c r="M42" s="7">
        <v>0</v>
      </c>
      <c r="N42" s="8"/>
      <c r="O42" s="7">
        <v>75369343690</v>
      </c>
      <c r="P42" s="8"/>
      <c r="Q42" s="7">
        <v>0</v>
      </c>
      <c r="R42" s="8"/>
      <c r="S42" s="7">
        <v>75369343690</v>
      </c>
    </row>
    <row r="43" spans="1:19">
      <c r="A43" s="3" t="s">
        <v>36</v>
      </c>
      <c r="C43" s="8" t="s">
        <v>237</v>
      </c>
      <c r="D43" s="8"/>
      <c r="E43" s="7">
        <v>91028165</v>
      </c>
      <c r="F43" s="8"/>
      <c r="G43" s="7">
        <v>1800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163850697000</v>
      </c>
      <c r="P43" s="8"/>
      <c r="Q43" s="7">
        <v>0</v>
      </c>
      <c r="R43" s="8"/>
      <c r="S43" s="7">
        <v>163850697000</v>
      </c>
    </row>
    <row r="44" spans="1:19">
      <c r="A44" s="3" t="s">
        <v>86</v>
      </c>
      <c r="C44" s="8" t="s">
        <v>183</v>
      </c>
      <c r="D44" s="8"/>
      <c r="E44" s="7">
        <v>10000000</v>
      </c>
      <c r="F44" s="8"/>
      <c r="G44" s="7">
        <v>677</v>
      </c>
      <c r="H44" s="8"/>
      <c r="I44" s="7">
        <v>0</v>
      </c>
      <c r="J44" s="8"/>
      <c r="K44" s="7">
        <v>0</v>
      </c>
      <c r="L44" s="8"/>
      <c r="M44" s="7">
        <v>0</v>
      </c>
      <c r="N44" s="8"/>
      <c r="O44" s="7">
        <v>6770000000</v>
      </c>
      <c r="P44" s="8"/>
      <c r="Q44" s="7">
        <v>0</v>
      </c>
      <c r="R44" s="8"/>
      <c r="S44" s="7">
        <v>6770000000</v>
      </c>
    </row>
    <row r="45" spans="1:19">
      <c r="A45" s="3" t="s">
        <v>85</v>
      </c>
      <c r="C45" s="8" t="s">
        <v>238</v>
      </c>
      <c r="D45" s="8"/>
      <c r="E45" s="7">
        <v>130493068</v>
      </c>
      <c r="F45" s="8"/>
      <c r="G45" s="7">
        <v>690</v>
      </c>
      <c r="H45" s="8"/>
      <c r="I45" s="7">
        <v>0</v>
      </c>
      <c r="J45" s="8"/>
      <c r="K45" s="7">
        <v>0</v>
      </c>
      <c r="L45" s="8"/>
      <c r="M45" s="7">
        <v>0</v>
      </c>
      <c r="N45" s="8"/>
      <c r="O45" s="7">
        <v>90040216920</v>
      </c>
      <c r="P45" s="8"/>
      <c r="Q45" s="7">
        <v>0</v>
      </c>
      <c r="R45" s="8"/>
      <c r="S45" s="7">
        <v>90040216920</v>
      </c>
    </row>
    <row r="46" spans="1:19">
      <c r="A46" s="3" t="s">
        <v>91</v>
      </c>
      <c r="C46" s="8" t="s">
        <v>206</v>
      </c>
      <c r="D46" s="8"/>
      <c r="E46" s="7">
        <v>91528137</v>
      </c>
      <c r="F46" s="8"/>
      <c r="G46" s="7">
        <v>4290</v>
      </c>
      <c r="H46" s="8"/>
      <c r="I46" s="7">
        <v>0</v>
      </c>
      <c r="J46" s="8"/>
      <c r="K46" s="7">
        <v>0</v>
      </c>
      <c r="L46" s="8"/>
      <c r="M46" s="7">
        <v>0</v>
      </c>
      <c r="N46" s="8"/>
      <c r="O46" s="7">
        <v>392655707730</v>
      </c>
      <c r="P46" s="8"/>
      <c r="Q46" s="7">
        <v>0</v>
      </c>
      <c r="R46" s="8"/>
      <c r="S46" s="7">
        <v>392655707730</v>
      </c>
    </row>
    <row r="47" spans="1:19">
      <c r="A47" s="3" t="s">
        <v>16</v>
      </c>
      <c r="C47" s="8" t="s">
        <v>210</v>
      </c>
      <c r="D47" s="8"/>
      <c r="E47" s="7">
        <v>135740061</v>
      </c>
      <c r="F47" s="8"/>
      <c r="G47" s="7">
        <v>200</v>
      </c>
      <c r="H47" s="8"/>
      <c r="I47" s="7">
        <v>0</v>
      </c>
      <c r="J47" s="8"/>
      <c r="K47" s="7">
        <v>0</v>
      </c>
      <c r="L47" s="8"/>
      <c r="M47" s="7">
        <v>0</v>
      </c>
      <c r="N47" s="8"/>
      <c r="O47" s="7">
        <v>27148012200</v>
      </c>
      <c r="P47" s="8"/>
      <c r="Q47" s="7">
        <v>0</v>
      </c>
      <c r="R47" s="8"/>
      <c r="S47" s="7">
        <v>27148012200</v>
      </c>
    </row>
    <row r="48" spans="1:19">
      <c r="A48" s="3" t="s">
        <v>23</v>
      </c>
      <c r="C48" s="8" t="s">
        <v>231</v>
      </c>
      <c r="D48" s="8"/>
      <c r="E48" s="7">
        <v>47515414</v>
      </c>
      <c r="F48" s="8"/>
      <c r="G48" s="7">
        <v>5300</v>
      </c>
      <c r="H48" s="8"/>
      <c r="I48" s="7">
        <v>0</v>
      </c>
      <c r="J48" s="8"/>
      <c r="K48" s="7">
        <v>0</v>
      </c>
      <c r="L48" s="8"/>
      <c r="M48" s="7">
        <v>0</v>
      </c>
      <c r="N48" s="8"/>
      <c r="O48" s="7">
        <v>251831694200</v>
      </c>
      <c r="P48" s="8"/>
      <c r="Q48" s="7">
        <v>0</v>
      </c>
      <c r="R48" s="8"/>
      <c r="S48" s="7">
        <v>251831694200</v>
      </c>
    </row>
    <row r="49" spans="1:19">
      <c r="A49" s="3" t="s">
        <v>79</v>
      </c>
      <c r="C49" s="8" t="s">
        <v>211</v>
      </c>
      <c r="D49" s="8"/>
      <c r="E49" s="7">
        <v>43847628</v>
      </c>
      <c r="F49" s="8"/>
      <c r="G49" s="7">
        <v>3300</v>
      </c>
      <c r="H49" s="8"/>
      <c r="I49" s="7">
        <v>0</v>
      </c>
      <c r="J49" s="8"/>
      <c r="K49" s="7">
        <v>0</v>
      </c>
      <c r="L49" s="8"/>
      <c r="M49" s="7">
        <v>0</v>
      </c>
      <c r="N49" s="8"/>
      <c r="O49" s="7">
        <v>144697172400</v>
      </c>
      <c r="P49" s="8"/>
      <c r="Q49" s="7">
        <v>0</v>
      </c>
      <c r="R49" s="8"/>
      <c r="S49" s="7">
        <v>144697172400</v>
      </c>
    </row>
    <row r="50" spans="1:19">
      <c r="A50" s="3" t="s">
        <v>34</v>
      </c>
      <c r="C50" s="8" t="s">
        <v>239</v>
      </c>
      <c r="D50" s="8"/>
      <c r="E50" s="7">
        <v>5294184</v>
      </c>
      <c r="F50" s="8"/>
      <c r="G50" s="7">
        <v>5700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7">
        <v>30176848800</v>
      </c>
      <c r="P50" s="8"/>
      <c r="Q50" s="7">
        <v>1678660412</v>
      </c>
      <c r="R50" s="8"/>
      <c r="S50" s="7">
        <v>28498188388</v>
      </c>
    </row>
    <row r="51" spans="1:19">
      <c r="A51" s="3" t="s">
        <v>45</v>
      </c>
      <c r="C51" s="8" t="s">
        <v>240</v>
      </c>
      <c r="D51" s="8"/>
      <c r="E51" s="7">
        <v>13099211</v>
      </c>
      <c r="F51" s="8"/>
      <c r="G51" s="7">
        <v>2592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33953154912</v>
      </c>
      <c r="P51" s="8"/>
      <c r="Q51" s="7">
        <v>0</v>
      </c>
      <c r="R51" s="8"/>
      <c r="S51" s="7">
        <v>33953154912</v>
      </c>
    </row>
    <row r="52" spans="1:19">
      <c r="A52" s="3" t="s">
        <v>99</v>
      </c>
      <c r="C52" s="8" t="s">
        <v>241</v>
      </c>
      <c r="D52" s="8"/>
      <c r="E52" s="7">
        <v>9813229</v>
      </c>
      <c r="F52" s="8"/>
      <c r="G52" s="7">
        <v>800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7">
        <v>7850583200</v>
      </c>
      <c r="P52" s="8"/>
      <c r="Q52" s="7">
        <v>0</v>
      </c>
      <c r="R52" s="8"/>
      <c r="S52" s="7">
        <v>7850583200</v>
      </c>
    </row>
    <row r="53" spans="1:19">
      <c r="A53" s="3" t="s">
        <v>30</v>
      </c>
      <c r="C53" s="8" t="s">
        <v>183</v>
      </c>
      <c r="D53" s="8"/>
      <c r="E53" s="7">
        <v>29334685</v>
      </c>
      <c r="F53" s="8"/>
      <c r="G53" s="7">
        <v>572</v>
      </c>
      <c r="H53" s="8"/>
      <c r="I53" s="7">
        <v>0</v>
      </c>
      <c r="J53" s="8"/>
      <c r="K53" s="7">
        <v>0</v>
      </c>
      <c r="L53" s="8"/>
      <c r="M53" s="7">
        <v>0</v>
      </c>
      <c r="N53" s="8"/>
      <c r="O53" s="7">
        <v>16779439820</v>
      </c>
      <c r="P53" s="8"/>
      <c r="Q53" s="7">
        <v>0</v>
      </c>
      <c r="R53" s="8"/>
      <c r="S53" s="7">
        <v>16779439820</v>
      </c>
    </row>
    <row r="54" spans="1:19">
      <c r="A54" s="3" t="s">
        <v>56</v>
      </c>
      <c r="C54" s="8" t="s">
        <v>242</v>
      </c>
      <c r="D54" s="8"/>
      <c r="E54" s="7">
        <v>37075461</v>
      </c>
      <c r="F54" s="8"/>
      <c r="G54" s="7">
        <v>2250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7">
        <v>83419787250</v>
      </c>
      <c r="P54" s="8"/>
      <c r="Q54" s="7">
        <v>0</v>
      </c>
      <c r="R54" s="8"/>
      <c r="S54" s="7">
        <v>83419787250</v>
      </c>
    </row>
    <row r="55" spans="1:19">
      <c r="A55" s="3" t="s">
        <v>22</v>
      </c>
      <c r="C55" s="8" t="s">
        <v>241</v>
      </c>
      <c r="D55" s="8"/>
      <c r="E55" s="7">
        <v>107723752</v>
      </c>
      <c r="F55" s="8"/>
      <c r="G55" s="7">
        <v>1300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7">
        <v>140040877600</v>
      </c>
      <c r="P55" s="8"/>
      <c r="Q55" s="7">
        <v>0</v>
      </c>
      <c r="R55" s="8"/>
      <c r="S55" s="7">
        <v>140040877600</v>
      </c>
    </row>
    <row r="56" spans="1:19">
      <c r="A56" s="3" t="s">
        <v>243</v>
      </c>
      <c r="C56" s="8" t="s">
        <v>244</v>
      </c>
      <c r="D56" s="8"/>
      <c r="E56" s="7">
        <v>9920000</v>
      </c>
      <c r="F56" s="8"/>
      <c r="G56" s="7">
        <v>550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7">
        <v>5456000000</v>
      </c>
      <c r="P56" s="8"/>
      <c r="Q56" s="7">
        <v>0</v>
      </c>
      <c r="R56" s="8"/>
      <c r="S56" s="7">
        <v>5456000000</v>
      </c>
    </row>
    <row r="57" spans="1:19">
      <c r="A57" s="3" t="s">
        <v>55</v>
      </c>
      <c r="C57" s="8" t="s">
        <v>245</v>
      </c>
      <c r="D57" s="8"/>
      <c r="E57" s="7">
        <v>15893363</v>
      </c>
      <c r="F57" s="8"/>
      <c r="G57" s="7">
        <v>2400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38144071200</v>
      </c>
      <c r="P57" s="8"/>
      <c r="Q57" s="7">
        <v>0</v>
      </c>
      <c r="R57" s="8"/>
      <c r="S57" s="7">
        <v>38144071200</v>
      </c>
    </row>
    <row r="58" spans="1:19">
      <c r="A58" s="3" t="s">
        <v>51</v>
      </c>
      <c r="C58" s="8" t="s">
        <v>246</v>
      </c>
      <c r="D58" s="8"/>
      <c r="E58" s="7">
        <v>18011617</v>
      </c>
      <c r="F58" s="8"/>
      <c r="G58" s="7">
        <v>1000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7">
        <v>18011617000</v>
      </c>
      <c r="P58" s="8"/>
      <c r="Q58" s="7">
        <v>0</v>
      </c>
      <c r="R58" s="8"/>
      <c r="S58" s="7">
        <v>18011617000</v>
      </c>
    </row>
    <row r="59" spans="1:19">
      <c r="A59" s="3" t="s">
        <v>52</v>
      </c>
      <c r="C59" s="8" t="s">
        <v>247</v>
      </c>
      <c r="D59" s="8"/>
      <c r="E59" s="7">
        <v>15280357</v>
      </c>
      <c r="F59" s="8"/>
      <c r="G59" s="7">
        <v>3000</v>
      </c>
      <c r="H59" s="8"/>
      <c r="I59" s="7">
        <v>0</v>
      </c>
      <c r="J59" s="8"/>
      <c r="K59" s="7">
        <v>0</v>
      </c>
      <c r="L59" s="8"/>
      <c r="M59" s="7">
        <v>0</v>
      </c>
      <c r="N59" s="8"/>
      <c r="O59" s="7">
        <v>45841071000</v>
      </c>
      <c r="P59" s="8"/>
      <c r="Q59" s="7">
        <v>0</v>
      </c>
      <c r="R59" s="8"/>
      <c r="S59" s="7">
        <v>45841071000</v>
      </c>
    </row>
    <row r="60" spans="1:19">
      <c r="A60" s="3" t="s">
        <v>49</v>
      </c>
      <c r="C60" s="8" t="s">
        <v>248</v>
      </c>
      <c r="D60" s="8"/>
      <c r="E60" s="7">
        <v>14863088</v>
      </c>
      <c r="F60" s="8"/>
      <c r="G60" s="7">
        <v>2550</v>
      </c>
      <c r="H60" s="8"/>
      <c r="I60" s="7">
        <v>0</v>
      </c>
      <c r="J60" s="8"/>
      <c r="K60" s="7">
        <v>0</v>
      </c>
      <c r="L60" s="8"/>
      <c r="M60" s="7">
        <v>0</v>
      </c>
      <c r="N60" s="8"/>
      <c r="O60" s="7">
        <v>37900874400</v>
      </c>
      <c r="P60" s="8"/>
      <c r="Q60" s="7">
        <v>0</v>
      </c>
      <c r="R60" s="8"/>
      <c r="S60" s="7">
        <v>37900874400</v>
      </c>
    </row>
    <row r="61" spans="1:19">
      <c r="A61" s="3" t="s">
        <v>15</v>
      </c>
      <c r="C61" s="8" t="s">
        <v>248</v>
      </c>
      <c r="D61" s="8"/>
      <c r="E61" s="7">
        <v>40301183</v>
      </c>
      <c r="F61" s="8"/>
      <c r="G61" s="7">
        <v>900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36271064700</v>
      </c>
      <c r="P61" s="8"/>
      <c r="Q61" s="7">
        <v>0</v>
      </c>
      <c r="R61" s="8"/>
      <c r="S61" s="7">
        <v>36271064700</v>
      </c>
    </row>
    <row r="62" spans="1:19">
      <c r="A62" s="3" t="s">
        <v>25</v>
      </c>
      <c r="C62" s="8" t="s">
        <v>225</v>
      </c>
      <c r="D62" s="8"/>
      <c r="E62" s="7">
        <v>8579300</v>
      </c>
      <c r="F62" s="8"/>
      <c r="G62" s="7">
        <v>9300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79787490000</v>
      </c>
      <c r="P62" s="8"/>
      <c r="Q62" s="7">
        <v>0</v>
      </c>
      <c r="R62" s="8"/>
      <c r="S62" s="7">
        <v>79787490000</v>
      </c>
    </row>
    <row r="63" spans="1:19">
      <c r="A63" s="3" t="s">
        <v>76</v>
      </c>
      <c r="C63" s="8" t="s">
        <v>231</v>
      </c>
      <c r="D63" s="8"/>
      <c r="E63" s="7">
        <v>17458094</v>
      </c>
      <c r="F63" s="8"/>
      <c r="G63" s="7">
        <v>4327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75541172738</v>
      </c>
      <c r="P63" s="8"/>
      <c r="Q63" s="7">
        <v>0</v>
      </c>
      <c r="R63" s="8"/>
      <c r="S63" s="7">
        <v>75541172738</v>
      </c>
    </row>
    <row r="64" spans="1:19">
      <c r="A64" s="3" t="s">
        <v>18</v>
      </c>
      <c r="C64" s="8" t="s">
        <v>4</v>
      </c>
      <c r="D64" s="8"/>
      <c r="E64" s="7">
        <v>67536762</v>
      </c>
      <c r="F64" s="8"/>
      <c r="G64" s="7">
        <v>220</v>
      </c>
      <c r="H64" s="8"/>
      <c r="I64" s="7">
        <v>0</v>
      </c>
      <c r="J64" s="8"/>
      <c r="K64" s="7">
        <v>0</v>
      </c>
      <c r="L64" s="8"/>
      <c r="M64" s="7">
        <v>0</v>
      </c>
      <c r="N64" s="8"/>
      <c r="O64" s="7">
        <v>14858087640</v>
      </c>
      <c r="P64" s="8"/>
      <c r="Q64" s="7">
        <v>0</v>
      </c>
      <c r="R64" s="8"/>
      <c r="S64" s="7">
        <v>14858087640</v>
      </c>
    </row>
    <row r="65" spans="1:19">
      <c r="A65" s="3" t="s">
        <v>249</v>
      </c>
      <c r="C65" s="8" t="s">
        <v>210</v>
      </c>
      <c r="D65" s="8"/>
      <c r="E65" s="7">
        <v>1000000</v>
      </c>
      <c r="F65" s="8"/>
      <c r="G65" s="7">
        <v>1000</v>
      </c>
      <c r="H65" s="8"/>
      <c r="I65" s="7">
        <v>0</v>
      </c>
      <c r="J65" s="8"/>
      <c r="K65" s="7">
        <v>0</v>
      </c>
      <c r="L65" s="8"/>
      <c r="M65" s="7">
        <v>0</v>
      </c>
      <c r="N65" s="8"/>
      <c r="O65" s="7">
        <v>1000000000</v>
      </c>
      <c r="P65" s="8"/>
      <c r="Q65" s="7">
        <v>0</v>
      </c>
      <c r="R65" s="8"/>
      <c r="S65" s="7">
        <v>1000000000</v>
      </c>
    </row>
    <row r="66" spans="1:19">
      <c r="A66" s="3" t="s">
        <v>20</v>
      </c>
      <c r="C66" s="8" t="s">
        <v>229</v>
      </c>
      <c r="D66" s="8"/>
      <c r="E66" s="7">
        <v>48931692</v>
      </c>
      <c r="F66" s="8"/>
      <c r="G66" s="7">
        <v>2940</v>
      </c>
      <c r="H66" s="8"/>
      <c r="I66" s="7">
        <v>0</v>
      </c>
      <c r="J66" s="8"/>
      <c r="K66" s="7">
        <v>0</v>
      </c>
      <c r="L66" s="8"/>
      <c r="M66" s="7">
        <v>0</v>
      </c>
      <c r="N66" s="8"/>
      <c r="O66" s="7">
        <v>143859174480</v>
      </c>
      <c r="P66" s="8"/>
      <c r="Q66" s="7">
        <v>0</v>
      </c>
      <c r="R66" s="8"/>
      <c r="S66" s="7">
        <v>143859174480</v>
      </c>
    </row>
    <row r="67" spans="1:19">
      <c r="A67" s="3" t="s">
        <v>105</v>
      </c>
      <c r="C67" s="8" t="s">
        <v>105</v>
      </c>
      <c r="D67" s="8"/>
      <c r="E67" s="8" t="s">
        <v>105</v>
      </c>
      <c r="F67" s="8"/>
      <c r="G67" s="8" t="s">
        <v>105</v>
      </c>
      <c r="H67" s="8"/>
      <c r="I67" s="12">
        <f>SUM(I8:I66)</f>
        <v>0</v>
      </c>
      <c r="J67" s="8"/>
      <c r="K67" s="12">
        <f>SUM(K8:K66)</f>
        <v>0</v>
      </c>
      <c r="L67" s="8"/>
      <c r="M67" s="12">
        <f>SUM(M8:M66)</f>
        <v>0</v>
      </c>
      <c r="N67" s="8"/>
      <c r="O67" s="12">
        <f>SUM(O8:O66)</f>
        <v>4617542134283</v>
      </c>
      <c r="P67" s="8"/>
      <c r="Q67" s="12">
        <f>SUM(Q8:Q66)</f>
        <v>47768742626</v>
      </c>
      <c r="R67" s="8"/>
      <c r="S67" s="12">
        <f>SUM(S8:S66)</f>
        <v>4569773391657</v>
      </c>
    </row>
    <row r="68" spans="1:19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5"/>
  <sheetViews>
    <sheetView rightToLeft="1" topLeftCell="A10" workbookViewId="0">
      <selection activeCell="I105" sqref="I105"/>
    </sheetView>
  </sheetViews>
  <sheetFormatPr defaultRowHeight="24"/>
  <cols>
    <col min="1" max="1" width="33.2851562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23" style="3" customWidth="1"/>
    <col min="8" max="8" width="1" style="3" customWidth="1"/>
    <col min="9" max="9" width="34" style="3" customWidth="1"/>
    <col min="10" max="10" width="1" style="3" customWidth="1"/>
    <col min="11" max="11" width="19" style="3" customWidth="1"/>
    <col min="12" max="12" width="1" style="3" customWidth="1"/>
    <col min="13" max="13" width="23" style="3" customWidth="1"/>
    <col min="14" max="14" width="1" style="3" customWidth="1"/>
    <col min="15" max="15" width="23" style="3" customWidth="1"/>
    <col min="16" max="16" width="1" style="3" customWidth="1"/>
    <col min="17" max="17" width="34" style="3" customWidth="1"/>
    <col min="18" max="18" width="1" style="3" customWidth="1"/>
    <col min="19" max="19" width="9.140625" style="3" customWidth="1"/>
    <col min="20" max="16384" width="9.140625" style="3"/>
  </cols>
  <sheetData>
    <row r="2" spans="1:1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17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  <c r="H3" s="24" t="s">
        <v>171</v>
      </c>
      <c r="I3" s="24" t="s">
        <v>171</v>
      </c>
      <c r="J3" s="24" t="s">
        <v>171</v>
      </c>
      <c r="K3" s="24" t="s">
        <v>171</v>
      </c>
      <c r="L3" s="24" t="s">
        <v>171</v>
      </c>
      <c r="M3" s="24" t="s">
        <v>171</v>
      </c>
      <c r="N3" s="24" t="s">
        <v>171</v>
      </c>
      <c r="O3" s="24" t="s">
        <v>171</v>
      </c>
      <c r="P3" s="24" t="s">
        <v>171</v>
      </c>
      <c r="Q3" s="24" t="s">
        <v>171</v>
      </c>
    </row>
    <row r="4" spans="1:1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17" ht="24.75">
      <c r="A6" s="23" t="s">
        <v>3</v>
      </c>
      <c r="C6" s="23" t="s">
        <v>173</v>
      </c>
      <c r="D6" s="23" t="s">
        <v>173</v>
      </c>
      <c r="E6" s="23" t="s">
        <v>173</v>
      </c>
      <c r="F6" s="23" t="s">
        <v>173</v>
      </c>
      <c r="G6" s="23" t="s">
        <v>173</v>
      </c>
      <c r="H6" s="23" t="s">
        <v>173</v>
      </c>
      <c r="I6" s="23" t="s">
        <v>173</v>
      </c>
      <c r="K6" s="23" t="s">
        <v>174</v>
      </c>
      <c r="L6" s="23" t="s">
        <v>174</v>
      </c>
      <c r="M6" s="23" t="s">
        <v>174</v>
      </c>
      <c r="N6" s="23" t="s">
        <v>174</v>
      </c>
      <c r="O6" s="23" t="s">
        <v>174</v>
      </c>
      <c r="P6" s="23" t="s">
        <v>174</v>
      </c>
      <c r="Q6" s="23" t="s">
        <v>174</v>
      </c>
    </row>
    <row r="7" spans="1:17" ht="24.75">
      <c r="A7" s="23" t="s">
        <v>3</v>
      </c>
      <c r="C7" s="23" t="s">
        <v>7</v>
      </c>
      <c r="E7" s="23" t="s">
        <v>250</v>
      </c>
      <c r="G7" s="23" t="s">
        <v>251</v>
      </c>
      <c r="I7" s="23" t="s">
        <v>252</v>
      </c>
      <c r="K7" s="23" t="s">
        <v>7</v>
      </c>
      <c r="M7" s="23" t="s">
        <v>250</v>
      </c>
      <c r="O7" s="23" t="s">
        <v>251</v>
      </c>
      <c r="Q7" s="23" t="s">
        <v>252</v>
      </c>
    </row>
    <row r="8" spans="1:17">
      <c r="A8" s="3" t="s">
        <v>57</v>
      </c>
      <c r="C8" s="9">
        <v>50414739</v>
      </c>
      <c r="D8" s="9"/>
      <c r="E8" s="9">
        <v>253580742792</v>
      </c>
      <c r="F8" s="9"/>
      <c r="G8" s="9">
        <v>262601401627</v>
      </c>
      <c r="H8" s="9"/>
      <c r="I8" s="9">
        <f>E8-G8</f>
        <v>-9020658835</v>
      </c>
      <c r="J8" s="9"/>
      <c r="K8" s="9">
        <v>50414739</v>
      </c>
      <c r="L8" s="9"/>
      <c r="M8" s="9">
        <v>253580742792</v>
      </c>
      <c r="N8" s="9"/>
      <c r="O8" s="9">
        <v>237929625947</v>
      </c>
      <c r="P8" s="9"/>
      <c r="Q8" s="9">
        <f>M8-O8</f>
        <v>15651116845</v>
      </c>
    </row>
    <row r="9" spans="1:17">
      <c r="A9" s="3" t="s">
        <v>49</v>
      </c>
      <c r="C9" s="9">
        <v>13863088</v>
      </c>
      <c r="D9" s="9"/>
      <c r="E9" s="9">
        <v>321777071326</v>
      </c>
      <c r="F9" s="9"/>
      <c r="G9" s="9">
        <v>294902528137</v>
      </c>
      <c r="H9" s="9"/>
      <c r="I9" s="9">
        <f t="shared" ref="I9:I72" si="0">E9-G9</f>
        <v>26874543189</v>
      </c>
      <c r="J9" s="9"/>
      <c r="K9" s="9">
        <v>13863088</v>
      </c>
      <c r="L9" s="9"/>
      <c r="M9" s="9">
        <v>321777071326</v>
      </c>
      <c r="N9" s="9"/>
      <c r="O9" s="9">
        <v>374143361564</v>
      </c>
      <c r="P9" s="9"/>
      <c r="Q9" s="9">
        <f t="shared" ref="Q9:Q72" si="1">M9-O9</f>
        <v>-52366290238</v>
      </c>
    </row>
    <row r="10" spans="1:17">
      <c r="A10" s="3" t="s">
        <v>43</v>
      </c>
      <c r="C10" s="9">
        <v>31727273</v>
      </c>
      <c r="D10" s="9"/>
      <c r="E10" s="9">
        <v>572108312463</v>
      </c>
      <c r="F10" s="9"/>
      <c r="G10" s="9">
        <v>622569905624</v>
      </c>
      <c r="H10" s="9"/>
      <c r="I10" s="9">
        <f t="shared" si="0"/>
        <v>-50461593161</v>
      </c>
      <c r="J10" s="9"/>
      <c r="K10" s="9">
        <v>31727273</v>
      </c>
      <c r="L10" s="9"/>
      <c r="M10" s="9">
        <v>572108312463</v>
      </c>
      <c r="N10" s="9"/>
      <c r="O10" s="9">
        <v>733443269178</v>
      </c>
      <c r="P10" s="9"/>
      <c r="Q10" s="9">
        <f t="shared" si="1"/>
        <v>-161334956715</v>
      </c>
    </row>
    <row r="11" spans="1:17">
      <c r="A11" s="3" t="s">
        <v>58</v>
      </c>
      <c r="C11" s="9">
        <v>121996621</v>
      </c>
      <c r="D11" s="9"/>
      <c r="E11" s="9">
        <v>2117387139694</v>
      </c>
      <c r="F11" s="9"/>
      <c r="G11" s="9">
        <v>2186511462124</v>
      </c>
      <c r="H11" s="9"/>
      <c r="I11" s="9">
        <f t="shared" si="0"/>
        <v>-69124322430</v>
      </c>
      <c r="J11" s="9"/>
      <c r="K11" s="9">
        <v>121996621</v>
      </c>
      <c r="L11" s="9"/>
      <c r="M11" s="9">
        <v>2117387139694</v>
      </c>
      <c r="N11" s="9"/>
      <c r="O11" s="9">
        <v>2653403815378</v>
      </c>
      <c r="P11" s="9"/>
      <c r="Q11" s="9">
        <f t="shared" si="1"/>
        <v>-536016675684</v>
      </c>
    </row>
    <row r="12" spans="1:17">
      <c r="A12" s="3" t="s">
        <v>76</v>
      </c>
      <c r="C12" s="9">
        <v>17458094</v>
      </c>
      <c r="D12" s="9"/>
      <c r="E12" s="9">
        <v>687227046291</v>
      </c>
      <c r="F12" s="9"/>
      <c r="G12" s="9">
        <v>733215724894</v>
      </c>
      <c r="H12" s="9"/>
      <c r="I12" s="9">
        <f t="shared" si="0"/>
        <v>-45988678603</v>
      </c>
      <c r="J12" s="9"/>
      <c r="K12" s="9">
        <v>17458094</v>
      </c>
      <c r="L12" s="9"/>
      <c r="M12" s="9">
        <v>687227046291</v>
      </c>
      <c r="N12" s="9"/>
      <c r="O12" s="9">
        <v>1090124671703</v>
      </c>
      <c r="P12" s="9"/>
      <c r="Q12" s="9">
        <f t="shared" si="1"/>
        <v>-402897625412</v>
      </c>
    </row>
    <row r="13" spans="1:17">
      <c r="A13" s="3" t="s">
        <v>44</v>
      </c>
      <c r="C13" s="9">
        <v>3854943</v>
      </c>
      <c r="D13" s="9"/>
      <c r="E13" s="9">
        <v>171482272489</v>
      </c>
      <c r="F13" s="9"/>
      <c r="G13" s="9">
        <v>186427096237</v>
      </c>
      <c r="H13" s="9"/>
      <c r="I13" s="9">
        <f t="shared" si="0"/>
        <v>-14944823748</v>
      </c>
      <c r="J13" s="9"/>
      <c r="K13" s="9">
        <v>3854943</v>
      </c>
      <c r="L13" s="9"/>
      <c r="M13" s="9">
        <v>171482272489</v>
      </c>
      <c r="N13" s="9"/>
      <c r="O13" s="9">
        <v>184702693497</v>
      </c>
      <c r="P13" s="9"/>
      <c r="Q13" s="9">
        <f t="shared" si="1"/>
        <v>-13220421008</v>
      </c>
    </row>
    <row r="14" spans="1:17">
      <c r="A14" s="3" t="s">
        <v>24</v>
      </c>
      <c r="C14" s="9">
        <v>3322078</v>
      </c>
      <c r="D14" s="9"/>
      <c r="E14" s="9">
        <v>571630144174</v>
      </c>
      <c r="F14" s="9"/>
      <c r="G14" s="9">
        <v>596826781956</v>
      </c>
      <c r="H14" s="9"/>
      <c r="I14" s="9">
        <f t="shared" si="0"/>
        <v>-25196637782</v>
      </c>
      <c r="J14" s="9"/>
      <c r="K14" s="9">
        <v>3322078</v>
      </c>
      <c r="L14" s="9"/>
      <c r="M14" s="9">
        <v>571630144174</v>
      </c>
      <c r="N14" s="9"/>
      <c r="O14" s="9">
        <v>618853201638</v>
      </c>
      <c r="P14" s="9"/>
      <c r="Q14" s="9">
        <f t="shared" si="1"/>
        <v>-47223057464</v>
      </c>
    </row>
    <row r="15" spans="1:17">
      <c r="A15" s="3" t="s">
        <v>100</v>
      </c>
      <c r="C15" s="9">
        <v>44554080</v>
      </c>
      <c r="D15" s="9"/>
      <c r="E15" s="9">
        <v>338810721663</v>
      </c>
      <c r="F15" s="9"/>
      <c r="G15" s="9">
        <v>333496043676</v>
      </c>
      <c r="H15" s="9"/>
      <c r="I15" s="9">
        <f t="shared" si="0"/>
        <v>5314677987</v>
      </c>
      <c r="J15" s="9"/>
      <c r="K15" s="9">
        <v>44554080</v>
      </c>
      <c r="L15" s="9"/>
      <c r="M15" s="9">
        <v>338810721663</v>
      </c>
      <c r="N15" s="9"/>
      <c r="O15" s="9">
        <v>277997939294</v>
      </c>
      <c r="P15" s="9"/>
      <c r="Q15" s="9">
        <f t="shared" si="1"/>
        <v>60812782369</v>
      </c>
    </row>
    <row r="16" spans="1:17">
      <c r="A16" s="3" t="s">
        <v>87</v>
      </c>
      <c r="C16" s="9">
        <v>16163830</v>
      </c>
      <c r="D16" s="9"/>
      <c r="E16" s="9">
        <v>174173382492</v>
      </c>
      <c r="F16" s="9"/>
      <c r="G16" s="9">
        <v>183171269411</v>
      </c>
      <c r="H16" s="9"/>
      <c r="I16" s="9">
        <f t="shared" si="0"/>
        <v>-8997886919</v>
      </c>
      <c r="J16" s="9"/>
      <c r="K16" s="9">
        <v>16163830</v>
      </c>
      <c r="L16" s="9"/>
      <c r="M16" s="9">
        <v>174173382492</v>
      </c>
      <c r="N16" s="9"/>
      <c r="O16" s="9">
        <v>159103162191</v>
      </c>
      <c r="P16" s="9"/>
      <c r="Q16" s="9">
        <f t="shared" si="1"/>
        <v>15070220301</v>
      </c>
    </row>
    <row r="17" spans="1:17">
      <c r="A17" s="3" t="s">
        <v>86</v>
      </c>
      <c r="C17" s="9">
        <v>33061364</v>
      </c>
      <c r="D17" s="9"/>
      <c r="E17" s="9">
        <v>171159091388</v>
      </c>
      <c r="F17" s="9"/>
      <c r="G17" s="9">
        <v>177703851466</v>
      </c>
      <c r="H17" s="9"/>
      <c r="I17" s="9">
        <f t="shared" si="0"/>
        <v>-6544760078</v>
      </c>
      <c r="J17" s="9"/>
      <c r="K17" s="9">
        <v>33061364</v>
      </c>
      <c r="L17" s="9"/>
      <c r="M17" s="9">
        <v>171159091388</v>
      </c>
      <c r="N17" s="9"/>
      <c r="O17" s="9">
        <v>200660078958</v>
      </c>
      <c r="P17" s="9"/>
      <c r="Q17" s="9">
        <f t="shared" si="1"/>
        <v>-29500987570</v>
      </c>
    </row>
    <row r="18" spans="1:17">
      <c r="A18" s="3" t="s">
        <v>79</v>
      </c>
      <c r="C18" s="9">
        <v>43847628</v>
      </c>
      <c r="D18" s="9"/>
      <c r="E18" s="9">
        <v>830327294385</v>
      </c>
      <c r="F18" s="9"/>
      <c r="G18" s="9">
        <v>842967447423</v>
      </c>
      <c r="H18" s="9"/>
      <c r="I18" s="9">
        <f t="shared" si="0"/>
        <v>-12640153038</v>
      </c>
      <c r="J18" s="9"/>
      <c r="K18" s="9">
        <v>43847628</v>
      </c>
      <c r="L18" s="9"/>
      <c r="M18" s="9">
        <v>830327294385</v>
      </c>
      <c r="N18" s="9"/>
      <c r="O18" s="9">
        <v>1091864643840</v>
      </c>
      <c r="P18" s="9"/>
      <c r="Q18" s="9">
        <f t="shared" si="1"/>
        <v>-261537349455</v>
      </c>
    </row>
    <row r="19" spans="1:17">
      <c r="A19" s="3" t="s">
        <v>52</v>
      </c>
      <c r="C19" s="9">
        <v>15580776</v>
      </c>
      <c r="D19" s="9"/>
      <c r="E19" s="9">
        <v>1298674701597</v>
      </c>
      <c r="F19" s="9"/>
      <c r="G19" s="9">
        <v>1346687719784</v>
      </c>
      <c r="H19" s="9"/>
      <c r="I19" s="9">
        <f t="shared" si="0"/>
        <v>-48013018187</v>
      </c>
      <c r="J19" s="9"/>
      <c r="K19" s="9">
        <v>15580776</v>
      </c>
      <c r="L19" s="9"/>
      <c r="M19" s="9">
        <v>1298674701597</v>
      </c>
      <c r="N19" s="9"/>
      <c r="O19" s="9">
        <v>1079449565096</v>
      </c>
      <c r="P19" s="9"/>
      <c r="Q19" s="9">
        <f t="shared" si="1"/>
        <v>219225136501</v>
      </c>
    </row>
    <row r="20" spans="1:17">
      <c r="A20" s="3" t="s">
        <v>25</v>
      </c>
      <c r="C20" s="9">
        <v>8697985</v>
      </c>
      <c r="D20" s="9"/>
      <c r="E20" s="9">
        <v>616562803153</v>
      </c>
      <c r="F20" s="9"/>
      <c r="G20" s="9">
        <v>592785665182</v>
      </c>
      <c r="H20" s="9"/>
      <c r="I20" s="9">
        <f t="shared" si="0"/>
        <v>23777137971</v>
      </c>
      <c r="J20" s="9"/>
      <c r="K20" s="9">
        <v>8697985</v>
      </c>
      <c r="L20" s="9"/>
      <c r="M20" s="9">
        <v>616562803153</v>
      </c>
      <c r="N20" s="9"/>
      <c r="O20" s="9">
        <v>757475992256</v>
      </c>
      <c r="P20" s="9"/>
      <c r="Q20" s="9">
        <f t="shared" si="1"/>
        <v>-140913189103</v>
      </c>
    </row>
    <row r="21" spans="1:17">
      <c r="A21" s="3" t="s">
        <v>38</v>
      </c>
      <c r="C21" s="9">
        <v>11973340</v>
      </c>
      <c r="D21" s="9"/>
      <c r="E21" s="9">
        <v>11283189498</v>
      </c>
      <c r="F21" s="9"/>
      <c r="G21" s="9">
        <v>13782630210</v>
      </c>
      <c r="H21" s="9"/>
      <c r="I21" s="9">
        <f t="shared" si="0"/>
        <v>-2499440712</v>
      </c>
      <c r="J21" s="9"/>
      <c r="K21" s="9">
        <v>11973340</v>
      </c>
      <c r="L21" s="9"/>
      <c r="M21" s="9">
        <v>11283189498</v>
      </c>
      <c r="N21" s="9"/>
      <c r="O21" s="9">
        <v>18858010500</v>
      </c>
      <c r="P21" s="9"/>
      <c r="Q21" s="9">
        <f t="shared" si="1"/>
        <v>-7574821002</v>
      </c>
    </row>
    <row r="22" spans="1:17">
      <c r="A22" s="3" t="s">
        <v>78</v>
      </c>
      <c r="C22" s="9">
        <v>19126925</v>
      </c>
      <c r="D22" s="9"/>
      <c r="E22" s="9">
        <v>359918357743</v>
      </c>
      <c r="F22" s="9"/>
      <c r="G22" s="9">
        <v>416007061141</v>
      </c>
      <c r="H22" s="9"/>
      <c r="I22" s="9">
        <f t="shared" si="0"/>
        <v>-56088703398</v>
      </c>
      <c r="J22" s="9"/>
      <c r="K22" s="9">
        <v>19126925</v>
      </c>
      <c r="L22" s="9"/>
      <c r="M22" s="9">
        <v>359918357743</v>
      </c>
      <c r="N22" s="9"/>
      <c r="O22" s="9">
        <v>464987799546</v>
      </c>
      <c r="P22" s="9"/>
      <c r="Q22" s="9">
        <f t="shared" si="1"/>
        <v>-105069441803</v>
      </c>
    </row>
    <row r="23" spans="1:17">
      <c r="A23" s="3" t="s">
        <v>81</v>
      </c>
      <c r="C23" s="9">
        <v>89721940</v>
      </c>
      <c r="D23" s="9"/>
      <c r="E23" s="9">
        <v>279604676122</v>
      </c>
      <c r="F23" s="9"/>
      <c r="G23" s="9">
        <v>311801578221</v>
      </c>
      <c r="H23" s="9"/>
      <c r="I23" s="9">
        <f t="shared" si="0"/>
        <v>-32196902099</v>
      </c>
      <c r="J23" s="9"/>
      <c r="K23" s="9">
        <v>89721940</v>
      </c>
      <c r="L23" s="9"/>
      <c r="M23" s="9">
        <v>279604676122</v>
      </c>
      <c r="N23" s="9"/>
      <c r="O23" s="9">
        <v>393520138145</v>
      </c>
      <c r="P23" s="9"/>
      <c r="Q23" s="9">
        <f t="shared" si="1"/>
        <v>-113915462023</v>
      </c>
    </row>
    <row r="24" spans="1:17">
      <c r="A24" s="3" t="s">
        <v>62</v>
      </c>
      <c r="C24" s="9">
        <v>8554913</v>
      </c>
      <c r="D24" s="9"/>
      <c r="E24" s="9">
        <v>111861764214</v>
      </c>
      <c r="F24" s="9"/>
      <c r="G24" s="9">
        <v>111024632788</v>
      </c>
      <c r="H24" s="9"/>
      <c r="I24" s="9">
        <f t="shared" si="0"/>
        <v>837131426</v>
      </c>
      <c r="J24" s="9"/>
      <c r="K24" s="9">
        <v>8554913</v>
      </c>
      <c r="L24" s="9"/>
      <c r="M24" s="9">
        <v>111861764214</v>
      </c>
      <c r="N24" s="9"/>
      <c r="O24" s="9">
        <v>80072411899</v>
      </c>
      <c r="P24" s="9"/>
      <c r="Q24" s="9">
        <f t="shared" si="1"/>
        <v>31789352315</v>
      </c>
    </row>
    <row r="25" spans="1:17">
      <c r="A25" s="3" t="s">
        <v>36</v>
      </c>
      <c r="C25" s="9">
        <v>126666724</v>
      </c>
      <c r="D25" s="9"/>
      <c r="E25" s="9">
        <v>948125319151</v>
      </c>
      <c r="F25" s="9"/>
      <c r="G25" s="9">
        <v>984118328563</v>
      </c>
      <c r="H25" s="9"/>
      <c r="I25" s="9">
        <f t="shared" si="0"/>
        <v>-35993009412</v>
      </c>
      <c r="J25" s="9"/>
      <c r="K25" s="9">
        <v>126666724</v>
      </c>
      <c r="L25" s="9"/>
      <c r="M25" s="9">
        <v>948125319151</v>
      </c>
      <c r="N25" s="9"/>
      <c r="O25" s="9">
        <v>1428407276386</v>
      </c>
      <c r="P25" s="9"/>
      <c r="Q25" s="9">
        <f t="shared" si="1"/>
        <v>-480281957235</v>
      </c>
    </row>
    <row r="26" spans="1:17">
      <c r="A26" s="3" t="s">
        <v>89</v>
      </c>
      <c r="C26" s="9">
        <v>40761180</v>
      </c>
      <c r="D26" s="9"/>
      <c r="E26" s="9">
        <v>350081144458</v>
      </c>
      <c r="F26" s="9"/>
      <c r="G26" s="9">
        <v>331847751518</v>
      </c>
      <c r="H26" s="9"/>
      <c r="I26" s="9">
        <f t="shared" si="0"/>
        <v>18233392940</v>
      </c>
      <c r="J26" s="9"/>
      <c r="K26" s="9">
        <v>40761180</v>
      </c>
      <c r="L26" s="9"/>
      <c r="M26" s="9">
        <v>350081144458</v>
      </c>
      <c r="N26" s="9"/>
      <c r="O26" s="9">
        <v>340436814843</v>
      </c>
      <c r="P26" s="9"/>
      <c r="Q26" s="9">
        <f t="shared" si="1"/>
        <v>9644329615</v>
      </c>
    </row>
    <row r="27" spans="1:17">
      <c r="A27" s="3" t="s">
        <v>92</v>
      </c>
      <c r="C27" s="9">
        <v>37664111</v>
      </c>
      <c r="D27" s="9"/>
      <c r="E27" s="9">
        <v>162265001344</v>
      </c>
      <c r="F27" s="9"/>
      <c r="G27" s="9">
        <v>157135720037</v>
      </c>
      <c r="H27" s="9"/>
      <c r="I27" s="9">
        <f t="shared" si="0"/>
        <v>5129281307</v>
      </c>
      <c r="J27" s="9"/>
      <c r="K27" s="9">
        <v>37664111</v>
      </c>
      <c r="L27" s="9"/>
      <c r="M27" s="9">
        <v>162265001344</v>
      </c>
      <c r="N27" s="9"/>
      <c r="O27" s="9">
        <v>210412854979</v>
      </c>
      <c r="P27" s="9"/>
      <c r="Q27" s="9">
        <f t="shared" si="1"/>
        <v>-48147853635</v>
      </c>
    </row>
    <row r="28" spans="1:17">
      <c r="A28" s="3" t="s">
        <v>55</v>
      </c>
      <c r="C28" s="9">
        <v>24562470</v>
      </c>
      <c r="D28" s="9"/>
      <c r="E28" s="9">
        <v>228292622887</v>
      </c>
      <c r="F28" s="9"/>
      <c r="G28" s="9">
        <v>248314007996</v>
      </c>
      <c r="H28" s="9"/>
      <c r="I28" s="9">
        <f t="shared" si="0"/>
        <v>-20021385109</v>
      </c>
      <c r="J28" s="9"/>
      <c r="K28" s="9">
        <v>24562470</v>
      </c>
      <c r="L28" s="9"/>
      <c r="M28" s="9">
        <v>228292622887</v>
      </c>
      <c r="N28" s="9"/>
      <c r="O28" s="9">
        <v>210061277404</v>
      </c>
      <c r="P28" s="9"/>
      <c r="Q28" s="9">
        <f t="shared" si="1"/>
        <v>18231345483</v>
      </c>
    </row>
    <row r="29" spans="1:17">
      <c r="A29" s="3" t="s">
        <v>27</v>
      </c>
      <c r="C29" s="9">
        <v>3600000</v>
      </c>
      <c r="D29" s="9"/>
      <c r="E29" s="9">
        <v>18197079300</v>
      </c>
      <c r="F29" s="9"/>
      <c r="G29" s="9">
        <v>18286543800</v>
      </c>
      <c r="H29" s="9"/>
      <c r="I29" s="9">
        <f t="shared" si="0"/>
        <v>-89464500</v>
      </c>
      <c r="J29" s="9"/>
      <c r="K29" s="9">
        <v>3600000</v>
      </c>
      <c r="L29" s="9"/>
      <c r="M29" s="9">
        <v>18197079300</v>
      </c>
      <c r="N29" s="9"/>
      <c r="O29" s="9">
        <v>17908245936</v>
      </c>
      <c r="P29" s="9"/>
      <c r="Q29" s="9">
        <f t="shared" si="1"/>
        <v>288833364</v>
      </c>
    </row>
    <row r="30" spans="1:17">
      <c r="A30" s="3" t="s">
        <v>104</v>
      </c>
      <c r="C30" s="9">
        <v>153452351</v>
      </c>
      <c r="D30" s="9"/>
      <c r="E30" s="9">
        <v>996081691110</v>
      </c>
      <c r="F30" s="9"/>
      <c r="G30" s="9">
        <v>757747709238</v>
      </c>
      <c r="H30" s="9"/>
      <c r="I30" s="9">
        <f t="shared" si="0"/>
        <v>238333981872</v>
      </c>
      <c r="J30" s="9"/>
      <c r="K30" s="9">
        <v>153452351</v>
      </c>
      <c r="L30" s="9"/>
      <c r="M30" s="9">
        <v>996081691110</v>
      </c>
      <c r="N30" s="9"/>
      <c r="O30" s="9">
        <v>757747709238</v>
      </c>
      <c r="P30" s="9"/>
      <c r="Q30" s="9">
        <f t="shared" si="1"/>
        <v>238333981872</v>
      </c>
    </row>
    <row r="31" spans="1:17">
      <c r="A31" s="3" t="s">
        <v>61</v>
      </c>
      <c r="C31" s="9">
        <v>11035043</v>
      </c>
      <c r="D31" s="9"/>
      <c r="E31" s="9">
        <v>535744738694</v>
      </c>
      <c r="F31" s="9"/>
      <c r="G31" s="9">
        <v>531356984896</v>
      </c>
      <c r="H31" s="9"/>
      <c r="I31" s="9">
        <f t="shared" si="0"/>
        <v>4387753798</v>
      </c>
      <c r="J31" s="9"/>
      <c r="K31" s="9">
        <v>11035043</v>
      </c>
      <c r="L31" s="9"/>
      <c r="M31" s="9">
        <v>535744738694</v>
      </c>
      <c r="N31" s="9"/>
      <c r="O31" s="9">
        <v>665731944949</v>
      </c>
      <c r="P31" s="9"/>
      <c r="Q31" s="9">
        <f t="shared" si="1"/>
        <v>-129987206255</v>
      </c>
    </row>
    <row r="32" spans="1:17">
      <c r="A32" s="3" t="s">
        <v>35</v>
      </c>
      <c r="C32" s="9">
        <v>38398185</v>
      </c>
      <c r="D32" s="9"/>
      <c r="E32" s="9">
        <v>1139366016607</v>
      </c>
      <c r="F32" s="9"/>
      <c r="G32" s="9">
        <v>1181352703986</v>
      </c>
      <c r="H32" s="9"/>
      <c r="I32" s="9">
        <f t="shared" si="0"/>
        <v>-41986687379</v>
      </c>
      <c r="J32" s="9"/>
      <c r="K32" s="9">
        <v>38398185</v>
      </c>
      <c r="L32" s="9"/>
      <c r="M32" s="9">
        <v>1139366016607</v>
      </c>
      <c r="N32" s="9"/>
      <c r="O32" s="9">
        <v>743095722977</v>
      </c>
      <c r="P32" s="9"/>
      <c r="Q32" s="9">
        <f t="shared" si="1"/>
        <v>396270293630</v>
      </c>
    </row>
    <row r="33" spans="1:17">
      <c r="A33" s="3" t="s">
        <v>21</v>
      </c>
      <c r="C33" s="9">
        <v>15263937</v>
      </c>
      <c r="D33" s="9"/>
      <c r="E33" s="9">
        <v>2223771965210</v>
      </c>
      <c r="F33" s="9"/>
      <c r="G33" s="9">
        <v>2250380042694</v>
      </c>
      <c r="H33" s="9"/>
      <c r="I33" s="9">
        <f t="shared" si="0"/>
        <v>-26608077484</v>
      </c>
      <c r="J33" s="9"/>
      <c r="K33" s="9">
        <v>15263937</v>
      </c>
      <c r="L33" s="9"/>
      <c r="M33" s="9">
        <v>2223771965210</v>
      </c>
      <c r="N33" s="9"/>
      <c r="O33" s="9">
        <v>2676082574528</v>
      </c>
      <c r="P33" s="9"/>
      <c r="Q33" s="9">
        <f t="shared" si="1"/>
        <v>-452310609318</v>
      </c>
    </row>
    <row r="34" spans="1:17">
      <c r="A34" s="3" t="s">
        <v>50</v>
      </c>
      <c r="C34" s="9">
        <v>21900000</v>
      </c>
      <c r="D34" s="9"/>
      <c r="E34" s="9">
        <v>154347137550</v>
      </c>
      <c r="F34" s="9"/>
      <c r="G34" s="9">
        <v>169803621000</v>
      </c>
      <c r="H34" s="9"/>
      <c r="I34" s="9">
        <f t="shared" si="0"/>
        <v>-15456483450</v>
      </c>
      <c r="J34" s="9"/>
      <c r="K34" s="9">
        <v>21900000</v>
      </c>
      <c r="L34" s="9"/>
      <c r="M34" s="9">
        <v>154347137550</v>
      </c>
      <c r="N34" s="9"/>
      <c r="O34" s="9">
        <v>156437392981</v>
      </c>
      <c r="P34" s="9"/>
      <c r="Q34" s="9">
        <f t="shared" si="1"/>
        <v>-2090255431</v>
      </c>
    </row>
    <row r="35" spans="1:17">
      <c r="A35" s="3" t="s">
        <v>33</v>
      </c>
      <c r="C35" s="9">
        <v>60242962</v>
      </c>
      <c r="D35" s="9"/>
      <c r="E35" s="9">
        <v>568304060409</v>
      </c>
      <c r="F35" s="9"/>
      <c r="G35" s="9">
        <v>605432460562</v>
      </c>
      <c r="H35" s="9"/>
      <c r="I35" s="9">
        <f t="shared" si="0"/>
        <v>-37128400153</v>
      </c>
      <c r="J35" s="9"/>
      <c r="K35" s="9">
        <v>60242962</v>
      </c>
      <c r="L35" s="9"/>
      <c r="M35" s="9">
        <v>568304060409</v>
      </c>
      <c r="N35" s="9"/>
      <c r="O35" s="9">
        <v>720259080289</v>
      </c>
      <c r="P35" s="9"/>
      <c r="Q35" s="9">
        <f t="shared" si="1"/>
        <v>-151955019880</v>
      </c>
    </row>
    <row r="36" spans="1:17">
      <c r="A36" s="3" t="s">
        <v>53</v>
      </c>
      <c r="C36" s="9">
        <v>21680868</v>
      </c>
      <c r="D36" s="9"/>
      <c r="E36" s="9">
        <v>390304308389</v>
      </c>
      <c r="F36" s="9"/>
      <c r="G36" s="9">
        <v>373709370925</v>
      </c>
      <c r="H36" s="9"/>
      <c r="I36" s="9">
        <f t="shared" si="0"/>
        <v>16594937464</v>
      </c>
      <c r="J36" s="9"/>
      <c r="K36" s="9">
        <v>21680868</v>
      </c>
      <c r="L36" s="9"/>
      <c r="M36" s="9">
        <v>390304308389</v>
      </c>
      <c r="N36" s="9"/>
      <c r="O36" s="9">
        <v>322777267952</v>
      </c>
      <c r="P36" s="9"/>
      <c r="Q36" s="9">
        <f t="shared" si="1"/>
        <v>67527040437</v>
      </c>
    </row>
    <row r="37" spans="1:17">
      <c r="A37" s="3" t="s">
        <v>15</v>
      </c>
      <c r="C37" s="9">
        <v>60451774</v>
      </c>
      <c r="D37" s="9"/>
      <c r="E37" s="9">
        <v>706082009850</v>
      </c>
      <c r="F37" s="9"/>
      <c r="G37" s="9">
        <v>694664513520</v>
      </c>
      <c r="H37" s="9"/>
      <c r="I37" s="9">
        <f t="shared" si="0"/>
        <v>11417496330</v>
      </c>
      <c r="J37" s="9"/>
      <c r="K37" s="9">
        <v>60451774</v>
      </c>
      <c r="L37" s="9"/>
      <c r="M37" s="9">
        <v>706082009850</v>
      </c>
      <c r="N37" s="9"/>
      <c r="O37" s="9">
        <v>623355233044</v>
      </c>
      <c r="P37" s="9"/>
      <c r="Q37" s="9">
        <f t="shared" si="1"/>
        <v>82726776806</v>
      </c>
    </row>
    <row r="38" spans="1:17">
      <c r="A38" s="3" t="s">
        <v>75</v>
      </c>
      <c r="C38" s="9">
        <v>34500965</v>
      </c>
      <c r="D38" s="9"/>
      <c r="E38" s="9">
        <v>612520920852</v>
      </c>
      <c r="F38" s="9"/>
      <c r="G38" s="9">
        <v>623838496657</v>
      </c>
      <c r="H38" s="9"/>
      <c r="I38" s="9">
        <f t="shared" si="0"/>
        <v>-11317575805</v>
      </c>
      <c r="J38" s="9"/>
      <c r="K38" s="9">
        <v>34500965</v>
      </c>
      <c r="L38" s="9"/>
      <c r="M38" s="9">
        <v>612520920852</v>
      </c>
      <c r="N38" s="9"/>
      <c r="O38" s="9">
        <v>906206298466</v>
      </c>
      <c r="P38" s="9"/>
      <c r="Q38" s="9">
        <f t="shared" si="1"/>
        <v>-293685377614</v>
      </c>
    </row>
    <row r="39" spans="1:17">
      <c r="A39" s="3" t="s">
        <v>48</v>
      </c>
      <c r="C39" s="9">
        <v>3115123</v>
      </c>
      <c r="D39" s="9"/>
      <c r="E39" s="9">
        <v>54902505561</v>
      </c>
      <c r="F39" s="9"/>
      <c r="G39" s="9">
        <v>51867849304</v>
      </c>
      <c r="H39" s="9"/>
      <c r="I39" s="9">
        <f t="shared" si="0"/>
        <v>3034656257</v>
      </c>
      <c r="J39" s="9"/>
      <c r="K39" s="9">
        <v>3115123</v>
      </c>
      <c r="L39" s="9"/>
      <c r="M39" s="9">
        <v>54902505561</v>
      </c>
      <c r="N39" s="9"/>
      <c r="O39" s="9">
        <v>43340523602</v>
      </c>
      <c r="P39" s="9"/>
      <c r="Q39" s="9">
        <f t="shared" si="1"/>
        <v>11561981959</v>
      </c>
    </row>
    <row r="40" spans="1:17">
      <c r="A40" s="3" t="s">
        <v>66</v>
      </c>
      <c r="C40" s="9">
        <v>2971415</v>
      </c>
      <c r="D40" s="9"/>
      <c r="E40" s="9">
        <v>89261874140</v>
      </c>
      <c r="F40" s="9"/>
      <c r="G40" s="9">
        <v>93160804446</v>
      </c>
      <c r="H40" s="9"/>
      <c r="I40" s="9">
        <f t="shared" si="0"/>
        <v>-3898930306</v>
      </c>
      <c r="J40" s="9"/>
      <c r="K40" s="9">
        <v>2971415</v>
      </c>
      <c r="L40" s="9"/>
      <c r="M40" s="9">
        <v>89261874140</v>
      </c>
      <c r="N40" s="9"/>
      <c r="O40" s="9">
        <v>75024871051</v>
      </c>
      <c r="P40" s="9"/>
      <c r="Q40" s="9">
        <f t="shared" si="1"/>
        <v>14237003089</v>
      </c>
    </row>
    <row r="41" spans="1:17">
      <c r="A41" s="3" t="s">
        <v>77</v>
      </c>
      <c r="C41" s="9">
        <v>3530579</v>
      </c>
      <c r="D41" s="9"/>
      <c r="E41" s="9">
        <v>220225646448</v>
      </c>
      <c r="F41" s="9"/>
      <c r="G41" s="9">
        <v>216786265834</v>
      </c>
      <c r="H41" s="9"/>
      <c r="I41" s="9">
        <f t="shared" si="0"/>
        <v>3439380614</v>
      </c>
      <c r="J41" s="9"/>
      <c r="K41" s="9">
        <v>3530579</v>
      </c>
      <c r="L41" s="9"/>
      <c r="M41" s="9">
        <v>220225646448</v>
      </c>
      <c r="N41" s="9"/>
      <c r="O41" s="9">
        <v>197121180841</v>
      </c>
      <c r="P41" s="9"/>
      <c r="Q41" s="9">
        <f t="shared" si="1"/>
        <v>23104465607</v>
      </c>
    </row>
    <row r="42" spans="1:17">
      <c r="A42" s="3" t="s">
        <v>65</v>
      </c>
      <c r="C42" s="9">
        <v>18634950</v>
      </c>
      <c r="D42" s="9"/>
      <c r="E42" s="9">
        <v>648713003103</v>
      </c>
      <c r="F42" s="9"/>
      <c r="G42" s="9">
        <v>662050334977</v>
      </c>
      <c r="H42" s="9"/>
      <c r="I42" s="9">
        <f t="shared" si="0"/>
        <v>-13337331874</v>
      </c>
      <c r="J42" s="9"/>
      <c r="K42" s="9">
        <v>18634950</v>
      </c>
      <c r="L42" s="9"/>
      <c r="M42" s="9">
        <v>648713003103</v>
      </c>
      <c r="N42" s="9"/>
      <c r="O42" s="9">
        <v>592214583358</v>
      </c>
      <c r="P42" s="9"/>
      <c r="Q42" s="9">
        <f t="shared" si="1"/>
        <v>56498419745</v>
      </c>
    </row>
    <row r="43" spans="1:17">
      <c r="A43" s="3" t="s">
        <v>19</v>
      </c>
      <c r="C43" s="9">
        <v>165949002</v>
      </c>
      <c r="D43" s="9"/>
      <c r="E43" s="9">
        <v>1270204361873</v>
      </c>
      <c r="F43" s="9"/>
      <c r="G43" s="9">
        <v>1417020190713</v>
      </c>
      <c r="H43" s="9"/>
      <c r="I43" s="9">
        <f t="shared" si="0"/>
        <v>-146815828840</v>
      </c>
      <c r="J43" s="9"/>
      <c r="K43" s="9">
        <v>165949002</v>
      </c>
      <c r="L43" s="9"/>
      <c r="M43" s="9">
        <v>1270204361873</v>
      </c>
      <c r="N43" s="9"/>
      <c r="O43" s="9">
        <v>1581981796773</v>
      </c>
      <c r="P43" s="9"/>
      <c r="Q43" s="9">
        <f t="shared" si="1"/>
        <v>-311777434900</v>
      </c>
    </row>
    <row r="44" spans="1:17">
      <c r="A44" s="3" t="s">
        <v>94</v>
      </c>
      <c r="C44" s="9">
        <v>86222690</v>
      </c>
      <c r="D44" s="9"/>
      <c r="E44" s="9">
        <v>480659801289</v>
      </c>
      <c r="F44" s="9"/>
      <c r="G44" s="9">
        <v>489863699563</v>
      </c>
      <c r="H44" s="9"/>
      <c r="I44" s="9">
        <f t="shared" si="0"/>
        <v>-9203898274</v>
      </c>
      <c r="J44" s="9"/>
      <c r="K44" s="9">
        <v>86222690</v>
      </c>
      <c r="L44" s="9"/>
      <c r="M44" s="9">
        <v>480659801289</v>
      </c>
      <c r="N44" s="9"/>
      <c r="O44" s="9">
        <v>515576599001</v>
      </c>
      <c r="P44" s="9"/>
      <c r="Q44" s="9">
        <f t="shared" si="1"/>
        <v>-34916797712</v>
      </c>
    </row>
    <row r="45" spans="1:17">
      <c r="A45" s="3" t="s">
        <v>59</v>
      </c>
      <c r="C45" s="9">
        <v>181155813</v>
      </c>
      <c r="D45" s="9"/>
      <c r="E45" s="9">
        <v>3923898223536</v>
      </c>
      <c r="F45" s="9"/>
      <c r="G45" s="9">
        <v>4287686919878</v>
      </c>
      <c r="H45" s="9"/>
      <c r="I45" s="9">
        <f t="shared" si="0"/>
        <v>-363788696342</v>
      </c>
      <c r="J45" s="9"/>
      <c r="K45" s="9">
        <v>181155813</v>
      </c>
      <c r="L45" s="9"/>
      <c r="M45" s="9">
        <v>3923898223536</v>
      </c>
      <c r="N45" s="9"/>
      <c r="O45" s="9">
        <v>4330874362779</v>
      </c>
      <c r="P45" s="9"/>
      <c r="Q45" s="9">
        <f t="shared" si="1"/>
        <v>-406976139243</v>
      </c>
    </row>
    <row r="46" spans="1:17">
      <c r="A46" s="3" t="s">
        <v>34</v>
      </c>
      <c r="C46" s="9">
        <v>5294184</v>
      </c>
      <c r="D46" s="9"/>
      <c r="E46" s="9">
        <v>312866540329</v>
      </c>
      <c r="F46" s="9"/>
      <c r="G46" s="9">
        <v>318655492294</v>
      </c>
      <c r="H46" s="9"/>
      <c r="I46" s="9">
        <f t="shared" si="0"/>
        <v>-5788951965</v>
      </c>
      <c r="J46" s="9"/>
      <c r="K46" s="9">
        <v>5294184</v>
      </c>
      <c r="L46" s="9"/>
      <c r="M46" s="9">
        <v>312866540329</v>
      </c>
      <c r="N46" s="9"/>
      <c r="O46" s="9">
        <v>418383346632</v>
      </c>
      <c r="P46" s="9"/>
      <c r="Q46" s="9">
        <f t="shared" si="1"/>
        <v>-105516806303</v>
      </c>
    </row>
    <row r="47" spans="1:17">
      <c r="A47" s="3" t="s">
        <v>68</v>
      </c>
      <c r="C47" s="9">
        <v>18879035</v>
      </c>
      <c r="D47" s="9"/>
      <c r="E47" s="9">
        <v>479489306151</v>
      </c>
      <c r="F47" s="9"/>
      <c r="G47" s="9">
        <v>514958378113</v>
      </c>
      <c r="H47" s="9"/>
      <c r="I47" s="9">
        <f t="shared" si="0"/>
        <v>-35469071962</v>
      </c>
      <c r="J47" s="9"/>
      <c r="K47" s="9">
        <v>18879035</v>
      </c>
      <c r="L47" s="9"/>
      <c r="M47" s="9">
        <v>479489306151</v>
      </c>
      <c r="N47" s="9"/>
      <c r="O47" s="9">
        <v>425441196495</v>
      </c>
      <c r="P47" s="9"/>
      <c r="Q47" s="9">
        <f t="shared" si="1"/>
        <v>54048109656</v>
      </c>
    </row>
    <row r="48" spans="1:17">
      <c r="A48" s="3" t="s">
        <v>102</v>
      </c>
      <c r="C48" s="9">
        <v>229000</v>
      </c>
      <c r="D48" s="9"/>
      <c r="E48" s="9">
        <v>17289064327</v>
      </c>
      <c r="F48" s="9"/>
      <c r="G48" s="9">
        <v>14845797742</v>
      </c>
      <c r="H48" s="9"/>
      <c r="I48" s="9">
        <f t="shared" si="0"/>
        <v>2443266585</v>
      </c>
      <c r="J48" s="9"/>
      <c r="K48" s="9">
        <v>229000</v>
      </c>
      <c r="L48" s="9"/>
      <c r="M48" s="9">
        <v>17289064327</v>
      </c>
      <c r="N48" s="9"/>
      <c r="O48" s="9">
        <v>14845797742</v>
      </c>
      <c r="P48" s="9"/>
      <c r="Q48" s="9">
        <f t="shared" si="1"/>
        <v>2443266585</v>
      </c>
    </row>
    <row r="49" spans="1:17">
      <c r="A49" s="3" t="s">
        <v>47</v>
      </c>
      <c r="C49" s="9">
        <v>9601633</v>
      </c>
      <c r="D49" s="9"/>
      <c r="E49" s="9">
        <v>314586828229</v>
      </c>
      <c r="F49" s="9"/>
      <c r="G49" s="9">
        <v>341406882456</v>
      </c>
      <c r="H49" s="9"/>
      <c r="I49" s="9">
        <f t="shared" si="0"/>
        <v>-26820054227</v>
      </c>
      <c r="J49" s="9"/>
      <c r="K49" s="9">
        <v>9601633</v>
      </c>
      <c r="L49" s="9"/>
      <c r="M49" s="9">
        <v>314586828229</v>
      </c>
      <c r="N49" s="9"/>
      <c r="O49" s="9">
        <v>280749496412</v>
      </c>
      <c r="P49" s="9"/>
      <c r="Q49" s="9">
        <f t="shared" si="1"/>
        <v>33837331817</v>
      </c>
    </row>
    <row r="50" spans="1:17">
      <c r="A50" s="3" t="s">
        <v>56</v>
      </c>
      <c r="C50" s="9">
        <v>75725936</v>
      </c>
      <c r="D50" s="9"/>
      <c r="E50" s="9">
        <v>629302065451</v>
      </c>
      <c r="F50" s="9"/>
      <c r="G50" s="9">
        <v>658659458457</v>
      </c>
      <c r="H50" s="9"/>
      <c r="I50" s="9">
        <f t="shared" si="0"/>
        <v>-29357393006</v>
      </c>
      <c r="J50" s="9"/>
      <c r="K50" s="9">
        <v>75725936</v>
      </c>
      <c r="L50" s="9"/>
      <c r="M50" s="9">
        <v>629302065451</v>
      </c>
      <c r="N50" s="9"/>
      <c r="O50" s="9">
        <v>560033247652</v>
      </c>
      <c r="P50" s="9"/>
      <c r="Q50" s="9">
        <f t="shared" si="1"/>
        <v>69268817799</v>
      </c>
    </row>
    <row r="51" spans="1:17">
      <c r="A51" s="3" t="s">
        <v>74</v>
      </c>
      <c r="C51" s="9">
        <v>40000000</v>
      </c>
      <c r="D51" s="9"/>
      <c r="E51" s="9">
        <v>189982836000</v>
      </c>
      <c r="F51" s="9"/>
      <c r="G51" s="9">
        <v>205967160000</v>
      </c>
      <c r="H51" s="9"/>
      <c r="I51" s="9">
        <f t="shared" si="0"/>
        <v>-15984324000</v>
      </c>
      <c r="J51" s="9"/>
      <c r="K51" s="9">
        <v>40000000</v>
      </c>
      <c r="L51" s="9"/>
      <c r="M51" s="9">
        <v>189982836000</v>
      </c>
      <c r="N51" s="9"/>
      <c r="O51" s="9">
        <v>193560000000</v>
      </c>
      <c r="P51" s="9"/>
      <c r="Q51" s="9">
        <f t="shared" si="1"/>
        <v>-3577164000</v>
      </c>
    </row>
    <row r="52" spans="1:17">
      <c r="A52" s="3" t="s">
        <v>29</v>
      </c>
      <c r="C52" s="9">
        <v>6347731</v>
      </c>
      <c r="D52" s="9"/>
      <c r="E52" s="9">
        <v>553699165548</v>
      </c>
      <c r="F52" s="9"/>
      <c r="G52" s="9">
        <v>520571865045</v>
      </c>
      <c r="H52" s="9"/>
      <c r="I52" s="9">
        <f t="shared" si="0"/>
        <v>33127300503</v>
      </c>
      <c r="J52" s="9"/>
      <c r="K52" s="9">
        <v>6347731</v>
      </c>
      <c r="L52" s="9"/>
      <c r="M52" s="9">
        <v>553699165548</v>
      </c>
      <c r="N52" s="9"/>
      <c r="O52" s="9">
        <v>589981447051</v>
      </c>
      <c r="P52" s="9"/>
      <c r="Q52" s="9">
        <f t="shared" si="1"/>
        <v>-36282281503</v>
      </c>
    </row>
    <row r="53" spans="1:17">
      <c r="A53" s="3" t="s">
        <v>42</v>
      </c>
      <c r="C53" s="9">
        <v>47057542</v>
      </c>
      <c r="D53" s="9"/>
      <c r="E53" s="9">
        <v>330717275849</v>
      </c>
      <c r="F53" s="9"/>
      <c r="G53" s="9">
        <v>332120602338</v>
      </c>
      <c r="H53" s="9"/>
      <c r="I53" s="9">
        <f t="shared" si="0"/>
        <v>-1403326489</v>
      </c>
      <c r="J53" s="9"/>
      <c r="K53" s="9">
        <v>47057542</v>
      </c>
      <c r="L53" s="9"/>
      <c r="M53" s="9">
        <v>330717275849</v>
      </c>
      <c r="N53" s="9"/>
      <c r="O53" s="9">
        <v>274347955227</v>
      </c>
      <c r="P53" s="9"/>
      <c r="Q53" s="9">
        <f t="shared" si="1"/>
        <v>56369320622</v>
      </c>
    </row>
    <row r="54" spans="1:17">
      <c r="A54" s="3" t="s">
        <v>54</v>
      </c>
      <c r="C54" s="9">
        <v>37540229</v>
      </c>
      <c r="D54" s="9"/>
      <c r="E54" s="9">
        <v>1072113521033</v>
      </c>
      <c r="F54" s="9"/>
      <c r="G54" s="9">
        <v>1153464285943</v>
      </c>
      <c r="H54" s="9"/>
      <c r="I54" s="9">
        <f t="shared" si="0"/>
        <v>-81350764910</v>
      </c>
      <c r="J54" s="9"/>
      <c r="K54" s="9">
        <v>37540229</v>
      </c>
      <c r="L54" s="9"/>
      <c r="M54" s="9">
        <v>1072113521033</v>
      </c>
      <c r="N54" s="9"/>
      <c r="O54" s="9">
        <v>1177720247957</v>
      </c>
      <c r="P54" s="9"/>
      <c r="Q54" s="9">
        <f t="shared" si="1"/>
        <v>-105606726924</v>
      </c>
    </row>
    <row r="55" spans="1:17">
      <c r="A55" s="3" t="s">
        <v>93</v>
      </c>
      <c r="C55" s="9">
        <v>4619612</v>
      </c>
      <c r="D55" s="9"/>
      <c r="E55" s="9">
        <v>110165086153</v>
      </c>
      <c r="F55" s="9"/>
      <c r="G55" s="9">
        <v>104771079796</v>
      </c>
      <c r="H55" s="9"/>
      <c r="I55" s="9">
        <f t="shared" si="0"/>
        <v>5394006357</v>
      </c>
      <c r="J55" s="9"/>
      <c r="K55" s="9">
        <v>4619612</v>
      </c>
      <c r="L55" s="9"/>
      <c r="M55" s="9">
        <v>110165086153</v>
      </c>
      <c r="N55" s="9"/>
      <c r="O55" s="9">
        <v>89959734809</v>
      </c>
      <c r="P55" s="9"/>
      <c r="Q55" s="9">
        <f t="shared" si="1"/>
        <v>20205351344</v>
      </c>
    </row>
    <row r="56" spans="1:17">
      <c r="A56" s="3" t="s">
        <v>16</v>
      </c>
      <c r="C56" s="9">
        <v>337038175</v>
      </c>
      <c r="D56" s="9"/>
      <c r="E56" s="9">
        <v>1170939628516</v>
      </c>
      <c r="F56" s="9"/>
      <c r="G56" s="9">
        <v>1220495854112</v>
      </c>
      <c r="H56" s="9"/>
      <c r="I56" s="9">
        <f t="shared" si="0"/>
        <v>-49556225596</v>
      </c>
      <c r="J56" s="9"/>
      <c r="K56" s="9">
        <v>337038175</v>
      </c>
      <c r="L56" s="9"/>
      <c r="M56" s="9">
        <v>1170939628516</v>
      </c>
      <c r="N56" s="9"/>
      <c r="O56" s="9">
        <v>1239766890275</v>
      </c>
      <c r="P56" s="9"/>
      <c r="Q56" s="9">
        <f t="shared" si="1"/>
        <v>-68827261759</v>
      </c>
    </row>
    <row r="57" spans="1:17">
      <c r="A57" s="3" t="s">
        <v>67</v>
      </c>
      <c r="C57" s="9">
        <v>12293626</v>
      </c>
      <c r="D57" s="9"/>
      <c r="E57" s="9">
        <v>591226770406</v>
      </c>
      <c r="F57" s="9"/>
      <c r="G57" s="9">
        <v>606135754694</v>
      </c>
      <c r="H57" s="9"/>
      <c r="I57" s="9">
        <f t="shared" si="0"/>
        <v>-14908984288</v>
      </c>
      <c r="J57" s="9"/>
      <c r="K57" s="9">
        <v>12293626</v>
      </c>
      <c r="L57" s="9"/>
      <c r="M57" s="9">
        <v>591226770406</v>
      </c>
      <c r="N57" s="9"/>
      <c r="O57" s="9">
        <v>551632418688</v>
      </c>
      <c r="P57" s="9"/>
      <c r="Q57" s="9">
        <f t="shared" si="1"/>
        <v>39594351718</v>
      </c>
    </row>
    <row r="58" spans="1:17">
      <c r="A58" s="3" t="s">
        <v>82</v>
      </c>
      <c r="C58" s="9">
        <v>312788674</v>
      </c>
      <c r="D58" s="9"/>
      <c r="E58" s="9">
        <v>1177482750722</v>
      </c>
      <c r="F58" s="9"/>
      <c r="G58" s="9">
        <v>1137994947886</v>
      </c>
      <c r="H58" s="9"/>
      <c r="I58" s="9">
        <f t="shared" si="0"/>
        <v>39487802836</v>
      </c>
      <c r="J58" s="9"/>
      <c r="K58" s="9">
        <v>312788674</v>
      </c>
      <c r="L58" s="9"/>
      <c r="M58" s="9">
        <v>1177482750722</v>
      </c>
      <c r="N58" s="9"/>
      <c r="O58" s="9">
        <v>1374610837323</v>
      </c>
      <c r="P58" s="9"/>
      <c r="Q58" s="9">
        <f t="shared" si="1"/>
        <v>-197128086601</v>
      </c>
    </row>
    <row r="59" spans="1:17">
      <c r="A59" s="3" t="s">
        <v>41</v>
      </c>
      <c r="C59" s="9">
        <v>7224255</v>
      </c>
      <c r="D59" s="9"/>
      <c r="E59" s="9">
        <v>54864908016</v>
      </c>
      <c r="F59" s="9"/>
      <c r="G59" s="9">
        <v>65852252160</v>
      </c>
      <c r="H59" s="9"/>
      <c r="I59" s="9">
        <f t="shared" si="0"/>
        <v>-10987344144</v>
      </c>
      <c r="J59" s="9"/>
      <c r="K59" s="9">
        <v>7224255</v>
      </c>
      <c r="L59" s="9"/>
      <c r="M59" s="9">
        <v>54864908016</v>
      </c>
      <c r="N59" s="9"/>
      <c r="O59" s="9">
        <v>55200532455</v>
      </c>
      <c r="P59" s="9"/>
      <c r="Q59" s="9">
        <f t="shared" si="1"/>
        <v>-335624439</v>
      </c>
    </row>
    <row r="60" spans="1:17">
      <c r="A60" s="3" t="s">
        <v>37</v>
      </c>
      <c r="C60" s="9">
        <v>4173794</v>
      </c>
      <c r="D60" s="9"/>
      <c r="E60" s="9">
        <v>360544617543</v>
      </c>
      <c r="F60" s="9"/>
      <c r="G60" s="9">
        <v>366353161439</v>
      </c>
      <c r="H60" s="9"/>
      <c r="I60" s="9">
        <f t="shared" si="0"/>
        <v>-5808543896</v>
      </c>
      <c r="J60" s="9"/>
      <c r="K60" s="9">
        <v>4173794</v>
      </c>
      <c r="L60" s="9"/>
      <c r="M60" s="9">
        <v>360544617543</v>
      </c>
      <c r="N60" s="9"/>
      <c r="O60" s="9">
        <v>306193242516</v>
      </c>
      <c r="P60" s="9"/>
      <c r="Q60" s="9">
        <f t="shared" si="1"/>
        <v>54351375027</v>
      </c>
    </row>
    <row r="61" spans="1:17">
      <c r="A61" s="3" t="s">
        <v>60</v>
      </c>
      <c r="C61" s="9">
        <v>11803687</v>
      </c>
      <c r="D61" s="9"/>
      <c r="E61" s="9">
        <v>330296760005</v>
      </c>
      <c r="F61" s="9"/>
      <c r="G61" s="9">
        <v>330200142196</v>
      </c>
      <c r="H61" s="9"/>
      <c r="I61" s="9">
        <f t="shared" si="0"/>
        <v>96617809</v>
      </c>
      <c r="J61" s="9"/>
      <c r="K61" s="9">
        <v>11803687</v>
      </c>
      <c r="L61" s="9"/>
      <c r="M61" s="9">
        <v>330296760005</v>
      </c>
      <c r="N61" s="9"/>
      <c r="O61" s="9">
        <v>255906654908</v>
      </c>
      <c r="P61" s="9"/>
      <c r="Q61" s="9">
        <f t="shared" si="1"/>
        <v>74390105097</v>
      </c>
    </row>
    <row r="62" spans="1:17">
      <c r="A62" s="3" t="s">
        <v>17</v>
      </c>
      <c r="C62" s="9">
        <v>224062322</v>
      </c>
      <c r="D62" s="9"/>
      <c r="E62" s="9">
        <v>502254235920</v>
      </c>
      <c r="F62" s="9"/>
      <c r="G62" s="9">
        <v>555486503053</v>
      </c>
      <c r="H62" s="9"/>
      <c r="I62" s="9">
        <f t="shared" si="0"/>
        <v>-53232267133</v>
      </c>
      <c r="J62" s="9"/>
      <c r="K62" s="9">
        <v>224062322</v>
      </c>
      <c r="L62" s="9"/>
      <c r="M62" s="9">
        <v>502254235920</v>
      </c>
      <c r="N62" s="9"/>
      <c r="O62" s="9">
        <v>520103257013</v>
      </c>
      <c r="P62" s="9"/>
      <c r="Q62" s="9">
        <f t="shared" si="1"/>
        <v>-17849021093</v>
      </c>
    </row>
    <row r="63" spans="1:17">
      <c r="A63" s="3" t="s">
        <v>23</v>
      </c>
      <c r="C63" s="9">
        <v>47515414</v>
      </c>
      <c r="D63" s="9"/>
      <c r="E63" s="9">
        <v>2176482690971</v>
      </c>
      <c r="F63" s="9"/>
      <c r="G63" s="9">
        <v>2121220435145</v>
      </c>
      <c r="H63" s="9"/>
      <c r="I63" s="9">
        <f t="shared" si="0"/>
        <v>55262255826</v>
      </c>
      <c r="J63" s="9"/>
      <c r="K63" s="9">
        <v>47515414</v>
      </c>
      <c r="L63" s="9"/>
      <c r="M63" s="9">
        <v>2176482690971</v>
      </c>
      <c r="N63" s="9"/>
      <c r="O63" s="9">
        <v>2943069367934</v>
      </c>
      <c r="P63" s="9"/>
      <c r="Q63" s="9">
        <f t="shared" si="1"/>
        <v>-766586676963</v>
      </c>
    </row>
    <row r="64" spans="1:17">
      <c r="A64" s="3" t="s">
        <v>64</v>
      </c>
      <c r="C64" s="9">
        <v>10613234</v>
      </c>
      <c r="D64" s="9"/>
      <c r="E64" s="9">
        <v>144430667177</v>
      </c>
      <c r="F64" s="9"/>
      <c r="G64" s="9">
        <v>152343231121</v>
      </c>
      <c r="H64" s="9"/>
      <c r="I64" s="9">
        <f t="shared" si="0"/>
        <v>-7912563944</v>
      </c>
      <c r="J64" s="9"/>
      <c r="K64" s="9">
        <v>10613234</v>
      </c>
      <c r="L64" s="9"/>
      <c r="M64" s="9">
        <v>144430667177</v>
      </c>
      <c r="N64" s="9"/>
      <c r="O64" s="9">
        <v>147173689344</v>
      </c>
      <c r="P64" s="9"/>
      <c r="Q64" s="9">
        <f t="shared" si="1"/>
        <v>-2743022167</v>
      </c>
    </row>
    <row r="65" spans="1:17">
      <c r="A65" s="3" t="s">
        <v>88</v>
      </c>
      <c r="C65" s="9">
        <v>12266666</v>
      </c>
      <c r="D65" s="9"/>
      <c r="E65" s="9">
        <v>37215109337</v>
      </c>
      <c r="F65" s="9"/>
      <c r="G65" s="9">
        <v>40568371155</v>
      </c>
      <c r="H65" s="9"/>
      <c r="I65" s="9">
        <f t="shared" si="0"/>
        <v>-3353261818</v>
      </c>
      <c r="J65" s="9"/>
      <c r="K65" s="9">
        <v>12266666</v>
      </c>
      <c r="L65" s="9"/>
      <c r="M65" s="9">
        <v>37215109337</v>
      </c>
      <c r="N65" s="9"/>
      <c r="O65" s="9">
        <v>37413331300</v>
      </c>
      <c r="P65" s="9"/>
      <c r="Q65" s="9">
        <f t="shared" si="1"/>
        <v>-198221963</v>
      </c>
    </row>
    <row r="66" spans="1:17">
      <c r="A66" s="3" t="s">
        <v>63</v>
      </c>
      <c r="C66" s="9">
        <v>56000000</v>
      </c>
      <c r="D66" s="9"/>
      <c r="E66" s="9">
        <v>292807368000</v>
      </c>
      <c r="F66" s="9"/>
      <c r="G66" s="9">
        <v>315078080000</v>
      </c>
      <c r="H66" s="9"/>
      <c r="I66" s="9">
        <f t="shared" si="0"/>
        <v>-22270712000</v>
      </c>
      <c r="J66" s="9"/>
      <c r="K66" s="9">
        <v>56000000</v>
      </c>
      <c r="L66" s="9"/>
      <c r="M66" s="9">
        <v>292807368000</v>
      </c>
      <c r="N66" s="9"/>
      <c r="O66" s="9">
        <v>301982199821</v>
      </c>
      <c r="P66" s="9"/>
      <c r="Q66" s="9">
        <f t="shared" si="1"/>
        <v>-9174831821</v>
      </c>
    </row>
    <row r="67" spans="1:17">
      <c r="A67" s="3" t="s">
        <v>22</v>
      </c>
      <c r="C67" s="9">
        <v>116863082</v>
      </c>
      <c r="D67" s="9"/>
      <c r="E67" s="9">
        <v>1927222917124</v>
      </c>
      <c r="F67" s="9"/>
      <c r="G67" s="9">
        <v>2053845760985</v>
      </c>
      <c r="H67" s="9"/>
      <c r="I67" s="9">
        <f t="shared" si="0"/>
        <v>-126622843861</v>
      </c>
      <c r="J67" s="9"/>
      <c r="K67" s="9">
        <v>116863082</v>
      </c>
      <c r="L67" s="9"/>
      <c r="M67" s="9">
        <v>1927222917124</v>
      </c>
      <c r="N67" s="9"/>
      <c r="O67" s="9">
        <v>2157822267548</v>
      </c>
      <c r="P67" s="9"/>
      <c r="Q67" s="9">
        <f t="shared" si="1"/>
        <v>-230599350424</v>
      </c>
    </row>
    <row r="68" spans="1:17">
      <c r="A68" s="3" t="s">
        <v>84</v>
      </c>
      <c r="C68" s="9">
        <v>533634210</v>
      </c>
      <c r="D68" s="9"/>
      <c r="E68" s="9">
        <v>3145622382651</v>
      </c>
      <c r="F68" s="9"/>
      <c r="G68" s="9">
        <v>3310064699451</v>
      </c>
      <c r="H68" s="9"/>
      <c r="I68" s="9">
        <f t="shared" si="0"/>
        <v>-164442316800</v>
      </c>
      <c r="J68" s="9"/>
      <c r="K68" s="9">
        <v>533634210</v>
      </c>
      <c r="L68" s="9"/>
      <c r="M68" s="9">
        <v>3145622382651</v>
      </c>
      <c r="N68" s="9"/>
      <c r="O68" s="9">
        <v>3416156516741</v>
      </c>
      <c r="P68" s="9"/>
      <c r="Q68" s="9">
        <f t="shared" si="1"/>
        <v>-270534134090</v>
      </c>
    </row>
    <row r="69" spans="1:17">
      <c r="A69" s="3" t="s">
        <v>83</v>
      </c>
      <c r="C69" s="9">
        <v>12896973</v>
      </c>
      <c r="D69" s="9"/>
      <c r="E69" s="9">
        <v>201405907727</v>
      </c>
      <c r="F69" s="9"/>
      <c r="G69" s="9">
        <v>207303216292</v>
      </c>
      <c r="H69" s="9"/>
      <c r="I69" s="9">
        <f t="shared" si="0"/>
        <v>-5897308565</v>
      </c>
      <c r="J69" s="9"/>
      <c r="K69" s="9">
        <v>12896973</v>
      </c>
      <c r="L69" s="9"/>
      <c r="M69" s="9">
        <v>201405907727</v>
      </c>
      <c r="N69" s="9"/>
      <c r="O69" s="9">
        <v>248327971527</v>
      </c>
      <c r="P69" s="9"/>
      <c r="Q69" s="9">
        <f t="shared" si="1"/>
        <v>-46922063800</v>
      </c>
    </row>
    <row r="70" spans="1:17">
      <c r="A70" s="3" t="s">
        <v>90</v>
      </c>
      <c r="C70" s="9">
        <v>52779290</v>
      </c>
      <c r="D70" s="9"/>
      <c r="E70" s="9">
        <v>1841530388179</v>
      </c>
      <c r="F70" s="9"/>
      <c r="G70" s="9">
        <v>946656255132</v>
      </c>
      <c r="H70" s="9"/>
      <c r="I70" s="9">
        <f t="shared" si="0"/>
        <v>894874133047</v>
      </c>
      <c r="J70" s="9"/>
      <c r="K70" s="9">
        <v>52779290</v>
      </c>
      <c r="L70" s="9"/>
      <c r="M70" s="9">
        <v>1841530388179</v>
      </c>
      <c r="N70" s="9"/>
      <c r="O70" s="9">
        <v>963445136442</v>
      </c>
      <c r="P70" s="9"/>
      <c r="Q70" s="9">
        <f t="shared" si="1"/>
        <v>878085251737</v>
      </c>
    </row>
    <row r="71" spans="1:17">
      <c r="A71" s="3" t="s">
        <v>32</v>
      </c>
      <c r="C71" s="9">
        <v>68693503</v>
      </c>
      <c r="D71" s="9"/>
      <c r="E71" s="9">
        <v>383760444813</v>
      </c>
      <c r="F71" s="9"/>
      <c r="G71" s="9">
        <v>392637465778</v>
      </c>
      <c r="H71" s="9"/>
      <c r="I71" s="9">
        <f t="shared" si="0"/>
        <v>-8877020965</v>
      </c>
      <c r="J71" s="9"/>
      <c r="K71" s="9">
        <v>68693503</v>
      </c>
      <c r="L71" s="9"/>
      <c r="M71" s="9">
        <v>383760444813</v>
      </c>
      <c r="N71" s="9"/>
      <c r="O71" s="9">
        <v>276848154357</v>
      </c>
      <c r="P71" s="9"/>
      <c r="Q71" s="9">
        <f t="shared" si="1"/>
        <v>106912290456</v>
      </c>
    </row>
    <row r="72" spans="1:17">
      <c r="A72" s="3" t="s">
        <v>18</v>
      </c>
      <c r="C72" s="9">
        <v>67536762</v>
      </c>
      <c r="D72" s="9"/>
      <c r="E72" s="9">
        <v>909678142505</v>
      </c>
      <c r="F72" s="9"/>
      <c r="G72" s="9">
        <v>1015079964183</v>
      </c>
      <c r="H72" s="9"/>
      <c r="I72" s="9">
        <f t="shared" si="0"/>
        <v>-105401821678</v>
      </c>
      <c r="J72" s="9"/>
      <c r="K72" s="9">
        <v>67536762</v>
      </c>
      <c r="L72" s="9"/>
      <c r="M72" s="9">
        <v>909678142505</v>
      </c>
      <c r="N72" s="9"/>
      <c r="O72" s="9">
        <v>899326175903</v>
      </c>
      <c r="P72" s="9"/>
      <c r="Q72" s="9">
        <f t="shared" si="1"/>
        <v>10351966602</v>
      </c>
    </row>
    <row r="73" spans="1:17">
      <c r="A73" s="3" t="s">
        <v>96</v>
      </c>
      <c r="C73" s="9">
        <v>2600000</v>
      </c>
      <c r="D73" s="9"/>
      <c r="E73" s="9">
        <v>189704502000</v>
      </c>
      <c r="F73" s="9"/>
      <c r="G73" s="9">
        <v>175429944001</v>
      </c>
      <c r="H73" s="9"/>
      <c r="I73" s="9">
        <f t="shared" ref="I73:I95" si="2">E73-G73</f>
        <v>14274557999</v>
      </c>
      <c r="J73" s="9"/>
      <c r="K73" s="9">
        <v>2600000</v>
      </c>
      <c r="L73" s="9"/>
      <c r="M73" s="9">
        <v>189704502000</v>
      </c>
      <c r="N73" s="9"/>
      <c r="O73" s="9">
        <v>234675324001</v>
      </c>
      <c r="P73" s="9"/>
      <c r="Q73" s="9">
        <f t="shared" ref="Q73:Q95" si="3">M73-O73</f>
        <v>-44970822001</v>
      </c>
    </row>
    <row r="74" spans="1:17">
      <c r="A74" s="3" t="s">
        <v>31</v>
      </c>
      <c r="C74" s="9">
        <v>28028334</v>
      </c>
      <c r="D74" s="9"/>
      <c r="E74" s="9">
        <v>70406175797</v>
      </c>
      <c r="F74" s="9"/>
      <c r="G74" s="9">
        <v>68628552823</v>
      </c>
      <c r="H74" s="9"/>
      <c r="I74" s="9">
        <f t="shared" si="2"/>
        <v>1777622974</v>
      </c>
      <c r="J74" s="9"/>
      <c r="K74" s="9">
        <v>28028334</v>
      </c>
      <c r="L74" s="9"/>
      <c r="M74" s="9">
        <v>70406175797</v>
      </c>
      <c r="N74" s="9"/>
      <c r="O74" s="9">
        <v>74083077889</v>
      </c>
      <c r="P74" s="9"/>
      <c r="Q74" s="9">
        <f t="shared" si="3"/>
        <v>-3676902092</v>
      </c>
    </row>
    <row r="75" spans="1:17">
      <c r="A75" s="3" t="s">
        <v>85</v>
      </c>
      <c r="C75" s="9">
        <v>138367066</v>
      </c>
      <c r="D75" s="9"/>
      <c r="E75" s="9">
        <v>1616139437998</v>
      </c>
      <c r="F75" s="9"/>
      <c r="G75" s="9">
        <v>1684911328976</v>
      </c>
      <c r="H75" s="9"/>
      <c r="I75" s="9">
        <f t="shared" si="2"/>
        <v>-68771890978</v>
      </c>
      <c r="J75" s="9"/>
      <c r="K75" s="9">
        <v>138367066</v>
      </c>
      <c r="L75" s="9"/>
      <c r="M75" s="9">
        <v>1616139437998</v>
      </c>
      <c r="N75" s="9"/>
      <c r="O75" s="9">
        <v>1733588181364</v>
      </c>
      <c r="P75" s="9"/>
      <c r="Q75" s="9">
        <f t="shared" si="3"/>
        <v>-117448743366</v>
      </c>
    </row>
    <row r="76" spans="1:17">
      <c r="A76" s="3" t="s">
        <v>46</v>
      </c>
      <c r="C76" s="9">
        <v>9854984</v>
      </c>
      <c r="D76" s="9"/>
      <c r="E76" s="9">
        <v>202294562353</v>
      </c>
      <c r="F76" s="9"/>
      <c r="G76" s="9">
        <v>209641822487</v>
      </c>
      <c r="H76" s="9"/>
      <c r="I76" s="9">
        <f t="shared" si="2"/>
        <v>-7347260134</v>
      </c>
      <c r="J76" s="9"/>
      <c r="K76" s="9">
        <v>9854984</v>
      </c>
      <c r="L76" s="9"/>
      <c r="M76" s="9">
        <v>202294562353</v>
      </c>
      <c r="N76" s="9"/>
      <c r="O76" s="9">
        <v>182862809522</v>
      </c>
      <c r="P76" s="9"/>
      <c r="Q76" s="9">
        <f t="shared" si="3"/>
        <v>19431752831</v>
      </c>
    </row>
    <row r="77" spans="1:17">
      <c r="A77" s="3" t="s">
        <v>98</v>
      </c>
      <c r="C77" s="9">
        <v>34643667</v>
      </c>
      <c r="D77" s="9"/>
      <c r="E77" s="9">
        <v>705969512217</v>
      </c>
      <c r="F77" s="9"/>
      <c r="G77" s="9">
        <v>798606487235</v>
      </c>
      <c r="H77" s="9"/>
      <c r="I77" s="9">
        <f t="shared" si="2"/>
        <v>-92636975018</v>
      </c>
      <c r="J77" s="9"/>
      <c r="K77" s="9">
        <v>34643667</v>
      </c>
      <c r="L77" s="9"/>
      <c r="M77" s="9">
        <v>705969512217</v>
      </c>
      <c r="N77" s="9"/>
      <c r="O77" s="9">
        <v>952886653865</v>
      </c>
      <c r="P77" s="9"/>
      <c r="Q77" s="9">
        <f t="shared" si="3"/>
        <v>-246917141648</v>
      </c>
    </row>
    <row r="78" spans="1:17">
      <c r="A78" s="3" t="s">
        <v>72</v>
      </c>
      <c r="C78" s="9">
        <v>13795298</v>
      </c>
      <c r="D78" s="9"/>
      <c r="E78" s="9">
        <v>377113439364</v>
      </c>
      <c r="F78" s="9"/>
      <c r="G78" s="9">
        <v>418938748094</v>
      </c>
      <c r="H78" s="9"/>
      <c r="I78" s="9">
        <f t="shared" si="2"/>
        <v>-41825308730</v>
      </c>
      <c r="J78" s="9"/>
      <c r="K78" s="9">
        <v>13795298</v>
      </c>
      <c r="L78" s="9"/>
      <c r="M78" s="9">
        <v>377113439364</v>
      </c>
      <c r="N78" s="9"/>
      <c r="O78" s="9">
        <v>394015357000</v>
      </c>
      <c r="P78" s="9"/>
      <c r="Q78" s="9">
        <f t="shared" si="3"/>
        <v>-16901917636</v>
      </c>
    </row>
    <row r="79" spans="1:17">
      <c r="A79" s="3" t="s">
        <v>95</v>
      </c>
      <c r="C79" s="9">
        <v>3500001</v>
      </c>
      <c r="D79" s="9"/>
      <c r="E79" s="9">
        <v>17027087314</v>
      </c>
      <c r="F79" s="9"/>
      <c r="G79" s="9">
        <v>17987339889</v>
      </c>
      <c r="H79" s="9"/>
      <c r="I79" s="9">
        <f t="shared" si="2"/>
        <v>-960252575</v>
      </c>
      <c r="J79" s="9"/>
      <c r="K79" s="9">
        <v>3500001</v>
      </c>
      <c r="L79" s="9"/>
      <c r="M79" s="9">
        <v>17027087314</v>
      </c>
      <c r="N79" s="9"/>
      <c r="O79" s="9">
        <v>22959835177</v>
      </c>
      <c r="P79" s="9"/>
      <c r="Q79" s="9">
        <f t="shared" si="3"/>
        <v>-5932747863</v>
      </c>
    </row>
    <row r="80" spans="1:17">
      <c r="A80" s="3" t="s">
        <v>71</v>
      </c>
      <c r="C80" s="9">
        <v>599460</v>
      </c>
      <c r="D80" s="9"/>
      <c r="E80" s="9">
        <v>8974151787</v>
      </c>
      <c r="F80" s="9"/>
      <c r="G80" s="9">
        <v>9242303733</v>
      </c>
      <c r="H80" s="9"/>
      <c r="I80" s="9">
        <f t="shared" si="2"/>
        <v>-268151946</v>
      </c>
      <c r="J80" s="9"/>
      <c r="K80" s="9">
        <v>599460</v>
      </c>
      <c r="L80" s="9"/>
      <c r="M80" s="9">
        <v>8974151787</v>
      </c>
      <c r="N80" s="9"/>
      <c r="O80" s="9">
        <v>8110106645</v>
      </c>
      <c r="P80" s="9"/>
      <c r="Q80" s="9">
        <f t="shared" si="3"/>
        <v>864045142</v>
      </c>
    </row>
    <row r="81" spans="1:17">
      <c r="A81" s="3" t="s">
        <v>30</v>
      </c>
      <c r="C81" s="9">
        <v>34124021</v>
      </c>
      <c r="D81" s="9"/>
      <c r="E81" s="9">
        <v>66044154047</v>
      </c>
      <c r="F81" s="9"/>
      <c r="G81" s="9">
        <v>73201481475</v>
      </c>
      <c r="H81" s="9"/>
      <c r="I81" s="9">
        <f t="shared" si="2"/>
        <v>-7157327428</v>
      </c>
      <c r="J81" s="9"/>
      <c r="K81" s="9">
        <v>34124021</v>
      </c>
      <c r="L81" s="9"/>
      <c r="M81" s="9">
        <v>66044154047</v>
      </c>
      <c r="N81" s="9"/>
      <c r="O81" s="9">
        <v>128692316238</v>
      </c>
      <c r="P81" s="9"/>
      <c r="Q81" s="9">
        <f t="shared" si="3"/>
        <v>-62648162191</v>
      </c>
    </row>
    <row r="82" spans="1:17">
      <c r="A82" s="3" t="s">
        <v>51</v>
      </c>
      <c r="C82" s="9">
        <v>87330780</v>
      </c>
      <c r="D82" s="9"/>
      <c r="E82" s="9">
        <v>694489294872</v>
      </c>
      <c r="F82" s="9"/>
      <c r="G82" s="9">
        <v>790589251049</v>
      </c>
      <c r="H82" s="9"/>
      <c r="I82" s="9">
        <f t="shared" si="2"/>
        <v>-96099956177</v>
      </c>
      <c r="J82" s="9"/>
      <c r="K82" s="9">
        <v>87330780</v>
      </c>
      <c r="L82" s="9"/>
      <c r="M82" s="9">
        <v>694489294872</v>
      </c>
      <c r="N82" s="9"/>
      <c r="O82" s="9">
        <v>795129342986</v>
      </c>
      <c r="P82" s="9"/>
      <c r="Q82" s="9">
        <f t="shared" si="3"/>
        <v>-100640048114</v>
      </c>
    </row>
    <row r="83" spans="1:17">
      <c r="A83" s="3" t="s">
        <v>26</v>
      </c>
      <c r="C83" s="9">
        <v>13283336</v>
      </c>
      <c r="D83" s="9"/>
      <c r="E83" s="9">
        <v>317695461628</v>
      </c>
      <c r="F83" s="9"/>
      <c r="G83" s="9">
        <v>312017612563</v>
      </c>
      <c r="H83" s="9"/>
      <c r="I83" s="9">
        <f t="shared" si="2"/>
        <v>5677849065</v>
      </c>
      <c r="J83" s="9"/>
      <c r="K83" s="9">
        <v>13283336</v>
      </c>
      <c r="L83" s="9"/>
      <c r="M83" s="9">
        <v>317695461628</v>
      </c>
      <c r="N83" s="9"/>
      <c r="O83" s="9">
        <v>466111797049</v>
      </c>
      <c r="P83" s="9"/>
      <c r="Q83" s="9">
        <f t="shared" si="3"/>
        <v>-148416335421</v>
      </c>
    </row>
    <row r="84" spans="1:17">
      <c r="A84" s="3" t="s">
        <v>91</v>
      </c>
      <c r="C84" s="9">
        <v>274584411</v>
      </c>
      <c r="D84" s="9"/>
      <c r="E84" s="9">
        <v>2202711614399</v>
      </c>
      <c r="F84" s="9"/>
      <c r="G84" s="9">
        <v>1980112759719</v>
      </c>
      <c r="H84" s="9"/>
      <c r="I84" s="9">
        <f t="shared" si="2"/>
        <v>222598854680</v>
      </c>
      <c r="J84" s="9"/>
      <c r="K84" s="9">
        <v>274584411</v>
      </c>
      <c r="L84" s="9"/>
      <c r="M84" s="9">
        <v>2202711614399</v>
      </c>
      <c r="N84" s="9"/>
      <c r="O84" s="9">
        <v>3725045664688</v>
      </c>
      <c r="P84" s="9"/>
      <c r="Q84" s="9">
        <f t="shared" si="3"/>
        <v>-1522334050289</v>
      </c>
    </row>
    <row r="85" spans="1:17">
      <c r="A85" s="3" t="s">
        <v>69</v>
      </c>
      <c r="C85" s="9">
        <v>12644972</v>
      </c>
      <c r="D85" s="9"/>
      <c r="E85" s="9">
        <v>781586086024</v>
      </c>
      <c r="F85" s="9"/>
      <c r="G85" s="9">
        <v>805091489383</v>
      </c>
      <c r="H85" s="9"/>
      <c r="I85" s="9">
        <f t="shared" si="2"/>
        <v>-23505403359</v>
      </c>
      <c r="J85" s="9"/>
      <c r="K85" s="9">
        <v>12644972</v>
      </c>
      <c r="L85" s="9"/>
      <c r="M85" s="9">
        <v>781586086024</v>
      </c>
      <c r="N85" s="9"/>
      <c r="O85" s="9">
        <v>631886334693</v>
      </c>
      <c r="P85" s="9"/>
      <c r="Q85" s="9">
        <f t="shared" si="3"/>
        <v>149699751331</v>
      </c>
    </row>
    <row r="86" spans="1:17">
      <c r="A86" s="3" t="s">
        <v>45</v>
      </c>
      <c r="C86" s="9">
        <v>14306779</v>
      </c>
      <c r="D86" s="9"/>
      <c r="E86" s="9">
        <v>359807837723</v>
      </c>
      <c r="F86" s="9"/>
      <c r="G86" s="9">
        <v>361941085772</v>
      </c>
      <c r="H86" s="9"/>
      <c r="I86" s="9">
        <f t="shared" si="2"/>
        <v>-2133248049</v>
      </c>
      <c r="J86" s="9"/>
      <c r="K86" s="9">
        <v>14306779</v>
      </c>
      <c r="L86" s="9"/>
      <c r="M86" s="9">
        <v>359807837723</v>
      </c>
      <c r="N86" s="9"/>
      <c r="O86" s="9">
        <v>352389945077</v>
      </c>
      <c r="P86" s="9"/>
      <c r="Q86" s="9">
        <f t="shared" si="3"/>
        <v>7417892646</v>
      </c>
    </row>
    <row r="87" spans="1:17">
      <c r="A87" s="3" t="s">
        <v>97</v>
      </c>
      <c r="C87" s="9">
        <v>131670335</v>
      </c>
      <c r="D87" s="9"/>
      <c r="E87" s="9">
        <v>604828348757</v>
      </c>
      <c r="F87" s="9"/>
      <c r="G87" s="9">
        <v>643963530813</v>
      </c>
      <c r="H87" s="9"/>
      <c r="I87" s="9">
        <f t="shared" si="2"/>
        <v>-39135182056</v>
      </c>
      <c r="J87" s="9"/>
      <c r="K87" s="9">
        <v>131670335</v>
      </c>
      <c r="L87" s="9"/>
      <c r="M87" s="9">
        <v>604828348757</v>
      </c>
      <c r="N87" s="9"/>
      <c r="O87" s="9">
        <v>800948694682</v>
      </c>
      <c r="P87" s="9"/>
      <c r="Q87" s="9">
        <f t="shared" si="3"/>
        <v>-196120345925</v>
      </c>
    </row>
    <row r="88" spans="1:17">
      <c r="A88" s="3" t="s">
        <v>99</v>
      </c>
      <c r="C88" s="9">
        <v>9813229</v>
      </c>
      <c r="D88" s="9"/>
      <c r="E88" s="9">
        <v>182903255389</v>
      </c>
      <c r="F88" s="9"/>
      <c r="G88" s="9">
        <v>188463514353</v>
      </c>
      <c r="H88" s="9"/>
      <c r="I88" s="9">
        <f t="shared" si="2"/>
        <v>-5560258964</v>
      </c>
      <c r="J88" s="9"/>
      <c r="K88" s="9">
        <v>9813229</v>
      </c>
      <c r="L88" s="9"/>
      <c r="M88" s="9">
        <v>182903255389</v>
      </c>
      <c r="N88" s="9"/>
      <c r="O88" s="9">
        <v>136665312427</v>
      </c>
      <c r="P88" s="9"/>
      <c r="Q88" s="9">
        <f t="shared" si="3"/>
        <v>46237942962</v>
      </c>
    </row>
    <row r="89" spans="1:17">
      <c r="A89" s="3" t="s">
        <v>20</v>
      </c>
      <c r="C89" s="9">
        <v>48831692</v>
      </c>
      <c r="D89" s="9"/>
      <c r="E89" s="9">
        <v>591231127009</v>
      </c>
      <c r="F89" s="9"/>
      <c r="G89" s="9">
        <v>650936733431</v>
      </c>
      <c r="H89" s="9"/>
      <c r="I89" s="9">
        <f t="shared" si="2"/>
        <v>-59705606422</v>
      </c>
      <c r="J89" s="9"/>
      <c r="K89" s="9">
        <v>48831692</v>
      </c>
      <c r="L89" s="9"/>
      <c r="M89" s="9">
        <v>591231127009</v>
      </c>
      <c r="N89" s="9"/>
      <c r="O89" s="9">
        <v>861879363800</v>
      </c>
      <c r="P89" s="9"/>
      <c r="Q89" s="9">
        <f t="shared" si="3"/>
        <v>-270648236791</v>
      </c>
    </row>
    <row r="90" spans="1:17">
      <c r="A90" s="3" t="s">
        <v>80</v>
      </c>
      <c r="C90" s="9">
        <v>12293976</v>
      </c>
      <c r="D90" s="9"/>
      <c r="E90" s="9">
        <v>490666197738</v>
      </c>
      <c r="F90" s="9"/>
      <c r="G90" s="9">
        <v>517195745714</v>
      </c>
      <c r="H90" s="9"/>
      <c r="I90" s="9">
        <f t="shared" si="2"/>
        <v>-26529547976</v>
      </c>
      <c r="J90" s="9"/>
      <c r="K90" s="9">
        <v>12293976</v>
      </c>
      <c r="L90" s="9"/>
      <c r="M90" s="9">
        <v>490666197738</v>
      </c>
      <c r="N90" s="9"/>
      <c r="O90" s="9">
        <v>402431827948</v>
      </c>
      <c r="P90" s="9"/>
      <c r="Q90" s="9">
        <f t="shared" si="3"/>
        <v>88234369790</v>
      </c>
    </row>
    <row r="91" spans="1:17">
      <c r="A91" s="3" t="s">
        <v>70</v>
      </c>
      <c r="C91" s="9">
        <v>17893853</v>
      </c>
      <c r="D91" s="9"/>
      <c r="E91" s="9">
        <v>456246414339</v>
      </c>
      <c r="F91" s="9"/>
      <c r="G91" s="9">
        <v>451799568196</v>
      </c>
      <c r="H91" s="9"/>
      <c r="I91" s="9">
        <f t="shared" si="2"/>
        <v>4446846143</v>
      </c>
      <c r="J91" s="9"/>
      <c r="K91" s="9">
        <v>17893853</v>
      </c>
      <c r="L91" s="9"/>
      <c r="M91" s="9">
        <v>456246414339</v>
      </c>
      <c r="N91" s="9"/>
      <c r="O91" s="9">
        <v>504272352691</v>
      </c>
      <c r="P91" s="9"/>
      <c r="Q91" s="9">
        <f t="shared" si="3"/>
        <v>-48025938352</v>
      </c>
    </row>
    <row r="92" spans="1:17">
      <c r="A92" s="3" t="s">
        <v>134</v>
      </c>
      <c r="C92" s="9">
        <v>373252</v>
      </c>
      <c r="D92" s="9"/>
      <c r="E92" s="9">
        <v>335783812710</v>
      </c>
      <c r="F92" s="9"/>
      <c r="G92" s="9">
        <v>334620563736</v>
      </c>
      <c r="H92" s="9"/>
      <c r="I92" s="9">
        <f t="shared" si="2"/>
        <v>1163248974</v>
      </c>
      <c r="J92" s="9"/>
      <c r="K92" s="9">
        <v>373252</v>
      </c>
      <c r="L92" s="9"/>
      <c r="M92" s="9">
        <v>335783812710</v>
      </c>
      <c r="N92" s="9"/>
      <c r="O92" s="9">
        <v>334442987492</v>
      </c>
      <c r="P92" s="9"/>
      <c r="Q92" s="9">
        <f t="shared" si="3"/>
        <v>1340825218</v>
      </c>
    </row>
    <row r="93" spans="1:17">
      <c r="A93" s="3" t="s">
        <v>137</v>
      </c>
      <c r="C93" s="9">
        <v>20435</v>
      </c>
      <c r="D93" s="9"/>
      <c r="E93" s="9">
        <v>18673693904</v>
      </c>
      <c r="F93" s="9"/>
      <c r="G93" s="9">
        <v>19656500543</v>
      </c>
      <c r="H93" s="9"/>
      <c r="I93" s="9">
        <f t="shared" si="2"/>
        <v>-982806639</v>
      </c>
      <c r="J93" s="9"/>
      <c r="K93" s="9">
        <v>20435</v>
      </c>
      <c r="L93" s="9"/>
      <c r="M93" s="9">
        <v>18673693904</v>
      </c>
      <c r="N93" s="9"/>
      <c r="O93" s="9">
        <v>19526606243</v>
      </c>
      <c r="P93" s="9"/>
      <c r="Q93" s="9">
        <f t="shared" si="3"/>
        <v>-852912339</v>
      </c>
    </row>
    <row r="94" spans="1:17">
      <c r="A94" s="3" t="s">
        <v>142</v>
      </c>
      <c r="C94" s="9">
        <v>5000</v>
      </c>
      <c r="D94" s="9"/>
      <c r="E94" s="9">
        <v>4895112600</v>
      </c>
      <c r="F94" s="9"/>
      <c r="G94" s="9">
        <v>4999093750</v>
      </c>
      <c r="H94" s="9"/>
      <c r="I94" s="9">
        <f t="shared" si="2"/>
        <v>-103981150</v>
      </c>
      <c r="J94" s="9"/>
      <c r="K94" s="9">
        <v>5000</v>
      </c>
      <c r="L94" s="9"/>
      <c r="M94" s="9">
        <v>4895112600</v>
      </c>
      <c r="N94" s="9"/>
      <c r="O94" s="9">
        <v>4498715243</v>
      </c>
      <c r="P94" s="9"/>
      <c r="Q94" s="9">
        <f t="shared" si="3"/>
        <v>396397357</v>
      </c>
    </row>
    <row r="95" spans="1:17">
      <c r="A95" s="3" t="s">
        <v>119</v>
      </c>
      <c r="C95" s="9">
        <v>20844</v>
      </c>
      <c r="D95" s="9"/>
      <c r="E95" s="9">
        <v>18360027201</v>
      </c>
      <c r="F95" s="9"/>
      <c r="G95" s="9">
        <v>18045339849</v>
      </c>
      <c r="H95" s="9"/>
      <c r="I95" s="9">
        <f t="shared" si="2"/>
        <v>314687352</v>
      </c>
      <c r="J95" s="9"/>
      <c r="K95" s="9">
        <v>20844</v>
      </c>
      <c r="L95" s="9"/>
      <c r="M95" s="9">
        <v>18360027201</v>
      </c>
      <c r="N95" s="9"/>
      <c r="O95" s="9">
        <v>15658926025</v>
      </c>
      <c r="P95" s="9"/>
      <c r="Q95" s="9">
        <f t="shared" si="3"/>
        <v>2701101176</v>
      </c>
    </row>
    <row r="96" spans="1:17">
      <c r="A96" s="3" t="s">
        <v>105</v>
      </c>
      <c r="C96" s="9" t="s">
        <v>105</v>
      </c>
      <c r="D96" s="9"/>
      <c r="E96" s="17">
        <f>SUM(E8:E95)</f>
        <v>54180446829097</v>
      </c>
      <c r="F96" s="9"/>
      <c r="G96" s="17">
        <f>SUM(G8:G95)</f>
        <v>54897665014558</v>
      </c>
      <c r="H96" s="9"/>
      <c r="I96" s="17">
        <f>SUM(I8:I95)</f>
        <v>-717218185461</v>
      </c>
      <c r="J96" s="9"/>
      <c r="K96" s="9" t="s">
        <v>105</v>
      </c>
      <c r="L96" s="9"/>
      <c r="M96" s="17">
        <f>SUM(M8:M95)</f>
        <v>54180446829097</v>
      </c>
      <c r="N96" s="9"/>
      <c r="O96" s="17">
        <f>SUM(O8:O95)</f>
        <v>60034406638824</v>
      </c>
      <c r="P96" s="9"/>
      <c r="Q96" s="17">
        <f>SUM(Q8:Q95)</f>
        <v>-5853959809727</v>
      </c>
    </row>
    <row r="97" spans="9:17">
      <c r="I97" s="9"/>
      <c r="J97" s="9"/>
      <c r="K97" s="9"/>
      <c r="L97" s="9"/>
      <c r="M97" s="9"/>
      <c r="N97" s="9"/>
      <c r="O97" s="9"/>
      <c r="P97" s="9"/>
      <c r="Q97" s="9"/>
    </row>
    <row r="98" spans="9:17">
      <c r="I98" s="8"/>
      <c r="J98" s="8"/>
      <c r="K98" s="8"/>
      <c r="L98" s="8"/>
      <c r="M98" s="8"/>
      <c r="N98" s="8"/>
      <c r="O98" s="8"/>
      <c r="P98" s="8"/>
      <c r="Q98" s="8"/>
    </row>
    <row r="99" spans="9:17">
      <c r="I99" s="8"/>
      <c r="J99" s="8"/>
      <c r="K99" s="8"/>
      <c r="L99" s="8"/>
      <c r="M99" s="8"/>
      <c r="N99" s="8"/>
      <c r="O99" s="8"/>
      <c r="P99" s="8"/>
      <c r="Q99" s="8"/>
    </row>
    <row r="100" spans="9:17">
      <c r="I100" s="9"/>
      <c r="J100" s="9"/>
      <c r="K100" s="9"/>
      <c r="L100" s="9"/>
      <c r="M100" s="9"/>
      <c r="N100" s="9"/>
      <c r="O100" s="9"/>
      <c r="P100" s="9"/>
      <c r="Q100" s="9"/>
    </row>
    <row r="101" spans="9:17">
      <c r="I101" s="8"/>
      <c r="J101" s="8"/>
      <c r="K101" s="8"/>
      <c r="L101" s="8"/>
      <c r="M101" s="8"/>
      <c r="N101" s="8"/>
      <c r="O101" s="8"/>
      <c r="P101" s="8"/>
      <c r="Q101" s="8"/>
    </row>
    <row r="102" spans="9:17">
      <c r="I102" s="8"/>
      <c r="J102" s="8"/>
      <c r="K102" s="8"/>
      <c r="L102" s="8"/>
      <c r="M102" s="8"/>
      <c r="N102" s="8"/>
      <c r="O102" s="8"/>
      <c r="P102" s="8"/>
      <c r="Q102" s="8"/>
    </row>
    <row r="103" spans="9:17">
      <c r="I103" s="8"/>
      <c r="J103" s="8"/>
      <c r="K103" s="8"/>
      <c r="L103" s="8"/>
      <c r="M103" s="8"/>
      <c r="N103" s="8"/>
      <c r="O103" s="8"/>
      <c r="P103" s="8"/>
      <c r="Q103" s="8"/>
    </row>
    <row r="104" spans="9:17">
      <c r="I104" s="8"/>
      <c r="J104" s="8"/>
      <c r="K104" s="8"/>
      <c r="L104" s="8"/>
      <c r="M104" s="8"/>
      <c r="N104" s="8"/>
      <c r="O104" s="8"/>
      <c r="P104" s="8"/>
      <c r="Q104" s="8"/>
    </row>
    <row r="105" spans="9:17">
      <c r="I105" s="8"/>
      <c r="J105" s="8"/>
      <c r="K105" s="8"/>
      <c r="L105" s="8"/>
      <c r="M105" s="8"/>
      <c r="N105" s="8"/>
      <c r="O105" s="8"/>
      <c r="P105" s="8"/>
      <c r="Q105" s="8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22"/>
  <sheetViews>
    <sheetView rightToLeft="1" workbookViewId="0">
      <selection activeCell="I116" sqref="I116:S122"/>
    </sheetView>
  </sheetViews>
  <sheetFormatPr defaultRowHeight="24"/>
  <cols>
    <col min="1" max="1" width="35.14062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23" style="3" customWidth="1"/>
    <col min="8" max="8" width="1" style="3" customWidth="1"/>
    <col min="9" max="9" width="28" style="3" customWidth="1"/>
    <col min="10" max="10" width="1" style="3" customWidth="1"/>
    <col min="11" max="11" width="19" style="3" customWidth="1"/>
    <col min="12" max="12" width="1" style="3" customWidth="1"/>
    <col min="13" max="13" width="23" style="3" customWidth="1"/>
    <col min="14" max="14" width="1" style="3" customWidth="1"/>
    <col min="15" max="15" width="23" style="3" customWidth="1"/>
    <col min="16" max="16" width="1" style="3" customWidth="1"/>
    <col min="17" max="17" width="28" style="3" customWidth="1"/>
    <col min="18" max="18" width="1" style="3" customWidth="1"/>
    <col min="19" max="19" width="18.42578125" style="3" bestFit="1" customWidth="1"/>
    <col min="20" max="16384" width="9.140625" style="3"/>
  </cols>
  <sheetData>
    <row r="2" spans="1:1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17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  <c r="H3" s="24" t="s">
        <v>171</v>
      </c>
      <c r="I3" s="24" t="s">
        <v>171</v>
      </c>
      <c r="J3" s="24" t="s">
        <v>171</v>
      </c>
      <c r="K3" s="24" t="s">
        <v>171</v>
      </c>
      <c r="L3" s="24" t="s">
        <v>171</v>
      </c>
      <c r="M3" s="24" t="s">
        <v>171</v>
      </c>
      <c r="N3" s="24" t="s">
        <v>171</v>
      </c>
      <c r="O3" s="24" t="s">
        <v>171</v>
      </c>
      <c r="P3" s="24" t="s">
        <v>171</v>
      </c>
      <c r="Q3" s="24" t="s">
        <v>171</v>
      </c>
    </row>
    <row r="4" spans="1:1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17" ht="24.75">
      <c r="A6" s="23" t="s">
        <v>3</v>
      </c>
      <c r="C6" s="23" t="s">
        <v>173</v>
      </c>
      <c r="D6" s="23" t="s">
        <v>173</v>
      </c>
      <c r="E6" s="23" t="s">
        <v>173</v>
      </c>
      <c r="F6" s="23" t="s">
        <v>173</v>
      </c>
      <c r="G6" s="23" t="s">
        <v>173</v>
      </c>
      <c r="H6" s="23" t="s">
        <v>173</v>
      </c>
      <c r="I6" s="23" t="s">
        <v>173</v>
      </c>
      <c r="K6" s="23" t="s">
        <v>174</v>
      </c>
      <c r="L6" s="23" t="s">
        <v>174</v>
      </c>
      <c r="M6" s="23" t="s">
        <v>174</v>
      </c>
      <c r="N6" s="23" t="s">
        <v>174</v>
      </c>
      <c r="O6" s="23" t="s">
        <v>174</v>
      </c>
      <c r="P6" s="23" t="s">
        <v>174</v>
      </c>
      <c r="Q6" s="23" t="s">
        <v>174</v>
      </c>
    </row>
    <row r="7" spans="1:17" ht="24.75">
      <c r="A7" s="23" t="s">
        <v>3</v>
      </c>
      <c r="C7" s="23" t="s">
        <v>7</v>
      </c>
      <c r="E7" s="23" t="s">
        <v>250</v>
      </c>
      <c r="G7" s="23" t="s">
        <v>251</v>
      </c>
      <c r="I7" s="23" t="s">
        <v>253</v>
      </c>
      <c r="K7" s="23" t="s">
        <v>7</v>
      </c>
      <c r="M7" s="23" t="s">
        <v>250</v>
      </c>
      <c r="O7" s="23" t="s">
        <v>251</v>
      </c>
      <c r="Q7" s="23" t="s">
        <v>253</v>
      </c>
    </row>
    <row r="8" spans="1:17">
      <c r="A8" s="3" t="s">
        <v>90</v>
      </c>
      <c r="C8" s="9">
        <v>158337870</v>
      </c>
      <c r="D8" s="9"/>
      <c r="E8" s="9">
        <v>963445135280</v>
      </c>
      <c r="F8" s="9"/>
      <c r="G8" s="9">
        <v>2072377502645</v>
      </c>
      <c r="H8" s="9"/>
      <c r="I8" s="9">
        <f>E8-G8</f>
        <v>-1108932367365</v>
      </c>
      <c r="J8" s="9"/>
      <c r="K8" s="9">
        <v>170383923</v>
      </c>
      <c r="L8" s="9"/>
      <c r="M8" s="9">
        <v>1481758528232</v>
      </c>
      <c r="N8" s="9"/>
      <c r="O8" s="9">
        <v>2545365472261</v>
      </c>
      <c r="P8" s="9"/>
      <c r="Q8" s="9">
        <f>M8-O8</f>
        <v>-1063606944029</v>
      </c>
    </row>
    <row r="9" spans="1:17">
      <c r="A9" s="3" t="s">
        <v>93</v>
      </c>
      <c r="C9" s="9">
        <v>380388</v>
      </c>
      <c r="D9" s="9"/>
      <c r="E9" s="9">
        <v>9046611475</v>
      </c>
      <c r="F9" s="9"/>
      <c r="G9" s="9">
        <v>7407462704</v>
      </c>
      <c r="H9" s="9"/>
      <c r="I9" s="9">
        <f t="shared" ref="I9:I72" si="0">E9-G9</f>
        <v>1639148771</v>
      </c>
      <c r="J9" s="9"/>
      <c r="K9" s="9">
        <v>7902095</v>
      </c>
      <c r="L9" s="9"/>
      <c r="M9" s="9">
        <v>163672767401</v>
      </c>
      <c r="N9" s="9"/>
      <c r="O9" s="9">
        <v>153880968892</v>
      </c>
      <c r="P9" s="9"/>
      <c r="Q9" s="9">
        <f t="shared" ref="Q9:Q72" si="1">M9-O9</f>
        <v>9791798509</v>
      </c>
    </row>
    <row r="10" spans="1:17">
      <c r="A10" s="3" t="s">
        <v>60</v>
      </c>
      <c r="C10" s="9">
        <v>736276</v>
      </c>
      <c r="D10" s="9"/>
      <c r="E10" s="9">
        <v>20676959701</v>
      </c>
      <c r="F10" s="9"/>
      <c r="G10" s="9">
        <v>15962633417</v>
      </c>
      <c r="H10" s="9"/>
      <c r="I10" s="9">
        <f t="shared" si="0"/>
        <v>4714326284</v>
      </c>
      <c r="J10" s="9"/>
      <c r="K10" s="9">
        <v>2148747</v>
      </c>
      <c r="L10" s="9"/>
      <c r="M10" s="9">
        <v>59974456696</v>
      </c>
      <c r="N10" s="9"/>
      <c r="O10" s="9">
        <v>46585330248</v>
      </c>
      <c r="P10" s="9"/>
      <c r="Q10" s="9">
        <f t="shared" si="1"/>
        <v>13389126448</v>
      </c>
    </row>
    <row r="11" spans="1:17">
      <c r="A11" s="3" t="s">
        <v>49</v>
      </c>
      <c r="C11" s="9">
        <v>500000</v>
      </c>
      <c r="D11" s="9"/>
      <c r="E11" s="9">
        <v>11218490896</v>
      </c>
      <c r="F11" s="9"/>
      <c r="G11" s="9">
        <v>13494228593</v>
      </c>
      <c r="H11" s="9"/>
      <c r="I11" s="9">
        <f t="shared" si="0"/>
        <v>-2275737697</v>
      </c>
      <c r="J11" s="9"/>
      <c r="K11" s="9">
        <v>1000000</v>
      </c>
      <c r="L11" s="9"/>
      <c r="M11" s="9">
        <v>22134708238</v>
      </c>
      <c r="N11" s="9"/>
      <c r="O11" s="9">
        <v>26988457242</v>
      </c>
      <c r="P11" s="9"/>
      <c r="Q11" s="9">
        <f t="shared" si="1"/>
        <v>-4853749004</v>
      </c>
    </row>
    <row r="12" spans="1:17">
      <c r="A12" s="3" t="s">
        <v>96</v>
      </c>
      <c r="C12" s="9">
        <v>1400000</v>
      </c>
      <c r="D12" s="9"/>
      <c r="E12" s="9">
        <v>102569495800</v>
      </c>
      <c r="F12" s="9"/>
      <c r="G12" s="9">
        <v>126363635999</v>
      </c>
      <c r="H12" s="9"/>
      <c r="I12" s="9">
        <f t="shared" si="0"/>
        <v>-23794140199</v>
      </c>
      <c r="J12" s="9"/>
      <c r="K12" s="9">
        <v>1400000</v>
      </c>
      <c r="L12" s="9"/>
      <c r="M12" s="9">
        <v>102569495800</v>
      </c>
      <c r="N12" s="9"/>
      <c r="O12" s="9">
        <v>126363635999</v>
      </c>
      <c r="P12" s="9"/>
      <c r="Q12" s="9">
        <f t="shared" si="1"/>
        <v>-23794140199</v>
      </c>
    </row>
    <row r="13" spans="1:17">
      <c r="A13" s="3" t="s">
        <v>31</v>
      </c>
      <c r="C13" s="9">
        <v>30364238</v>
      </c>
      <c r="D13" s="9"/>
      <c r="E13" s="9">
        <v>75916248825</v>
      </c>
      <c r="F13" s="9"/>
      <c r="G13" s="9">
        <v>80257221521</v>
      </c>
      <c r="H13" s="9"/>
      <c r="I13" s="9">
        <f t="shared" si="0"/>
        <v>-4340972696</v>
      </c>
      <c r="J13" s="9"/>
      <c r="K13" s="9">
        <v>30364238</v>
      </c>
      <c r="L13" s="9"/>
      <c r="M13" s="9">
        <v>75916248825</v>
      </c>
      <c r="N13" s="9"/>
      <c r="O13" s="9">
        <v>80257221521</v>
      </c>
      <c r="P13" s="9"/>
      <c r="Q13" s="9">
        <f t="shared" si="1"/>
        <v>-4340972696</v>
      </c>
    </row>
    <row r="14" spans="1:17">
      <c r="A14" s="3" t="s">
        <v>59</v>
      </c>
      <c r="C14" s="9">
        <v>16325754</v>
      </c>
      <c r="D14" s="9"/>
      <c r="E14" s="9">
        <v>356218420532</v>
      </c>
      <c r="F14" s="9"/>
      <c r="G14" s="9">
        <v>390298206569</v>
      </c>
      <c r="H14" s="9"/>
      <c r="I14" s="9">
        <f t="shared" si="0"/>
        <v>-34079786037</v>
      </c>
      <c r="J14" s="9"/>
      <c r="K14" s="9">
        <v>25983411</v>
      </c>
      <c r="L14" s="9"/>
      <c r="M14" s="9">
        <v>565497838323</v>
      </c>
      <c r="N14" s="9"/>
      <c r="O14" s="9">
        <v>621182869314</v>
      </c>
      <c r="P14" s="9"/>
      <c r="Q14" s="9">
        <f t="shared" si="1"/>
        <v>-55685030991</v>
      </c>
    </row>
    <row r="15" spans="1:17">
      <c r="A15" s="3" t="s">
        <v>39</v>
      </c>
      <c r="C15" s="9">
        <v>183056274</v>
      </c>
      <c r="D15" s="9"/>
      <c r="E15" s="9">
        <v>1061909445474</v>
      </c>
      <c r="F15" s="9"/>
      <c r="G15" s="9">
        <v>1061909445474</v>
      </c>
      <c r="H15" s="9"/>
      <c r="I15" s="9">
        <f t="shared" si="0"/>
        <v>0</v>
      </c>
      <c r="J15" s="9"/>
      <c r="K15" s="9">
        <v>183056274</v>
      </c>
      <c r="L15" s="9"/>
      <c r="M15" s="9">
        <v>1061909445474</v>
      </c>
      <c r="N15" s="9"/>
      <c r="O15" s="9">
        <v>1061909445474</v>
      </c>
      <c r="P15" s="9"/>
      <c r="Q15" s="9">
        <f t="shared" si="1"/>
        <v>0</v>
      </c>
    </row>
    <row r="16" spans="1:17">
      <c r="A16" s="3" t="s">
        <v>21</v>
      </c>
      <c r="C16" s="9">
        <v>174081</v>
      </c>
      <c r="D16" s="9"/>
      <c r="E16" s="9">
        <v>25276605803</v>
      </c>
      <c r="F16" s="9"/>
      <c r="G16" s="9">
        <v>30519984584</v>
      </c>
      <c r="H16" s="9"/>
      <c r="I16" s="9">
        <f t="shared" si="0"/>
        <v>-5243378781</v>
      </c>
      <c r="J16" s="9"/>
      <c r="K16" s="9">
        <v>4341880</v>
      </c>
      <c r="L16" s="9"/>
      <c r="M16" s="9">
        <v>651187644711</v>
      </c>
      <c r="N16" s="9"/>
      <c r="O16" s="9">
        <v>761220995993</v>
      </c>
      <c r="P16" s="9"/>
      <c r="Q16" s="9">
        <f t="shared" si="1"/>
        <v>-110033351282</v>
      </c>
    </row>
    <row r="17" spans="1:17">
      <c r="A17" s="3" t="s">
        <v>103</v>
      </c>
      <c r="C17" s="9">
        <v>2000000</v>
      </c>
      <c r="D17" s="9"/>
      <c r="E17" s="9">
        <v>24649154482</v>
      </c>
      <c r="F17" s="9"/>
      <c r="G17" s="9">
        <v>16755199920</v>
      </c>
      <c r="H17" s="9"/>
      <c r="I17" s="9">
        <f t="shared" si="0"/>
        <v>7893954562</v>
      </c>
      <c r="J17" s="9"/>
      <c r="K17" s="9">
        <v>2000000</v>
      </c>
      <c r="L17" s="9"/>
      <c r="M17" s="9">
        <v>24649154482</v>
      </c>
      <c r="N17" s="9"/>
      <c r="O17" s="9">
        <v>16755199920</v>
      </c>
      <c r="P17" s="9"/>
      <c r="Q17" s="9">
        <f t="shared" si="1"/>
        <v>7893954562</v>
      </c>
    </row>
    <row r="18" spans="1:17">
      <c r="A18" s="3" t="s">
        <v>80</v>
      </c>
      <c r="C18" s="9">
        <v>14217</v>
      </c>
      <c r="D18" s="9"/>
      <c r="E18" s="9">
        <v>579627286</v>
      </c>
      <c r="F18" s="9"/>
      <c r="G18" s="9">
        <v>465380223</v>
      </c>
      <c r="H18" s="9"/>
      <c r="I18" s="9">
        <f t="shared" si="0"/>
        <v>114247063</v>
      </c>
      <c r="J18" s="9"/>
      <c r="K18" s="9">
        <v>921577</v>
      </c>
      <c r="L18" s="9"/>
      <c r="M18" s="9">
        <v>38164758003</v>
      </c>
      <c r="N18" s="9"/>
      <c r="O18" s="9">
        <v>30166962788</v>
      </c>
      <c r="P18" s="9"/>
      <c r="Q18" s="9">
        <f t="shared" si="1"/>
        <v>7997795215</v>
      </c>
    </row>
    <row r="19" spans="1:17">
      <c r="A19" s="3" t="s">
        <v>81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6716989</v>
      </c>
      <c r="L19" s="9"/>
      <c r="M19" s="9">
        <v>29357220567</v>
      </c>
      <c r="N19" s="9"/>
      <c r="O19" s="9">
        <v>32692829692</v>
      </c>
      <c r="P19" s="9"/>
      <c r="Q19" s="9">
        <f t="shared" si="1"/>
        <v>-3335609125</v>
      </c>
    </row>
    <row r="20" spans="1:17">
      <c r="A20" s="3" t="s">
        <v>62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1049558</v>
      </c>
      <c r="L20" s="9"/>
      <c r="M20" s="9">
        <v>72401132885</v>
      </c>
      <c r="N20" s="9"/>
      <c r="O20" s="9">
        <v>50120762799</v>
      </c>
      <c r="P20" s="9"/>
      <c r="Q20" s="9">
        <f t="shared" si="1"/>
        <v>22280370086</v>
      </c>
    </row>
    <row r="21" spans="1:17">
      <c r="A21" s="3" t="s">
        <v>222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2200000</v>
      </c>
      <c r="L21" s="9"/>
      <c r="M21" s="9">
        <v>27923249914</v>
      </c>
      <c r="N21" s="9"/>
      <c r="O21" s="9">
        <v>43169603400</v>
      </c>
      <c r="P21" s="9"/>
      <c r="Q21" s="9">
        <f t="shared" si="1"/>
        <v>-15246353486</v>
      </c>
    </row>
    <row r="22" spans="1:17">
      <c r="A22" s="3" t="s">
        <v>92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10097818</v>
      </c>
      <c r="L22" s="9"/>
      <c r="M22" s="9">
        <v>41847880286</v>
      </c>
      <c r="N22" s="9"/>
      <c r="O22" s="9">
        <v>56412074857</v>
      </c>
      <c r="P22" s="9"/>
      <c r="Q22" s="9">
        <f t="shared" si="1"/>
        <v>-14564194571</v>
      </c>
    </row>
    <row r="23" spans="1:17">
      <c r="A23" s="3" t="s">
        <v>254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2346666</v>
      </c>
      <c r="L23" s="9"/>
      <c r="M23" s="9">
        <v>5599145076</v>
      </c>
      <c r="N23" s="9"/>
      <c r="O23" s="9">
        <v>5599145076</v>
      </c>
      <c r="P23" s="9"/>
      <c r="Q23" s="9">
        <f t="shared" si="1"/>
        <v>0</v>
      </c>
    </row>
    <row r="24" spans="1:17">
      <c r="A24" s="3" t="s">
        <v>83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2620000</v>
      </c>
      <c r="L24" s="9"/>
      <c r="M24" s="9">
        <v>49561941331</v>
      </c>
      <c r="N24" s="9"/>
      <c r="O24" s="9">
        <v>50447441069</v>
      </c>
      <c r="P24" s="9"/>
      <c r="Q24" s="9">
        <f t="shared" si="1"/>
        <v>-885499738</v>
      </c>
    </row>
    <row r="25" spans="1:17">
      <c r="A25" s="3" t="s">
        <v>249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1000000</v>
      </c>
      <c r="L25" s="9"/>
      <c r="M25" s="9">
        <v>54473940651</v>
      </c>
      <c r="N25" s="9"/>
      <c r="O25" s="9">
        <v>42808835155</v>
      </c>
      <c r="P25" s="9"/>
      <c r="Q25" s="9">
        <f t="shared" si="1"/>
        <v>11665105496</v>
      </c>
    </row>
    <row r="26" spans="1:17">
      <c r="A26" s="3" t="s">
        <v>32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1</v>
      </c>
      <c r="L26" s="9"/>
      <c r="M26" s="9">
        <v>1</v>
      </c>
      <c r="N26" s="9"/>
      <c r="O26" s="9">
        <v>4030</v>
      </c>
      <c r="P26" s="9"/>
      <c r="Q26" s="9">
        <f t="shared" si="1"/>
        <v>-4029</v>
      </c>
    </row>
    <row r="27" spans="1:17">
      <c r="A27" s="3" t="s">
        <v>24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271675</v>
      </c>
      <c r="L27" s="9"/>
      <c r="M27" s="9">
        <v>48411538695</v>
      </c>
      <c r="N27" s="9"/>
      <c r="O27" s="9">
        <v>50608968154</v>
      </c>
      <c r="P27" s="9"/>
      <c r="Q27" s="9">
        <f t="shared" si="1"/>
        <v>-2197429459</v>
      </c>
    </row>
    <row r="28" spans="1:17">
      <c r="A28" s="3" t="s">
        <v>16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2</v>
      </c>
      <c r="L28" s="9"/>
      <c r="M28" s="9">
        <v>2</v>
      </c>
      <c r="N28" s="9"/>
      <c r="O28" s="9">
        <v>7351</v>
      </c>
      <c r="P28" s="9"/>
      <c r="Q28" s="9">
        <f t="shared" si="1"/>
        <v>-7349</v>
      </c>
    </row>
    <row r="29" spans="1:17">
      <c r="A29" s="3" t="s">
        <v>208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8494219</v>
      </c>
      <c r="L29" s="9"/>
      <c r="M29" s="9">
        <v>63334821898</v>
      </c>
      <c r="N29" s="9"/>
      <c r="O29" s="9">
        <v>70926898534</v>
      </c>
      <c r="P29" s="9"/>
      <c r="Q29" s="9">
        <f t="shared" si="1"/>
        <v>-7592076636</v>
      </c>
    </row>
    <row r="30" spans="1:17">
      <c r="A30" s="3" t="s">
        <v>98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1000000</v>
      </c>
      <c r="L30" s="9"/>
      <c r="M30" s="9">
        <v>26783050517</v>
      </c>
      <c r="N30" s="9"/>
      <c r="O30" s="9">
        <v>27505363442</v>
      </c>
      <c r="P30" s="9"/>
      <c r="Q30" s="9">
        <f t="shared" si="1"/>
        <v>-722312925</v>
      </c>
    </row>
    <row r="31" spans="1:17">
      <c r="A31" s="3" t="s">
        <v>255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23919652</v>
      </c>
      <c r="L31" s="9"/>
      <c r="M31" s="9">
        <v>46236687316</v>
      </c>
      <c r="N31" s="9"/>
      <c r="O31" s="9">
        <v>198065159488</v>
      </c>
      <c r="P31" s="9"/>
      <c r="Q31" s="9">
        <f t="shared" si="1"/>
        <v>-151828472172</v>
      </c>
    </row>
    <row r="32" spans="1:17">
      <c r="A32" s="3" t="s">
        <v>72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2000000</v>
      </c>
      <c r="L32" s="9"/>
      <c r="M32" s="9">
        <v>59444190075</v>
      </c>
      <c r="N32" s="9"/>
      <c r="O32" s="9">
        <v>57257279998</v>
      </c>
      <c r="P32" s="9"/>
      <c r="Q32" s="9">
        <f t="shared" si="1"/>
        <v>2186910077</v>
      </c>
    </row>
    <row r="33" spans="1:17">
      <c r="A33" s="3" t="s">
        <v>95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3499999</v>
      </c>
      <c r="L33" s="9"/>
      <c r="M33" s="9">
        <v>27086026208</v>
      </c>
      <c r="N33" s="9"/>
      <c r="O33" s="9">
        <v>22959822047</v>
      </c>
      <c r="P33" s="9"/>
      <c r="Q33" s="9">
        <f t="shared" si="1"/>
        <v>4126204161</v>
      </c>
    </row>
    <row r="34" spans="1:17">
      <c r="A34" s="3" t="s">
        <v>71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8400540</v>
      </c>
      <c r="L34" s="9"/>
      <c r="M34" s="9">
        <v>127536409305</v>
      </c>
      <c r="N34" s="9"/>
      <c r="O34" s="9">
        <v>113651077855</v>
      </c>
      <c r="P34" s="9"/>
      <c r="Q34" s="9">
        <f t="shared" si="1"/>
        <v>13885331450</v>
      </c>
    </row>
    <row r="35" spans="1:17">
      <c r="A35" s="3" t="s">
        <v>26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15124936</v>
      </c>
      <c r="L35" s="9"/>
      <c r="M35" s="9">
        <v>415351572901</v>
      </c>
      <c r="N35" s="9"/>
      <c r="O35" s="9">
        <v>530733473141</v>
      </c>
      <c r="P35" s="9"/>
      <c r="Q35" s="9">
        <f t="shared" si="1"/>
        <v>-115381900240</v>
      </c>
    </row>
    <row r="36" spans="1:17">
      <c r="A36" s="3" t="s">
        <v>57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1</v>
      </c>
      <c r="L36" s="9"/>
      <c r="M36" s="9">
        <v>1</v>
      </c>
      <c r="N36" s="9"/>
      <c r="O36" s="9">
        <v>5077</v>
      </c>
      <c r="P36" s="9"/>
      <c r="Q36" s="9">
        <f t="shared" si="1"/>
        <v>-5076</v>
      </c>
    </row>
    <row r="37" spans="1:17">
      <c r="A37" s="3" t="s">
        <v>43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1000000</v>
      </c>
      <c r="L37" s="9"/>
      <c r="M37" s="9">
        <v>30437811163</v>
      </c>
      <c r="N37" s="9"/>
      <c r="O37" s="9">
        <v>32685820370</v>
      </c>
      <c r="P37" s="9"/>
      <c r="Q37" s="9">
        <f t="shared" si="1"/>
        <v>-2248009207</v>
      </c>
    </row>
    <row r="38" spans="1:17">
      <c r="A38" s="3" t="s">
        <v>256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1429000</v>
      </c>
      <c r="L38" s="9"/>
      <c r="M38" s="9">
        <v>40768277180</v>
      </c>
      <c r="N38" s="9"/>
      <c r="O38" s="9">
        <v>24629723494</v>
      </c>
      <c r="P38" s="9"/>
      <c r="Q38" s="9">
        <f t="shared" si="1"/>
        <v>16138553686</v>
      </c>
    </row>
    <row r="39" spans="1:17">
      <c r="A39" s="3" t="s">
        <v>50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1000000</v>
      </c>
      <c r="L39" s="9"/>
      <c r="M39" s="9">
        <v>7957626059</v>
      </c>
      <c r="N39" s="9"/>
      <c r="O39" s="9">
        <v>7143259955</v>
      </c>
      <c r="P39" s="9"/>
      <c r="Q39" s="9">
        <f t="shared" si="1"/>
        <v>814366104</v>
      </c>
    </row>
    <row r="40" spans="1:17">
      <c r="A40" s="3" t="s">
        <v>33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4353420</v>
      </c>
      <c r="L40" s="9"/>
      <c r="M40" s="9">
        <v>47019087208</v>
      </c>
      <c r="N40" s="9"/>
      <c r="O40" s="9">
        <v>52169712530</v>
      </c>
      <c r="P40" s="9"/>
      <c r="Q40" s="9">
        <f t="shared" si="1"/>
        <v>-5150625322</v>
      </c>
    </row>
    <row r="41" spans="1:17">
      <c r="A41" s="3" t="s">
        <v>257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2250000</v>
      </c>
      <c r="L41" s="9"/>
      <c r="M41" s="9">
        <v>25614604565</v>
      </c>
      <c r="N41" s="9"/>
      <c r="O41" s="9">
        <v>24119380530</v>
      </c>
      <c r="P41" s="9"/>
      <c r="Q41" s="9">
        <f t="shared" si="1"/>
        <v>1495224035</v>
      </c>
    </row>
    <row r="42" spans="1:17">
      <c r="A42" s="3" t="s">
        <v>258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9950277</v>
      </c>
      <c r="L42" s="9"/>
      <c r="M42" s="9">
        <v>22527427128</v>
      </c>
      <c r="N42" s="9"/>
      <c r="O42" s="9">
        <v>22527427128</v>
      </c>
      <c r="P42" s="9"/>
      <c r="Q42" s="9">
        <f t="shared" si="1"/>
        <v>0</v>
      </c>
    </row>
    <row r="43" spans="1:17">
      <c r="A43" s="3" t="s">
        <v>228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609512</v>
      </c>
      <c r="L43" s="9"/>
      <c r="M43" s="9">
        <v>8498177186</v>
      </c>
      <c r="N43" s="9"/>
      <c r="O43" s="9">
        <v>14680603329</v>
      </c>
      <c r="P43" s="9"/>
      <c r="Q43" s="9">
        <f t="shared" si="1"/>
        <v>-6182426143</v>
      </c>
    </row>
    <row r="44" spans="1:17">
      <c r="A44" s="3" t="s">
        <v>15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1</v>
      </c>
      <c r="L44" s="9"/>
      <c r="M44" s="9">
        <v>1</v>
      </c>
      <c r="N44" s="9"/>
      <c r="O44" s="9">
        <v>10311</v>
      </c>
      <c r="P44" s="9"/>
      <c r="Q44" s="9">
        <f t="shared" si="1"/>
        <v>-10310</v>
      </c>
    </row>
    <row r="45" spans="1:17">
      <c r="A45" s="3" t="s">
        <v>259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f t="shared" si="0"/>
        <v>0</v>
      </c>
      <c r="J45" s="9"/>
      <c r="K45" s="9">
        <v>9497167</v>
      </c>
      <c r="L45" s="9"/>
      <c r="M45" s="9">
        <v>85745541246</v>
      </c>
      <c r="N45" s="9"/>
      <c r="O45" s="9">
        <v>62969194571</v>
      </c>
      <c r="P45" s="9"/>
      <c r="Q45" s="9">
        <f t="shared" si="1"/>
        <v>22776346675</v>
      </c>
    </row>
    <row r="46" spans="1:17">
      <c r="A46" s="3" t="s">
        <v>75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2899710</v>
      </c>
      <c r="L46" s="9"/>
      <c r="M46" s="9">
        <v>151791507335</v>
      </c>
      <c r="N46" s="9"/>
      <c r="O46" s="9">
        <v>175960114214</v>
      </c>
      <c r="P46" s="9"/>
      <c r="Q46" s="9">
        <f t="shared" si="1"/>
        <v>-24168606879</v>
      </c>
    </row>
    <row r="47" spans="1:17">
      <c r="A47" s="3" t="s">
        <v>19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12000000</v>
      </c>
      <c r="L47" s="9"/>
      <c r="M47" s="9">
        <v>101268798499</v>
      </c>
      <c r="N47" s="9"/>
      <c r="O47" s="9">
        <v>114395273378</v>
      </c>
      <c r="P47" s="9"/>
      <c r="Q47" s="9">
        <f t="shared" si="1"/>
        <v>-13126474879</v>
      </c>
    </row>
    <row r="48" spans="1:17">
      <c r="A48" s="3" t="s">
        <v>34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140779</v>
      </c>
      <c r="L48" s="9"/>
      <c r="M48" s="9">
        <v>11036678251</v>
      </c>
      <c r="N48" s="9"/>
      <c r="O48" s="9">
        <v>11125338494</v>
      </c>
      <c r="P48" s="9"/>
      <c r="Q48" s="9">
        <f t="shared" si="1"/>
        <v>-88660243</v>
      </c>
    </row>
    <row r="49" spans="1:17">
      <c r="A49" s="3" t="s">
        <v>260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>
        <v>885000</v>
      </c>
      <c r="L49" s="9"/>
      <c r="M49" s="9">
        <v>6707498221</v>
      </c>
      <c r="N49" s="9"/>
      <c r="O49" s="9">
        <v>5944627823</v>
      </c>
      <c r="P49" s="9"/>
      <c r="Q49" s="9">
        <f t="shared" si="1"/>
        <v>762870398</v>
      </c>
    </row>
    <row r="50" spans="1:17">
      <c r="A50" s="3" t="s">
        <v>17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>
        <v>1</v>
      </c>
      <c r="L50" s="9"/>
      <c r="M50" s="9">
        <v>1</v>
      </c>
      <c r="N50" s="9"/>
      <c r="O50" s="9">
        <v>2321</v>
      </c>
      <c r="P50" s="9"/>
      <c r="Q50" s="9">
        <f t="shared" si="1"/>
        <v>-2320</v>
      </c>
    </row>
    <row r="51" spans="1:17">
      <c r="A51" s="3" t="s">
        <v>261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625000</v>
      </c>
      <c r="L51" s="9"/>
      <c r="M51" s="9">
        <v>14600109520</v>
      </c>
      <c r="N51" s="9"/>
      <c r="O51" s="9">
        <v>8176061250</v>
      </c>
      <c r="P51" s="9"/>
      <c r="Q51" s="9">
        <f t="shared" si="1"/>
        <v>6424048270</v>
      </c>
    </row>
    <row r="52" spans="1:17">
      <c r="A52" s="3" t="s">
        <v>262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9">
        <v>40000000</v>
      </c>
      <c r="L52" s="9"/>
      <c r="M52" s="9">
        <v>193560000000</v>
      </c>
      <c r="N52" s="9"/>
      <c r="O52" s="9">
        <v>193735752400</v>
      </c>
      <c r="P52" s="9"/>
      <c r="Q52" s="9">
        <f t="shared" si="1"/>
        <v>-175752400</v>
      </c>
    </row>
    <row r="53" spans="1:17">
      <c r="A53" s="3" t="s">
        <v>18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9">
        <v>9683310</v>
      </c>
      <c r="L53" s="9"/>
      <c r="M53" s="9">
        <v>147289763255</v>
      </c>
      <c r="N53" s="9"/>
      <c r="O53" s="9">
        <v>128943909898</v>
      </c>
      <c r="P53" s="9"/>
      <c r="Q53" s="9">
        <f t="shared" si="1"/>
        <v>18345853357</v>
      </c>
    </row>
    <row r="54" spans="1:17">
      <c r="A54" s="3" t="s">
        <v>263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9">
        <v>17215132</v>
      </c>
      <c r="L54" s="9"/>
      <c r="M54" s="9">
        <v>109632184784</v>
      </c>
      <c r="N54" s="9"/>
      <c r="O54" s="9">
        <v>107981149396</v>
      </c>
      <c r="P54" s="9"/>
      <c r="Q54" s="9">
        <f t="shared" si="1"/>
        <v>1651035388</v>
      </c>
    </row>
    <row r="55" spans="1:17">
      <c r="A55" s="3" t="s">
        <v>45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J55" s="9"/>
      <c r="K55" s="9">
        <v>13813675</v>
      </c>
      <c r="L55" s="9"/>
      <c r="M55" s="9">
        <v>340507088750</v>
      </c>
      <c r="N55" s="9"/>
      <c r="O55" s="9">
        <v>332746982110</v>
      </c>
      <c r="P55" s="9"/>
      <c r="Q55" s="9">
        <f t="shared" si="1"/>
        <v>7760106640</v>
      </c>
    </row>
    <row r="56" spans="1:17">
      <c r="A56" s="3" t="s">
        <v>264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f t="shared" si="0"/>
        <v>0</v>
      </c>
      <c r="J56" s="9"/>
      <c r="K56" s="9">
        <v>1</v>
      </c>
      <c r="L56" s="9"/>
      <c r="M56" s="9">
        <v>388050</v>
      </c>
      <c r="N56" s="9"/>
      <c r="O56" s="9">
        <v>389638</v>
      </c>
      <c r="P56" s="9"/>
      <c r="Q56" s="9">
        <f t="shared" si="1"/>
        <v>-1588</v>
      </c>
    </row>
    <row r="57" spans="1:17">
      <c r="A57" s="3" t="s">
        <v>221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J57" s="9"/>
      <c r="K57" s="9">
        <v>12166201</v>
      </c>
      <c r="L57" s="9"/>
      <c r="M57" s="9">
        <v>93042109797</v>
      </c>
      <c r="N57" s="9"/>
      <c r="O57" s="9">
        <v>102192712279</v>
      </c>
      <c r="P57" s="9"/>
      <c r="Q57" s="9">
        <f t="shared" si="1"/>
        <v>-9150602482</v>
      </c>
    </row>
    <row r="58" spans="1:17">
      <c r="A58" s="3" t="s">
        <v>218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J58" s="9"/>
      <c r="K58" s="9">
        <v>3008044</v>
      </c>
      <c r="L58" s="9"/>
      <c r="M58" s="9">
        <v>85418647358</v>
      </c>
      <c r="N58" s="9"/>
      <c r="O58" s="9">
        <v>91976895211</v>
      </c>
      <c r="P58" s="9"/>
      <c r="Q58" s="9">
        <f t="shared" si="1"/>
        <v>-6558247853</v>
      </c>
    </row>
    <row r="59" spans="1:17">
      <c r="A59" s="3" t="s">
        <v>56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f t="shared" si="0"/>
        <v>0</v>
      </c>
      <c r="J59" s="9"/>
      <c r="K59" s="9">
        <v>5002892</v>
      </c>
      <c r="L59" s="9"/>
      <c r="M59" s="9">
        <v>41788789729</v>
      </c>
      <c r="N59" s="9"/>
      <c r="O59" s="9">
        <v>36999027552</v>
      </c>
      <c r="P59" s="9"/>
      <c r="Q59" s="9">
        <f t="shared" si="1"/>
        <v>4789762177</v>
      </c>
    </row>
    <row r="60" spans="1:17">
      <c r="A60" s="3" t="s">
        <v>265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f t="shared" si="0"/>
        <v>0</v>
      </c>
      <c r="J60" s="9"/>
      <c r="K60" s="9">
        <v>1</v>
      </c>
      <c r="L60" s="9"/>
      <c r="M60" s="9">
        <v>1</v>
      </c>
      <c r="N60" s="9"/>
      <c r="O60" s="9">
        <v>8787</v>
      </c>
      <c r="P60" s="9"/>
      <c r="Q60" s="9">
        <f t="shared" si="1"/>
        <v>-8786</v>
      </c>
    </row>
    <row r="61" spans="1:17">
      <c r="A61" s="3" t="s">
        <v>20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f t="shared" si="0"/>
        <v>0</v>
      </c>
      <c r="J61" s="9"/>
      <c r="K61" s="9">
        <v>49431692</v>
      </c>
      <c r="L61" s="9"/>
      <c r="M61" s="9">
        <v>872469363800</v>
      </c>
      <c r="N61" s="9"/>
      <c r="O61" s="9">
        <v>899217593816</v>
      </c>
      <c r="P61" s="9"/>
      <c r="Q61" s="9">
        <f t="shared" si="1"/>
        <v>-26748230016</v>
      </c>
    </row>
    <row r="62" spans="1:17">
      <c r="A62" s="3" t="s">
        <v>266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f t="shared" si="0"/>
        <v>0</v>
      </c>
      <c r="J62" s="9"/>
      <c r="K62" s="9">
        <v>12000000</v>
      </c>
      <c r="L62" s="9"/>
      <c r="M62" s="9">
        <v>33239044485</v>
      </c>
      <c r="N62" s="9"/>
      <c r="O62" s="9">
        <v>24862554720</v>
      </c>
      <c r="P62" s="9"/>
      <c r="Q62" s="9">
        <f t="shared" si="1"/>
        <v>8376489765</v>
      </c>
    </row>
    <row r="63" spans="1:17">
      <c r="A63" s="3" t="s">
        <v>267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f t="shared" si="0"/>
        <v>0</v>
      </c>
      <c r="J63" s="9"/>
      <c r="K63" s="9">
        <v>3850401</v>
      </c>
      <c r="L63" s="9"/>
      <c r="M63" s="9">
        <v>188629426902</v>
      </c>
      <c r="N63" s="9"/>
      <c r="O63" s="9">
        <v>191565930258</v>
      </c>
      <c r="P63" s="9"/>
      <c r="Q63" s="9">
        <f t="shared" si="1"/>
        <v>-2936503356</v>
      </c>
    </row>
    <row r="64" spans="1:17">
      <c r="A64" s="3" t="s">
        <v>243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f t="shared" si="0"/>
        <v>0</v>
      </c>
      <c r="J64" s="9"/>
      <c r="K64" s="9">
        <v>12266666</v>
      </c>
      <c r="L64" s="9"/>
      <c r="M64" s="9">
        <v>37413331300</v>
      </c>
      <c r="N64" s="9"/>
      <c r="O64" s="9">
        <v>51612102096</v>
      </c>
      <c r="P64" s="9"/>
      <c r="Q64" s="9">
        <f t="shared" si="1"/>
        <v>-14198770796</v>
      </c>
    </row>
    <row r="65" spans="1:17">
      <c r="A65" s="3" t="s">
        <v>268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f t="shared" si="0"/>
        <v>0</v>
      </c>
      <c r="J65" s="9"/>
      <c r="K65" s="9">
        <v>18622019</v>
      </c>
      <c r="L65" s="9"/>
      <c r="M65" s="9">
        <v>293054697267</v>
      </c>
      <c r="N65" s="9"/>
      <c r="O65" s="9">
        <v>293054713003</v>
      </c>
      <c r="P65" s="9"/>
      <c r="Q65" s="9">
        <f t="shared" si="1"/>
        <v>-15736</v>
      </c>
    </row>
    <row r="66" spans="1:17">
      <c r="A66" s="3" t="s">
        <v>269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f t="shared" si="0"/>
        <v>0</v>
      </c>
      <c r="J66" s="9"/>
      <c r="K66" s="9">
        <v>979795</v>
      </c>
      <c r="L66" s="9"/>
      <c r="M66" s="9">
        <v>4701056410</v>
      </c>
      <c r="N66" s="9"/>
      <c r="O66" s="9">
        <v>5308110447</v>
      </c>
      <c r="P66" s="9"/>
      <c r="Q66" s="9">
        <f t="shared" si="1"/>
        <v>-607054037</v>
      </c>
    </row>
    <row r="67" spans="1:17">
      <c r="A67" s="3" t="s">
        <v>97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f t="shared" si="0"/>
        <v>0</v>
      </c>
      <c r="J67" s="9"/>
      <c r="K67" s="9">
        <v>9119022</v>
      </c>
      <c r="L67" s="9"/>
      <c r="M67" s="9">
        <v>50323899937</v>
      </c>
      <c r="N67" s="9"/>
      <c r="O67" s="9">
        <v>55770598015</v>
      </c>
      <c r="P67" s="9"/>
      <c r="Q67" s="9">
        <f t="shared" si="1"/>
        <v>-5446698078</v>
      </c>
    </row>
    <row r="68" spans="1:17">
      <c r="A68" s="3" t="s">
        <v>270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f t="shared" si="0"/>
        <v>0</v>
      </c>
      <c r="J68" s="9"/>
      <c r="K68" s="9">
        <v>2507547</v>
      </c>
      <c r="L68" s="9"/>
      <c r="M68" s="9">
        <v>65234164294</v>
      </c>
      <c r="N68" s="9"/>
      <c r="O68" s="9">
        <v>52694136795</v>
      </c>
      <c r="P68" s="9"/>
      <c r="Q68" s="9">
        <f t="shared" si="1"/>
        <v>12540027499</v>
      </c>
    </row>
    <row r="69" spans="1:17">
      <c r="A69" s="3" t="s">
        <v>20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f t="shared" si="0"/>
        <v>0</v>
      </c>
      <c r="J69" s="9"/>
      <c r="K69" s="9">
        <v>600000</v>
      </c>
      <c r="L69" s="9"/>
      <c r="M69" s="9">
        <v>9869679877</v>
      </c>
      <c r="N69" s="9"/>
      <c r="O69" s="9">
        <v>10590000000</v>
      </c>
      <c r="P69" s="9"/>
      <c r="Q69" s="9">
        <f t="shared" si="1"/>
        <v>-720320123</v>
      </c>
    </row>
    <row r="70" spans="1:17">
      <c r="A70" s="3" t="s">
        <v>126</v>
      </c>
      <c r="C70" s="9">
        <v>188417</v>
      </c>
      <c r="D70" s="9"/>
      <c r="E70" s="9">
        <v>155162891819</v>
      </c>
      <c r="F70" s="9"/>
      <c r="G70" s="9">
        <v>146362183985</v>
      </c>
      <c r="H70" s="9"/>
      <c r="I70" s="9">
        <f t="shared" si="0"/>
        <v>8800707834</v>
      </c>
      <c r="J70" s="9"/>
      <c r="K70" s="9">
        <v>203717</v>
      </c>
      <c r="L70" s="9"/>
      <c r="M70" s="9">
        <v>167156223636</v>
      </c>
      <c r="N70" s="9"/>
      <c r="O70" s="9">
        <v>158097571878</v>
      </c>
      <c r="P70" s="9"/>
      <c r="Q70" s="9">
        <f t="shared" si="1"/>
        <v>9058651758</v>
      </c>
    </row>
    <row r="71" spans="1:17">
      <c r="A71" s="3" t="s">
        <v>129</v>
      </c>
      <c r="C71" s="9">
        <v>10400</v>
      </c>
      <c r="D71" s="9"/>
      <c r="E71" s="9">
        <v>6774579889</v>
      </c>
      <c r="F71" s="9"/>
      <c r="G71" s="9">
        <v>6514908610</v>
      </c>
      <c r="H71" s="9"/>
      <c r="I71" s="9">
        <f t="shared" si="0"/>
        <v>259671279</v>
      </c>
      <c r="J71" s="9"/>
      <c r="K71" s="9">
        <v>10400</v>
      </c>
      <c r="L71" s="9"/>
      <c r="M71" s="9">
        <v>6774579889</v>
      </c>
      <c r="N71" s="9"/>
      <c r="O71" s="9">
        <v>6514908610</v>
      </c>
      <c r="P71" s="9"/>
      <c r="Q71" s="9">
        <f t="shared" si="1"/>
        <v>259671279</v>
      </c>
    </row>
    <row r="72" spans="1:17">
      <c r="A72" s="3" t="s">
        <v>140</v>
      </c>
      <c r="C72" s="9">
        <v>209808</v>
      </c>
      <c r="D72" s="9"/>
      <c r="E72" s="9">
        <v>209700517712</v>
      </c>
      <c r="F72" s="9"/>
      <c r="G72" s="9">
        <v>202336716816</v>
      </c>
      <c r="H72" s="9"/>
      <c r="I72" s="9">
        <f t="shared" si="0"/>
        <v>7363800896</v>
      </c>
      <c r="J72" s="9"/>
      <c r="K72" s="9">
        <v>209808</v>
      </c>
      <c r="L72" s="9"/>
      <c r="M72" s="9">
        <v>209700517712</v>
      </c>
      <c r="N72" s="9"/>
      <c r="O72" s="9">
        <v>202336716816</v>
      </c>
      <c r="P72" s="9"/>
      <c r="Q72" s="9">
        <f t="shared" si="1"/>
        <v>7363800896</v>
      </c>
    </row>
    <row r="73" spans="1:17">
      <c r="A73" s="3" t="s">
        <v>131</v>
      </c>
      <c r="C73" s="9">
        <v>25000</v>
      </c>
      <c r="D73" s="9"/>
      <c r="E73" s="9">
        <v>16040092207</v>
      </c>
      <c r="F73" s="9"/>
      <c r="G73" s="9">
        <v>14966559591</v>
      </c>
      <c r="H73" s="9"/>
      <c r="I73" s="9">
        <f t="shared" ref="I73:I114" si="2">E73-G73</f>
        <v>1073532616</v>
      </c>
      <c r="J73" s="9"/>
      <c r="K73" s="9">
        <v>338300</v>
      </c>
      <c r="L73" s="9"/>
      <c r="M73" s="9">
        <v>215969403831</v>
      </c>
      <c r="N73" s="9"/>
      <c r="O73" s="9">
        <v>202527484385</v>
      </c>
      <c r="P73" s="9"/>
      <c r="Q73" s="9">
        <f t="shared" ref="Q73:Q114" si="3">M73-O73</f>
        <v>13441919446</v>
      </c>
    </row>
    <row r="74" spans="1:17">
      <c r="A74" s="3" t="s">
        <v>146</v>
      </c>
      <c r="C74" s="9">
        <v>61216</v>
      </c>
      <c r="D74" s="9"/>
      <c r="E74" s="9">
        <v>57606056212</v>
      </c>
      <c r="F74" s="9"/>
      <c r="G74" s="9">
        <v>58563716747</v>
      </c>
      <c r="H74" s="9"/>
      <c r="I74" s="9">
        <f t="shared" si="2"/>
        <v>-957660535</v>
      </c>
      <c r="J74" s="9"/>
      <c r="K74" s="9">
        <v>61216</v>
      </c>
      <c r="L74" s="9"/>
      <c r="M74" s="9">
        <v>57606056212</v>
      </c>
      <c r="N74" s="9"/>
      <c r="O74" s="9">
        <v>58563716747</v>
      </c>
      <c r="P74" s="9"/>
      <c r="Q74" s="9">
        <f t="shared" si="3"/>
        <v>-957660535</v>
      </c>
    </row>
    <row r="75" spans="1:17">
      <c r="A75" s="3" t="s">
        <v>124</v>
      </c>
      <c r="C75" s="9">
        <v>347453</v>
      </c>
      <c r="D75" s="9"/>
      <c r="E75" s="9">
        <v>290606830975</v>
      </c>
      <c r="F75" s="9"/>
      <c r="G75" s="9">
        <v>257716681553</v>
      </c>
      <c r="H75" s="9"/>
      <c r="I75" s="9">
        <f t="shared" si="2"/>
        <v>32890149422</v>
      </c>
      <c r="J75" s="9"/>
      <c r="K75" s="9">
        <v>408800</v>
      </c>
      <c r="L75" s="9"/>
      <c r="M75" s="9">
        <v>340598027311</v>
      </c>
      <c r="N75" s="9"/>
      <c r="O75" s="9">
        <v>302760221661</v>
      </c>
      <c r="P75" s="9"/>
      <c r="Q75" s="9">
        <f t="shared" si="3"/>
        <v>37837805650</v>
      </c>
    </row>
    <row r="76" spans="1:17">
      <c r="A76" s="3" t="s">
        <v>122</v>
      </c>
      <c r="C76" s="9">
        <v>103841</v>
      </c>
      <c r="D76" s="9"/>
      <c r="E76" s="9">
        <v>88864311235</v>
      </c>
      <c r="F76" s="9"/>
      <c r="G76" s="9">
        <v>76867518345</v>
      </c>
      <c r="H76" s="9"/>
      <c r="I76" s="9">
        <f t="shared" si="2"/>
        <v>11996792890</v>
      </c>
      <c r="J76" s="9"/>
      <c r="K76" s="9">
        <v>273841</v>
      </c>
      <c r="L76" s="9"/>
      <c r="M76" s="9">
        <v>228769338677</v>
      </c>
      <c r="N76" s="9"/>
      <c r="O76" s="9">
        <v>202708738274</v>
      </c>
      <c r="P76" s="9"/>
      <c r="Q76" s="9">
        <f t="shared" si="3"/>
        <v>26060600403</v>
      </c>
    </row>
    <row r="77" spans="1:17">
      <c r="A77" s="3" t="s">
        <v>115</v>
      </c>
      <c r="C77" s="9">
        <v>219491</v>
      </c>
      <c r="D77" s="9"/>
      <c r="E77" s="9">
        <v>179882645986</v>
      </c>
      <c r="F77" s="9"/>
      <c r="G77" s="9">
        <v>155694055107</v>
      </c>
      <c r="H77" s="9"/>
      <c r="I77" s="9">
        <f t="shared" si="2"/>
        <v>24188590879</v>
      </c>
      <c r="J77" s="9"/>
      <c r="K77" s="9">
        <v>498029</v>
      </c>
      <c r="L77" s="9"/>
      <c r="M77" s="9">
        <v>401466432845</v>
      </c>
      <c r="N77" s="9"/>
      <c r="O77" s="9">
        <v>353272592364</v>
      </c>
      <c r="P77" s="9"/>
      <c r="Q77" s="9">
        <f t="shared" si="3"/>
        <v>48193840481</v>
      </c>
    </row>
    <row r="78" spans="1:17">
      <c r="A78" s="3" t="s">
        <v>271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f t="shared" si="2"/>
        <v>0</v>
      </c>
      <c r="J78" s="9"/>
      <c r="K78" s="9">
        <v>40890</v>
      </c>
      <c r="L78" s="9"/>
      <c r="M78" s="9">
        <v>40890000000</v>
      </c>
      <c r="N78" s="9"/>
      <c r="O78" s="9">
        <v>40007892614</v>
      </c>
      <c r="P78" s="9"/>
      <c r="Q78" s="9">
        <f t="shared" si="3"/>
        <v>882107386</v>
      </c>
    </row>
    <row r="79" spans="1:17">
      <c r="A79" s="3" t="s">
        <v>272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f t="shared" si="2"/>
        <v>0</v>
      </c>
      <c r="J79" s="9"/>
      <c r="K79" s="9">
        <v>181051</v>
      </c>
      <c r="L79" s="9"/>
      <c r="M79" s="9">
        <v>175844082652</v>
      </c>
      <c r="N79" s="9"/>
      <c r="O79" s="9">
        <v>173247089124</v>
      </c>
      <c r="P79" s="9"/>
      <c r="Q79" s="9">
        <f t="shared" si="3"/>
        <v>2596993528</v>
      </c>
    </row>
    <row r="80" spans="1:17">
      <c r="A80" s="3" t="s">
        <v>273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f t="shared" si="2"/>
        <v>0</v>
      </c>
      <c r="J80" s="9"/>
      <c r="K80" s="9">
        <v>61200</v>
      </c>
      <c r="L80" s="9"/>
      <c r="M80" s="9">
        <v>40905396560</v>
      </c>
      <c r="N80" s="9"/>
      <c r="O80" s="9">
        <v>38694409071</v>
      </c>
      <c r="P80" s="9"/>
      <c r="Q80" s="9">
        <f t="shared" si="3"/>
        <v>2210987489</v>
      </c>
    </row>
    <row r="81" spans="1:17">
      <c r="A81" s="3" t="s">
        <v>274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 t="shared" si="2"/>
        <v>0</v>
      </c>
      <c r="J81" s="9"/>
      <c r="K81" s="9">
        <v>360000</v>
      </c>
      <c r="L81" s="9"/>
      <c r="M81" s="9">
        <v>348126823593</v>
      </c>
      <c r="N81" s="9"/>
      <c r="O81" s="9">
        <v>340847700374</v>
      </c>
      <c r="P81" s="9"/>
      <c r="Q81" s="9">
        <f t="shared" si="3"/>
        <v>7279123219</v>
      </c>
    </row>
    <row r="82" spans="1:17">
      <c r="A82" s="3" t="s">
        <v>275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f t="shared" si="2"/>
        <v>0</v>
      </c>
      <c r="J82" s="9"/>
      <c r="K82" s="9">
        <v>650000</v>
      </c>
      <c r="L82" s="9"/>
      <c r="M82" s="9">
        <v>629134609782</v>
      </c>
      <c r="N82" s="9"/>
      <c r="O82" s="9">
        <v>603336749255</v>
      </c>
      <c r="P82" s="9"/>
      <c r="Q82" s="9">
        <f t="shared" si="3"/>
        <v>25797860527</v>
      </c>
    </row>
    <row r="83" spans="1:17">
      <c r="A83" s="3" t="s">
        <v>276</v>
      </c>
      <c r="C83" s="9">
        <v>0</v>
      </c>
      <c r="D83" s="9"/>
      <c r="E83" s="9">
        <v>0</v>
      </c>
      <c r="F83" s="9"/>
      <c r="G83" s="9">
        <v>0</v>
      </c>
      <c r="H83" s="9"/>
      <c r="I83" s="9">
        <f t="shared" si="2"/>
        <v>0</v>
      </c>
      <c r="J83" s="9"/>
      <c r="K83" s="9">
        <v>28500</v>
      </c>
      <c r="L83" s="9"/>
      <c r="M83" s="9">
        <v>26577132025</v>
      </c>
      <c r="N83" s="9"/>
      <c r="O83" s="9">
        <v>25833431458</v>
      </c>
      <c r="P83" s="9"/>
      <c r="Q83" s="9">
        <f t="shared" si="3"/>
        <v>743700567</v>
      </c>
    </row>
    <row r="84" spans="1:17">
      <c r="A84" s="3" t="s">
        <v>277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f t="shared" si="2"/>
        <v>0</v>
      </c>
      <c r="J84" s="9"/>
      <c r="K84" s="9">
        <v>215000</v>
      </c>
      <c r="L84" s="9"/>
      <c r="M84" s="9">
        <v>204484921853</v>
      </c>
      <c r="N84" s="9"/>
      <c r="O84" s="9">
        <v>203456071482</v>
      </c>
      <c r="P84" s="9"/>
      <c r="Q84" s="9">
        <f t="shared" si="3"/>
        <v>1028850371</v>
      </c>
    </row>
    <row r="85" spans="1:17">
      <c r="A85" s="3" t="s">
        <v>278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2"/>
        <v>0</v>
      </c>
      <c r="J85" s="9"/>
      <c r="K85" s="9">
        <v>100000</v>
      </c>
      <c r="L85" s="9"/>
      <c r="M85" s="9">
        <v>94036115109</v>
      </c>
      <c r="N85" s="9"/>
      <c r="O85" s="9">
        <v>89432706738</v>
      </c>
      <c r="P85" s="9"/>
      <c r="Q85" s="9">
        <f t="shared" si="3"/>
        <v>4603408371</v>
      </c>
    </row>
    <row r="86" spans="1:17">
      <c r="A86" s="3" t="s">
        <v>279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f t="shared" si="2"/>
        <v>0</v>
      </c>
      <c r="J86" s="9"/>
      <c r="K86" s="9">
        <v>740000</v>
      </c>
      <c r="L86" s="9"/>
      <c r="M86" s="9">
        <v>695163560170</v>
      </c>
      <c r="N86" s="9"/>
      <c r="O86" s="9">
        <v>652630275959</v>
      </c>
      <c r="P86" s="9"/>
      <c r="Q86" s="9">
        <f t="shared" si="3"/>
        <v>42533284211</v>
      </c>
    </row>
    <row r="87" spans="1:17">
      <c r="A87" s="3" t="s">
        <v>280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f t="shared" si="2"/>
        <v>0</v>
      </c>
      <c r="J87" s="9"/>
      <c r="K87" s="9">
        <v>620971</v>
      </c>
      <c r="L87" s="9"/>
      <c r="M87" s="9">
        <v>571972188946</v>
      </c>
      <c r="N87" s="9"/>
      <c r="O87" s="9">
        <v>549602507714</v>
      </c>
      <c r="P87" s="9"/>
      <c r="Q87" s="9">
        <f t="shared" si="3"/>
        <v>22369681232</v>
      </c>
    </row>
    <row r="88" spans="1:17">
      <c r="A88" s="3" t="s">
        <v>281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f t="shared" si="2"/>
        <v>0</v>
      </c>
      <c r="J88" s="9"/>
      <c r="K88" s="9">
        <v>220000</v>
      </c>
      <c r="L88" s="9"/>
      <c r="M88" s="9">
        <v>208975668525</v>
      </c>
      <c r="N88" s="9"/>
      <c r="O88" s="9">
        <v>203619373593</v>
      </c>
      <c r="P88" s="9"/>
      <c r="Q88" s="9">
        <f t="shared" si="3"/>
        <v>5356294932</v>
      </c>
    </row>
    <row r="89" spans="1:17">
      <c r="A89" s="3" t="s">
        <v>282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f t="shared" si="2"/>
        <v>0</v>
      </c>
      <c r="J89" s="9"/>
      <c r="K89" s="9">
        <v>264100</v>
      </c>
      <c r="L89" s="9"/>
      <c r="M89" s="9">
        <v>159175384239</v>
      </c>
      <c r="N89" s="9"/>
      <c r="O89" s="9">
        <v>154126760394</v>
      </c>
      <c r="P89" s="9"/>
      <c r="Q89" s="9">
        <f t="shared" si="3"/>
        <v>5048623845</v>
      </c>
    </row>
    <row r="90" spans="1:17">
      <c r="A90" s="3" t="s">
        <v>283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f t="shared" si="2"/>
        <v>0</v>
      </c>
      <c r="J90" s="9"/>
      <c r="K90" s="9">
        <v>181700</v>
      </c>
      <c r="L90" s="9"/>
      <c r="M90" s="9">
        <v>112719742008</v>
      </c>
      <c r="N90" s="9"/>
      <c r="O90" s="9">
        <v>105543725279</v>
      </c>
      <c r="P90" s="9"/>
      <c r="Q90" s="9">
        <f t="shared" si="3"/>
        <v>7176016729</v>
      </c>
    </row>
    <row r="91" spans="1:17">
      <c r="A91" s="3" t="s">
        <v>284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f t="shared" si="2"/>
        <v>0</v>
      </c>
      <c r="J91" s="9"/>
      <c r="K91" s="9">
        <v>269130</v>
      </c>
      <c r="L91" s="9"/>
      <c r="M91" s="9">
        <v>249237172480</v>
      </c>
      <c r="N91" s="9"/>
      <c r="O91" s="9">
        <v>239026785893</v>
      </c>
      <c r="P91" s="9"/>
      <c r="Q91" s="9">
        <f t="shared" si="3"/>
        <v>10210386587</v>
      </c>
    </row>
    <row r="92" spans="1:17">
      <c r="A92" s="3" t="s">
        <v>180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f t="shared" si="2"/>
        <v>0</v>
      </c>
      <c r="J92" s="9"/>
      <c r="K92" s="9">
        <v>200000</v>
      </c>
      <c r="L92" s="9"/>
      <c r="M92" s="9">
        <v>186783914095</v>
      </c>
      <c r="N92" s="9"/>
      <c r="O92" s="9">
        <v>188040000000</v>
      </c>
      <c r="P92" s="9"/>
      <c r="Q92" s="9">
        <f t="shared" si="3"/>
        <v>-1256085905</v>
      </c>
    </row>
    <row r="93" spans="1:17">
      <c r="A93" s="3" t="s">
        <v>198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f t="shared" si="2"/>
        <v>0</v>
      </c>
      <c r="J93" s="9"/>
      <c r="K93" s="9">
        <v>100000</v>
      </c>
      <c r="L93" s="9"/>
      <c r="M93" s="9">
        <v>100000000000</v>
      </c>
      <c r="N93" s="9"/>
      <c r="O93" s="9">
        <v>98203568375</v>
      </c>
      <c r="P93" s="9"/>
      <c r="Q93" s="9">
        <f t="shared" si="3"/>
        <v>1796431625</v>
      </c>
    </row>
    <row r="94" spans="1:17">
      <c r="A94" s="3" t="s">
        <v>285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f t="shared" si="2"/>
        <v>0</v>
      </c>
      <c r="J94" s="9"/>
      <c r="K94" s="9">
        <v>100</v>
      </c>
      <c r="L94" s="9"/>
      <c r="M94" s="9">
        <v>100000000</v>
      </c>
      <c r="N94" s="9"/>
      <c r="O94" s="9">
        <v>88642930</v>
      </c>
      <c r="P94" s="9"/>
      <c r="Q94" s="9">
        <f t="shared" si="3"/>
        <v>11357070</v>
      </c>
    </row>
    <row r="95" spans="1:17">
      <c r="A95" s="3" t="s">
        <v>286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f t="shared" si="2"/>
        <v>0</v>
      </c>
      <c r="J95" s="9"/>
      <c r="K95" s="9">
        <v>62200</v>
      </c>
      <c r="L95" s="9"/>
      <c r="M95" s="9">
        <v>62200000000</v>
      </c>
      <c r="N95" s="9"/>
      <c r="O95" s="9">
        <v>56197464363</v>
      </c>
      <c r="P95" s="9"/>
      <c r="Q95" s="9">
        <f t="shared" si="3"/>
        <v>6002535637</v>
      </c>
    </row>
    <row r="96" spans="1:17">
      <c r="A96" s="3" t="s">
        <v>196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f t="shared" si="2"/>
        <v>0</v>
      </c>
      <c r="J96" s="9"/>
      <c r="K96" s="9">
        <v>30000</v>
      </c>
      <c r="L96" s="9"/>
      <c r="M96" s="9">
        <v>30000000000</v>
      </c>
      <c r="N96" s="9"/>
      <c r="O96" s="9">
        <v>29424665812</v>
      </c>
      <c r="P96" s="9"/>
      <c r="Q96" s="9">
        <f t="shared" si="3"/>
        <v>575334188</v>
      </c>
    </row>
    <row r="97" spans="1:19">
      <c r="A97" s="3" t="s">
        <v>287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f t="shared" si="2"/>
        <v>0</v>
      </c>
      <c r="J97" s="9"/>
      <c r="K97" s="9">
        <v>97</v>
      </c>
      <c r="L97" s="9"/>
      <c r="M97" s="9">
        <v>97000000</v>
      </c>
      <c r="N97" s="9"/>
      <c r="O97" s="9">
        <v>95818629</v>
      </c>
      <c r="P97" s="9"/>
      <c r="Q97" s="9">
        <f t="shared" si="3"/>
        <v>1181371</v>
      </c>
    </row>
    <row r="98" spans="1:19">
      <c r="A98" s="3" t="s">
        <v>137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f t="shared" si="2"/>
        <v>0</v>
      </c>
      <c r="J98" s="9"/>
      <c r="K98" s="9">
        <v>500</v>
      </c>
      <c r="L98" s="9"/>
      <c r="M98" s="9">
        <v>499622929</v>
      </c>
      <c r="N98" s="9"/>
      <c r="O98" s="9">
        <v>477773581</v>
      </c>
      <c r="P98" s="9"/>
      <c r="Q98" s="9">
        <f t="shared" si="3"/>
        <v>21849348</v>
      </c>
    </row>
    <row r="99" spans="1:19">
      <c r="A99" s="3" t="s">
        <v>194</v>
      </c>
      <c r="C99" s="9">
        <v>0</v>
      </c>
      <c r="D99" s="9"/>
      <c r="E99" s="9">
        <v>0</v>
      </c>
      <c r="F99" s="9"/>
      <c r="G99" s="9">
        <v>0</v>
      </c>
      <c r="H99" s="9"/>
      <c r="I99" s="9">
        <f t="shared" si="2"/>
        <v>0</v>
      </c>
      <c r="J99" s="9"/>
      <c r="K99" s="9">
        <v>85577</v>
      </c>
      <c r="L99" s="9"/>
      <c r="M99" s="9">
        <v>83015077633</v>
      </c>
      <c r="N99" s="9"/>
      <c r="O99" s="9">
        <v>81658174032</v>
      </c>
      <c r="P99" s="9"/>
      <c r="Q99" s="9">
        <f t="shared" si="3"/>
        <v>1356903601</v>
      </c>
    </row>
    <row r="100" spans="1:19">
      <c r="A100" s="3" t="s">
        <v>288</v>
      </c>
      <c r="C100" s="9">
        <v>0</v>
      </c>
      <c r="D100" s="9"/>
      <c r="E100" s="9">
        <v>0</v>
      </c>
      <c r="F100" s="9"/>
      <c r="G100" s="9">
        <v>0</v>
      </c>
      <c r="H100" s="9"/>
      <c r="I100" s="9">
        <f t="shared" si="2"/>
        <v>0</v>
      </c>
      <c r="J100" s="9"/>
      <c r="K100" s="9">
        <v>379646</v>
      </c>
      <c r="L100" s="9"/>
      <c r="M100" s="9">
        <v>379646000000</v>
      </c>
      <c r="N100" s="9"/>
      <c r="O100" s="9">
        <v>356077565381</v>
      </c>
      <c r="P100" s="9"/>
      <c r="Q100" s="9">
        <f t="shared" si="3"/>
        <v>23568434619</v>
      </c>
    </row>
    <row r="101" spans="1:19">
      <c r="A101" s="3" t="s">
        <v>289</v>
      </c>
      <c r="C101" s="9">
        <v>0</v>
      </c>
      <c r="D101" s="9"/>
      <c r="E101" s="9">
        <v>0</v>
      </c>
      <c r="F101" s="9"/>
      <c r="G101" s="9">
        <v>0</v>
      </c>
      <c r="H101" s="9"/>
      <c r="I101" s="9">
        <f t="shared" si="2"/>
        <v>0</v>
      </c>
      <c r="J101" s="9"/>
      <c r="K101" s="9">
        <v>168486</v>
      </c>
      <c r="L101" s="9"/>
      <c r="M101" s="9">
        <v>168486000000</v>
      </c>
      <c r="N101" s="9"/>
      <c r="O101" s="9">
        <v>155039668925</v>
      </c>
      <c r="P101" s="9"/>
      <c r="Q101" s="9">
        <f t="shared" si="3"/>
        <v>13446331075</v>
      </c>
    </row>
    <row r="102" spans="1:19">
      <c r="A102" s="3" t="s">
        <v>290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f t="shared" si="2"/>
        <v>0</v>
      </c>
      <c r="J102" s="9"/>
      <c r="K102" s="9">
        <v>169811</v>
      </c>
      <c r="L102" s="9"/>
      <c r="M102" s="9">
        <v>169811000000</v>
      </c>
      <c r="N102" s="9"/>
      <c r="O102" s="9">
        <v>167790397557</v>
      </c>
      <c r="P102" s="9"/>
      <c r="Q102" s="9">
        <f t="shared" si="3"/>
        <v>2020602443</v>
      </c>
    </row>
    <row r="103" spans="1:19">
      <c r="A103" s="3" t="s">
        <v>291</v>
      </c>
      <c r="C103" s="9">
        <v>0</v>
      </c>
      <c r="D103" s="9"/>
      <c r="E103" s="9">
        <v>0</v>
      </c>
      <c r="F103" s="9"/>
      <c r="G103" s="9">
        <v>0</v>
      </c>
      <c r="H103" s="9"/>
      <c r="I103" s="9">
        <f t="shared" si="2"/>
        <v>0</v>
      </c>
      <c r="J103" s="9"/>
      <c r="K103" s="9">
        <v>472788</v>
      </c>
      <c r="L103" s="9"/>
      <c r="M103" s="9">
        <v>465468697500</v>
      </c>
      <c r="N103" s="9"/>
      <c r="O103" s="9">
        <v>426722553756</v>
      </c>
      <c r="P103" s="9"/>
      <c r="Q103" s="9">
        <f t="shared" si="3"/>
        <v>38746143744</v>
      </c>
    </row>
    <row r="104" spans="1:19">
      <c r="A104" s="3" t="s">
        <v>292</v>
      </c>
      <c r="C104" s="9">
        <v>0</v>
      </c>
      <c r="D104" s="9"/>
      <c r="E104" s="9">
        <v>0</v>
      </c>
      <c r="F104" s="9"/>
      <c r="G104" s="9">
        <v>0</v>
      </c>
      <c r="H104" s="9"/>
      <c r="I104" s="9">
        <f t="shared" si="2"/>
        <v>0</v>
      </c>
      <c r="J104" s="9"/>
      <c r="K104" s="9">
        <v>100100</v>
      </c>
      <c r="L104" s="9"/>
      <c r="M104" s="9">
        <v>92065097508</v>
      </c>
      <c r="N104" s="9"/>
      <c r="O104" s="9">
        <v>90165198311</v>
      </c>
      <c r="P104" s="9"/>
      <c r="Q104" s="9">
        <f t="shared" si="3"/>
        <v>1899899197</v>
      </c>
    </row>
    <row r="105" spans="1:19">
      <c r="A105" s="3" t="s">
        <v>192</v>
      </c>
      <c r="C105" s="9">
        <v>0</v>
      </c>
      <c r="D105" s="9"/>
      <c r="E105" s="9">
        <v>0</v>
      </c>
      <c r="F105" s="9"/>
      <c r="G105" s="9">
        <v>0</v>
      </c>
      <c r="H105" s="9"/>
      <c r="I105" s="9">
        <f t="shared" si="2"/>
        <v>0</v>
      </c>
      <c r="J105" s="9"/>
      <c r="K105" s="9">
        <v>5000</v>
      </c>
      <c r="L105" s="9"/>
      <c r="M105" s="9">
        <v>4525779555</v>
      </c>
      <c r="N105" s="9"/>
      <c r="O105" s="9">
        <v>4570818308</v>
      </c>
      <c r="P105" s="9"/>
      <c r="Q105" s="9">
        <f t="shared" si="3"/>
        <v>-45038753</v>
      </c>
    </row>
    <row r="106" spans="1:19">
      <c r="A106" s="3" t="s">
        <v>190</v>
      </c>
      <c r="C106" s="9">
        <v>0</v>
      </c>
      <c r="D106" s="9"/>
      <c r="E106" s="9">
        <v>0</v>
      </c>
      <c r="F106" s="9"/>
      <c r="G106" s="9">
        <v>0</v>
      </c>
      <c r="H106" s="9"/>
      <c r="I106" s="9">
        <f t="shared" si="2"/>
        <v>0</v>
      </c>
      <c r="J106" s="9"/>
      <c r="K106" s="9">
        <v>383000</v>
      </c>
      <c r="L106" s="9"/>
      <c r="M106" s="9">
        <v>383000000000</v>
      </c>
      <c r="N106" s="9"/>
      <c r="O106" s="9">
        <v>360314701121</v>
      </c>
      <c r="P106" s="9"/>
      <c r="Q106" s="9">
        <f t="shared" si="3"/>
        <v>22685298879</v>
      </c>
    </row>
    <row r="107" spans="1:19">
      <c r="A107" s="3" t="s">
        <v>119</v>
      </c>
      <c r="C107" s="9">
        <v>0</v>
      </c>
      <c r="D107" s="9"/>
      <c r="E107" s="9">
        <v>0</v>
      </c>
      <c r="F107" s="9"/>
      <c r="G107" s="9">
        <v>0</v>
      </c>
      <c r="H107" s="9"/>
      <c r="I107" s="9">
        <f t="shared" si="2"/>
        <v>0</v>
      </c>
      <c r="J107" s="9"/>
      <c r="K107" s="9">
        <v>483175</v>
      </c>
      <c r="L107" s="9"/>
      <c r="M107" s="9">
        <v>395993740487</v>
      </c>
      <c r="N107" s="9"/>
      <c r="O107" s="9">
        <v>362982229044</v>
      </c>
      <c r="P107" s="9"/>
      <c r="Q107" s="9">
        <f t="shared" si="3"/>
        <v>33011511443</v>
      </c>
    </row>
    <row r="108" spans="1:19">
      <c r="A108" s="3" t="s">
        <v>293</v>
      </c>
      <c r="C108" s="9">
        <v>0</v>
      </c>
      <c r="D108" s="9"/>
      <c r="E108" s="9">
        <v>0</v>
      </c>
      <c r="F108" s="9"/>
      <c r="G108" s="9">
        <v>0</v>
      </c>
      <c r="H108" s="9"/>
      <c r="I108" s="9">
        <f t="shared" si="2"/>
        <v>0</v>
      </c>
      <c r="J108" s="9"/>
      <c r="K108" s="9">
        <v>128464</v>
      </c>
      <c r="L108" s="9"/>
      <c r="M108" s="9">
        <v>110409134337</v>
      </c>
      <c r="N108" s="9"/>
      <c r="O108" s="9">
        <v>100015856525</v>
      </c>
      <c r="P108" s="9"/>
      <c r="Q108" s="9">
        <f t="shared" si="3"/>
        <v>10393277812</v>
      </c>
    </row>
    <row r="109" spans="1:19">
      <c r="A109" s="3" t="s">
        <v>294</v>
      </c>
      <c r="C109" s="9">
        <v>0</v>
      </c>
      <c r="D109" s="9"/>
      <c r="E109" s="9">
        <v>0</v>
      </c>
      <c r="F109" s="9"/>
      <c r="G109" s="9">
        <v>0</v>
      </c>
      <c r="H109" s="9"/>
      <c r="I109" s="9">
        <f t="shared" si="2"/>
        <v>0</v>
      </c>
      <c r="J109" s="9"/>
      <c r="K109" s="9">
        <v>28600</v>
      </c>
      <c r="L109" s="9"/>
      <c r="M109" s="9">
        <v>21575434747</v>
      </c>
      <c r="N109" s="9"/>
      <c r="O109" s="9">
        <v>20067108502</v>
      </c>
      <c r="P109" s="9"/>
      <c r="Q109" s="9">
        <f t="shared" si="3"/>
        <v>1508326245</v>
      </c>
    </row>
    <row r="110" spans="1:19">
      <c r="A110" s="3" t="s">
        <v>188</v>
      </c>
      <c r="C110" s="9">
        <v>0</v>
      </c>
      <c r="D110" s="9"/>
      <c r="E110" s="9">
        <v>0</v>
      </c>
      <c r="F110" s="9"/>
      <c r="G110" s="9">
        <v>0</v>
      </c>
      <c r="H110" s="9"/>
      <c r="I110" s="9">
        <f t="shared" si="2"/>
        <v>0</v>
      </c>
      <c r="J110" s="9"/>
      <c r="K110" s="9">
        <v>366087</v>
      </c>
      <c r="L110" s="9"/>
      <c r="M110" s="9">
        <v>351552965675</v>
      </c>
      <c r="N110" s="9"/>
      <c r="O110" s="9">
        <v>347749535929</v>
      </c>
      <c r="P110" s="9"/>
      <c r="Q110" s="9">
        <f t="shared" si="3"/>
        <v>3803429746</v>
      </c>
    </row>
    <row r="111" spans="1:19">
      <c r="A111" s="3" t="s">
        <v>186</v>
      </c>
      <c r="C111" s="9">
        <v>0</v>
      </c>
      <c r="D111" s="9"/>
      <c r="E111" s="9">
        <v>0</v>
      </c>
      <c r="F111" s="9"/>
      <c r="G111" s="9">
        <v>0</v>
      </c>
      <c r="H111" s="9"/>
      <c r="I111" s="9">
        <f t="shared" si="2"/>
        <v>0</v>
      </c>
      <c r="J111" s="9"/>
      <c r="K111" s="9">
        <v>105000</v>
      </c>
      <c r="L111" s="9"/>
      <c r="M111" s="9">
        <v>98615118901</v>
      </c>
      <c r="N111" s="9"/>
      <c r="O111" s="9">
        <v>97907059108</v>
      </c>
      <c r="P111" s="9"/>
      <c r="Q111" s="9">
        <f t="shared" si="3"/>
        <v>708059793</v>
      </c>
      <c r="S111" s="16"/>
    </row>
    <row r="112" spans="1:19">
      <c r="A112" s="3" t="s">
        <v>184</v>
      </c>
      <c r="C112" s="9">
        <v>0</v>
      </c>
      <c r="D112" s="9"/>
      <c r="E112" s="9">
        <v>0</v>
      </c>
      <c r="F112" s="9"/>
      <c r="G112" s="9">
        <v>0</v>
      </c>
      <c r="H112" s="9"/>
      <c r="I112" s="9">
        <f t="shared" si="2"/>
        <v>0</v>
      </c>
      <c r="J112" s="9"/>
      <c r="K112" s="9">
        <v>200000</v>
      </c>
      <c r="L112" s="9"/>
      <c r="M112" s="9">
        <v>200000000000</v>
      </c>
      <c r="N112" s="9"/>
      <c r="O112" s="9">
        <v>198124690812</v>
      </c>
      <c r="P112" s="9"/>
      <c r="Q112" s="9">
        <f>M112-O112</f>
        <v>1875309188</v>
      </c>
    </row>
    <row r="113" spans="1:19">
      <c r="A113" s="3" t="s">
        <v>182</v>
      </c>
      <c r="C113" s="9">
        <v>0</v>
      </c>
      <c r="D113" s="9"/>
      <c r="E113" s="9">
        <v>0</v>
      </c>
      <c r="F113" s="9"/>
      <c r="G113" s="9">
        <v>0</v>
      </c>
      <c r="H113" s="9"/>
      <c r="I113" s="9">
        <f t="shared" si="2"/>
        <v>0</v>
      </c>
      <c r="J113" s="9"/>
      <c r="K113" s="9">
        <v>71153</v>
      </c>
      <c r="L113" s="9"/>
      <c r="M113" s="9">
        <v>71153000000</v>
      </c>
      <c r="N113" s="9"/>
      <c r="O113" s="9">
        <v>71123741294</v>
      </c>
      <c r="P113" s="9"/>
      <c r="Q113" s="9">
        <f t="shared" si="3"/>
        <v>29258706</v>
      </c>
    </row>
    <row r="114" spans="1:19">
      <c r="A114" s="3" t="s">
        <v>295</v>
      </c>
      <c r="C114" s="9">
        <v>0</v>
      </c>
      <c r="D114" s="9"/>
      <c r="E114" s="9">
        <v>0</v>
      </c>
      <c r="F114" s="9"/>
      <c r="G114" s="9">
        <v>0</v>
      </c>
      <c r="H114" s="9"/>
      <c r="I114" s="9">
        <f t="shared" si="2"/>
        <v>0</v>
      </c>
      <c r="J114" s="9"/>
      <c r="K114" s="9">
        <v>321800</v>
      </c>
      <c r="L114" s="9"/>
      <c r="M114" s="9">
        <v>220411029923</v>
      </c>
      <c r="N114" s="9"/>
      <c r="O114" s="9">
        <v>213460349583</v>
      </c>
      <c r="P114" s="9"/>
      <c r="Q114" s="9">
        <f t="shared" si="3"/>
        <v>6950680340</v>
      </c>
    </row>
    <row r="115" spans="1:19">
      <c r="A115" s="3" t="s">
        <v>105</v>
      </c>
      <c r="C115" s="9" t="s">
        <v>105</v>
      </c>
      <c r="D115" s="9"/>
      <c r="E115" s="17">
        <f>SUM(E8:E114)</f>
        <v>3656144121589</v>
      </c>
      <c r="F115" s="9"/>
      <c r="G115" s="17">
        <f>SUM(G8:G114)</f>
        <v>4734833242403</v>
      </c>
      <c r="H115" s="9"/>
      <c r="I115" s="17">
        <f>SUM(I8:I114)</f>
        <v>-1078689120814</v>
      </c>
      <c r="J115" s="9"/>
      <c r="K115" s="9" t="s">
        <v>105</v>
      </c>
      <c r="L115" s="9"/>
      <c r="M115" s="17">
        <f>SUM(M8:M114)</f>
        <v>17243622624718</v>
      </c>
      <c r="N115" s="9"/>
      <c r="O115" s="17">
        <f>SUM(O8:O114)</f>
        <v>18291899438497</v>
      </c>
      <c r="P115" s="9"/>
      <c r="Q115" s="17">
        <f>SUM(Q8:Q114)</f>
        <v>-1048276813779</v>
      </c>
      <c r="S115" s="5"/>
    </row>
    <row r="116" spans="1:19">
      <c r="I116" s="9"/>
      <c r="J116" s="9"/>
      <c r="K116" s="9"/>
      <c r="L116" s="9"/>
      <c r="M116" s="9"/>
      <c r="N116" s="9"/>
      <c r="O116" s="9"/>
      <c r="P116" s="9"/>
      <c r="Q116" s="9"/>
      <c r="S116" s="5"/>
    </row>
    <row r="117" spans="1:19">
      <c r="G117" s="5"/>
      <c r="I117" s="9"/>
      <c r="J117" s="9"/>
      <c r="K117" s="9"/>
      <c r="L117" s="9"/>
      <c r="M117" s="9"/>
      <c r="N117" s="9"/>
      <c r="O117" s="9"/>
      <c r="P117" s="9"/>
      <c r="Q117" s="9"/>
      <c r="S117" s="5"/>
    </row>
    <row r="118" spans="1:19">
      <c r="G118" s="5"/>
      <c r="I118" s="8"/>
      <c r="J118" s="8"/>
      <c r="K118" s="8"/>
      <c r="L118" s="8"/>
      <c r="M118" s="8"/>
      <c r="N118" s="8"/>
      <c r="O118" s="8"/>
      <c r="P118" s="8"/>
      <c r="Q118" s="8"/>
      <c r="S118" s="5"/>
    </row>
    <row r="119" spans="1:19">
      <c r="G119" s="5"/>
      <c r="I119" s="8"/>
      <c r="J119" s="8"/>
      <c r="K119" s="8"/>
      <c r="L119" s="8"/>
      <c r="M119" s="8"/>
      <c r="N119" s="8"/>
      <c r="O119" s="8"/>
      <c r="P119" s="8"/>
      <c r="Q119" s="8"/>
      <c r="S119" s="5"/>
    </row>
    <row r="120" spans="1:19">
      <c r="G120" s="5"/>
      <c r="I120" s="9"/>
      <c r="J120" s="9"/>
      <c r="K120" s="9"/>
      <c r="L120" s="9"/>
      <c r="M120" s="9"/>
      <c r="N120" s="9"/>
      <c r="O120" s="9"/>
      <c r="P120" s="9"/>
      <c r="Q120" s="9"/>
    </row>
    <row r="121" spans="1:19">
      <c r="I121" s="8"/>
      <c r="J121" s="8"/>
      <c r="K121" s="8"/>
      <c r="L121" s="8"/>
      <c r="M121" s="8"/>
      <c r="N121" s="8"/>
      <c r="O121" s="8"/>
      <c r="P121" s="8"/>
      <c r="Q121" s="8"/>
    </row>
    <row r="122" spans="1:19">
      <c r="I122" s="8"/>
      <c r="J122" s="8"/>
      <c r="K122" s="8"/>
      <c r="L122" s="8"/>
      <c r="M122" s="8"/>
      <c r="N122" s="8"/>
      <c r="O122" s="8"/>
      <c r="P122" s="8"/>
      <c r="Q122" s="8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9"/>
  <sheetViews>
    <sheetView rightToLeft="1" workbookViewId="0">
      <selection activeCell="H17" sqref="A13:H17"/>
    </sheetView>
  </sheetViews>
  <sheetFormatPr defaultRowHeight="24"/>
  <cols>
    <col min="1" max="1" width="38.85546875" style="3" bestFit="1" customWidth="1"/>
    <col min="2" max="2" width="1" style="3" customWidth="1"/>
    <col min="3" max="3" width="19" style="3" customWidth="1"/>
    <col min="4" max="4" width="1" style="3" customWidth="1"/>
    <col min="5" max="5" width="23" style="3" customWidth="1"/>
    <col min="6" max="6" width="1" style="3" customWidth="1"/>
    <col min="7" max="7" width="24" style="3" customWidth="1"/>
    <col min="8" max="8" width="1" style="3" customWidth="1"/>
    <col min="9" max="9" width="23" style="3" customWidth="1"/>
    <col min="10" max="10" width="1" style="3" customWidth="1"/>
    <col min="11" max="11" width="23" style="3" customWidth="1"/>
    <col min="12" max="12" width="1" style="3" customWidth="1"/>
    <col min="13" max="13" width="22" style="3" customWidth="1"/>
    <col min="14" max="14" width="1" style="3" customWidth="1"/>
    <col min="15" max="15" width="24" style="3" customWidth="1"/>
    <col min="16" max="16" width="1" style="3" customWidth="1"/>
    <col min="17" max="17" width="24" style="3" customWidth="1"/>
    <col min="18" max="18" width="1" style="3" customWidth="1"/>
    <col min="19" max="19" width="24" style="3" customWidth="1"/>
    <col min="20" max="20" width="1" style="3" customWidth="1"/>
    <col min="21" max="21" width="23" style="3" customWidth="1"/>
    <col min="22" max="22" width="1" style="3" customWidth="1"/>
    <col min="23" max="23" width="9.140625" style="3" customWidth="1"/>
    <col min="24" max="16384" width="9.140625" style="3"/>
  </cols>
  <sheetData>
    <row r="2" spans="1:21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</row>
    <row r="3" spans="1:21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  <c r="H3" s="24" t="s">
        <v>171</v>
      </c>
      <c r="I3" s="24" t="s">
        <v>171</v>
      </c>
      <c r="J3" s="24" t="s">
        <v>171</v>
      </c>
      <c r="K3" s="24" t="s">
        <v>171</v>
      </c>
      <c r="L3" s="24" t="s">
        <v>171</v>
      </c>
      <c r="M3" s="24" t="s">
        <v>171</v>
      </c>
      <c r="N3" s="24" t="s">
        <v>171</v>
      </c>
      <c r="O3" s="24" t="s">
        <v>171</v>
      </c>
      <c r="P3" s="24" t="s">
        <v>171</v>
      </c>
      <c r="Q3" s="24" t="s">
        <v>171</v>
      </c>
      <c r="R3" s="24" t="s">
        <v>171</v>
      </c>
      <c r="S3" s="24" t="s">
        <v>171</v>
      </c>
      <c r="T3" s="24" t="s">
        <v>171</v>
      </c>
      <c r="U3" s="24" t="s">
        <v>171</v>
      </c>
    </row>
    <row r="4" spans="1:21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</row>
    <row r="6" spans="1:21" ht="24.75">
      <c r="A6" s="23" t="s">
        <v>3</v>
      </c>
      <c r="C6" s="23" t="s">
        <v>173</v>
      </c>
      <c r="D6" s="23" t="s">
        <v>173</v>
      </c>
      <c r="E6" s="23" t="s">
        <v>173</v>
      </c>
      <c r="F6" s="23" t="s">
        <v>173</v>
      </c>
      <c r="G6" s="23" t="s">
        <v>173</v>
      </c>
      <c r="H6" s="23" t="s">
        <v>173</v>
      </c>
      <c r="I6" s="23" t="s">
        <v>173</v>
      </c>
      <c r="J6" s="23" t="s">
        <v>173</v>
      </c>
      <c r="K6" s="23" t="s">
        <v>173</v>
      </c>
      <c r="M6" s="23" t="s">
        <v>174</v>
      </c>
      <c r="N6" s="23" t="s">
        <v>174</v>
      </c>
      <c r="O6" s="23" t="s">
        <v>174</v>
      </c>
      <c r="P6" s="23" t="s">
        <v>174</v>
      </c>
      <c r="Q6" s="23" t="s">
        <v>174</v>
      </c>
      <c r="R6" s="23" t="s">
        <v>174</v>
      </c>
      <c r="S6" s="23" t="s">
        <v>174</v>
      </c>
      <c r="T6" s="23" t="s">
        <v>174</v>
      </c>
      <c r="U6" s="23" t="s">
        <v>174</v>
      </c>
    </row>
    <row r="7" spans="1:21" ht="25.5" thickBot="1">
      <c r="A7" s="23" t="s">
        <v>3</v>
      </c>
      <c r="C7" s="23" t="s">
        <v>296</v>
      </c>
      <c r="E7" s="23" t="s">
        <v>297</v>
      </c>
      <c r="G7" s="23" t="s">
        <v>298</v>
      </c>
      <c r="I7" s="23" t="s">
        <v>155</v>
      </c>
      <c r="K7" s="23" t="s">
        <v>299</v>
      </c>
      <c r="M7" s="23" t="s">
        <v>296</v>
      </c>
      <c r="O7" s="23" t="s">
        <v>297</v>
      </c>
      <c r="Q7" s="23" t="s">
        <v>298</v>
      </c>
      <c r="S7" s="23" t="s">
        <v>155</v>
      </c>
      <c r="U7" s="23" t="s">
        <v>299</v>
      </c>
    </row>
    <row r="8" spans="1:21">
      <c r="A8" s="3" t="s">
        <v>90</v>
      </c>
      <c r="C8" s="9">
        <v>0</v>
      </c>
      <c r="D8" s="9"/>
      <c r="E8" s="9">
        <v>894874133047</v>
      </c>
      <c r="F8" s="9"/>
      <c r="G8" s="9">
        <v>-1108932367364</v>
      </c>
      <c r="H8" s="9"/>
      <c r="I8" s="9">
        <f>C8+E8+G8</f>
        <v>-214058234317</v>
      </c>
      <c r="K8" s="10">
        <f>I8/$I$117</f>
        <v>0.11374495846409192</v>
      </c>
      <c r="M8" s="9">
        <v>313392817656</v>
      </c>
      <c r="N8" s="9"/>
      <c r="O8" s="9">
        <v>878085251737</v>
      </c>
      <c r="P8" s="9"/>
      <c r="Q8" s="9">
        <v>-1063606944028</v>
      </c>
      <c r="R8" s="9"/>
      <c r="S8" s="9">
        <f>M8+O8+Q8</f>
        <v>127871125365</v>
      </c>
      <c r="U8" s="10">
        <f>S8/$S$117</f>
        <v>-4.5926503410368053E-2</v>
      </c>
    </row>
    <row r="9" spans="1:21">
      <c r="A9" s="3" t="s">
        <v>93</v>
      </c>
      <c r="C9" s="9">
        <v>0</v>
      </c>
      <c r="D9" s="9"/>
      <c r="E9" s="9">
        <v>5394006357</v>
      </c>
      <c r="F9" s="9"/>
      <c r="G9" s="9">
        <v>1639148771</v>
      </c>
      <c r="H9" s="9"/>
      <c r="I9" s="9">
        <f t="shared" ref="I9:I72" si="0">C9+E9+G9</f>
        <v>7033155128</v>
      </c>
      <c r="K9" s="10">
        <f t="shared" ref="K9:K72" si="1">I9/$I$117</f>
        <v>-3.7372350587605596E-3</v>
      </c>
      <c r="M9" s="9">
        <v>0</v>
      </c>
      <c r="N9" s="9"/>
      <c r="O9" s="9">
        <v>20205351344</v>
      </c>
      <c r="P9" s="9"/>
      <c r="Q9" s="9">
        <v>9791798509</v>
      </c>
      <c r="R9" s="9"/>
      <c r="S9" s="9">
        <f t="shared" ref="S9:S72" si="2">M9+O9+Q9</f>
        <v>29997149853</v>
      </c>
      <c r="U9" s="10">
        <f t="shared" ref="U9:U72" si="3">S9/$S$117</f>
        <v>-1.0773849069464832E-2</v>
      </c>
    </row>
    <row r="10" spans="1:21">
      <c r="A10" s="3" t="s">
        <v>60</v>
      </c>
      <c r="C10" s="9">
        <v>0</v>
      </c>
      <c r="D10" s="9"/>
      <c r="E10" s="9">
        <v>96617809</v>
      </c>
      <c r="F10" s="9"/>
      <c r="G10" s="9">
        <v>4714326284</v>
      </c>
      <c r="H10" s="9"/>
      <c r="I10" s="9">
        <f t="shared" si="0"/>
        <v>4810944093</v>
      </c>
      <c r="K10" s="10">
        <f t="shared" si="1"/>
        <v>-2.5564101179166572E-3</v>
      </c>
      <c r="M10" s="9">
        <v>33485841600</v>
      </c>
      <c r="N10" s="9"/>
      <c r="O10" s="9">
        <v>74390105097</v>
      </c>
      <c r="P10" s="9"/>
      <c r="Q10" s="9">
        <v>13389126448</v>
      </c>
      <c r="R10" s="9"/>
      <c r="S10" s="9">
        <f t="shared" si="2"/>
        <v>121265073145</v>
      </c>
      <c r="U10" s="10">
        <f t="shared" si="3"/>
        <v>-4.3553857678621473E-2</v>
      </c>
    </row>
    <row r="11" spans="1:21">
      <c r="A11" s="3" t="s">
        <v>49</v>
      </c>
      <c r="C11" s="9">
        <v>0</v>
      </c>
      <c r="D11" s="9"/>
      <c r="E11" s="9">
        <v>26874543189</v>
      </c>
      <c r="F11" s="9"/>
      <c r="G11" s="9">
        <v>-2275737697</v>
      </c>
      <c r="H11" s="9"/>
      <c r="I11" s="9">
        <f t="shared" si="0"/>
        <v>24598805492</v>
      </c>
      <c r="K11" s="10">
        <f t="shared" si="1"/>
        <v>-1.3071163171467899E-2</v>
      </c>
      <c r="M11" s="9">
        <v>37900874400</v>
      </c>
      <c r="N11" s="9"/>
      <c r="O11" s="9">
        <v>-52366290237</v>
      </c>
      <c r="P11" s="9"/>
      <c r="Q11" s="9">
        <v>-4853749004</v>
      </c>
      <c r="R11" s="9"/>
      <c r="S11" s="9">
        <f t="shared" si="2"/>
        <v>-19319164841</v>
      </c>
      <c r="U11" s="10">
        <f t="shared" si="3"/>
        <v>6.9387180837191895E-3</v>
      </c>
    </row>
    <row r="12" spans="1:21">
      <c r="A12" s="3" t="s">
        <v>96</v>
      </c>
      <c r="C12" s="9">
        <v>0</v>
      </c>
      <c r="D12" s="9"/>
      <c r="E12" s="9">
        <v>14274557999</v>
      </c>
      <c r="F12" s="9"/>
      <c r="G12" s="9">
        <v>-23794140199</v>
      </c>
      <c r="H12" s="9"/>
      <c r="I12" s="9">
        <f t="shared" si="0"/>
        <v>-9519582200</v>
      </c>
      <c r="K12" s="10">
        <f t="shared" si="1"/>
        <v>5.0584575052178456E-3</v>
      </c>
      <c r="M12" s="9">
        <v>44480000000</v>
      </c>
      <c r="N12" s="9"/>
      <c r="O12" s="9">
        <v>-44970822001</v>
      </c>
      <c r="P12" s="9"/>
      <c r="Q12" s="9">
        <v>-23794140199</v>
      </c>
      <c r="R12" s="9"/>
      <c r="S12" s="9">
        <f t="shared" si="2"/>
        <v>-24284962200</v>
      </c>
      <c r="U12" s="10">
        <f t="shared" si="3"/>
        <v>8.7222459027817226E-3</v>
      </c>
    </row>
    <row r="13" spans="1:21">
      <c r="A13" s="3" t="s">
        <v>31</v>
      </c>
      <c r="C13" s="9">
        <v>0</v>
      </c>
      <c r="D13" s="9"/>
      <c r="E13" s="9">
        <v>1777622974</v>
      </c>
      <c r="F13" s="9"/>
      <c r="G13" s="9">
        <v>-4340972696</v>
      </c>
      <c r="H13" s="9"/>
      <c r="I13" s="9">
        <f t="shared" si="0"/>
        <v>-2563349722</v>
      </c>
      <c r="K13" s="10">
        <f t="shared" si="1"/>
        <v>1.362097134866799E-3</v>
      </c>
      <c r="M13" s="9">
        <v>0</v>
      </c>
      <c r="N13" s="9"/>
      <c r="O13" s="9">
        <v>-3676902091</v>
      </c>
      <c r="P13" s="9"/>
      <c r="Q13" s="9">
        <v>-4340972696</v>
      </c>
      <c r="R13" s="9"/>
      <c r="S13" s="9">
        <f t="shared" si="2"/>
        <v>-8017874787</v>
      </c>
      <c r="U13" s="10">
        <f t="shared" si="3"/>
        <v>2.8797193478821898E-3</v>
      </c>
    </row>
    <row r="14" spans="1:21">
      <c r="A14" s="3" t="s">
        <v>59</v>
      </c>
      <c r="C14" s="9">
        <v>0</v>
      </c>
      <c r="D14" s="9"/>
      <c r="E14" s="9">
        <v>-363788696341</v>
      </c>
      <c r="F14" s="9"/>
      <c r="G14" s="9">
        <v>-34079786037</v>
      </c>
      <c r="H14" s="9"/>
      <c r="I14" s="9">
        <f t="shared" si="0"/>
        <v>-397868482378</v>
      </c>
      <c r="K14" s="10">
        <f t="shared" si="1"/>
        <v>0.21141692655110728</v>
      </c>
      <c r="M14" s="9">
        <v>0</v>
      </c>
      <c r="N14" s="9"/>
      <c r="O14" s="9">
        <v>-406976139242</v>
      </c>
      <c r="P14" s="9"/>
      <c r="Q14" s="9">
        <v>-55685030991</v>
      </c>
      <c r="R14" s="9"/>
      <c r="S14" s="9">
        <f t="shared" si="2"/>
        <v>-462661170233</v>
      </c>
      <c r="U14" s="10">
        <f t="shared" si="3"/>
        <v>0.16617050762553714</v>
      </c>
    </row>
    <row r="15" spans="1:21">
      <c r="A15" s="3" t="s">
        <v>21</v>
      </c>
      <c r="C15" s="9">
        <v>0</v>
      </c>
      <c r="D15" s="9"/>
      <c r="E15" s="9">
        <v>-26608077483</v>
      </c>
      <c r="F15" s="9"/>
      <c r="G15" s="9">
        <v>-5243378781</v>
      </c>
      <c r="H15" s="9"/>
      <c r="I15" s="9">
        <f t="shared" si="0"/>
        <v>-31851456264</v>
      </c>
      <c r="K15" s="10">
        <f t="shared" si="1"/>
        <v>1.6925032486273271E-2</v>
      </c>
      <c r="M15" s="9">
        <v>424545495000</v>
      </c>
      <c r="N15" s="9"/>
      <c r="O15" s="9">
        <v>-452310609317</v>
      </c>
      <c r="P15" s="9"/>
      <c r="Q15" s="9">
        <v>-110033351282</v>
      </c>
      <c r="R15" s="9"/>
      <c r="S15" s="9">
        <f t="shared" si="2"/>
        <v>-137798465599</v>
      </c>
      <c r="U15" s="10">
        <f t="shared" si="3"/>
        <v>4.9492030997704654E-2</v>
      </c>
    </row>
    <row r="16" spans="1:21">
      <c r="A16" s="3" t="s">
        <v>103</v>
      </c>
      <c r="C16" s="9">
        <v>0</v>
      </c>
      <c r="D16" s="9"/>
      <c r="E16" s="9">
        <v>0</v>
      </c>
      <c r="F16" s="9"/>
      <c r="G16" s="9">
        <v>7893954562</v>
      </c>
      <c r="H16" s="9"/>
      <c r="I16" s="9">
        <f t="shared" si="0"/>
        <v>7893954562</v>
      </c>
      <c r="K16" s="10">
        <f t="shared" si="1"/>
        <v>-4.1946414097876637E-3</v>
      </c>
      <c r="M16" s="9">
        <v>0</v>
      </c>
      <c r="N16" s="9"/>
      <c r="O16" s="9">
        <v>0</v>
      </c>
      <c r="P16" s="9"/>
      <c r="Q16" s="9">
        <v>7893954562</v>
      </c>
      <c r="R16" s="9"/>
      <c r="S16" s="9">
        <f t="shared" si="2"/>
        <v>7893954562</v>
      </c>
      <c r="U16" s="10">
        <f t="shared" si="3"/>
        <v>-2.8352118594258957E-3</v>
      </c>
    </row>
    <row r="17" spans="1:21">
      <c r="A17" s="3" t="s">
        <v>80</v>
      </c>
      <c r="C17" s="9">
        <v>0</v>
      </c>
      <c r="D17" s="9"/>
      <c r="E17" s="9">
        <v>-26529547975</v>
      </c>
      <c r="F17" s="9"/>
      <c r="G17" s="9">
        <v>114247063</v>
      </c>
      <c r="H17" s="9"/>
      <c r="I17" s="9">
        <f t="shared" si="0"/>
        <v>-26415300912</v>
      </c>
      <c r="K17" s="10">
        <f t="shared" si="1"/>
        <v>1.4036401424307697E-2</v>
      </c>
      <c r="M17" s="9">
        <v>44932880200</v>
      </c>
      <c r="N17" s="9"/>
      <c r="O17" s="9">
        <v>88234369790</v>
      </c>
      <c r="P17" s="9"/>
      <c r="Q17" s="9">
        <v>7997795215</v>
      </c>
      <c r="R17" s="9"/>
      <c r="S17" s="9">
        <f t="shared" si="2"/>
        <v>141165045205</v>
      </c>
      <c r="U17" s="10">
        <f t="shared" si="3"/>
        <v>-5.0701179891287126E-2</v>
      </c>
    </row>
    <row r="18" spans="1:21">
      <c r="A18" s="3" t="s">
        <v>81</v>
      </c>
      <c r="C18" s="9">
        <v>0</v>
      </c>
      <c r="D18" s="9"/>
      <c r="E18" s="9">
        <v>-32196902098</v>
      </c>
      <c r="F18" s="9"/>
      <c r="G18" s="9">
        <v>0</v>
      </c>
      <c r="H18" s="9"/>
      <c r="I18" s="9">
        <f t="shared" si="0"/>
        <v>-32196902098</v>
      </c>
      <c r="K18" s="10">
        <f t="shared" si="1"/>
        <v>1.710859338578875E-2</v>
      </c>
      <c r="M18" s="9">
        <v>30449893760</v>
      </c>
      <c r="N18" s="9"/>
      <c r="O18" s="9">
        <v>-113915462022</v>
      </c>
      <c r="P18" s="9"/>
      <c r="Q18" s="9">
        <v>-3335609125</v>
      </c>
      <c r="R18" s="9"/>
      <c r="S18" s="9">
        <f t="shared" si="2"/>
        <v>-86801177387</v>
      </c>
      <c r="U18" s="10">
        <f t="shared" si="3"/>
        <v>3.1175721320265849E-2</v>
      </c>
    </row>
    <row r="19" spans="1:21">
      <c r="A19" s="3" t="s">
        <v>62</v>
      </c>
      <c r="C19" s="9">
        <v>0</v>
      </c>
      <c r="D19" s="9"/>
      <c r="E19" s="9">
        <v>837131426</v>
      </c>
      <c r="F19" s="9"/>
      <c r="G19" s="9">
        <v>0</v>
      </c>
      <c r="H19" s="9"/>
      <c r="I19" s="9">
        <f t="shared" si="0"/>
        <v>837131426</v>
      </c>
      <c r="K19" s="10">
        <f t="shared" si="1"/>
        <v>-4.4482978934762681E-4</v>
      </c>
      <c r="M19" s="9">
        <v>0</v>
      </c>
      <c r="N19" s="9"/>
      <c r="O19" s="9">
        <v>31789352315</v>
      </c>
      <c r="P19" s="9"/>
      <c r="Q19" s="9">
        <v>22280370086</v>
      </c>
      <c r="R19" s="9"/>
      <c r="S19" s="9">
        <f t="shared" si="2"/>
        <v>54069722401</v>
      </c>
      <c r="U19" s="10">
        <f t="shared" si="3"/>
        <v>-1.9419812589894309E-2</v>
      </c>
    </row>
    <row r="20" spans="1:21">
      <c r="A20" s="3" t="s">
        <v>222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K20" s="10">
        <f t="shared" si="1"/>
        <v>0</v>
      </c>
      <c r="M20" s="9">
        <v>4994000000</v>
      </c>
      <c r="N20" s="9"/>
      <c r="O20" s="9">
        <v>0</v>
      </c>
      <c r="P20" s="9"/>
      <c r="Q20" s="9">
        <v>-15246353486</v>
      </c>
      <c r="R20" s="9"/>
      <c r="S20" s="9">
        <f t="shared" si="2"/>
        <v>-10252353486</v>
      </c>
      <c r="U20" s="10">
        <f t="shared" si="3"/>
        <v>3.6822601349214127E-3</v>
      </c>
    </row>
    <row r="21" spans="1:21">
      <c r="A21" s="3" t="s">
        <v>92</v>
      </c>
      <c r="C21" s="9">
        <v>0</v>
      </c>
      <c r="D21" s="9"/>
      <c r="E21" s="9">
        <v>5129281307</v>
      </c>
      <c r="F21" s="9"/>
      <c r="G21" s="9">
        <v>0</v>
      </c>
      <c r="H21" s="9"/>
      <c r="I21" s="9">
        <f t="shared" si="0"/>
        <v>5129281307</v>
      </c>
      <c r="K21" s="10">
        <f t="shared" si="1"/>
        <v>-2.7255662043411686E-3</v>
      </c>
      <c r="M21" s="9">
        <v>26985489885</v>
      </c>
      <c r="N21" s="9"/>
      <c r="O21" s="9">
        <v>-48147853634</v>
      </c>
      <c r="P21" s="9"/>
      <c r="Q21" s="9">
        <v>-14564194571</v>
      </c>
      <c r="R21" s="9"/>
      <c r="S21" s="9">
        <f t="shared" si="2"/>
        <v>-35726558320</v>
      </c>
      <c r="U21" s="10">
        <f t="shared" si="3"/>
        <v>1.2831637305456141E-2</v>
      </c>
    </row>
    <row r="22" spans="1:21">
      <c r="A22" s="3" t="s">
        <v>83</v>
      </c>
      <c r="C22" s="9">
        <v>0</v>
      </c>
      <c r="D22" s="9"/>
      <c r="E22" s="9">
        <v>-5897308564</v>
      </c>
      <c r="F22" s="9"/>
      <c r="G22" s="9">
        <v>0</v>
      </c>
      <c r="H22" s="9"/>
      <c r="I22" s="9">
        <f t="shared" si="0"/>
        <v>-5897308564</v>
      </c>
      <c r="K22" s="10">
        <f t="shared" si="1"/>
        <v>3.1336758420082004E-3</v>
      </c>
      <c r="M22" s="9">
        <v>23214551400</v>
      </c>
      <c r="N22" s="9"/>
      <c r="O22" s="9">
        <v>-46922063799</v>
      </c>
      <c r="P22" s="9"/>
      <c r="Q22" s="9">
        <v>-885499738</v>
      </c>
      <c r="R22" s="9"/>
      <c r="S22" s="9">
        <f t="shared" si="2"/>
        <v>-24593012137</v>
      </c>
      <c r="U22" s="10">
        <f t="shared" si="3"/>
        <v>8.8328858650234768E-3</v>
      </c>
    </row>
    <row r="23" spans="1:21">
      <c r="A23" s="3" t="s">
        <v>249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K23" s="10">
        <f t="shared" si="1"/>
        <v>0</v>
      </c>
      <c r="M23" s="9">
        <v>1000000000</v>
      </c>
      <c r="N23" s="9"/>
      <c r="O23" s="9">
        <v>0</v>
      </c>
      <c r="P23" s="9"/>
      <c r="Q23" s="9">
        <v>11665105496</v>
      </c>
      <c r="R23" s="9"/>
      <c r="S23" s="9">
        <f t="shared" si="2"/>
        <v>12665105496</v>
      </c>
      <c r="U23" s="10">
        <f t="shared" si="3"/>
        <v>-4.5488299965640577E-3</v>
      </c>
    </row>
    <row r="24" spans="1:21">
      <c r="A24" s="3" t="s">
        <v>32</v>
      </c>
      <c r="C24" s="9">
        <v>0</v>
      </c>
      <c r="D24" s="9"/>
      <c r="E24" s="9">
        <v>-8877020964</v>
      </c>
      <c r="F24" s="9"/>
      <c r="G24" s="9">
        <v>0</v>
      </c>
      <c r="H24" s="9"/>
      <c r="I24" s="9">
        <f t="shared" si="0"/>
        <v>-8877020964</v>
      </c>
      <c r="K24" s="10">
        <f t="shared" si="1"/>
        <v>4.7170172362524434E-3</v>
      </c>
      <c r="M24" s="9">
        <v>0</v>
      </c>
      <c r="N24" s="9"/>
      <c r="O24" s="9">
        <v>106912290456</v>
      </c>
      <c r="P24" s="9"/>
      <c r="Q24" s="9">
        <v>-4029</v>
      </c>
      <c r="R24" s="9"/>
      <c r="S24" s="9">
        <f t="shared" si="2"/>
        <v>106912286427</v>
      </c>
      <c r="U24" s="10">
        <f t="shared" si="3"/>
        <v>-3.8398876002571115E-2</v>
      </c>
    </row>
    <row r="25" spans="1:21">
      <c r="A25" s="3" t="s">
        <v>24</v>
      </c>
      <c r="C25" s="9">
        <v>0</v>
      </c>
      <c r="D25" s="9"/>
      <c r="E25" s="9">
        <v>-25196637781</v>
      </c>
      <c r="F25" s="9"/>
      <c r="G25" s="9">
        <v>0</v>
      </c>
      <c r="H25" s="9"/>
      <c r="I25" s="9">
        <f t="shared" si="0"/>
        <v>-25196637781</v>
      </c>
      <c r="K25" s="10">
        <f t="shared" si="1"/>
        <v>1.3388835645492401E-2</v>
      </c>
      <c r="M25" s="9">
        <v>0</v>
      </c>
      <c r="N25" s="9"/>
      <c r="O25" s="9">
        <v>-47223057463</v>
      </c>
      <c r="P25" s="9"/>
      <c r="Q25" s="9">
        <v>-2197429459</v>
      </c>
      <c r="R25" s="9"/>
      <c r="S25" s="9">
        <f t="shared" si="2"/>
        <v>-49420486922</v>
      </c>
      <c r="U25" s="10">
        <f t="shared" si="3"/>
        <v>1.7749981903158664E-2</v>
      </c>
    </row>
    <row r="26" spans="1:21">
      <c r="A26" s="3" t="s">
        <v>16</v>
      </c>
      <c r="C26" s="9">
        <v>0</v>
      </c>
      <c r="D26" s="9"/>
      <c r="E26" s="9">
        <v>-49556225595</v>
      </c>
      <c r="F26" s="9"/>
      <c r="G26" s="9">
        <v>0</v>
      </c>
      <c r="H26" s="9"/>
      <c r="I26" s="9">
        <f t="shared" si="0"/>
        <v>-49556225595</v>
      </c>
      <c r="K26" s="10">
        <f t="shared" si="1"/>
        <v>2.6332884786823569E-2</v>
      </c>
      <c r="M26" s="9">
        <v>27148012200</v>
      </c>
      <c r="N26" s="9"/>
      <c r="O26" s="9">
        <v>-68827261758</v>
      </c>
      <c r="P26" s="9"/>
      <c r="Q26" s="9">
        <v>-7349</v>
      </c>
      <c r="R26" s="9"/>
      <c r="S26" s="9">
        <f t="shared" si="2"/>
        <v>-41679256907</v>
      </c>
      <c r="U26" s="10">
        <f t="shared" si="3"/>
        <v>1.4969622962314825E-2</v>
      </c>
    </row>
    <row r="27" spans="1:21">
      <c r="A27" s="3" t="s">
        <v>208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K27" s="10">
        <f t="shared" si="1"/>
        <v>0</v>
      </c>
      <c r="M27" s="9">
        <v>746280180</v>
      </c>
      <c r="N27" s="9"/>
      <c r="O27" s="9">
        <v>0</v>
      </c>
      <c r="P27" s="9"/>
      <c r="Q27" s="9">
        <v>-7592076636</v>
      </c>
      <c r="R27" s="9"/>
      <c r="S27" s="9">
        <f t="shared" si="2"/>
        <v>-6845796456</v>
      </c>
      <c r="U27" s="10">
        <f t="shared" si="3"/>
        <v>2.458752852809614E-3</v>
      </c>
    </row>
    <row r="28" spans="1:21">
      <c r="A28" s="3" t="s">
        <v>98</v>
      </c>
      <c r="C28" s="9">
        <v>0</v>
      </c>
      <c r="D28" s="9"/>
      <c r="E28" s="9">
        <v>-92636975017</v>
      </c>
      <c r="F28" s="9"/>
      <c r="G28" s="9">
        <v>0</v>
      </c>
      <c r="H28" s="9"/>
      <c r="I28" s="9">
        <f t="shared" si="0"/>
        <v>-92636975017</v>
      </c>
      <c r="K28" s="10">
        <f t="shared" si="1"/>
        <v>4.9224870555287785E-2</v>
      </c>
      <c r="M28" s="9">
        <v>108713184350</v>
      </c>
      <c r="N28" s="9"/>
      <c r="O28" s="9">
        <v>-246917141647</v>
      </c>
      <c r="P28" s="9"/>
      <c r="Q28" s="9">
        <v>-722312925</v>
      </c>
      <c r="R28" s="9"/>
      <c r="S28" s="9">
        <f t="shared" si="2"/>
        <v>-138926270222</v>
      </c>
      <c r="U28" s="10">
        <f t="shared" si="3"/>
        <v>4.9897096040470094E-2</v>
      </c>
    </row>
    <row r="29" spans="1:21">
      <c r="A29" s="3" t="s">
        <v>255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K29" s="10">
        <f t="shared" si="1"/>
        <v>0</v>
      </c>
      <c r="M29" s="9">
        <v>0</v>
      </c>
      <c r="N29" s="9"/>
      <c r="O29" s="9">
        <v>0</v>
      </c>
      <c r="P29" s="9"/>
      <c r="Q29" s="9">
        <v>-151828472172</v>
      </c>
      <c r="R29" s="9"/>
      <c r="S29" s="9">
        <f t="shared" si="2"/>
        <v>-151828472172</v>
      </c>
      <c r="U29" s="10">
        <f t="shared" si="3"/>
        <v>5.4531082174294504E-2</v>
      </c>
    </row>
    <row r="30" spans="1:21">
      <c r="A30" s="3" t="s">
        <v>72</v>
      </c>
      <c r="C30" s="9">
        <v>0</v>
      </c>
      <c r="D30" s="9"/>
      <c r="E30" s="9">
        <v>-41825308729</v>
      </c>
      <c r="F30" s="9"/>
      <c r="G30" s="9">
        <v>0</v>
      </c>
      <c r="H30" s="9"/>
      <c r="I30" s="9">
        <f t="shared" si="0"/>
        <v>-41825308729</v>
      </c>
      <c r="K30" s="10">
        <f t="shared" si="1"/>
        <v>2.2224877353153538E-2</v>
      </c>
      <c r="M30" s="9">
        <v>47250000000</v>
      </c>
      <c r="N30" s="9"/>
      <c r="O30" s="9">
        <v>-16901917635</v>
      </c>
      <c r="P30" s="9"/>
      <c r="Q30" s="9">
        <v>2186910077</v>
      </c>
      <c r="R30" s="9"/>
      <c r="S30" s="9">
        <f t="shared" si="2"/>
        <v>32534992442</v>
      </c>
      <c r="U30" s="10">
        <f t="shared" si="3"/>
        <v>-1.168534676674394E-2</v>
      </c>
    </row>
    <row r="31" spans="1:21">
      <c r="A31" s="3" t="s">
        <v>95</v>
      </c>
      <c r="C31" s="9">
        <v>0</v>
      </c>
      <c r="D31" s="9"/>
      <c r="E31" s="9">
        <v>-960252574</v>
      </c>
      <c r="F31" s="9"/>
      <c r="G31" s="9">
        <v>0</v>
      </c>
      <c r="H31" s="9"/>
      <c r="I31" s="9">
        <f t="shared" si="0"/>
        <v>-960252574</v>
      </c>
      <c r="K31" s="10">
        <f t="shared" si="1"/>
        <v>5.1025315374187905E-4</v>
      </c>
      <c r="M31" s="9">
        <v>0</v>
      </c>
      <c r="N31" s="9"/>
      <c r="O31" s="9">
        <v>-5932747862</v>
      </c>
      <c r="P31" s="9"/>
      <c r="Q31" s="9">
        <v>4126204161</v>
      </c>
      <c r="R31" s="9"/>
      <c r="S31" s="9">
        <f t="shared" si="2"/>
        <v>-1806543701</v>
      </c>
      <c r="U31" s="10">
        <f t="shared" si="3"/>
        <v>6.4884261562669346E-4</v>
      </c>
    </row>
    <row r="32" spans="1:21">
      <c r="A32" s="3" t="s">
        <v>71</v>
      </c>
      <c r="C32" s="9">
        <v>0</v>
      </c>
      <c r="D32" s="9"/>
      <c r="E32" s="9">
        <v>-268151945</v>
      </c>
      <c r="F32" s="9"/>
      <c r="G32" s="9">
        <v>0</v>
      </c>
      <c r="H32" s="9"/>
      <c r="I32" s="9">
        <f t="shared" si="0"/>
        <v>-268151945</v>
      </c>
      <c r="K32" s="10">
        <f t="shared" si="1"/>
        <v>1.4248894439127937E-4</v>
      </c>
      <c r="M32" s="9">
        <v>0</v>
      </c>
      <c r="N32" s="9"/>
      <c r="O32" s="9">
        <v>864045142</v>
      </c>
      <c r="P32" s="9"/>
      <c r="Q32" s="9">
        <v>13885331450</v>
      </c>
      <c r="R32" s="9"/>
      <c r="S32" s="9">
        <f t="shared" si="2"/>
        <v>14749376592</v>
      </c>
      <c r="U32" s="10">
        <f t="shared" si="3"/>
        <v>-5.2974218567306084E-3</v>
      </c>
    </row>
    <row r="33" spans="1:21">
      <c r="A33" s="3" t="s">
        <v>26</v>
      </c>
      <c r="C33" s="9">
        <v>0</v>
      </c>
      <c r="D33" s="9"/>
      <c r="E33" s="9">
        <v>5677849065</v>
      </c>
      <c r="F33" s="9"/>
      <c r="G33" s="9">
        <v>0</v>
      </c>
      <c r="H33" s="9"/>
      <c r="I33" s="9">
        <f t="shared" si="0"/>
        <v>5677849065</v>
      </c>
      <c r="K33" s="10">
        <f t="shared" si="1"/>
        <v>-3.017060792472949E-3</v>
      </c>
      <c r="M33" s="9">
        <v>70179012000</v>
      </c>
      <c r="N33" s="9"/>
      <c r="O33" s="9">
        <v>-148416335420</v>
      </c>
      <c r="P33" s="9"/>
      <c r="Q33" s="9">
        <v>-115381900240</v>
      </c>
      <c r="R33" s="9"/>
      <c r="S33" s="9">
        <f t="shared" si="2"/>
        <v>-193619223660</v>
      </c>
      <c r="U33" s="10">
        <f t="shared" si="3"/>
        <v>6.9540749800640539E-2</v>
      </c>
    </row>
    <row r="34" spans="1:21">
      <c r="A34" s="3" t="s">
        <v>57</v>
      </c>
      <c r="C34" s="9">
        <v>0</v>
      </c>
      <c r="D34" s="9"/>
      <c r="E34" s="9">
        <v>-9020658834</v>
      </c>
      <c r="F34" s="9"/>
      <c r="G34" s="9">
        <v>0</v>
      </c>
      <c r="H34" s="9"/>
      <c r="I34" s="9">
        <f t="shared" si="0"/>
        <v>-9020658834</v>
      </c>
      <c r="K34" s="10">
        <f t="shared" si="1"/>
        <v>4.7933426511992264E-3</v>
      </c>
      <c r="M34" s="9">
        <v>0</v>
      </c>
      <c r="N34" s="9"/>
      <c r="O34" s="9">
        <v>15651116845</v>
      </c>
      <c r="P34" s="9"/>
      <c r="Q34" s="9">
        <v>-5076</v>
      </c>
      <c r="R34" s="9"/>
      <c r="S34" s="9">
        <f t="shared" si="2"/>
        <v>15651111769</v>
      </c>
      <c r="U34" s="10">
        <f t="shared" si="3"/>
        <v>-5.6212912491640215E-3</v>
      </c>
    </row>
    <row r="35" spans="1:21">
      <c r="A35" s="3" t="s">
        <v>43</v>
      </c>
      <c r="C35" s="9">
        <v>0</v>
      </c>
      <c r="D35" s="9"/>
      <c r="E35" s="9">
        <v>-50461593160</v>
      </c>
      <c r="F35" s="9"/>
      <c r="G35" s="9">
        <v>0</v>
      </c>
      <c r="H35" s="9"/>
      <c r="I35" s="9">
        <f t="shared" si="0"/>
        <v>-50461593160</v>
      </c>
      <c r="K35" s="10">
        <f t="shared" si="1"/>
        <v>2.6813973479366721E-2</v>
      </c>
      <c r="M35" s="9">
        <v>81492308600</v>
      </c>
      <c r="N35" s="9"/>
      <c r="O35" s="9">
        <v>-161334956714</v>
      </c>
      <c r="P35" s="9"/>
      <c r="Q35" s="9">
        <v>-2248009207</v>
      </c>
      <c r="R35" s="9"/>
      <c r="S35" s="9">
        <f t="shared" si="2"/>
        <v>-82090657321</v>
      </c>
      <c r="U35" s="10">
        <f t="shared" si="3"/>
        <v>2.9483879512678453E-2</v>
      </c>
    </row>
    <row r="36" spans="1:21">
      <c r="A36" s="3" t="s">
        <v>256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K36" s="10">
        <f t="shared" si="1"/>
        <v>0</v>
      </c>
      <c r="M36" s="9">
        <v>0</v>
      </c>
      <c r="N36" s="9"/>
      <c r="O36" s="9">
        <v>0</v>
      </c>
      <c r="P36" s="9"/>
      <c r="Q36" s="9">
        <v>16138553686</v>
      </c>
      <c r="R36" s="9"/>
      <c r="S36" s="9">
        <f t="shared" si="2"/>
        <v>16138553686</v>
      </c>
      <c r="U36" s="10">
        <f t="shared" si="3"/>
        <v>-5.7963620698794566E-3</v>
      </c>
    </row>
    <row r="37" spans="1:21">
      <c r="A37" s="3" t="s">
        <v>50</v>
      </c>
      <c r="C37" s="9">
        <v>0</v>
      </c>
      <c r="D37" s="9"/>
      <c r="E37" s="9">
        <v>-15456483450</v>
      </c>
      <c r="F37" s="9"/>
      <c r="G37" s="9">
        <v>0</v>
      </c>
      <c r="H37" s="9"/>
      <c r="I37" s="9">
        <f t="shared" si="0"/>
        <v>-15456483450</v>
      </c>
      <c r="K37" s="10">
        <f t="shared" si="1"/>
        <v>8.2131718671359256E-3</v>
      </c>
      <c r="M37" s="9">
        <v>0</v>
      </c>
      <c r="N37" s="9"/>
      <c r="O37" s="9">
        <v>-2090255431</v>
      </c>
      <c r="P37" s="9"/>
      <c r="Q37" s="9">
        <v>814366104</v>
      </c>
      <c r="R37" s="9"/>
      <c r="S37" s="9">
        <f t="shared" si="2"/>
        <v>-1275889327</v>
      </c>
      <c r="U37" s="10">
        <f t="shared" si="3"/>
        <v>4.5825150408628922E-4</v>
      </c>
    </row>
    <row r="38" spans="1:21">
      <c r="A38" s="3" t="s">
        <v>33</v>
      </c>
      <c r="C38" s="9">
        <v>0</v>
      </c>
      <c r="D38" s="9"/>
      <c r="E38" s="9">
        <v>-37128400152</v>
      </c>
      <c r="F38" s="9"/>
      <c r="G38" s="9">
        <v>0</v>
      </c>
      <c r="H38" s="9"/>
      <c r="I38" s="9">
        <f t="shared" si="0"/>
        <v>-37128400152</v>
      </c>
      <c r="K38" s="10">
        <f t="shared" si="1"/>
        <v>1.9729062731935421E-2</v>
      </c>
      <c r="M38" s="9">
        <v>22090437360</v>
      </c>
      <c r="N38" s="9"/>
      <c r="O38" s="9">
        <v>-151955019879</v>
      </c>
      <c r="P38" s="9"/>
      <c r="Q38" s="9">
        <v>-5150625322</v>
      </c>
      <c r="R38" s="9"/>
      <c r="S38" s="9">
        <f t="shared" si="2"/>
        <v>-135015207841</v>
      </c>
      <c r="U38" s="10">
        <f t="shared" si="3"/>
        <v>4.8492389393317029E-2</v>
      </c>
    </row>
    <row r="39" spans="1:21">
      <c r="A39" s="3" t="s">
        <v>257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K39" s="10">
        <f t="shared" si="1"/>
        <v>0</v>
      </c>
      <c r="M39" s="9">
        <v>0</v>
      </c>
      <c r="N39" s="9"/>
      <c r="O39" s="9">
        <v>0</v>
      </c>
      <c r="P39" s="9"/>
      <c r="Q39" s="9">
        <v>1495224035</v>
      </c>
      <c r="R39" s="9"/>
      <c r="S39" s="9">
        <f t="shared" si="2"/>
        <v>1495224035</v>
      </c>
      <c r="U39" s="10">
        <f t="shared" si="3"/>
        <v>-5.3702828958982298E-4</v>
      </c>
    </row>
    <row r="40" spans="1:21">
      <c r="A40" s="3" t="s">
        <v>228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K40" s="10">
        <f t="shared" si="1"/>
        <v>0</v>
      </c>
      <c r="M40" s="9">
        <v>1517075368</v>
      </c>
      <c r="N40" s="9"/>
      <c r="O40" s="9">
        <v>0</v>
      </c>
      <c r="P40" s="9"/>
      <c r="Q40" s="9">
        <v>-6182426143</v>
      </c>
      <c r="R40" s="9"/>
      <c r="S40" s="9">
        <f t="shared" si="2"/>
        <v>-4665350775</v>
      </c>
      <c r="U40" s="10">
        <f t="shared" si="3"/>
        <v>1.6756186955186319E-3</v>
      </c>
    </row>
    <row r="41" spans="1:21">
      <c r="A41" s="3" t="s">
        <v>15</v>
      </c>
      <c r="C41" s="9">
        <v>0</v>
      </c>
      <c r="D41" s="9"/>
      <c r="E41" s="9">
        <v>11417496330</v>
      </c>
      <c r="F41" s="9"/>
      <c r="G41" s="9">
        <v>0</v>
      </c>
      <c r="H41" s="9"/>
      <c r="I41" s="9">
        <f t="shared" si="0"/>
        <v>11417496330</v>
      </c>
      <c r="K41" s="10">
        <f t="shared" si="1"/>
        <v>-6.0669595353970169E-3</v>
      </c>
      <c r="M41" s="9">
        <v>36271064700</v>
      </c>
      <c r="N41" s="9"/>
      <c r="O41" s="9">
        <v>82726776806</v>
      </c>
      <c r="P41" s="9"/>
      <c r="Q41" s="9">
        <v>-10310</v>
      </c>
      <c r="R41" s="9"/>
      <c r="S41" s="9">
        <f t="shared" si="2"/>
        <v>118997831196</v>
      </c>
      <c r="U41" s="10">
        <f t="shared" si="3"/>
        <v>-4.2739549563277558E-2</v>
      </c>
    </row>
    <row r="42" spans="1:21">
      <c r="A42" s="3" t="s">
        <v>259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K42" s="10">
        <f t="shared" si="1"/>
        <v>0</v>
      </c>
      <c r="M42" s="9">
        <v>0</v>
      </c>
      <c r="N42" s="9"/>
      <c r="O42" s="9">
        <v>0</v>
      </c>
      <c r="P42" s="9"/>
      <c r="Q42" s="9">
        <v>22776346675</v>
      </c>
      <c r="R42" s="9"/>
      <c r="S42" s="9">
        <f t="shared" si="2"/>
        <v>22776346675</v>
      </c>
      <c r="U42" s="10">
        <f t="shared" si="3"/>
        <v>-8.1804078931757562E-3</v>
      </c>
    </row>
    <row r="43" spans="1:21">
      <c r="A43" s="3" t="s">
        <v>75</v>
      </c>
      <c r="C43" s="9">
        <v>0</v>
      </c>
      <c r="D43" s="9"/>
      <c r="E43" s="9">
        <v>-11317575804</v>
      </c>
      <c r="F43" s="9"/>
      <c r="G43" s="9">
        <v>0</v>
      </c>
      <c r="H43" s="9"/>
      <c r="I43" s="9">
        <f t="shared" si="0"/>
        <v>-11317575804</v>
      </c>
      <c r="K43" s="10">
        <f t="shared" si="1"/>
        <v>6.0138643759613418E-3</v>
      </c>
      <c r="M43" s="9">
        <v>98219336500</v>
      </c>
      <c r="N43" s="9"/>
      <c r="O43" s="9">
        <v>-293685377613</v>
      </c>
      <c r="P43" s="9"/>
      <c r="Q43" s="9">
        <v>-24168606879</v>
      </c>
      <c r="R43" s="9"/>
      <c r="S43" s="9">
        <f t="shared" si="2"/>
        <v>-219634647992</v>
      </c>
      <c r="U43" s="10">
        <f t="shared" si="3"/>
        <v>7.8884512678266711E-2</v>
      </c>
    </row>
    <row r="44" spans="1:21">
      <c r="A44" s="3" t="s">
        <v>19</v>
      </c>
      <c r="C44" s="9">
        <v>0</v>
      </c>
      <c r="D44" s="9"/>
      <c r="E44" s="9">
        <v>-146815828839</v>
      </c>
      <c r="F44" s="9"/>
      <c r="G44" s="9">
        <v>0</v>
      </c>
      <c r="H44" s="9"/>
      <c r="I44" s="9">
        <f t="shared" si="0"/>
        <v>-146815828839</v>
      </c>
      <c r="K44" s="10">
        <f t="shared" si="1"/>
        <v>7.8014099324171832E-2</v>
      </c>
      <c r="M44" s="9">
        <v>160154101800</v>
      </c>
      <c r="N44" s="9"/>
      <c r="O44" s="9">
        <v>-311777434899</v>
      </c>
      <c r="P44" s="9"/>
      <c r="Q44" s="9">
        <v>-13126474879</v>
      </c>
      <c r="R44" s="9"/>
      <c r="S44" s="9">
        <f t="shared" si="2"/>
        <v>-164749807978</v>
      </c>
      <c r="U44" s="10">
        <f t="shared" si="3"/>
        <v>5.9171940470230014E-2</v>
      </c>
    </row>
    <row r="45" spans="1:21">
      <c r="A45" s="3" t="s">
        <v>34</v>
      </c>
      <c r="C45" s="9">
        <v>0</v>
      </c>
      <c r="D45" s="9"/>
      <c r="E45" s="9">
        <v>-5788951964</v>
      </c>
      <c r="F45" s="9"/>
      <c r="G45" s="9">
        <v>0</v>
      </c>
      <c r="H45" s="9"/>
      <c r="I45" s="9">
        <f t="shared" si="0"/>
        <v>-5788951964</v>
      </c>
      <c r="K45" s="10">
        <f t="shared" si="1"/>
        <v>3.0760979730435427E-3</v>
      </c>
      <c r="M45" s="9">
        <v>28498188388</v>
      </c>
      <c r="N45" s="9"/>
      <c r="O45" s="9">
        <v>-105516806302</v>
      </c>
      <c r="P45" s="9"/>
      <c r="Q45" s="9">
        <v>-88660243</v>
      </c>
      <c r="R45" s="9"/>
      <c r="S45" s="9">
        <f t="shared" si="2"/>
        <v>-77107278157</v>
      </c>
      <c r="U45" s="10">
        <f t="shared" si="3"/>
        <v>2.7694036969904932E-2</v>
      </c>
    </row>
    <row r="46" spans="1:21">
      <c r="A46" s="3" t="s">
        <v>260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K46" s="10">
        <f t="shared" si="1"/>
        <v>0</v>
      </c>
      <c r="M46" s="9">
        <v>0</v>
      </c>
      <c r="N46" s="9"/>
      <c r="O46" s="9">
        <v>0</v>
      </c>
      <c r="P46" s="9"/>
      <c r="Q46" s="9">
        <v>762870398</v>
      </c>
      <c r="R46" s="9"/>
      <c r="S46" s="9">
        <f t="shared" si="2"/>
        <v>762870398</v>
      </c>
      <c r="U46" s="10">
        <f t="shared" si="3"/>
        <v>-2.7399438172932226E-4</v>
      </c>
    </row>
    <row r="47" spans="1:21">
      <c r="A47" s="3" t="s">
        <v>17</v>
      </c>
      <c r="C47" s="9">
        <v>0</v>
      </c>
      <c r="D47" s="9"/>
      <c r="E47" s="9">
        <v>-53232267132</v>
      </c>
      <c r="F47" s="9"/>
      <c r="G47" s="9">
        <v>0</v>
      </c>
      <c r="H47" s="9"/>
      <c r="I47" s="9">
        <f t="shared" si="0"/>
        <v>-53232267132</v>
      </c>
      <c r="K47" s="10">
        <f t="shared" si="1"/>
        <v>2.8286237309198995E-2</v>
      </c>
      <c r="M47" s="9">
        <v>0</v>
      </c>
      <c r="N47" s="9"/>
      <c r="O47" s="9">
        <v>-17849021092</v>
      </c>
      <c r="P47" s="9"/>
      <c r="Q47" s="9">
        <v>-2320</v>
      </c>
      <c r="R47" s="9"/>
      <c r="S47" s="9">
        <f t="shared" si="2"/>
        <v>-17849023412</v>
      </c>
      <c r="U47" s="10">
        <f t="shared" si="3"/>
        <v>6.4106985237132484E-3</v>
      </c>
    </row>
    <row r="48" spans="1:21">
      <c r="A48" s="3" t="s">
        <v>261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K48" s="10">
        <f t="shared" si="1"/>
        <v>0</v>
      </c>
      <c r="M48" s="9">
        <v>0</v>
      </c>
      <c r="N48" s="9"/>
      <c r="O48" s="9">
        <v>0</v>
      </c>
      <c r="P48" s="9"/>
      <c r="Q48" s="9">
        <v>6424048270</v>
      </c>
      <c r="R48" s="9"/>
      <c r="S48" s="9">
        <f t="shared" si="2"/>
        <v>6424048270</v>
      </c>
      <c r="U48" s="10">
        <f t="shared" si="3"/>
        <v>-2.3072767517949653E-3</v>
      </c>
    </row>
    <row r="49" spans="1:21">
      <c r="A49" s="3" t="s">
        <v>262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K49" s="10">
        <f t="shared" si="1"/>
        <v>0</v>
      </c>
      <c r="M49" s="9">
        <v>0</v>
      </c>
      <c r="N49" s="9"/>
      <c r="O49" s="9">
        <v>0</v>
      </c>
      <c r="P49" s="9"/>
      <c r="Q49" s="9">
        <v>-175752400</v>
      </c>
      <c r="R49" s="9"/>
      <c r="S49" s="9">
        <f t="shared" si="2"/>
        <v>-175752400</v>
      </c>
      <c r="U49" s="10">
        <f t="shared" si="3"/>
        <v>6.3123658096698798E-5</v>
      </c>
    </row>
    <row r="50" spans="1:21">
      <c r="A50" s="3" t="s">
        <v>18</v>
      </c>
      <c r="C50" s="9">
        <v>0</v>
      </c>
      <c r="D50" s="9"/>
      <c r="E50" s="9">
        <v>-105401821677</v>
      </c>
      <c r="F50" s="9"/>
      <c r="G50" s="9">
        <v>0</v>
      </c>
      <c r="H50" s="9"/>
      <c r="I50" s="9">
        <f t="shared" si="0"/>
        <v>-105401821677</v>
      </c>
      <c r="K50" s="10">
        <f t="shared" si="1"/>
        <v>5.6007776888113182E-2</v>
      </c>
      <c r="M50" s="9">
        <v>14858087640</v>
      </c>
      <c r="N50" s="9"/>
      <c r="O50" s="9">
        <v>10351966602</v>
      </c>
      <c r="P50" s="9"/>
      <c r="Q50" s="9">
        <v>18345853357</v>
      </c>
      <c r="R50" s="9"/>
      <c r="S50" s="9">
        <f t="shared" si="2"/>
        <v>43555907599</v>
      </c>
      <c r="U50" s="10">
        <f t="shared" si="3"/>
        <v>-1.564364537480388E-2</v>
      </c>
    </row>
    <row r="51" spans="1:21">
      <c r="A51" s="3" t="s">
        <v>263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K51" s="10">
        <f t="shared" si="1"/>
        <v>0</v>
      </c>
      <c r="M51" s="9">
        <v>0</v>
      </c>
      <c r="N51" s="9"/>
      <c r="O51" s="9">
        <v>0</v>
      </c>
      <c r="P51" s="9"/>
      <c r="Q51" s="9">
        <v>1651035388</v>
      </c>
      <c r="R51" s="9"/>
      <c r="S51" s="9">
        <f t="shared" si="2"/>
        <v>1651035388</v>
      </c>
      <c r="U51" s="10">
        <f t="shared" si="3"/>
        <v>-5.9298987289881934E-4</v>
      </c>
    </row>
    <row r="52" spans="1:21">
      <c r="A52" s="3" t="s">
        <v>45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K52" s="10">
        <f t="shared" si="1"/>
        <v>0</v>
      </c>
      <c r="M52" s="9">
        <v>33953154912</v>
      </c>
      <c r="N52" s="9"/>
      <c r="O52" s="9">
        <v>0</v>
      </c>
      <c r="P52" s="9"/>
      <c r="Q52" s="9">
        <v>7760106640</v>
      </c>
      <c r="R52" s="9"/>
      <c r="S52" s="9">
        <f t="shared" si="2"/>
        <v>41713261552</v>
      </c>
      <c r="U52" s="10">
        <f t="shared" si="3"/>
        <v>-1.4981836153057482E-2</v>
      </c>
    </row>
    <row r="53" spans="1:21">
      <c r="A53" s="3" t="s">
        <v>264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K53" s="10">
        <f t="shared" si="1"/>
        <v>0</v>
      </c>
      <c r="M53" s="9">
        <v>0</v>
      </c>
      <c r="N53" s="9"/>
      <c r="O53" s="9">
        <v>0</v>
      </c>
      <c r="P53" s="9"/>
      <c r="Q53" s="9">
        <v>-1588</v>
      </c>
      <c r="R53" s="9"/>
      <c r="S53" s="9">
        <f t="shared" si="2"/>
        <v>-1588</v>
      </c>
      <c r="U53" s="10">
        <f t="shared" si="3"/>
        <v>5.7034993011508067E-10</v>
      </c>
    </row>
    <row r="54" spans="1:21">
      <c r="A54" s="3" t="s">
        <v>221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K54" s="10">
        <f t="shared" si="1"/>
        <v>0</v>
      </c>
      <c r="M54" s="9">
        <v>78000000</v>
      </c>
      <c r="N54" s="9"/>
      <c r="O54" s="9">
        <v>0</v>
      </c>
      <c r="P54" s="9"/>
      <c r="Q54" s="9">
        <v>-9150602482</v>
      </c>
      <c r="R54" s="9"/>
      <c r="S54" s="9">
        <f t="shared" si="2"/>
        <v>-9072602482</v>
      </c>
      <c r="U54" s="10">
        <f t="shared" si="3"/>
        <v>3.2585379040117176E-3</v>
      </c>
    </row>
    <row r="55" spans="1:21">
      <c r="A55" s="3" t="s">
        <v>218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K55" s="10">
        <f t="shared" si="1"/>
        <v>0</v>
      </c>
      <c r="M55" s="9">
        <v>9430217940</v>
      </c>
      <c r="N55" s="9"/>
      <c r="O55" s="9">
        <v>0</v>
      </c>
      <c r="P55" s="9"/>
      <c r="Q55" s="9">
        <v>-6558247853</v>
      </c>
      <c r="R55" s="9"/>
      <c r="S55" s="9">
        <f t="shared" si="2"/>
        <v>2871970087</v>
      </c>
      <c r="U55" s="10">
        <f t="shared" si="3"/>
        <v>-1.0315037395548187E-3</v>
      </c>
    </row>
    <row r="56" spans="1:21">
      <c r="A56" s="3" t="s">
        <v>56</v>
      </c>
      <c r="C56" s="9">
        <v>0</v>
      </c>
      <c r="D56" s="9"/>
      <c r="E56" s="9">
        <v>-29357393005</v>
      </c>
      <c r="F56" s="9"/>
      <c r="G56" s="9">
        <v>0</v>
      </c>
      <c r="H56" s="9"/>
      <c r="I56" s="9">
        <f t="shared" si="0"/>
        <v>-29357393005</v>
      </c>
      <c r="K56" s="10">
        <f t="shared" si="1"/>
        <v>1.5599752369360509E-2</v>
      </c>
      <c r="M56" s="9">
        <v>83419787250</v>
      </c>
      <c r="N56" s="9"/>
      <c r="O56" s="9">
        <v>69268817799</v>
      </c>
      <c r="P56" s="9"/>
      <c r="Q56" s="9">
        <v>4789762177</v>
      </c>
      <c r="R56" s="9"/>
      <c r="S56" s="9">
        <f t="shared" si="2"/>
        <v>157478367226</v>
      </c>
      <c r="U56" s="10">
        <f t="shared" si="3"/>
        <v>-5.6560312180092005E-2</v>
      </c>
    </row>
    <row r="57" spans="1:21">
      <c r="A57" s="3" t="s">
        <v>265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K57" s="10">
        <f t="shared" si="1"/>
        <v>0</v>
      </c>
      <c r="M57" s="9">
        <v>0</v>
      </c>
      <c r="N57" s="9"/>
      <c r="O57" s="9">
        <v>0</v>
      </c>
      <c r="P57" s="9"/>
      <c r="Q57" s="9">
        <v>-8786</v>
      </c>
      <c r="R57" s="9"/>
      <c r="S57" s="9">
        <f t="shared" si="2"/>
        <v>-8786</v>
      </c>
      <c r="U57" s="10">
        <f t="shared" si="3"/>
        <v>3.1556010617072411E-9</v>
      </c>
    </row>
    <row r="58" spans="1:21">
      <c r="A58" s="3" t="s">
        <v>20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K58" s="10">
        <f t="shared" si="1"/>
        <v>0</v>
      </c>
      <c r="M58" s="9">
        <v>0</v>
      </c>
      <c r="N58" s="9"/>
      <c r="O58" s="9">
        <v>0</v>
      </c>
      <c r="P58" s="9"/>
      <c r="Q58" s="9">
        <v>-26748230016</v>
      </c>
      <c r="R58" s="9"/>
      <c r="S58" s="9">
        <f t="shared" si="2"/>
        <v>-26748230016</v>
      </c>
      <c r="U58" s="10">
        <f t="shared" si="3"/>
        <v>9.6069591437831885E-3</v>
      </c>
    </row>
    <row r="59" spans="1:21">
      <c r="A59" s="3" t="s">
        <v>266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f t="shared" si="0"/>
        <v>0</v>
      </c>
      <c r="K59" s="10">
        <f t="shared" si="1"/>
        <v>0</v>
      </c>
      <c r="M59" s="9">
        <v>0</v>
      </c>
      <c r="N59" s="9"/>
      <c r="O59" s="9">
        <v>0</v>
      </c>
      <c r="P59" s="9"/>
      <c r="Q59" s="9">
        <v>8376489765</v>
      </c>
      <c r="R59" s="9"/>
      <c r="S59" s="9">
        <f t="shared" si="2"/>
        <v>8376489765</v>
      </c>
      <c r="U59" s="10">
        <f t="shared" si="3"/>
        <v>-3.0085203728447345E-3</v>
      </c>
    </row>
    <row r="60" spans="1:21">
      <c r="A60" s="3" t="s">
        <v>267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f t="shared" si="0"/>
        <v>0</v>
      </c>
      <c r="K60" s="10">
        <f t="shared" si="1"/>
        <v>0</v>
      </c>
      <c r="M60" s="9">
        <v>0</v>
      </c>
      <c r="N60" s="9"/>
      <c r="O60" s="9">
        <v>0</v>
      </c>
      <c r="P60" s="9"/>
      <c r="Q60" s="9">
        <v>-2936503356</v>
      </c>
      <c r="R60" s="9"/>
      <c r="S60" s="9">
        <f t="shared" si="2"/>
        <v>-2936503356</v>
      </c>
      <c r="U60" s="10">
        <f t="shared" si="3"/>
        <v>1.0546816649101385E-3</v>
      </c>
    </row>
    <row r="61" spans="1:21">
      <c r="A61" s="3" t="s">
        <v>243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f t="shared" si="0"/>
        <v>0</v>
      </c>
      <c r="K61" s="10">
        <f t="shared" si="1"/>
        <v>0</v>
      </c>
      <c r="M61" s="9">
        <v>5456000000</v>
      </c>
      <c r="N61" s="9"/>
      <c r="O61" s="9">
        <v>0</v>
      </c>
      <c r="P61" s="9"/>
      <c r="Q61" s="9">
        <v>-14198770796</v>
      </c>
      <c r="R61" s="9"/>
      <c r="S61" s="9">
        <f t="shared" si="2"/>
        <v>-8742770796</v>
      </c>
      <c r="U61" s="10">
        <f t="shared" si="3"/>
        <v>3.1400747559891485E-3</v>
      </c>
    </row>
    <row r="62" spans="1:21">
      <c r="A62" s="3" t="s">
        <v>268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f t="shared" si="0"/>
        <v>0</v>
      </c>
      <c r="K62" s="10">
        <f t="shared" si="1"/>
        <v>0</v>
      </c>
      <c r="M62" s="9">
        <v>0</v>
      </c>
      <c r="N62" s="9"/>
      <c r="O62" s="9">
        <v>0</v>
      </c>
      <c r="P62" s="9"/>
      <c r="Q62" s="9">
        <v>-15736</v>
      </c>
      <c r="R62" s="9"/>
      <c r="S62" s="9">
        <f t="shared" si="2"/>
        <v>-15736</v>
      </c>
      <c r="U62" s="10">
        <f t="shared" si="3"/>
        <v>5.6517799120219834E-9</v>
      </c>
    </row>
    <row r="63" spans="1:21">
      <c r="A63" s="3" t="s">
        <v>269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f t="shared" si="0"/>
        <v>0</v>
      </c>
      <c r="K63" s="10">
        <f t="shared" si="1"/>
        <v>0</v>
      </c>
      <c r="M63" s="9">
        <v>0</v>
      </c>
      <c r="N63" s="9"/>
      <c r="O63" s="9">
        <v>0</v>
      </c>
      <c r="P63" s="9"/>
      <c r="Q63" s="9">
        <v>-607054037</v>
      </c>
      <c r="R63" s="9"/>
      <c r="S63" s="9">
        <f t="shared" si="2"/>
        <v>-607054037</v>
      </c>
      <c r="U63" s="10">
        <f t="shared" si="3"/>
        <v>2.1803099973490402E-4</v>
      </c>
    </row>
    <row r="64" spans="1:21">
      <c r="A64" s="3" t="s">
        <v>97</v>
      </c>
      <c r="C64" s="9">
        <v>0</v>
      </c>
      <c r="D64" s="9"/>
      <c r="E64" s="9">
        <v>-39135182055</v>
      </c>
      <c r="F64" s="9"/>
      <c r="G64" s="9">
        <v>0</v>
      </c>
      <c r="H64" s="9"/>
      <c r="I64" s="9">
        <f t="shared" si="0"/>
        <v>-39135182055</v>
      </c>
      <c r="K64" s="10">
        <f t="shared" si="1"/>
        <v>2.079541425506904E-2</v>
      </c>
      <c r="M64" s="9">
        <v>76509114000</v>
      </c>
      <c r="N64" s="9"/>
      <c r="O64" s="9">
        <v>-196120345924</v>
      </c>
      <c r="P64" s="9"/>
      <c r="Q64" s="9">
        <v>-5446698078</v>
      </c>
      <c r="R64" s="9"/>
      <c r="S64" s="9">
        <f t="shared" si="2"/>
        <v>-125057930002</v>
      </c>
      <c r="U64" s="10">
        <f t="shared" si="3"/>
        <v>4.4916109343184726E-2</v>
      </c>
    </row>
    <row r="65" spans="1:21">
      <c r="A65" s="3" t="s">
        <v>270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f t="shared" si="0"/>
        <v>0</v>
      </c>
      <c r="K65" s="10">
        <f t="shared" si="1"/>
        <v>0</v>
      </c>
      <c r="M65" s="9">
        <v>0</v>
      </c>
      <c r="N65" s="9"/>
      <c r="O65" s="9">
        <v>0</v>
      </c>
      <c r="P65" s="9"/>
      <c r="Q65" s="9">
        <v>12540027499</v>
      </c>
      <c r="R65" s="9"/>
      <c r="S65" s="9">
        <f t="shared" si="2"/>
        <v>12540027499</v>
      </c>
      <c r="U65" s="10">
        <f t="shared" si="3"/>
        <v>-4.5039066799092186E-3</v>
      </c>
    </row>
    <row r="66" spans="1:21">
      <c r="A66" s="3" t="s">
        <v>20</v>
      </c>
      <c r="C66" s="9">
        <v>0</v>
      </c>
      <c r="D66" s="9"/>
      <c r="E66" s="9">
        <v>-59705606421</v>
      </c>
      <c r="F66" s="9"/>
      <c r="G66" s="9">
        <v>0</v>
      </c>
      <c r="H66" s="9"/>
      <c r="I66" s="9">
        <f t="shared" si="0"/>
        <v>-59705606421</v>
      </c>
      <c r="K66" s="10">
        <f t="shared" si="1"/>
        <v>3.1726000843176734E-2</v>
      </c>
      <c r="M66" s="9">
        <v>143859174480</v>
      </c>
      <c r="N66" s="9"/>
      <c r="O66" s="9">
        <v>-270648236790</v>
      </c>
      <c r="P66" s="9"/>
      <c r="Q66" s="9">
        <v>-720320123</v>
      </c>
      <c r="R66" s="9"/>
      <c r="S66" s="9">
        <f t="shared" si="2"/>
        <v>-127509382433</v>
      </c>
      <c r="U66" s="10">
        <f t="shared" si="3"/>
        <v>4.5796578941863127E-2</v>
      </c>
    </row>
    <row r="67" spans="1:21">
      <c r="A67" s="3" t="s">
        <v>58</v>
      </c>
      <c r="C67" s="9">
        <v>0</v>
      </c>
      <c r="D67" s="9"/>
      <c r="E67" s="9">
        <v>-69124322429</v>
      </c>
      <c r="F67" s="9"/>
      <c r="G67" s="9">
        <v>0</v>
      </c>
      <c r="H67" s="9"/>
      <c r="I67" s="9">
        <f t="shared" si="0"/>
        <v>-69124322429</v>
      </c>
      <c r="K67" s="10">
        <f t="shared" si="1"/>
        <v>3.6730860686729858E-2</v>
      </c>
      <c r="M67" s="9">
        <v>286692059350</v>
      </c>
      <c r="N67" s="9"/>
      <c r="O67" s="9">
        <v>-536016675683</v>
      </c>
      <c r="P67" s="9"/>
      <c r="Q67" s="9">
        <v>0</v>
      </c>
      <c r="R67" s="9"/>
      <c r="S67" s="9">
        <f t="shared" si="2"/>
        <v>-249324616333</v>
      </c>
      <c r="U67" s="10">
        <f t="shared" si="3"/>
        <v>8.9548033691118287E-2</v>
      </c>
    </row>
    <row r="68" spans="1:21">
      <c r="A68" s="3" t="s">
        <v>89</v>
      </c>
      <c r="C68" s="9">
        <v>0</v>
      </c>
      <c r="D68" s="9"/>
      <c r="E68" s="9">
        <v>18233392940</v>
      </c>
      <c r="F68" s="9"/>
      <c r="G68" s="9">
        <v>0</v>
      </c>
      <c r="H68" s="9"/>
      <c r="I68" s="9">
        <f t="shared" si="0"/>
        <v>18233392940</v>
      </c>
      <c r="K68" s="10">
        <f t="shared" si="1"/>
        <v>-9.6887490884767068E-3</v>
      </c>
      <c r="M68" s="9">
        <v>27377406000</v>
      </c>
      <c r="N68" s="9"/>
      <c r="O68" s="9">
        <v>9644329615</v>
      </c>
      <c r="P68" s="9"/>
      <c r="Q68" s="9">
        <v>0</v>
      </c>
      <c r="R68" s="9"/>
      <c r="S68" s="9">
        <f t="shared" si="2"/>
        <v>37021735615</v>
      </c>
      <c r="U68" s="10">
        <f t="shared" si="3"/>
        <v>-1.3296816322893101E-2</v>
      </c>
    </row>
    <row r="69" spans="1:21">
      <c r="A69" s="3" t="s">
        <v>94</v>
      </c>
      <c r="C69" s="9">
        <v>0</v>
      </c>
      <c r="D69" s="9"/>
      <c r="E69" s="9">
        <v>-9203898273</v>
      </c>
      <c r="F69" s="9"/>
      <c r="G69" s="9">
        <v>0</v>
      </c>
      <c r="H69" s="9"/>
      <c r="I69" s="9">
        <f t="shared" si="0"/>
        <v>-9203898273</v>
      </c>
      <c r="K69" s="10">
        <f t="shared" si="1"/>
        <v>4.8907113062502281E-3</v>
      </c>
      <c r="M69" s="9">
        <v>31836070080</v>
      </c>
      <c r="N69" s="9"/>
      <c r="O69" s="9">
        <v>-34916797711</v>
      </c>
      <c r="P69" s="9"/>
      <c r="Q69" s="9">
        <v>0</v>
      </c>
      <c r="R69" s="9"/>
      <c r="S69" s="9">
        <f t="shared" si="2"/>
        <v>-3080727631</v>
      </c>
      <c r="U69" s="10">
        <f t="shared" si="3"/>
        <v>1.1064816051917178E-3</v>
      </c>
    </row>
    <row r="70" spans="1:21">
      <c r="A70" s="3" t="s">
        <v>47</v>
      </c>
      <c r="C70" s="9">
        <v>0</v>
      </c>
      <c r="D70" s="9"/>
      <c r="E70" s="9">
        <v>-26820054226</v>
      </c>
      <c r="F70" s="9"/>
      <c r="G70" s="9">
        <v>0</v>
      </c>
      <c r="H70" s="9"/>
      <c r="I70" s="9">
        <f t="shared" si="0"/>
        <v>-26820054226</v>
      </c>
      <c r="K70" s="10">
        <f t="shared" si="1"/>
        <v>1.4251476770677951E-2</v>
      </c>
      <c r="M70" s="9">
        <v>6426853120</v>
      </c>
      <c r="N70" s="9"/>
      <c r="O70" s="9">
        <v>33837331817</v>
      </c>
      <c r="P70" s="9"/>
      <c r="Q70" s="9">
        <v>0</v>
      </c>
      <c r="R70" s="9"/>
      <c r="S70" s="9">
        <f t="shared" si="2"/>
        <v>40264184937</v>
      </c>
      <c r="U70" s="10">
        <f t="shared" si="3"/>
        <v>-1.4461382282719542E-2</v>
      </c>
    </row>
    <row r="71" spans="1:21">
      <c r="A71" s="3" t="s">
        <v>64</v>
      </c>
      <c r="C71" s="9">
        <v>0</v>
      </c>
      <c r="D71" s="9"/>
      <c r="E71" s="9">
        <v>-7912563943</v>
      </c>
      <c r="F71" s="9"/>
      <c r="G71" s="9">
        <v>0</v>
      </c>
      <c r="H71" s="9"/>
      <c r="I71" s="9">
        <f t="shared" si="0"/>
        <v>-7912563943</v>
      </c>
      <c r="K71" s="10">
        <f t="shared" si="1"/>
        <v>4.2045299491173527E-3</v>
      </c>
      <c r="M71" s="9">
        <v>19369152050</v>
      </c>
      <c r="N71" s="9"/>
      <c r="O71" s="9">
        <v>-2743022166</v>
      </c>
      <c r="P71" s="9"/>
      <c r="Q71" s="9">
        <v>0</v>
      </c>
      <c r="R71" s="9"/>
      <c r="S71" s="9">
        <f t="shared" si="2"/>
        <v>16626129884</v>
      </c>
      <c r="U71" s="10">
        <f t="shared" si="3"/>
        <v>-5.9714811192844173E-3</v>
      </c>
    </row>
    <row r="72" spans="1:21">
      <c r="A72" s="3" t="s">
        <v>84</v>
      </c>
      <c r="C72" s="9">
        <v>0</v>
      </c>
      <c r="D72" s="9"/>
      <c r="E72" s="9">
        <v>-164442316799</v>
      </c>
      <c r="F72" s="9"/>
      <c r="G72" s="9">
        <v>0</v>
      </c>
      <c r="H72" s="9"/>
      <c r="I72" s="9">
        <f t="shared" si="0"/>
        <v>-164442316799</v>
      </c>
      <c r="K72" s="10">
        <f t="shared" si="1"/>
        <v>8.7380354947437941E-2</v>
      </c>
      <c r="M72" s="9">
        <v>266817105000</v>
      </c>
      <c r="N72" s="9"/>
      <c r="O72" s="9">
        <v>-270534134089</v>
      </c>
      <c r="P72" s="9"/>
      <c r="Q72" s="9">
        <v>0</v>
      </c>
      <c r="R72" s="9"/>
      <c r="S72" s="9">
        <f t="shared" si="2"/>
        <v>-3717029089</v>
      </c>
      <c r="U72" s="10">
        <f t="shared" si="3"/>
        <v>1.3350171795635214E-3</v>
      </c>
    </row>
    <row r="73" spans="1:21">
      <c r="A73" s="3" t="s">
        <v>82</v>
      </c>
      <c r="C73" s="9">
        <v>0</v>
      </c>
      <c r="D73" s="9"/>
      <c r="E73" s="9">
        <v>39487802836</v>
      </c>
      <c r="F73" s="9"/>
      <c r="G73" s="9">
        <v>0</v>
      </c>
      <c r="H73" s="9"/>
      <c r="I73" s="9">
        <f t="shared" ref="I73:I116" si="4">C73+E73+G73</f>
        <v>39487802836</v>
      </c>
      <c r="K73" s="10">
        <f t="shared" ref="K73:K116" si="5">I73/$I$117</f>
        <v>-2.0982787734143072E-2</v>
      </c>
      <c r="M73" s="9">
        <v>78197168500</v>
      </c>
      <c r="N73" s="9"/>
      <c r="O73" s="9">
        <v>-197128086600</v>
      </c>
      <c r="P73" s="9"/>
      <c r="Q73" s="9">
        <v>0</v>
      </c>
      <c r="R73" s="9"/>
      <c r="S73" s="9">
        <f t="shared" ref="S73:S116" si="6">M73+O73+Q73</f>
        <v>-118930918100</v>
      </c>
      <c r="U73" s="10">
        <f t="shared" ref="U73:U116" si="7">S73/$S$117</f>
        <v>4.2715516893487016E-2</v>
      </c>
    </row>
    <row r="74" spans="1:21">
      <c r="A74" s="3" t="s">
        <v>78</v>
      </c>
      <c r="C74" s="9">
        <v>0</v>
      </c>
      <c r="D74" s="9"/>
      <c r="E74" s="9">
        <v>-56088703397</v>
      </c>
      <c r="F74" s="9"/>
      <c r="G74" s="9">
        <v>0</v>
      </c>
      <c r="H74" s="9"/>
      <c r="I74" s="9">
        <f t="shared" si="4"/>
        <v>-56088703397</v>
      </c>
      <c r="K74" s="10">
        <f t="shared" si="5"/>
        <v>2.9804072983002586E-2</v>
      </c>
      <c r="M74" s="9">
        <v>21120758800</v>
      </c>
      <c r="N74" s="9"/>
      <c r="O74" s="9">
        <v>-105069441802</v>
      </c>
      <c r="P74" s="9"/>
      <c r="Q74" s="9">
        <v>0</v>
      </c>
      <c r="R74" s="9"/>
      <c r="S74" s="9">
        <f t="shared" si="6"/>
        <v>-83948683002</v>
      </c>
      <c r="U74" s="10">
        <f t="shared" si="7"/>
        <v>3.0151212521060303E-2</v>
      </c>
    </row>
    <row r="75" spans="1:21">
      <c r="A75" s="3" t="s">
        <v>87</v>
      </c>
      <c r="C75" s="9">
        <v>0</v>
      </c>
      <c r="D75" s="9"/>
      <c r="E75" s="9">
        <v>-8997886918</v>
      </c>
      <c r="F75" s="9"/>
      <c r="G75" s="9">
        <v>0</v>
      </c>
      <c r="H75" s="9"/>
      <c r="I75" s="9">
        <f t="shared" si="4"/>
        <v>-8997886918</v>
      </c>
      <c r="K75" s="10">
        <f t="shared" si="5"/>
        <v>4.781242249419157E-3</v>
      </c>
      <c r="M75" s="9">
        <v>3204578000</v>
      </c>
      <c r="N75" s="9"/>
      <c r="O75" s="9">
        <v>15070220301</v>
      </c>
      <c r="P75" s="9"/>
      <c r="Q75" s="9">
        <v>0</v>
      </c>
      <c r="R75" s="9"/>
      <c r="S75" s="9">
        <f t="shared" si="6"/>
        <v>18274798301</v>
      </c>
      <c r="U75" s="10">
        <f t="shared" si="7"/>
        <v>-6.5636208651401419E-3</v>
      </c>
    </row>
    <row r="76" spans="1:21">
      <c r="A76" s="3" t="s">
        <v>42</v>
      </c>
      <c r="C76" s="9">
        <v>0</v>
      </c>
      <c r="D76" s="9"/>
      <c r="E76" s="9">
        <v>-1403326488</v>
      </c>
      <c r="F76" s="9"/>
      <c r="G76" s="9">
        <v>0</v>
      </c>
      <c r="H76" s="9"/>
      <c r="I76" s="9">
        <f t="shared" si="4"/>
        <v>-1403326488</v>
      </c>
      <c r="K76" s="10">
        <f t="shared" si="5"/>
        <v>7.456910667250293E-4</v>
      </c>
      <c r="M76" s="9">
        <v>1672650000</v>
      </c>
      <c r="N76" s="9"/>
      <c r="O76" s="9">
        <v>56369320622</v>
      </c>
      <c r="P76" s="9"/>
      <c r="Q76" s="9">
        <v>0</v>
      </c>
      <c r="R76" s="9"/>
      <c r="S76" s="9">
        <f t="shared" si="6"/>
        <v>58041970622</v>
      </c>
      <c r="U76" s="10">
        <f t="shared" si="7"/>
        <v>-2.0846494891687193E-2</v>
      </c>
    </row>
    <row r="77" spans="1:21">
      <c r="A77" s="3" t="s">
        <v>35</v>
      </c>
      <c r="C77" s="9">
        <v>0</v>
      </c>
      <c r="D77" s="9"/>
      <c r="E77" s="9">
        <v>-41986687378</v>
      </c>
      <c r="F77" s="9"/>
      <c r="G77" s="9">
        <v>0</v>
      </c>
      <c r="H77" s="9"/>
      <c r="I77" s="9">
        <f t="shared" si="4"/>
        <v>-41986687378</v>
      </c>
      <c r="K77" s="10">
        <f t="shared" si="5"/>
        <v>2.2310629754999069E-2</v>
      </c>
      <c r="M77" s="9">
        <v>52478998830</v>
      </c>
      <c r="N77" s="9"/>
      <c r="O77" s="9">
        <v>396270293630</v>
      </c>
      <c r="P77" s="9"/>
      <c r="Q77" s="9">
        <v>0</v>
      </c>
      <c r="R77" s="9"/>
      <c r="S77" s="9">
        <f t="shared" si="6"/>
        <v>448749292460</v>
      </c>
      <c r="U77" s="10">
        <f t="shared" si="7"/>
        <v>-0.16117388387515924</v>
      </c>
    </row>
    <row r="78" spans="1:21">
      <c r="A78" s="3" t="s">
        <v>54</v>
      </c>
      <c r="C78" s="9">
        <v>0</v>
      </c>
      <c r="D78" s="9"/>
      <c r="E78" s="9">
        <v>-81350764909</v>
      </c>
      <c r="F78" s="9"/>
      <c r="G78" s="9">
        <v>0</v>
      </c>
      <c r="H78" s="9"/>
      <c r="I78" s="9">
        <f t="shared" si="4"/>
        <v>-81350764909</v>
      </c>
      <c r="K78" s="10">
        <f t="shared" si="5"/>
        <v>4.3227673091487527E-2</v>
      </c>
      <c r="M78" s="9">
        <v>144905283940</v>
      </c>
      <c r="N78" s="9"/>
      <c r="O78" s="9">
        <v>-105606726923</v>
      </c>
      <c r="P78" s="9"/>
      <c r="Q78" s="9">
        <v>0</v>
      </c>
      <c r="R78" s="9"/>
      <c r="S78" s="9">
        <f t="shared" si="6"/>
        <v>39298557017</v>
      </c>
      <c r="U78" s="10">
        <f t="shared" si="7"/>
        <v>-1.4114565017801929E-2</v>
      </c>
    </row>
    <row r="79" spans="1:21">
      <c r="A79" s="3" t="s">
        <v>70</v>
      </c>
      <c r="C79" s="9">
        <v>0</v>
      </c>
      <c r="D79" s="9"/>
      <c r="E79" s="9">
        <v>4446846143</v>
      </c>
      <c r="F79" s="9"/>
      <c r="G79" s="9">
        <v>0</v>
      </c>
      <c r="H79" s="9"/>
      <c r="I79" s="9">
        <f t="shared" si="4"/>
        <v>4446846143</v>
      </c>
      <c r="K79" s="10">
        <f t="shared" si="5"/>
        <v>-2.3629379708079395E-3</v>
      </c>
      <c r="M79" s="9">
        <v>47239771920</v>
      </c>
      <c r="N79" s="9"/>
      <c r="O79" s="9">
        <v>-48025938351</v>
      </c>
      <c r="P79" s="9"/>
      <c r="Q79" s="9">
        <v>0</v>
      </c>
      <c r="R79" s="9"/>
      <c r="S79" s="9">
        <f t="shared" si="6"/>
        <v>-786166431</v>
      </c>
      <c r="U79" s="10">
        <f t="shared" si="7"/>
        <v>2.8236144142296748E-4</v>
      </c>
    </row>
    <row r="80" spans="1:21">
      <c r="A80" s="3" t="s">
        <v>61</v>
      </c>
      <c r="C80" s="9">
        <v>0</v>
      </c>
      <c r="D80" s="9"/>
      <c r="E80" s="9">
        <v>4387753798</v>
      </c>
      <c r="F80" s="9"/>
      <c r="G80" s="9">
        <v>0</v>
      </c>
      <c r="H80" s="9"/>
      <c r="I80" s="9">
        <f t="shared" si="4"/>
        <v>4387753798</v>
      </c>
      <c r="K80" s="10">
        <f t="shared" si="5"/>
        <v>-2.3315378410768079E-3</v>
      </c>
      <c r="M80" s="9">
        <v>75369343690</v>
      </c>
      <c r="N80" s="9"/>
      <c r="O80" s="9">
        <v>-129987206254</v>
      </c>
      <c r="P80" s="9"/>
      <c r="Q80" s="9">
        <v>0</v>
      </c>
      <c r="R80" s="9"/>
      <c r="S80" s="9">
        <f t="shared" si="6"/>
        <v>-54617862564</v>
      </c>
      <c r="U80" s="10">
        <f t="shared" si="7"/>
        <v>1.9616683939806347E-2</v>
      </c>
    </row>
    <row r="81" spans="1:21">
      <c r="A81" s="3" t="s">
        <v>36</v>
      </c>
      <c r="C81" s="9">
        <v>0</v>
      </c>
      <c r="D81" s="9"/>
      <c r="E81" s="9">
        <v>-35993009411</v>
      </c>
      <c r="F81" s="9"/>
      <c r="G81" s="9">
        <v>0</v>
      </c>
      <c r="H81" s="9"/>
      <c r="I81" s="9">
        <f t="shared" si="4"/>
        <v>-35993009411</v>
      </c>
      <c r="K81" s="10">
        <f t="shared" si="5"/>
        <v>1.9125745727627572E-2</v>
      </c>
      <c r="M81" s="9">
        <v>163850697000</v>
      </c>
      <c r="N81" s="9"/>
      <c r="O81" s="9">
        <v>-480281957234</v>
      </c>
      <c r="P81" s="9"/>
      <c r="Q81" s="9">
        <v>0</v>
      </c>
      <c r="R81" s="9"/>
      <c r="S81" s="9">
        <f t="shared" si="6"/>
        <v>-316431260234</v>
      </c>
      <c r="U81" s="10">
        <f t="shared" si="7"/>
        <v>0.11365021861504332</v>
      </c>
    </row>
    <row r="82" spans="1:21">
      <c r="A82" s="3" t="s">
        <v>86</v>
      </c>
      <c r="C82" s="9">
        <v>0</v>
      </c>
      <c r="D82" s="9"/>
      <c r="E82" s="9">
        <v>-6544760077</v>
      </c>
      <c r="F82" s="9"/>
      <c r="G82" s="9">
        <v>0</v>
      </c>
      <c r="H82" s="9"/>
      <c r="I82" s="9">
        <f t="shared" si="4"/>
        <v>-6544760077</v>
      </c>
      <c r="K82" s="10">
        <f t="shared" si="5"/>
        <v>3.4777146765275872E-3</v>
      </c>
      <c r="M82" s="9">
        <v>6770000000</v>
      </c>
      <c r="N82" s="9"/>
      <c r="O82" s="9">
        <v>-29500987569</v>
      </c>
      <c r="P82" s="9"/>
      <c r="Q82" s="9">
        <v>0</v>
      </c>
      <c r="R82" s="9"/>
      <c r="S82" s="9">
        <f t="shared" si="6"/>
        <v>-22730987569</v>
      </c>
      <c r="U82" s="10">
        <f t="shared" si="7"/>
        <v>8.1641166066913837E-3</v>
      </c>
    </row>
    <row r="83" spans="1:21">
      <c r="A83" s="3" t="s">
        <v>85</v>
      </c>
      <c r="C83" s="9">
        <v>0</v>
      </c>
      <c r="D83" s="9"/>
      <c r="E83" s="9">
        <v>-68771890977</v>
      </c>
      <c r="F83" s="9"/>
      <c r="G83" s="9">
        <v>0</v>
      </c>
      <c r="H83" s="9"/>
      <c r="I83" s="9">
        <f t="shared" si="4"/>
        <v>-68771890977</v>
      </c>
      <c r="K83" s="10">
        <f t="shared" si="5"/>
        <v>3.6543587812144646E-2</v>
      </c>
      <c r="M83" s="9">
        <v>90040216920</v>
      </c>
      <c r="N83" s="9"/>
      <c r="O83" s="9">
        <v>-117448743365</v>
      </c>
      <c r="P83" s="9"/>
      <c r="Q83" s="9">
        <v>0</v>
      </c>
      <c r="R83" s="9"/>
      <c r="S83" s="9">
        <f t="shared" si="6"/>
        <v>-27408526445</v>
      </c>
      <c r="U83" s="10">
        <f t="shared" si="7"/>
        <v>9.8441128101152964E-3</v>
      </c>
    </row>
    <row r="84" spans="1:21">
      <c r="A84" s="3" t="s">
        <v>91</v>
      </c>
      <c r="C84" s="9">
        <v>0</v>
      </c>
      <c r="D84" s="9"/>
      <c r="E84" s="9">
        <v>222598854680</v>
      </c>
      <c r="F84" s="9"/>
      <c r="G84" s="9">
        <v>0</v>
      </c>
      <c r="H84" s="9"/>
      <c r="I84" s="9">
        <f t="shared" si="4"/>
        <v>222598854680</v>
      </c>
      <c r="K84" s="10">
        <f t="shared" si="5"/>
        <v>-0.11828322120155048</v>
      </c>
      <c r="M84" s="9">
        <v>392655707730</v>
      </c>
      <c r="N84" s="9"/>
      <c r="O84" s="9">
        <v>-1522334050288</v>
      </c>
      <c r="P84" s="9"/>
      <c r="Q84" s="9">
        <v>0</v>
      </c>
      <c r="R84" s="9"/>
      <c r="S84" s="9">
        <f t="shared" si="6"/>
        <v>-1129678342558</v>
      </c>
      <c r="U84" s="10">
        <f t="shared" si="7"/>
        <v>0.40573801242473267</v>
      </c>
    </row>
    <row r="85" spans="1:21">
      <c r="A85" s="3" t="s">
        <v>23</v>
      </c>
      <c r="C85" s="9">
        <v>0</v>
      </c>
      <c r="D85" s="9"/>
      <c r="E85" s="9">
        <v>55262255826</v>
      </c>
      <c r="F85" s="9"/>
      <c r="G85" s="9">
        <v>0</v>
      </c>
      <c r="H85" s="9"/>
      <c r="I85" s="9">
        <f t="shared" si="4"/>
        <v>55262255826</v>
      </c>
      <c r="K85" s="10">
        <f t="shared" si="5"/>
        <v>-2.9364920315336773E-2</v>
      </c>
      <c r="M85" s="9">
        <v>251831694200</v>
      </c>
      <c r="N85" s="9"/>
      <c r="O85" s="9">
        <v>-766586676962</v>
      </c>
      <c r="P85" s="9"/>
      <c r="Q85" s="9">
        <v>0</v>
      </c>
      <c r="R85" s="9"/>
      <c r="S85" s="9">
        <f t="shared" si="6"/>
        <v>-514754982762</v>
      </c>
      <c r="U85" s="10">
        <f t="shared" si="7"/>
        <v>0.18488064763519915</v>
      </c>
    </row>
    <row r="86" spans="1:21">
      <c r="A86" s="3" t="s">
        <v>79</v>
      </c>
      <c r="C86" s="9">
        <v>0</v>
      </c>
      <c r="D86" s="9"/>
      <c r="E86" s="9">
        <v>-12640153037</v>
      </c>
      <c r="F86" s="9"/>
      <c r="G86" s="9">
        <v>0</v>
      </c>
      <c r="H86" s="9"/>
      <c r="I86" s="9">
        <f t="shared" si="4"/>
        <v>-12640153037</v>
      </c>
      <c r="K86" s="10">
        <f t="shared" si="5"/>
        <v>6.7166473962601845E-3</v>
      </c>
      <c r="M86" s="9">
        <v>144697172400</v>
      </c>
      <c r="N86" s="9"/>
      <c r="O86" s="9">
        <v>-261537349454</v>
      </c>
      <c r="P86" s="9"/>
      <c r="Q86" s="9">
        <v>0</v>
      </c>
      <c r="R86" s="9"/>
      <c r="S86" s="9">
        <f t="shared" si="6"/>
        <v>-116840177054</v>
      </c>
      <c r="U86" s="10">
        <f t="shared" si="7"/>
        <v>4.1964601270392032E-2</v>
      </c>
    </row>
    <row r="87" spans="1:21">
      <c r="A87" s="3" t="s">
        <v>99</v>
      </c>
      <c r="C87" s="9">
        <v>0</v>
      </c>
      <c r="D87" s="9"/>
      <c r="E87" s="9">
        <v>-5560258963</v>
      </c>
      <c r="F87" s="9"/>
      <c r="G87" s="9">
        <v>0</v>
      </c>
      <c r="H87" s="9"/>
      <c r="I87" s="9">
        <f t="shared" si="4"/>
        <v>-5560258963</v>
      </c>
      <c r="K87" s="10">
        <f t="shared" si="5"/>
        <v>2.9545764815542162E-3</v>
      </c>
      <c r="M87" s="9">
        <v>7850583200</v>
      </c>
      <c r="N87" s="9"/>
      <c r="O87" s="9">
        <v>46237942962</v>
      </c>
      <c r="P87" s="9"/>
      <c r="Q87" s="9">
        <v>0</v>
      </c>
      <c r="R87" s="9"/>
      <c r="S87" s="9">
        <f t="shared" si="6"/>
        <v>54088526162</v>
      </c>
      <c r="U87" s="10">
        <f t="shared" si="7"/>
        <v>-1.9426566194284893E-2</v>
      </c>
    </row>
    <row r="88" spans="1:21">
      <c r="A88" s="3" t="s">
        <v>30</v>
      </c>
      <c r="C88" s="9">
        <v>0</v>
      </c>
      <c r="D88" s="9"/>
      <c r="E88" s="9">
        <v>-7157327427</v>
      </c>
      <c r="F88" s="9"/>
      <c r="G88" s="9">
        <v>0</v>
      </c>
      <c r="H88" s="9"/>
      <c r="I88" s="9">
        <f t="shared" si="4"/>
        <v>-7157327427</v>
      </c>
      <c r="K88" s="10">
        <f t="shared" si="5"/>
        <v>3.8032169773595404E-3</v>
      </c>
      <c r="M88" s="9">
        <v>16779439820</v>
      </c>
      <c r="N88" s="9"/>
      <c r="O88" s="9">
        <v>-62648162190</v>
      </c>
      <c r="P88" s="9"/>
      <c r="Q88" s="9">
        <v>0</v>
      </c>
      <c r="R88" s="9"/>
      <c r="S88" s="9">
        <f t="shared" si="6"/>
        <v>-45868722370</v>
      </c>
      <c r="U88" s="10">
        <f t="shared" si="7"/>
        <v>1.6474321535388876E-2</v>
      </c>
    </row>
    <row r="89" spans="1:21">
      <c r="A89" s="3" t="s">
        <v>22</v>
      </c>
      <c r="C89" s="9">
        <v>0</v>
      </c>
      <c r="D89" s="9"/>
      <c r="E89" s="9">
        <v>-126622843860</v>
      </c>
      <c r="F89" s="9"/>
      <c r="G89" s="9">
        <v>0</v>
      </c>
      <c r="H89" s="9"/>
      <c r="I89" s="9">
        <f t="shared" si="4"/>
        <v>-126622843860</v>
      </c>
      <c r="K89" s="10">
        <f t="shared" si="5"/>
        <v>6.7284074174562447E-2</v>
      </c>
      <c r="M89" s="9">
        <v>140040877600</v>
      </c>
      <c r="N89" s="9"/>
      <c r="O89" s="9">
        <v>-230599350423</v>
      </c>
      <c r="P89" s="9"/>
      <c r="Q89" s="9">
        <v>0</v>
      </c>
      <c r="R89" s="9"/>
      <c r="S89" s="9">
        <f t="shared" si="6"/>
        <v>-90558472823</v>
      </c>
      <c r="U89" s="10">
        <f t="shared" si="7"/>
        <v>3.252520065864388E-2</v>
      </c>
    </row>
    <row r="90" spans="1:21">
      <c r="A90" s="3" t="s">
        <v>55</v>
      </c>
      <c r="C90" s="9">
        <v>0</v>
      </c>
      <c r="D90" s="9"/>
      <c r="E90" s="9">
        <v>-20021385108</v>
      </c>
      <c r="F90" s="9"/>
      <c r="G90" s="9">
        <v>0</v>
      </c>
      <c r="H90" s="9"/>
      <c r="I90" s="9">
        <f t="shared" si="4"/>
        <v>-20021385108</v>
      </c>
      <c r="K90" s="10">
        <f t="shared" si="5"/>
        <v>1.0638841457182796E-2</v>
      </c>
      <c r="M90" s="9">
        <v>38144071200</v>
      </c>
      <c r="N90" s="9"/>
      <c r="O90" s="9">
        <v>18231345483</v>
      </c>
      <c r="P90" s="9"/>
      <c r="Q90" s="9">
        <v>0</v>
      </c>
      <c r="R90" s="9"/>
      <c r="S90" s="9">
        <f t="shared" si="6"/>
        <v>56375416683</v>
      </c>
      <c r="U90" s="10">
        <f t="shared" si="7"/>
        <v>-2.0247931338386399E-2</v>
      </c>
    </row>
    <row r="91" spans="1:21">
      <c r="A91" s="3" t="s">
        <v>51</v>
      </c>
      <c r="C91" s="9">
        <v>0</v>
      </c>
      <c r="D91" s="9"/>
      <c r="E91" s="9">
        <v>-96099956177</v>
      </c>
      <c r="F91" s="9"/>
      <c r="G91" s="9">
        <v>0</v>
      </c>
      <c r="H91" s="9"/>
      <c r="I91" s="9">
        <f t="shared" si="4"/>
        <v>-96099956177</v>
      </c>
      <c r="K91" s="10">
        <f t="shared" si="5"/>
        <v>5.1065008354531746E-2</v>
      </c>
      <c r="M91" s="9">
        <v>18011617000</v>
      </c>
      <c r="N91" s="9"/>
      <c r="O91" s="9">
        <v>-100640048114</v>
      </c>
      <c r="P91" s="9"/>
      <c r="Q91" s="9">
        <v>0</v>
      </c>
      <c r="R91" s="9"/>
      <c r="S91" s="9">
        <f t="shared" si="6"/>
        <v>-82628431114</v>
      </c>
      <c r="U91" s="10">
        <f t="shared" si="7"/>
        <v>2.967702765200797E-2</v>
      </c>
    </row>
    <row r="92" spans="1:21">
      <c r="A92" s="3" t="s">
        <v>52</v>
      </c>
      <c r="C92" s="9">
        <v>0</v>
      </c>
      <c r="D92" s="9"/>
      <c r="E92" s="9">
        <v>-48013018186</v>
      </c>
      <c r="F92" s="9"/>
      <c r="G92" s="9">
        <v>0</v>
      </c>
      <c r="H92" s="9"/>
      <c r="I92" s="9">
        <f t="shared" si="4"/>
        <v>-48013018186</v>
      </c>
      <c r="K92" s="10">
        <f t="shared" si="5"/>
        <v>2.551286464978816E-2</v>
      </c>
      <c r="M92" s="9">
        <v>45841071000</v>
      </c>
      <c r="N92" s="9"/>
      <c r="O92" s="9">
        <v>219225136501</v>
      </c>
      <c r="P92" s="9"/>
      <c r="Q92" s="9">
        <v>0</v>
      </c>
      <c r="R92" s="9"/>
      <c r="S92" s="9">
        <f t="shared" si="6"/>
        <v>265066207501</v>
      </c>
      <c r="U92" s="10">
        <f t="shared" si="7"/>
        <v>-9.520182174059498E-2</v>
      </c>
    </row>
    <row r="93" spans="1:21" ht="24.75">
      <c r="A93" s="4" t="s">
        <v>25</v>
      </c>
      <c r="C93" s="9">
        <v>0</v>
      </c>
      <c r="D93" s="9"/>
      <c r="E93" s="9">
        <v>23777137971</v>
      </c>
      <c r="F93" s="9"/>
      <c r="G93" s="9">
        <v>0</v>
      </c>
      <c r="H93" s="9"/>
      <c r="I93" s="9">
        <f t="shared" si="4"/>
        <v>23777137971</v>
      </c>
      <c r="K93" s="10">
        <f t="shared" si="5"/>
        <v>-1.2634550497605364E-2</v>
      </c>
      <c r="M93" s="9">
        <v>79787490000</v>
      </c>
      <c r="N93" s="9"/>
      <c r="O93" s="9">
        <v>-140913189102</v>
      </c>
      <c r="P93" s="9"/>
      <c r="Q93" s="9">
        <v>0</v>
      </c>
      <c r="R93" s="9"/>
      <c r="S93" s="9">
        <f t="shared" si="6"/>
        <v>-61125699102</v>
      </c>
      <c r="U93" s="10">
        <f t="shared" si="7"/>
        <v>2.1954054289081329E-2</v>
      </c>
    </row>
    <row r="94" spans="1:21" ht="24.75">
      <c r="A94" s="4" t="s">
        <v>76</v>
      </c>
      <c r="C94" s="9">
        <v>0</v>
      </c>
      <c r="D94" s="9"/>
      <c r="E94" s="9">
        <v>-45988678602</v>
      </c>
      <c r="F94" s="9"/>
      <c r="G94" s="9">
        <v>0</v>
      </c>
      <c r="H94" s="9"/>
      <c r="I94" s="9">
        <f t="shared" si="4"/>
        <v>-45988678602</v>
      </c>
      <c r="K94" s="10">
        <f t="shared" si="5"/>
        <v>2.4437183433253851E-2</v>
      </c>
      <c r="M94" s="9">
        <v>75541172738</v>
      </c>
      <c r="N94" s="9"/>
      <c r="O94" s="9">
        <v>-402897625411</v>
      </c>
      <c r="P94" s="9"/>
      <c r="Q94" s="9">
        <v>0</v>
      </c>
      <c r="R94" s="9"/>
      <c r="S94" s="9">
        <f t="shared" si="6"/>
        <v>-327356452673</v>
      </c>
      <c r="U94" s="10">
        <f t="shared" si="7"/>
        <v>0.1175741372196261</v>
      </c>
    </row>
    <row r="95" spans="1:21" ht="24.75">
      <c r="A95" s="4" t="s">
        <v>44</v>
      </c>
      <c r="C95" s="9">
        <v>0</v>
      </c>
      <c r="D95" s="9"/>
      <c r="E95" s="9">
        <v>-14944823747</v>
      </c>
      <c r="F95" s="9"/>
      <c r="G95" s="9">
        <v>0</v>
      </c>
      <c r="H95" s="9"/>
      <c r="I95" s="9">
        <f t="shared" si="4"/>
        <v>-14944823747</v>
      </c>
      <c r="K95" s="10">
        <f t="shared" si="5"/>
        <v>7.9412892560736578E-3</v>
      </c>
      <c r="M95" s="9">
        <v>0</v>
      </c>
      <c r="N95" s="9"/>
      <c r="O95" s="9">
        <v>-13220421007</v>
      </c>
      <c r="P95" s="9"/>
      <c r="Q95" s="9">
        <v>0</v>
      </c>
      <c r="R95" s="9"/>
      <c r="S95" s="9">
        <f t="shared" si="6"/>
        <v>-13220421007</v>
      </c>
      <c r="U95" s="10">
        <f t="shared" si="7"/>
        <v>4.7482784618604499E-3</v>
      </c>
    </row>
    <row r="96" spans="1:21" ht="24.75">
      <c r="A96" s="4" t="s">
        <v>100</v>
      </c>
      <c r="C96" s="9">
        <v>0</v>
      </c>
      <c r="D96" s="9"/>
      <c r="E96" s="9">
        <v>5314677987</v>
      </c>
      <c r="F96" s="9"/>
      <c r="G96" s="9">
        <v>0</v>
      </c>
      <c r="H96" s="9"/>
      <c r="I96" s="9">
        <f t="shared" si="4"/>
        <v>5314677987</v>
      </c>
      <c r="K96" s="10">
        <f t="shared" si="5"/>
        <v>-2.8240811609522342E-3</v>
      </c>
      <c r="M96" s="9">
        <v>0</v>
      </c>
      <c r="N96" s="9"/>
      <c r="O96" s="9">
        <v>60812782369</v>
      </c>
      <c r="P96" s="9"/>
      <c r="Q96" s="9">
        <v>0</v>
      </c>
      <c r="R96" s="9"/>
      <c r="S96" s="9">
        <f t="shared" si="6"/>
        <v>60812782369</v>
      </c>
      <c r="U96" s="10">
        <f t="shared" si="7"/>
        <v>-2.184166635658864E-2</v>
      </c>
    </row>
    <row r="97" spans="1:21" ht="24.75">
      <c r="A97" s="4" t="s">
        <v>38</v>
      </c>
      <c r="C97" s="9">
        <v>0</v>
      </c>
      <c r="D97" s="9"/>
      <c r="E97" s="9">
        <v>-2499440711</v>
      </c>
      <c r="F97" s="9"/>
      <c r="G97" s="9">
        <v>0</v>
      </c>
      <c r="H97" s="9"/>
      <c r="I97" s="9">
        <f t="shared" si="4"/>
        <v>-2499440711</v>
      </c>
      <c r="K97" s="10">
        <f t="shared" si="5"/>
        <v>1.3281375545457215E-3</v>
      </c>
      <c r="M97" s="9">
        <v>0</v>
      </c>
      <c r="N97" s="9"/>
      <c r="O97" s="9">
        <v>-7574821001</v>
      </c>
      <c r="P97" s="9"/>
      <c r="Q97" s="9">
        <v>0</v>
      </c>
      <c r="R97" s="9"/>
      <c r="S97" s="9">
        <f t="shared" si="6"/>
        <v>-7574821001</v>
      </c>
      <c r="U97" s="10">
        <f t="shared" si="7"/>
        <v>2.7205910759159919E-3</v>
      </c>
    </row>
    <row r="98" spans="1:21" ht="24.75">
      <c r="A98" s="4" t="s">
        <v>27</v>
      </c>
      <c r="C98" s="9">
        <v>0</v>
      </c>
      <c r="D98" s="9"/>
      <c r="E98" s="9">
        <v>-89464500</v>
      </c>
      <c r="F98" s="9"/>
      <c r="G98" s="9">
        <v>0</v>
      </c>
      <c r="H98" s="9"/>
      <c r="I98" s="9">
        <f t="shared" si="4"/>
        <v>-89464500</v>
      </c>
      <c r="K98" s="10">
        <f t="shared" si="5"/>
        <v>4.753910013777306E-5</v>
      </c>
      <c r="M98" s="9">
        <v>0</v>
      </c>
      <c r="N98" s="9"/>
      <c r="O98" s="9">
        <v>288833364</v>
      </c>
      <c r="P98" s="9"/>
      <c r="Q98" s="9">
        <v>0</v>
      </c>
      <c r="R98" s="9"/>
      <c r="S98" s="9">
        <f t="shared" si="6"/>
        <v>288833364</v>
      </c>
      <c r="U98" s="10">
        <f t="shared" si="7"/>
        <v>-1.0373809129238266E-4</v>
      </c>
    </row>
    <row r="99" spans="1:21" ht="24.75">
      <c r="A99" s="4" t="s">
        <v>104</v>
      </c>
      <c r="C99" s="9">
        <v>0</v>
      </c>
      <c r="D99" s="9"/>
      <c r="E99" s="9">
        <v>238333981872</v>
      </c>
      <c r="F99" s="9"/>
      <c r="G99" s="9">
        <v>0</v>
      </c>
      <c r="H99" s="9"/>
      <c r="I99" s="9">
        <f t="shared" si="4"/>
        <v>238333981872</v>
      </c>
      <c r="K99" s="10">
        <f t="shared" si="5"/>
        <v>-0.12664445708015132</v>
      </c>
      <c r="M99" s="9">
        <v>0</v>
      </c>
      <c r="N99" s="9"/>
      <c r="O99" s="9">
        <v>238333981872</v>
      </c>
      <c r="P99" s="9"/>
      <c r="Q99" s="9">
        <v>0</v>
      </c>
      <c r="R99" s="9"/>
      <c r="S99" s="9">
        <f t="shared" si="6"/>
        <v>238333981872</v>
      </c>
      <c r="U99" s="10">
        <f t="shared" si="7"/>
        <v>-8.5600610771249433E-2</v>
      </c>
    </row>
    <row r="100" spans="1:21" ht="24.75">
      <c r="A100" s="4" t="s">
        <v>53</v>
      </c>
      <c r="C100" s="9">
        <v>0</v>
      </c>
      <c r="D100" s="9"/>
      <c r="E100" s="9">
        <v>16594937464</v>
      </c>
      <c r="F100" s="9"/>
      <c r="G100" s="9">
        <v>0</v>
      </c>
      <c r="H100" s="9"/>
      <c r="I100" s="9">
        <f t="shared" si="4"/>
        <v>16594937464</v>
      </c>
      <c r="K100" s="10">
        <f t="shared" si="5"/>
        <v>-8.818116614759796E-3</v>
      </c>
      <c r="M100" s="9">
        <v>0</v>
      </c>
      <c r="N100" s="9"/>
      <c r="O100" s="9">
        <v>67527040437</v>
      </c>
      <c r="P100" s="9"/>
      <c r="Q100" s="9">
        <v>0</v>
      </c>
      <c r="R100" s="9"/>
      <c r="S100" s="9">
        <f t="shared" si="6"/>
        <v>67527040437</v>
      </c>
      <c r="U100" s="10">
        <f t="shared" si="7"/>
        <v>-2.4253175563048599E-2</v>
      </c>
    </row>
    <row r="101" spans="1:21" ht="24.75">
      <c r="A101" s="4" t="s">
        <v>48</v>
      </c>
      <c r="C101" s="9">
        <v>0</v>
      </c>
      <c r="D101" s="9"/>
      <c r="E101" s="9">
        <v>3034656257</v>
      </c>
      <c r="F101" s="9"/>
      <c r="G101" s="9">
        <v>0</v>
      </c>
      <c r="H101" s="9"/>
      <c r="I101" s="9">
        <f t="shared" si="4"/>
        <v>3034656257</v>
      </c>
      <c r="K101" s="10">
        <f t="shared" si="5"/>
        <v>-1.6125371257341469E-3</v>
      </c>
      <c r="M101" s="9">
        <v>0</v>
      </c>
      <c r="N101" s="9"/>
      <c r="O101" s="9">
        <v>11561981959</v>
      </c>
      <c r="P101" s="9"/>
      <c r="Q101" s="9">
        <v>0</v>
      </c>
      <c r="R101" s="9"/>
      <c r="S101" s="9">
        <f t="shared" si="6"/>
        <v>11561981959</v>
      </c>
      <c r="U101" s="10">
        <f t="shared" si="7"/>
        <v>-4.1526294724858141E-3</v>
      </c>
    </row>
    <row r="102" spans="1:21" ht="24.75">
      <c r="A102" s="4" t="s">
        <v>66</v>
      </c>
      <c r="C102" s="9">
        <v>0</v>
      </c>
      <c r="D102" s="9"/>
      <c r="E102" s="9">
        <v>-3898930305</v>
      </c>
      <c r="F102" s="9"/>
      <c r="G102" s="9">
        <v>0</v>
      </c>
      <c r="H102" s="9"/>
      <c r="I102" s="9">
        <f t="shared" si="4"/>
        <v>-3898930305</v>
      </c>
      <c r="K102" s="10">
        <f t="shared" si="5"/>
        <v>2.0717897959480359E-3</v>
      </c>
      <c r="M102" s="9">
        <v>0</v>
      </c>
      <c r="N102" s="9"/>
      <c r="O102" s="9">
        <v>14237003089</v>
      </c>
      <c r="P102" s="9"/>
      <c r="Q102" s="9">
        <v>0</v>
      </c>
      <c r="R102" s="9"/>
      <c r="S102" s="9">
        <f t="shared" si="6"/>
        <v>14237003089</v>
      </c>
      <c r="U102" s="10">
        <f t="shared" si="7"/>
        <v>-5.113396547140641E-3</v>
      </c>
    </row>
    <row r="103" spans="1:21" ht="24.75">
      <c r="A103" s="4" t="s">
        <v>77</v>
      </c>
      <c r="C103" s="9">
        <v>0</v>
      </c>
      <c r="D103" s="9"/>
      <c r="E103" s="9">
        <v>3439380614</v>
      </c>
      <c r="F103" s="9"/>
      <c r="G103" s="9">
        <v>0</v>
      </c>
      <c r="H103" s="9"/>
      <c r="I103" s="9">
        <f t="shared" si="4"/>
        <v>3439380614</v>
      </c>
      <c r="K103" s="10">
        <f t="shared" si="5"/>
        <v>-1.8275970851104224E-3</v>
      </c>
      <c r="M103" s="9">
        <v>0</v>
      </c>
      <c r="N103" s="9"/>
      <c r="O103" s="9">
        <v>23104465607</v>
      </c>
      <c r="P103" s="9"/>
      <c r="Q103" s="9">
        <v>0</v>
      </c>
      <c r="R103" s="9"/>
      <c r="S103" s="9">
        <f t="shared" si="6"/>
        <v>23104465607</v>
      </c>
      <c r="U103" s="10">
        <f t="shared" si="7"/>
        <v>-8.2982558843191015E-3</v>
      </c>
    </row>
    <row r="104" spans="1:21" ht="24.75">
      <c r="A104" s="4" t="s">
        <v>65</v>
      </c>
      <c r="C104" s="9">
        <v>0</v>
      </c>
      <c r="D104" s="9"/>
      <c r="E104" s="9">
        <v>-13337331873</v>
      </c>
      <c r="F104" s="9"/>
      <c r="G104" s="9">
        <v>0</v>
      </c>
      <c r="H104" s="9"/>
      <c r="I104" s="9">
        <f t="shared" si="4"/>
        <v>-13337331873</v>
      </c>
      <c r="K104" s="10">
        <f t="shared" si="5"/>
        <v>7.087110032261504E-3</v>
      </c>
      <c r="M104" s="9">
        <v>0</v>
      </c>
      <c r="N104" s="9"/>
      <c r="O104" s="9">
        <v>56498419745</v>
      </c>
      <c r="P104" s="9"/>
      <c r="Q104" s="9">
        <v>0</v>
      </c>
      <c r="R104" s="9"/>
      <c r="S104" s="9">
        <f t="shared" si="6"/>
        <v>56498419745</v>
      </c>
      <c r="U104" s="10">
        <f t="shared" si="7"/>
        <v>-2.0292109416355945E-2</v>
      </c>
    </row>
    <row r="105" spans="1:21" ht="24.75">
      <c r="A105" s="4" t="s">
        <v>68</v>
      </c>
      <c r="C105" s="9">
        <v>0</v>
      </c>
      <c r="D105" s="9"/>
      <c r="E105" s="9">
        <v>-35469071961</v>
      </c>
      <c r="F105" s="9"/>
      <c r="G105" s="9">
        <v>0</v>
      </c>
      <c r="H105" s="9"/>
      <c r="I105" s="9">
        <f t="shared" si="4"/>
        <v>-35469071961</v>
      </c>
      <c r="K105" s="10">
        <f t="shared" si="5"/>
        <v>1.8847339042277748E-2</v>
      </c>
      <c r="M105" s="9">
        <v>0</v>
      </c>
      <c r="N105" s="9"/>
      <c r="O105" s="9">
        <v>54048109656</v>
      </c>
      <c r="P105" s="9"/>
      <c r="Q105" s="9">
        <v>0</v>
      </c>
      <c r="R105" s="9"/>
      <c r="S105" s="9">
        <f t="shared" si="6"/>
        <v>54048109656</v>
      </c>
      <c r="U105" s="10">
        <f t="shared" si="7"/>
        <v>-1.9412050103999885E-2</v>
      </c>
    </row>
    <row r="106" spans="1:21" ht="24.75">
      <c r="A106" s="4" t="s">
        <v>102</v>
      </c>
      <c r="C106" s="9">
        <v>0</v>
      </c>
      <c r="D106" s="9"/>
      <c r="E106" s="9">
        <v>2443266585</v>
      </c>
      <c r="F106" s="9"/>
      <c r="G106" s="9">
        <v>0</v>
      </c>
      <c r="H106" s="9"/>
      <c r="I106" s="9">
        <f t="shared" si="4"/>
        <v>2443266585</v>
      </c>
      <c r="K106" s="10">
        <f t="shared" si="5"/>
        <v>-1.298288090221147E-3</v>
      </c>
      <c r="M106" s="9">
        <v>0</v>
      </c>
      <c r="N106" s="9"/>
      <c r="O106" s="9">
        <v>2443266585</v>
      </c>
      <c r="P106" s="9"/>
      <c r="Q106" s="9">
        <v>0</v>
      </c>
      <c r="R106" s="9"/>
      <c r="S106" s="9">
        <f t="shared" si="6"/>
        <v>2443266585</v>
      </c>
      <c r="U106" s="10">
        <f t="shared" si="7"/>
        <v>-8.7752955038240669E-4</v>
      </c>
    </row>
    <row r="107" spans="1:21" ht="24.75">
      <c r="A107" s="4" t="s">
        <v>74</v>
      </c>
      <c r="C107" s="9">
        <v>0</v>
      </c>
      <c r="D107" s="9"/>
      <c r="E107" s="9">
        <v>-15984324000</v>
      </c>
      <c r="F107" s="9"/>
      <c r="G107" s="9">
        <v>0</v>
      </c>
      <c r="H107" s="9"/>
      <c r="I107" s="9">
        <f t="shared" si="4"/>
        <v>-15984324000</v>
      </c>
      <c r="K107" s="10">
        <f t="shared" si="5"/>
        <v>8.493652557948787E-3</v>
      </c>
      <c r="M107" s="9">
        <v>0</v>
      </c>
      <c r="N107" s="9"/>
      <c r="O107" s="9">
        <v>-3577164000</v>
      </c>
      <c r="P107" s="9"/>
      <c r="Q107" s="9">
        <v>0</v>
      </c>
      <c r="R107" s="9"/>
      <c r="S107" s="9">
        <f t="shared" si="6"/>
        <v>-3577164000</v>
      </c>
      <c r="U107" s="10">
        <f t="shared" si="7"/>
        <v>1.2847828950945733E-3</v>
      </c>
    </row>
    <row r="108" spans="1:21" ht="24.75">
      <c r="A108" s="4" t="s">
        <v>29</v>
      </c>
      <c r="C108" s="9">
        <v>0</v>
      </c>
      <c r="D108" s="9"/>
      <c r="E108" s="9">
        <v>33127300503</v>
      </c>
      <c r="F108" s="9"/>
      <c r="G108" s="9">
        <v>0</v>
      </c>
      <c r="H108" s="9"/>
      <c r="I108" s="9">
        <f t="shared" si="4"/>
        <v>33127300503</v>
      </c>
      <c r="K108" s="10">
        <f t="shared" si="5"/>
        <v>-1.7602982813364147E-2</v>
      </c>
      <c r="M108" s="9">
        <v>0</v>
      </c>
      <c r="N108" s="9"/>
      <c r="O108" s="9">
        <v>-36282281502</v>
      </c>
      <c r="P108" s="9"/>
      <c r="Q108" s="9">
        <v>0</v>
      </c>
      <c r="R108" s="9"/>
      <c r="S108" s="9">
        <f t="shared" si="6"/>
        <v>-36282281502</v>
      </c>
      <c r="U108" s="10">
        <f t="shared" si="7"/>
        <v>1.3031232190857294E-2</v>
      </c>
    </row>
    <row r="109" spans="1:21" ht="24.75">
      <c r="A109" s="4" t="s">
        <v>67</v>
      </c>
      <c r="C109" s="9">
        <v>0</v>
      </c>
      <c r="D109" s="9"/>
      <c r="E109" s="9">
        <v>-14908984287</v>
      </c>
      <c r="F109" s="9"/>
      <c r="G109" s="9">
        <v>0</v>
      </c>
      <c r="H109" s="9"/>
      <c r="I109" s="9">
        <f t="shared" si="4"/>
        <v>-14908984287</v>
      </c>
      <c r="K109" s="10">
        <f t="shared" si="5"/>
        <v>7.9222451024951578E-3</v>
      </c>
      <c r="M109" s="9">
        <v>0</v>
      </c>
      <c r="N109" s="9"/>
      <c r="O109" s="9">
        <v>39594351718</v>
      </c>
      <c r="P109" s="9"/>
      <c r="Q109" s="9">
        <v>0</v>
      </c>
      <c r="R109" s="9"/>
      <c r="S109" s="9">
        <f t="shared" si="6"/>
        <v>39594351718</v>
      </c>
      <c r="U109" s="10">
        <f t="shared" si="7"/>
        <v>-1.4220803359769033E-2</v>
      </c>
    </row>
    <row r="110" spans="1:21" ht="24.75">
      <c r="A110" s="4" t="s">
        <v>41</v>
      </c>
      <c r="C110" s="9">
        <v>0</v>
      </c>
      <c r="D110" s="9"/>
      <c r="E110" s="9">
        <v>-10987344143</v>
      </c>
      <c r="F110" s="9"/>
      <c r="G110" s="9">
        <v>0</v>
      </c>
      <c r="H110" s="9"/>
      <c r="I110" s="9">
        <f t="shared" si="4"/>
        <v>-10987344143</v>
      </c>
      <c r="K110" s="10">
        <f t="shared" si="5"/>
        <v>5.8383878908645475E-3</v>
      </c>
      <c r="M110" s="9">
        <v>0</v>
      </c>
      <c r="N110" s="9"/>
      <c r="O110" s="9">
        <v>-335624438</v>
      </c>
      <c r="P110" s="9"/>
      <c r="Q110" s="9">
        <v>0</v>
      </c>
      <c r="R110" s="9"/>
      <c r="S110" s="9">
        <f t="shared" si="6"/>
        <v>-335624438</v>
      </c>
      <c r="U110" s="10">
        <f t="shared" si="7"/>
        <v>1.2054368687544912E-4</v>
      </c>
    </row>
    <row r="111" spans="1:21" ht="24.75">
      <c r="A111" s="4" t="s">
        <v>37</v>
      </c>
      <c r="C111" s="9">
        <v>0</v>
      </c>
      <c r="D111" s="9"/>
      <c r="E111" s="9">
        <v>-5808543895</v>
      </c>
      <c r="F111" s="9"/>
      <c r="G111" s="9">
        <v>0</v>
      </c>
      <c r="H111" s="9"/>
      <c r="I111" s="9">
        <f t="shared" si="4"/>
        <v>-5808543895</v>
      </c>
      <c r="K111" s="10">
        <f t="shared" si="5"/>
        <v>3.0865086137971524E-3</v>
      </c>
      <c r="M111" s="9">
        <v>0</v>
      </c>
      <c r="N111" s="9"/>
      <c r="O111" s="9">
        <v>54351375027</v>
      </c>
      <c r="P111" s="9"/>
      <c r="Q111" s="9">
        <v>0</v>
      </c>
      <c r="R111" s="9"/>
      <c r="S111" s="9">
        <f t="shared" si="6"/>
        <v>54351375027</v>
      </c>
      <c r="U111" s="10">
        <f t="shared" si="7"/>
        <v>-1.952097162991687E-2</v>
      </c>
    </row>
    <row r="112" spans="1:21" ht="24.75">
      <c r="A112" s="4" t="s">
        <v>88</v>
      </c>
      <c r="C112" s="9">
        <v>0</v>
      </c>
      <c r="D112" s="9"/>
      <c r="E112" s="9">
        <v>-3353261817</v>
      </c>
      <c r="F112" s="9"/>
      <c r="G112" s="9">
        <v>0</v>
      </c>
      <c r="H112" s="9"/>
      <c r="I112" s="9">
        <f t="shared" si="4"/>
        <v>-3353261817</v>
      </c>
      <c r="K112" s="10">
        <f t="shared" si="5"/>
        <v>1.7818358042188112E-3</v>
      </c>
      <c r="M112" s="9">
        <v>0</v>
      </c>
      <c r="N112" s="9"/>
      <c r="O112" s="9">
        <v>-198221962</v>
      </c>
      <c r="P112" s="9"/>
      <c r="Q112" s="9">
        <v>0</v>
      </c>
      <c r="R112" s="9"/>
      <c r="S112" s="9">
        <f t="shared" si="6"/>
        <v>-198221962</v>
      </c>
      <c r="U112" s="10">
        <f t="shared" si="7"/>
        <v>7.1193880462200361E-5</v>
      </c>
    </row>
    <row r="113" spans="1:21" ht="24.75">
      <c r="A113" s="4" t="s">
        <v>63</v>
      </c>
      <c r="C113" s="9">
        <v>0</v>
      </c>
      <c r="D113" s="9"/>
      <c r="E113" s="9">
        <v>-22270712000</v>
      </c>
      <c r="F113" s="9"/>
      <c r="G113" s="9">
        <v>0</v>
      </c>
      <c r="H113" s="9"/>
      <c r="I113" s="9">
        <f t="shared" si="4"/>
        <v>-22270712000</v>
      </c>
      <c r="K113" s="10">
        <f t="shared" si="5"/>
        <v>1.1834075056670569E-2</v>
      </c>
      <c r="M113" s="9">
        <v>0</v>
      </c>
      <c r="N113" s="9"/>
      <c r="O113" s="9">
        <v>-9174831821</v>
      </c>
      <c r="P113" s="9"/>
      <c r="Q113" s="9">
        <v>0</v>
      </c>
      <c r="R113" s="9"/>
      <c r="S113" s="9">
        <f t="shared" si="6"/>
        <v>-9174831821</v>
      </c>
      <c r="U113" s="10">
        <f t="shared" si="7"/>
        <v>3.2952548412625744E-3</v>
      </c>
    </row>
    <row r="114" spans="1:21" ht="24.75">
      <c r="A114" s="4" t="s">
        <v>46</v>
      </c>
      <c r="C114" s="9">
        <v>0</v>
      </c>
      <c r="D114" s="9"/>
      <c r="E114" s="9">
        <v>-7347260133</v>
      </c>
      <c r="F114" s="9"/>
      <c r="G114" s="9">
        <v>0</v>
      </c>
      <c r="H114" s="9"/>
      <c r="I114" s="9">
        <f t="shared" si="4"/>
        <v>-7347260133</v>
      </c>
      <c r="K114" s="10">
        <f t="shared" si="5"/>
        <v>3.9041422597896908E-3</v>
      </c>
      <c r="M114" s="9">
        <v>0</v>
      </c>
      <c r="N114" s="9"/>
      <c r="O114" s="9">
        <v>19431752831</v>
      </c>
      <c r="P114" s="9"/>
      <c r="Q114" s="9">
        <v>0</v>
      </c>
      <c r="R114" s="9"/>
      <c r="S114" s="9">
        <f t="shared" si="6"/>
        <v>19431752831</v>
      </c>
      <c r="U114" s="10">
        <f t="shared" si="7"/>
        <v>-6.9791554591778155E-3</v>
      </c>
    </row>
    <row r="115" spans="1:21" ht="24.75">
      <c r="A115" s="4" t="s">
        <v>69</v>
      </c>
      <c r="C115" s="9">
        <v>0</v>
      </c>
      <c r="D115" s="9"/>
      <c r="E115" s="9">
        <v>-23505403358</v>
      </c>
      <c r="F115" s="9"/>
      <c r="G115" s="9">
        <v>0</v>
      </c>
      <c r="H115" s="9"/>
      <c r="I115" s="9">
        <f t="shared" si="4"/>
        <v>-23505403358</v>
      </c>
      <c r="K115" s="10">
        <f t="shared" si="5"/>
        <v>1.2490157816952077E-2</v>
      </c>
      <c r="M115" s="9">
        <v>0</v>
      </c>
      <c r="N115" s="9"/>
      <c r="O115" s="9">
        <v>149699751331</v>
      </c>
      <c r="P115" s="9"/>
      <c r="Q115" s="9">
        <v>0</v>
      </c>
      <c r="R115" s="9"/>
      <c r="S115" s="9">
        <f t="shared" si="6"/>
        <v>149699751331</v>
      </c>
      <c r="U115" s="10">
        <f t="shared" si="7"/>
        <v>-5.3766525635945091E-2</v>
      </c>
    </row>
    <row r="116" spans="1:21" ht="25.5" thickBot="1">
      <c r="A116" s="4" t="s">
        <v>45</v>
      </c>
      <c r="C116" s="9">
        <v>0</v>
      </c>
      <c r="D116" s="9"/>
      <c r="E116" s="9">
        <v>-2133248048</v>
      </c>
      <c r="F116" s="9"/>
      <c r="G116" s="9">
        <v>0</v>
      </c>
      <c r="H116" s="9"/>
      <c r="I116" s="9">
        <f t="shared" si="4"/>
        <v>-2133248048</v>
      </c>
      <c r="K116" s="10">
        <f t="shared" si="5"/>
        <v>1.1335523316240621E-3</v>
      </c>
      <c r="M116" s="9">
        <v>0</v>
      </c>
      <c r="N116" s="9"/>
      <c r="O116" s="9">
        <v>7417892646</v>
      </c>
      <c r="P116" s="9"/>
      <c r="Q116" s="9">
        <v>0</v>
      </c>
      <c r="R116" s="9"/>
      <c r="S116" s="9">
        <f t="shared" si="6"/>
        <v>7417892646</v>
      </c>
      <c r="U116" s="10">
        <f t="shared" si="7"/>
        <v>-2.6642283074604979E-3</v>
      </c>
    </row>
    <row r="117" spans="1:21" ht="24.75" thickBot="1">
      <c r="A117" s="3" t="s">
        <v>105</v>
      </c>
      <c r="C117" s="17">
        <f>SUM(C8:C116)</f>
        <v>0</v>
      </c>
      <c r="D117" s="9"/>
      <c r="E117" s="17">
        <f>SUM(E8:E116)</f>
        <v>-717609333943</v>
      </c>
      <c r="F117" s="9"/>
      <c r="G117" s="17">
        <f>SUM(G8:G116)</f>
        <v>-1164304706094</v>
      </c>
      <c r="H117" s="9"/>
      <c r="I117" s="17">
        <f>SUM(I8:I116)</f>
        <v>-1881914040037</v>
      </c>
      <c r="K117" s="19">
        <f>SUM(K8:K116)</f>
        <v>0.99999999999999989</v>
      </c>
      <c r="M117" s="17">
        <f>SUM(M8:M116)</f>
        <v>4569773391657</v>
      </c>
      <c r="N117" s="9"/>
      <c r="O117" s="17">
        <f>SUM(O8:O116)</f>
        <v>-5857545221094</v>
      </c>
      <c r="P117" s="9"/>
      <c r="Q117" s="17">
        <f>SUM(Q8:Q116)</f>
        <v>-1496483793562</v>
      </c>
      <c r="R117" s="9"/>
      <c r="S117" s="17">
        <f>SUM(S8:S116)</f>
        <v>-2784255622999</v>
      </c>
      <c r="U117" s="18">
        <f>SUM(U8:U116)</f>
        <v>0.99999999999999933</v>
      </c>
    </row>
    <row r="118" spans="1:21" ht="24.75" thickTop="1">
      <c r="C118" s="16"/>
      <c r="E118" s="16"/>
      <c r="G118" s="16"/>
      <c r="M118" s="16"/>
      <c r="O118" s="16"/>
      <c r="Q118" s="16"/>
    </row>
    <row r="119" spans="1:21">
      <c r="O119" s="9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6"/>
  <sheetViews>
    <sheetView rightToLeft="1" workbookViewId="0">
      <selection activeCell="G24" sqref="G24"/>
    </sheetView>
  </sheetViews>
  <sheetFormatPr defaultRowHeight="24"/>
  <cols>
    <col min="1" max="1" width="37.85546875" style="3" bestFit="1" customWidth="1"/>
    <col min="2" max="2" width="1" style="3" customWidth="1"/>
    <col min="3" max="3" width="20" style="3" customWidth="1"/>
    <col min="4" max="4" width="1" style="3" customWidth="1"/>
    <col min="5" max="5" width="21" style="3" customWidth="1"/>
    <col min="6" max="6" width="1" style="3" customWidth="1"/>
    <col min="7" max="7" width="21" style="3" customWidth="1"/>
    <col min="8" max="8" width="1" style="3" customWidth="1"/>
    <col min="9" max="9" width="21" style="3" customWidth="1"/>
    <col min="10" max="10" width="1" style="3" customWidth="1"/>
    <col min="11" max="11" width="20" style="3" customWidth="1"/>
    <col min="12" max="12" width="1" style="3" customWidth="1"/>
    <col min="13" max="13" width="21" style="3" customWidth="1"/>
    <col min="14" max="14" width="1" style="3" customWidth="1"/>
    <col min="15" max="15" width="21" style="3" customWidth="1"/>
    <col min="16" max="16" width="1" style="3" customWidth="1"/>
    <col min="17" max="17" width="21" style="3" customWidth="1"/>
    <col min="18" max="18" width="1" style="3" customWidth="1"/>
    <col min="19" max="19" width="9.140625" style="3" customWidth="1"/>
    <col min="20" max="16384" width="9.140625" style="3"/>
  </cols>
  <sheetData>
    <row r="2" spans="1:1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17" ht="24.75">
      <c r="A3" s="24" t="s">
        <v>171</v>
      </c>
      <c r="B3" s="24" t="s">
        <v>171</v>
      </c>
      <c r="C3" s="24" t="s">
        <v>171</v>
      </c>
      <c r="D3" s="24" t="s">
        <v>171</v>
      </c>
      <c r="E3" s="24" t="s">
        <v>171</v>
      </c>
      <c r="F3" s="24" t="s">
        <v>171</v>
      </c>
      <c r="G3" s="24" t="s">
        <v>171</v>
      </c>
      <c r="H3" s="24" t="s">
        <v>171</v>
      </c>
      <c r="I3" s="24" t="s">
        <v>171</v>
      </c>
      <c r="J3" s="24" t="s">
        <v>171</v>
      </c>
      <c r="K3" s="24" t="s">
        <v>171</v>
      </c>
      <c r="L3" s="24" t="s">
        <v>171</v>
      </c>
      <c r="M3" s="24" t="s">
        <v>171</v>
      </c>
      <c r="N3" s="24" t="s">
        <v>171</v>
      </c>
      <c r="O3" s="24" t="s">
        <v>171</v>
      </c>
      <c r="P3" s="24" t="s">
        <v>171</v>
      </c>
      <c r="Q3" s="24" t="s">
        <v>171</v>
      </c>
    </row>
    <row r="4" spans="1:1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17" ht="24.75">
      <c r="A6" s="23" t="s">
        <v>175</v>
      </c>
      <c r="C6" s="23" t="s">
        <v>173</v>
      </c>
      <c r="D6" s="23" t="s">
        <v>173</v>
      </c>
      <c r="E6" s="23" t="s">
        <v>173</v>
      </c>
      <c r="F6" s="23" t="s">
        <v>173</v>
      </c>
      <c r="G6" s="23" t="s">
        <v>173</v>
      </c>
      <c r="H6" s="23" t="s">
        <v>173</v>
      </c>
      <c r="I6" s="23" t="s">
        <v>173</v>
      </c>
      <c r="K6" s="23" t="s">
        <v>174</v>
      </c>
      <c r="L6" s="23" t="s">
        <v>174</v>
      </c>
      <c r="M6" s="23" t="s">
        <v>174</v>
      </c>
      <c r="N6" s="23" t="s">
        <v>174</v>
      </c>
      <c r="O6" s="23" t="s">
        <v>174</v>
      </c>
      <c r="P6" s="23" t="s">
        <v>174</v>
      </c>
      <c r="Q6" s="23" t="s">
        <v>174</v>
      </c>
    </row>
    <row r="7" spans="1:17" ht="24.75">
      <c r="A7" s="23" t="s">
        <v>175</v>
      </c>
      <c r="C7" s="23" t="s">
        <v>300</v>
      </c>
      <c r="E7" s="23" t="s">
        <v>297</v>
      </c>
      <c r="G7" s="23" t="s">
        <v>298</v>
      </c>
      <c r="I7" s="23" t="s">
        <v>301</v>
      </c>
      <c r="K7" s="23" t="s">
        <v>300</v>
      </c>
      <c r="M7" s="23" t="s">
        <v>297</v>
      </c>
      <c r="O7" s="23" t="s">
        <v>298</v>
      </c>
      <c r="Q7" s="23" t="s">
        <v>301</v>
      </c>
    </row>
    <row r="8" spans="1:17">
      <c r="A8" s="3" t="s">
        <v>126</v>
      </c>
      <c r="C8" s="9">
        <v>0</v>
      </c>
      <c r="D8" s="9"/>
      <c r="E8" s="9">
        <v>0</v>
      </c>
      <c r="F8" s="9"/>
      <c r="G8" s="9">
        <v>8800707834</v>
      </c>
      <c r="H8" s="9"/>
      <c r="I8" s="9">
        <f>C8+E8+G8</f>
        <v>8800707834</v>
      </c>
      <c r="J8" s="9"/>
      <c r="K8" s="9">
        <v>0</v>
      </c>
      <c r="L8" s="9"/>
      <c r="M8" s="9">
        <v>0</v>
      </c>
      <c r="N8" s="9"/>
      <c r="O8" s="9">
        <v>9058651758</v>
      </c>
      <c r="P8" s="9"/>
      <c r="Q8" s="9">
        <f>K8+M8+O8</f>
        <v>9058651758</v>
      </c>
    </row>
    <row r="9" spans="1:17">
      <c r="A9" s="3" t="s">
        <v>129</v>
      </c>
      <c r="C9" s="9">
        <v>0</v>
      </c>
      <c r="D9" s="9"/>
      <c r="E9" s="9">
        <v>0</v>
      </c>
      <c r="F9" s="9"/>
      <c r="G9" s="9">
        <v>259671279</v>
      </c>
      <c r="H9" s="9"/>
      <c r="I9" s="9">
        <f t="shared" ref="I9:I54" si="0">C9+E9+G9</f>
        <v>259671279</v>
      </c>
      <c r="J9" s="9"/>
      <c r="K9" s="9">
        <v>0</v>
      </c>
      <c r="L9" s="9"/>
      <c r="M9" s="9">
        <v>0</v>
      </c>
      <c r="N9" s="9"/>
      <c r="O9" s="9">
        <v>259671279</v>
      </c>
      <c r="P9" s="9"/>
      <c r="Q9" s="9">
        <f t="shared" ref="Q9:Q54" si="1">K9+M9+O9</f>
        <v>259671279</v>
      </c>
    </row>
    <row r="10" spans="1:17">
      <c r="A10" s="3" t="s">
        <v>140</v>
      </c>
      <c r="C10" s="9">
        <v>0</v>
      </c>
      <c r="D10" s="9"/>
      <c r="E10" s="9">
        <v>0</v>
      </c>
      <c r="F10" s="9"/>
      <c r="G10" s="9">
        <v>7363800896</v>
      </c>
      <c r="H10" s="9"/>
      <c r="I10" s="9">
        <f t="shared" si="0"/>
        <v>7363800896</v>
      </c>
      <c r="J10" s="9"/>
      <c r="K10" s="9">
        <v>0</v>
      </c>
      <c r="L10" s="9"/>
      <c r="M10" s="9">
        <v>0</v>
      </c>
      <c r="N10" s="9"/>
      <c r="O10" s="9">
        <v>7363800896</v>
      </c>
      <c r="P10" s="9"/>
      <c r="Q10" s="9">
        <f t="shared" si="1"/>
        <v>7363800896</v>
      </c>
    </row>
    <row r="11" spans="1:17">
      <c r="A11" s="3" t="s">
        <v>131</v>
      </c>
      <c r="C11" s="9">
        <v>0</v>
      </c>
      <c r="D11" s="9"/>
      <c r="E11" s="9">
        <v>0</v>
      </c>
      <c r="F11" s="9"/>
      <c r="G11" s="9">
        <v>1073532616</v>
      </c>
      <c r="H11" s="9"/>
      <c r="I11" s="9">
        <f t="shared" si="0"/>
        <v>1073532616</v>
      </c>
      <c r="J11" s="9"/>
      <c r="K11" s="9">
        <v>0</v>
      </c>
      <c r="L11" s="9"/>
      <c r="M11" s="9">
        <v>0</v>
      </c>
      <c r="N11" s="9"/>
      <c r="O11" s="9">
        <v>13441919446</v>
      </c>
      <c r="P11" s="9"/>
      <c r="Q11" s="9">
        <f t="shared" si="1"/>
        <v>13441919446</v>
      </c>
    </row>
    <row r="12" spans="1:17">
      <c r="A12" s="3" t="s">
        <v>146</v>
      </c>
      <c r="C12" s="9">
        <v>377304698</v>
      </c>
      <c r="D12" s="9"/>
      <c r="E12" s="9">
        <v>0</v>
      </c>
      <c r="F12" s="9"/>
      <c r="G12" s="9">
        <v>-957660535</v>
      </c>
      <c r="H12" s="9"/>
      <c r="I12" s="9">
        <f t="shared" si="0"/>
        <v>-580355837</v>
      </c>
      <c r="J12" s="9"/>
      <c r="K12" s="9">
        <v>1046640154</v>
      </c>
      <c r="L12" s="9"/>
      <c r="M12" s="9">
        <v>0</v>
      </c>
      <c r="N12" s="9"/>
      <c r="O12" s="9">
        <v>-957660535</v>
      </c>
      <c r="P12" s="9"/>
      <c r="Q12" s="9">
        <f t="shared" si="1"/>
        <v>88979619</v>
      </c>
    </row>
    <row r="13" spans="1:17">
      <c r="A13" s="3" t="s">
        <v>124</v>
      </c>
      <c r="C13" s="9">
        <v>0</v>
      </c>
      <c r="D13" s="9"/>
      <c r="E13" s="9">
        <v>0</v>
      </c>
      <c r="F13" s="9"/>
      <c r="G13" s="9">
        <v>32890149422</v>
      </c>
      <c r="H13" s="9"/>
      <c r="I13" s="9">
        <f t="shared" si="0"/>
        <v>32890149422</v>
      </c>
      <c r="J13" s="9"/>
      <c r="K13" s="9">
        <v>0</v>
      </c>
      <c r="L13" s="9"/>
      <c r="M13" s="9">
        <v>0</v>
      </c>
      <c r="N13" s="9"/>
      <c r="O13" s="9">
        <v>37837805650</v>
      </c>
      <c r="P13" s="9"/>
      <c r="Q13" s="9">
        <f t="shared" si="1"/>
        <v>37837805650</v>
      </c>
    </row>
    <row r="14" spans="1:17">
      <c r="A14" s="3" t="s">
        <v>122</v>
      </c>
      <c r="C14" s="9">
        <v>0</v>
      </c>
      <c r="D14" s="9"/>
      <c r="E14" s="9">
        <v>0</v>
      </c>
      <c r="F14" s="9"/>
      <c r="G14" s="9">
        <v>11996792890</v>
      </c>
      <c r="H14" s="9"/>
      <c r="I14" s="9">
        <f t="shared" si="0"/>
        <v>11996792890</v>
      </c>
      <c r="J14" s="9"/>
      <c r="K14" s="9">
        <v>0</v>
      </c>
      <c r="L14" s="9"/>
      <c r="M14" s="9">
        <v>0</v>
      </c>
      <c r="N14" s="9"/>
      <c r="O14" s="9">
        <v>26060600403</v>
      </c>
      <c r="P14" s="9"/>
      <c r="Q14" s="9">
        <f t="shared" si="1"/>
        <v>26060600403</v>
      </c>
    </row>
    <row r="15" spans="1:17">
      <c r="A15" s="3" t="s">
        <v>115</v>
      </c>
      <c r="C15" s="9">
        <v>0</v>
      </c>
      <c r="D15" s="9"/>
      <c r="E15" s="9">
        <v>0</v>
      </c>
      <c r="F15" s="9"/>
      <c r="G15" s="9">
        <v>24188590879</v>
      </c>
      <c r="H15" s="9"/>
      <c r="I15" s="9">
        <f t="shared" si="0"/>
        <v>24188590879</v>
      </c>
      <c r="J15" s="9"/>
      <c r="K15" s="9">
        <v>0</v>
      </c>
      <c r="L15" s="9"/>
      <c r="M15" s="9">
        <v>0</v>
      </c>
      <c r="N15" s="9"/>
      <c r="O15" s="9">
        <v>48193840481</v>
      </c>
      <c r="P15" s="9"/>
      <c r="Q15" s="9">
        <f t="shared" si="1"/>
        <v>48193840481</v>
      </c>
    </row>
    <row r="16" spans="1:17">
      <c r="A16" s="3" t="s">
        <v>271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0</v>
      </c>
      <c r="L16" s="9"/>
      <c r="M16" s="9">
        <v>0</v>
      </c>
      <c r="N16" s="9"/>
      <c r="O16" s="9">
        <v>882107386</v>
      </c>
      <c r="P16" s="9"/>
      <c r="Q16" s="9">
        <f t="shared" si="1"/>
        <v>882107386</v>
      </c>
    </row>
    <row r="17" spans="1:17">
      <c r="A17" s="3" t="s">
        <v>272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0</v>
      </c>
      <c r="L17" s="9"/>
      <c r="M17" s="9">
        <v>0</v>
      </c>
      <c r="N17" s="9"/>
      <c r="O17" s="9">
        <v>2596993528</v>
      </c>
      <c r="P17" s="9"/>
      <c r="Q17" s="9">
        <f t="shared" si="1"/>
        <v>2596993528</v>
      </c>
    </row>
    <row r="18" spans="1:17">
      <c r="A18" s="3" t="s">
        <v>273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0</v>
      </c>
      <c r="L18" s="9"/>
      <c r="M18" s="9">
        <v>0</v>
      </c>
      <c r="N18" s="9"/>
      <c r="O18" s="9">
        <v>2210987489</v>
      </c>
      <c r="P18" s="9"/>
      <c r="Q18" s="9">
        <f t="shared" si="1"/>
        <v>2210987489</v>
      </c>
    </row>
    <row r="19" spans="1:17">
      <c r="A19" s="3" t="s">
        <v>274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0</v>
      </c>
      <c r="L19" s="9"/>
      <c r="M19" s="9">
        <v>0</v>
      </c>
      <c r="N19" s="9"/>
      <c r="O19" s="9">
        <v>7279123219</v>
      </c>
      <c r="P19" s="9"/>
      <c r="Q19" s="9">
        <f t="shared" si="1"/>
        <v>7279123219</v>
      </c>
    </row>
    <row r="20" spans="1:17">
      <c r="A20" s="3" t="s">
        <v>275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0</v>
      </c>
      <c r="L20" s="9"/>
      <c r="M20" s="9">
        <v>0</v>
      </c>
      <c r="N20" s="9"/>
      <c r="O20" s="9">
        <v>25797860527</v>
      </c>
      <c r="P20" s="9"/>
      <c r="Q20" s="9">
        <f t="shared" si="1"/>
        <v>25797860527</v>
      </c>
    </row>
    <row r="21" spans="1:17">
      <c r="A21" s="3" t="s">
        <v>276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743700567</v>
      </c>
      <c r="P21" s="9"/>
      <c r="Q21" s="9">
        <f t="shared" si="1"/>
        <v>743700567</v>
      </c>
    </row>
    <row r="22" spans="1:17">
      <c r="A22" s="3" t="s">
        <v>277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0</v>
      </c>
      <c r="L22" s="9"/>
      <c r="M22" s="9">
        <v>0</v>
      </c>
      <c r="N22" s="9"/>
      <c r="O22" s="9">
        <v>1028850371</v>
      </c>
      <c r="P22" s="9"/>
      <c r="Q22" s="9">
        <f t="shared" si="1"/>
        <v>1028850371</v>
      </c>
    </row>
    <row r="23" spans="1:17">
      <c r="A23" s="3" t="s">
        <v>278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0</v>
      </c>
      <c r="L23" s="9"/>
      <c r="M23" s="9">
        <v>0</v>
      </c>
      <c r="N23" s="9"/>
      <c r="O23" s="9">
        <v>4603408371</v>
      </c>
      <c r="P23" s="9"/>
      <c r="Q23" s="9">
        <f t="shared" si="1"/>
        <v>4603408371</v>
      </c>
    </row>
    <row r="24" spans="1:17">
      <c r="A24" s="3" t="s">
        <v>279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0</v>
      </c>
      <c r="L24" s="9"/>
      <c r="M24" s="9">
        <v>0</v>
      </c>
      <c r="N24" s="9"/>
      <c r="O24" s="9">
        <v>42533284211</v>
      </c>
      <c r="P24" s="9"/>
      <c r="Q24" s="9">
        <f t="shared" si="1"/>
        <v>42533284211</v>
      </c>
    </row>
    <row r="25" spans="1:17">
      <c r="A25" s="3" t="s">
        <v>280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0</v>
      </c>
      <c r="L25" s="9"/>
      <c r="M25" s="9">
        <v>0</v>
      </c>
      <c r="N25" s="9"/>
      <c r="O25" s="9">
        <v>22369681232</v>
      </c>
      <c r="P25" s="9"/>
      <c r="Q25" s="9">
        <f t="shared" si="1"/>
        <v>22369681232</v>
      </c>
    </row>
    <row r="26" spans="1:17">
      <c r="A26" s="3" t="s">
        <v>281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0</v>
      </c>
      <c r="L26" s="9"/>
      <c r="M26" s="9">
        <v>0</v>
      </c>
      <c r="N26" s="9"/>
      <c r="O26" s="9">
        <v>5356294932</v>
      </c>
      <c r="P26" s="9"/>
      <c r="Q26" s="9">
        <f t="shared" si="1"/>
        <v>5356294932</v>
      </c>
    </row>
    <row r="27" spans="1:17">
      <c r="A27" s="3" t="s">
        <v>282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0</v>
      </c>
      <c r="L27" s="9"/>
      <c r="M27" s="9">
        <v>0</v>
      </c>
      <c r="N27" s="9"/>
      <c r="O27" s="9">
        <v>5048623845</v>
      </c>
      <c r="P27" s="9"/>
      <c r="Q27" s="9">
        <f t="shared" si="1"/>
        <v>5048623845</v>
      </c>
    </row>
    <row r="28" spans="1:17">
      <c r="A28" s="3" t="s">
        <v>283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0</v>
      </c>
      <c r="L28" s="9"/>
      <c r="M28" s="9">
        <v>0</v>
      </c>
      <c r="N28" s="9"/>
      <c r="O28" s="9">
        <v>7176016729</v>
      </c>
      <c r="P28" s="9"/>
      <c r="Q28" s="9">
        <f t="shared" si="1"/>
        <v>7176016729</v>
      </c>
    </row>
    <row r="29" spans="1:17">
      <c r="A29" s="3" t="s">
        <v>284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0</v>
      </c>
      <c r="L29" s="9"/>
      <c r="M29" s="9">
        <v>0</v>
      </c>
      <c r="N29" s="9"/>
      <c r="O29" s="9">
        <v>10210386587</v>
      </c>
      <c r="P29" s="9"/>
      <c r="Q29" s="9">
        <f t="shared" si="1"/>
        <v>10210386587</v>
      </c>
    </row>
    <row r="30" spans="1:17">
      <c r="A30" s="3" t="s">
        <v>180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5570618564</v>
      </c>
      <c r="L30" s="9"/>
      <c r="M30" s="9">
        <v>0</v>
      </c>
      <c r="N30" s="9"/>
      <c r="O30" s="9">
        <v>-1256085905</v>
      </c>
      <c r="P30" s="9"/>
      <c r="Q30" s="9">
        <f t="shared" si="1"/>
        <v>4314532659</v>
      </c>
    </row>
    <row r="31" spans="1:17">
      <c r="A31" s="3" t="s">
        <v>198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5911858072</v>
      </c>
      <c r="L31" s="9"/>
      <c r="M31" s="9">
        <v>0</v>
      </c>
      <c r="N31" s="9"/>
      <c r="O31" s="9">
        <v>1796431625</v>
      </c>
      <c r="P31" s="9"/>
      <c r="Q31" s="9">
        <f t="shared" si="1"/>
        <v>7708289697</v>
      </c>
    </row>
    <row r="32" spans="1:17">
      <c r="A32" s="3" t="s">
        <v>285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0</v>
      </c>
      <c r="L32" s="9"/>
      <c r="M32" s="9">
        <v>0</v>
      </c>
      <c r="N32" s="9"/>
      <c r="O32" s="9">
        <v>11357070</v>
      </c>
      <c r="P32" s="9"/>
      <c r="Q32" s="9">
        <f t="shared" si="1"/>
        <v>11357070</v>
      </c>
    </row>
    <row r="33" spans="1:17">
      <c r="A33" s="3" t="s">
        <v>286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0</v>
      </c>
      <c r="L33" s="9"/>
      <c r="M33" s="9">
        <v>0</v>
      </c>
      <c r="N33" s="9"/>
      <c r="O33" s="9">
        <v>6002535637</v>
      </c>
      <c r="P33" s="9"/>
      <c r="Q33" s="9">
        <f t="shared" si="1"/>
        <v>6002535637</v>
      </c>
    </row>
    <row r="34" spans="1:17">
      <c r="A34" s="3" t="s">
        <v>196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1520957893</v>
      </c>
      <c r="L34" s="9"/>
      <c r="M34" s="9">
        <v>0</v>
      </c>
      <c r="N34" s="9"/>
      <c r="O34" s="9">
        <v>575334188</v>
      </c>
      <c r="P34" s="9"/>
      <c r="Q34" s="9">
        <f t="shared" si="1"/>
        <v>2096292081</v>
      </c>
    </row>
    <row r="35" spans="1:17">
      <c r="A35" s="3" t="s">
        <v>287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0</v>
      </c>
      <c r="L35" s="9"/>
      <c r="M35" s="9">
        <v>0</v>
      </c>
      <c r="N35" s="9"/>
      <c r="O35" s="9">
        <v>1181371</v>
      </c>
      <c r="P35" s="9"/>
      <c r="Q35" s="9">
        <f t="shared" si="1"/>
        <v>1181371</v>
      </c>
    </row>
    <row r="36" spans="1:17">
      <c r="A36" s="3" t="s">
        <v>137</v>
      </c>
      <c r="C36" s="9">
        <v>343466523</v>
      </c>
      <c r="D36" s="9"/>
      <c r="E36" s="9">
        <v>-982806638</v>
      </c>
      <c r="F36" s="9"/>
      <c r="G36" s="9">
        <v>0</v>
      </c>
      <c r="H36" s="9"/>
      <c r="I36" s="9">
        <f t="shared" si="0"/>
        <v>-639340115</v>
      </c>
      <c r="J36" s="9"/>
      <c r="K36" s="9">
        <v>2672213195</v>
      </c>
      <c r="L36" s="9"/>
      <c r="M36" s="9">
        <v>-852912338</v>
      </c>
      <c r="N36" s="9"/>
      <c r="O36" s="9">
        <v>21849348</v>
      </c>
      <c r="P36" s="9"/>
      <c r="Q36" s="9">
        <f t="shared" si="1"/>
        <v>1841150205</v>
      </c>
    </row>
    <row r="37" spans="1:17">
      <c r="A37" s="3" t="s">
        <v>194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2433440571</v>
      </c>
      <c r="L37" s="9"/>
      <c r="M37" s="9">
        <v>0</v>
      </c>
      <c r="N37" s="9"/>
      <c r="O37" s="9">
        <v>1356903601</v>
      </c>
      <c r="P37" s="9"/>
      <c r="Q37" s="9">
        <f t="shared" si="1"/>
        <v>3790344172</v>
      </c>
    </row>
    <row r="38" spans="1:17">
      <c r="A38" s="3" t="s">
        <v>288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0</v>
      </c>
      <c r="L38" s="9"/>
      <c r="M38" s="9">
        <v>0</v>
      </c>
      <c r="N38" s="9"/>
      <c r="O38" s="9">
        <v>23568434619</v>
      </c>
      <c r="P38" s="9"/>
      <c r="Q38" s="9">
        <f t="shared" si="1"/>
        <v>23568434619</v>
      </c>
    </row>
    <row r="39" spans="1:17">
      <c r="A39" s="3" t="s">
        <v>289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0</v>
      </c>
      <c r="L39" s="9"/>
      <c r="M39" s="9">
        <v>0</v>
      </c>
      <c r="N39" s="9"/>
      <c r="O39" s="9">
        <v>13446331075</v>
      </c>
      <c r="P39" s="9"/>
      <c r="Q39" s="9">
        <f t="shared" si="1"/>
        <v>13446331075</v>
      </c>
    </row>
    <row r="40" spans="1:17">
      <c r="A40" s="3" t="s">
        <v>290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0</v>
      </c>
      <c r="L40" s="9"/>
      <c r="M40" s="9">
        <v>0</v>
      </c>
      <c r="N40" s="9"/>
      <c r="O40" s="9">
        <v>2020602443</v>
      </c>
      <c r="P40" s="9"/>
      <c r="Q40" s="9">
        <f t="shared" si="1"/>
        <v>2020602443</v>
      </c>
    </row>
    <row r="41" spans="1:17">
      <c r="A41" s="3" t="s">
        <v>291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0</v>
      </c>
      <c r="L41" s="9"/>
      <c r="M41" s="9">
        <v>0</v>
      </c>
      <c r="N41" s="9"/>
      <c r="O41" s="9">
        <v>38746143744</v>
      </c>
      <c r="P41" s="9"/>
      <c r="Q41" s="9">
        <f t="shared" si="1"/>
        <v>38746143744</v>
      </c>
    </row>
    <row r="42" spans="1:17">
      <c r="A42" s="3" t="s">
        <v>292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0</v>
      </c>
      <c r="L42" s="9"/>
      <c r="M42" s="9">
        <v>0</v>
      </c>
      <c r="N42" s="9"/>
      <c r="O42" s="9">
        <v>1899899197</v>
      </c>
      <c r="P42" s="9"/>
      <c r="Q42" s="9">
        <f t="shared" si="1"/>
        <v>1899899197</v>
      </c>
    </row>
    <row r="43" spans="1:17">
      <c r="A43" s="3" t="s">
        <v>192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118940813</v>
      </c>
      <c r="L43" s="9"/>
      <c r="M43" s="9">
        <v>0</v>
      </c>
      <c r="N43" s="9"/>
      <c r="O43" s="9">
        <v>-45038753</v>
      </c>
      <c r="P43" s="9"/>
      <c r="Q43" s="9">
        <f t="shared" si="1"/>
        <v>73902060</v>
      </c>
    </row>
    <row r="44" spans="1:17">
      <c r="A44" s="3" t="s">
        <v>190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f t="shared" si="0"/>
        <v>0</v>
      </c>
      <c r="J44" s="9"/>
      <c r="K44" s="9">
        <v>5928993899</v>
      </c>
      <c r="L44" s="9"/>
      <c r="M44" s="9">
        <v>0</v>
      </c>
      <c r="N44" s="9"/>
      <c r="O44" s="9">
        <v>22685298879</v>
      </c>
      <c r="P44" s="9"/>
      <c r="Q44" s="9">
        <f t="shared" si="1"/>
        <v>28614292778</v>
      </c>
    </row>
    <row r="45" spans="1:17">
      <c r="A45" s="3" t="s">
        <v>119</v>
      </c>
      <c r="C45" s="9">
        <v>0</v>
      </c>
      <c r="D45" s="9"/>
      <c r="E45" s="9">
        <v>314687352</v>
      </c>
      <c r="F45" s="9"/>
      <c r="G45" s="9">
        <v>0</v>
      </c>
      <c r="H45" s="9"/>
      <c r="I45" s="9">
        <f t="shared" si="0"/>
        <v>314687352</v>
      </c>
      <c r="J45" s="9"/>
      <c r="K45" s="9">
        <v>0</v>
      </c>
      <c r="L45" s="9"/>
      <c r="M45" s="9">
        <v>2701101176</v>
      </c>
      <c r="N45" s="9"/>
      <c r="O45" s="9">
        <v>33011511443</v>
      </c>
      <c r="P45" s="9"/>
      <c r="Q45" s="9">
        <f t="shared" si="1"/>
        <v>35712612619</v>
      </c>
    </row>
    <row r="46" spans="1:17">
      <c r="A46" s="3" t="s">
        <v>293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0</v>
      </c>
      <c r="L46" s="9"/>
      <c r="M46" s="9">
        <v>0</v>
      </c>
      <c r="N46" s="9"/>
      <c r="O46" s="9">
        <v>10393277812</v>
      </c>
      <c r="P46" s="9"/>
      <c r="Q46" s="9">
        <f t="shared" si="1"/>
        <v>10393277812</v>
      </c>
    </row>
    <row r="47" spans="1:17">
      <c r="A47" s="3" t="s">
        <v>294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0</v>
      </c>
      <c r="L47" s="9"/>
      <c r="M47" s="9">
        <v>0</v>
      </c>
      <c r="N47" s="9"/>
      <c r="O47" s="9">
        <v>1508326245</v>
      </c>
      <c r="P47" s="9"/>
      <c r="Q47" s="9">
        <f t="shared" si="1"/>
        <v>1508326245</v>
      </c>
    </row>
    <row r="48" spans="1:17">
      <c r="A48" s="3" t="s">
        <v>188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5037825637</v>
      </c>
      <c r="L48" s="9"/>
      <c r="M48" s="9">
        <v>0</v>
      </c>
      <c r="N48" s="9"/>
      <c r="O48" s="9">
        <v>3803429746</v>
      </c>
      <c r="P48" s="9"/>
      <c r="Q48" s="9">
        <f t="shared" si="1"/>
        <v>8841255383</v>
      </c>
    </row>
    <row r="49" spans="1:17">
      <c r="A49" s="3" t="s">
        <v>186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>
        <v>1835506187</v>
      </c>
      <c r="L49" s="9"/>
      <c r="M49" s="9">
        <v>0</v>
      </c>
      <c r="N49" s="9"/>
      <c r="O49" s="9">
        <v>708058684</v>
      </c>
      <c r="P49" s="9"/>
      <c r="Q49" s="9">
        <f t="shared" si="1"/>
        <v>2543564871</v>
      </c>
    </row>
    <row r="50" spans="1:17">
      <c r="A50" s="3" t="s">
        <v>184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>
        <v>4782974343</v>
      </c>
      <c r="L50" s="9"/>
      <c r="M50" s="9">
        <v>0</v>
      </c>
      <c r="N50" s="9"/>
      <c r="O50" s="9">
        <v>1875309188</v>
      </c>
      <c r="P50" s="9"/>
      <c r="Q50" s="9">
        <f t="shared" si="1"/>
        <v>6658283531</v>
      </c>
    </row>
    <row r="51" spans="1:17">
      <c r="A51" s="3" t="s">
        <v>182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114636256</v>
      </c>
      <c r="L51" s="9"/>
      <c r="M51" s="9">
        <v>0</v>
      </c>
      <c r="N51" s="9"/>
      <c r="O51" s="9">
        <v>29258706</v>
      </c>
      <c r="P51" s="9"/>
      <c r="Q51" s="9">
        <f t="shared" si="1"/>
        <v>143894962</v>
      </c>
    </row>
    <row r="52" spans="1:17">
      <c r="A52" s="3" t="s">
        <v>295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9">
        <v>0</v>
      </c>
      <c r="L52" s="9"/>
      <c r="M52" s="9">
        <v>0</v>
      </c>
      <c r="N52" s="9"/>
      <c r="O52" s="9">
        <v>6950680340</v>
      </c>
      <c r="P52" s="9"/>
      <c r="Q52" s="9">
        <f t="shared" si="1"/>
        <v>6950680340</v>
      </c>
    </row>
    <row r="53" spans="1:17">
      <c r="A53" s="3" t="s">
        <v>142</v>
      </c>
      <c r="C53" s="9">
        <v>77856165</v>
      </c>
      <c r="D53" s="9"/>
      <c r="E53" s="9">
        <v>-103981150</v>
      </c>
      <c r="F53" s="9"/>
      <c r="G53" s="9">
        <v>0</v>
      </c>
      <c r="H53" s="9"/>
      <c r="I53" s="9">
        <f t="shared" si="0"/>
        <v>-26124985</v>
      </c>
      <c r="J53" s="9"/>
      <c r="K53" s="9">
        <v>627148739</v>
      </c>
      <c r="L53" s="9"/>
      <c r="M53" s="9">
        <v>396397357</v>
      </c>
      <c r="N53" s="9"/>
      <c r="O53" s="9">
        <v>0</v>
      </c>
      <c r="P53" s="9"/>
      <c r="Q53" s="9">
        <f t="shared" si="1"/>
        <v>1023546096</v>
      </c>
    </row>
    <row r="54" spans="1:17">
      <c r="A54" s="3" t="s">
        <v>134</v>
      </c>
      <c r="C54" s="9">
        <v>5077892968</v>
      </c>
      <c r="D54" s="9"/>
      <c r="E54" s="9">
        <v>1163248974</v>
      </c>
      <c r="F54" s="9"/>
      <c r="G54" s="9">
        <v>0</v>
      </c>
      <c r="H54" s="9"/>
      <c r="I54" s="9">
        <f t="shared" si="0"/>
        <v>6241141942</v>
      </c>
      <c r="J54" s="9"/>
      <c r="K54" s="9">
        <v>6167526831</v>
      </c>
      <c r="L54" s="9"/>
      <c r="M54" s="9">
        <v>1340825218</v>
      </c>
      <c r="N54" s="9"/>
      <c r="O54" s="9">
        <v>0</v>
      </c>
      <c r="P54" s="9"/>
      <c r="Q54" s="9">
        <f t="shared" si="1"/>
        <v>7508352049</v>
      </c>
    </row>
    <row r="55" spans="1:17">
      <c r="A55" s="3" t="s">
        <v>105</v>
      </c>
      <c r="C55" s="12">
        <f>SUM(C8:C54)</f>
        <v>5876520354</v>
      </c>
      <c r="D55" s="8"/>
      <c r="E55" s="12">
        <f>SUM(E8:E54)</f>
        <v>391148538</v>
      </c>
      <c r="F55" s="8"/>
      <c r="G55" s="12">
        <f>SUM(G8:G54)</f>
        <v>85615585281</v>
      </c>
      <c r="H55" s="8"/>
      <c r="I55" s="12">
        <f>SUM(I8:I54)</f>
        <v>91883254173</v>
      </c>
      <c r="J55" s="8"/>
      <c r="K55" s="12">
        <f>SUM(K8:K54)</f>
        <v>43769281154</v>
      </c>
      <c r="L55" s="8"/>
      <c r="M55" s="12">
        <f>SUM(M8:M54)</f>
        <v>3585411413</v>
      </c>
      <c r="N55" s="8"/>
      <c r="O55" s="12">
        <f>SUM(O8:O54)</f>
        <v>448206978675</v>
      </c>
      <c r="P55" s="8"/>
      <c r="Q55" s="12">
        <f>SUM(Q8:Q54)</f>
        <v>495561671242</v>
      </c>
    </row>
    <row r="56" spans="1:17">
      <c r="C56" s="5"/>
      <c r="E56" s="5"/>
      <c r="G56" s="5"/>
      <c r="K56" s="5"/>
      <c r="M56" s="5"/>
      <c r="O56" s="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2024-02-28T09:09:00Z</dcterms:modified>
</cp:coreProperties>
</file>