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تارنما\"/>
    </mc:Choice>
  </mc:AlternateContent>
  <xr:revisionPtr revIDLastSave="0" documentId="13_ncr:1_{1475DB8C-55C7-4E5E-99DC-A1CC2E4D05ED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definedNames>
    <definedName name="_xlnm._FilterDatabase" localSheetId="5" hidden="1">'درآمد سود سهام'!$A$7:$A$58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" i="6" l="1"/>
  <c r="G10" i="15"/>
  <c r="E10" i="15"/>
  <c r="E8" i="15"/>
  <c r="E9" i="15"/>
  <c r="E7" i="15"/>
  <c r="C10" i="15"/>
  <c r="E9" i="14"/>
  <c r="C9" i="14"/>
  <c r="K12" i="13"/>
  <c r="K9" i="13"/>
  <c r="K10" i="13"/>
  <c r="K11" i="13"/>
  <c r="K8" i="13"/>
  <c r="G12" i="13"/>
  <c r="G9" i="13"/>
  <c r="G10" i="13"/>
  <c r="G11" i="13"/>
  <c r="G8" i="13"/>
  <c r="E12" i="13"/>
  <c r="I12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8" i="12"/>
  <c r="Q48" i="12" s="1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8" i="12"/>
  <c r="I48" i="12" s="1"/>
  <c r="C48" i="12"/>
  <c r="E48" i="12"/>
  <c r="G48" i="12"/>
  <c r="K48" i="12"/>
  <c r="M48" i="12"/>
  <c r="O48" i="12"/>
  <c r="S102" i="11"/>
  <c r="C103" i="11"/>
  <c r="E103" i="11"/>
  <c r="G103" i="11"/>
  <c r="M103" i="11"/>
  <c r="O103" i="11"/>
  <c r="Q103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8" i="11"/>
  <c r="I62" i="10"/>
  <c r="E62" i="10"/>
  <c r="G62" i="10"/>
  <c r="M62" i="10"/>
  <c r="O62" i="10"/>
  <c r="Q62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8" i="10"/>
  <c r="Q115" i="9"/>
  <c r="O115" i="9"/>
  <c r="M115" i="9"/>
  <c r="I115" i="9"/>
  <c r="G115" i="9"/>
  <c r="E115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8" i="9"/>
  <c r="Q59" i="8"/>
  <c r="I59" i="8"/>
  <c r="K59" i="8"/>
  <c r="M59" i="8"/>
  <c r="O59" i="8"/>
  <c r="S59" i="8"/>
  <c r="I22" i="7"/>
  <c r="K22" i="7"/>
  <c r="M22" i="7"/>
  <c r="O22" i="7"/>
  <c r="S22" i="7"/>
  <c r="Q22" i="7"/>
  <c r="S13" i="6"/>
  <c r="M13" i="6"/>
  <c r="O13" i="6"/>
  <c r="Q13" i="6"/>
  <c r="K13" i="6"/>
  <c r="L12" i="6"/>
  <c r="M12" i="6"/>
  <c r="N12" i="6"/>
  <c r="O12" i="6"/>
  <c r="P12" i="6"/>
  <c r="R12" i="6"/>
  <c r="K12" i="6"/>
  <c r="AK40" i="3"/>
  <c r="AI40" i="3"/>
  <c r="AG40" i="3"/>
  <c r="W40" i="3"/>
  <c r="AA40" i="3"/>
  <c r="S40" i="3"/>
  <c r="Q40" i="3"/>
  <c r="Y96" i="1"/>
  <c r="E96" i="1"/>
  <c r="G96" i="1"/>
  <c r="K96" i="1"/>
  <c r="O96" i="1"/>
  <c r="U96" i="1"/>
  <c r="W96" i="1"/>
  <c r="S103" i="11" l="1"/>
  <c r="I103" i="11"/>
  <c r="U9" i="11" l="1"/>
  <c r="U57" i="11"/>
  <c r="U73" i="11"/>
  <c r="U85" i="11"/>
  <c r="U93" i="11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U66" i="11"/>
  <c r="U70" i="11"/>
  <c r="U74" i="11"/>
  <c r="U78" i="11"/>
  <c r="U82" i="11"/>
  <c r="U86" i="11"/>
  <c r="U90" i="11"/>
  <c r="U98" i="11"/>
  <c r="U102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67" i="11"/>
  <c r="U71" i="11"/>
  <c r="U75" i="11"/>
  <c r="U79" i="11"/>
  <c r="U83" i="11"/>
  <c r="U91" i="11"/>
  <c r="U95" i="11"/>
  <c r="U99" i="11"/>
  <c r="U87" i="11"/>
  <c r="U8" i="11"/>
  <c r="U12" i="11"/>
  <c r="U16" i="11"/>
  <c r="U20" i="11"/>
  <c r="U24" i="11"/>
  <c r="U28" i="11"/>
  <c r="U32" i="11"/>
  <c r="U36" i="11"/>
  <c r="U40" i="11"/>
  <c r="U44" i="11"/>
  <c r="U48" i="11"/>
  <c r="U52" i="11"/>
  <c r="U56" i="11"/>
  <c r="U60" i="11"/>
  <c r="U64" i="11"/>
  <c r="U68" i="11"/>
  <c r="U72" i="11"/>
  <c r="U76" i="11"/>
  <c r="U80" i="11"/>
  <c r="U84" i="11"/>
  <c r="U88" i="11"/>
  <c r="U92" i="11"/>
  <c r="U96" i="11"/>
  <c r="U100" i="11"/>
  <c r="U13" i="11"/>
  <c r="U17" i="11"/>
  <c r="U21" i="11"/>
  <c r="U25" i="11"/>
  <c r="U29" i="11"/>
  <c r="U33" i="11"/>
  <c r="U37" i="11"/>
  <c r="U41" i="11"/>
  <c r="U45" i="11"/>
  <c r="U49" i="11"/>
  <c r="U53" i="11"/>
  <c r="U61" i="11"/>
  <c r="U65" i="11"/>
  <c r="U69" i="11"/>
  <c r="U77" i="11"/>
  <c r="U81" i="11"/>
  <c r="U89" i="11"/>
  <c r="U97" i="11"/>
  <c r="U101" i="11"/>
  <c r="U94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68" i="11"/>
  <c r="K72" i="11"/>
  <c r="K76" i="11"/>
  <c r="K80" i="11"/>
  <c r="K84" i="11"/>
  <c r="K88" i="11"/>
  <c r="K92" i="11"/>
  <c r="K96" i="11"/>
  <c r="K100" i="11"/>
  <c r="K70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69" i="11"/>
  <c r="K73" i="11"/>
  <c r="K77" i="11"/>
  <c r="K81" i="11"/>
  <c r="K85" i="11"/>
  <c r="K89" i="11"/>
  <c r="K93" i="11"/>
  <c r="K97" i="11"/>
  <c r="K101" i="11"/>
  <c r="K14" i="11"/>
  <c r="K22" i="11"/>
  <c r="K30" i="11"/>
  <c r="K38" i="11"/>
  <c r="K46" i="11"/>
  <c r="K54" i="11"/>
  <c r="K62" i="11"/>
  <c r="K74" i="11"/>
  <c r="K82" i="11"/>
  <c r="K90" i="11"/>
  <c r="K98" i="11"/>
  <c r="K42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9" i="11"/>
  <c r="K83" i="11"/>
  <c r="K87" i="11"/>
  <c r="K91" i="11"/>
  <c r="K95" i="11"/>
  <c r="K8" i="11"/>
  <c r="K10" i="11"/>
  <c r="K18" i="11"/>
  <c r="K26" i="11"/>
  <c r="K34" i="11"/>
  <c r="K50" i="11"/>
  <c r="K58" i="11"/>
  <c r="K66" i="11"/>
  <c r="K78" i="11"/>
  <c r="K86" i="11"/>
  <c r="K94" i="11"/>
  <c r="K102" i="11"/>
  <c r="K99" i="11"/>
  <c r="U103" i="11" l="1"/>
  <c r="K103" i="11"/>
</calcChain>
</file>

<file path=xl/sharedStrings.xml><?xml version="1.0" encoding="utf-8"?>
<sst xmlns="http://schemas.openxmlformats.org/spreadsheetml/2006/main" count="1073" uniqueCount="297">
  <si>
    <t>صندوق سرمایه‌گذاری مشترک پیشتاز</t>
  </si>
  <si>
    <t>صورت وضعیت سبد</t>
  </si>
  <si>
    <t>برای ماه منتهی به 1402/05/31</t>
  </si>
  <si>
    <t>نام شرکت</t>
  </si>
  <si>
    <t>1402/04/31</t>
  </si>
  <si>
    <t>تغییرات طی دوره</t>
  </si>
  <si>
    <t>1402/05/31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</si>
  <si>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</si>
  <si>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</si>
  <si>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</si>
  <si>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</si>
  <si>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</si>
  <si>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</si>
  <si>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</si>
  <si>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</si>
  <si>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</si>
  <si>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</si>
  <si>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بانک ملت</t>
  </si>
  <si>
    <t>بین المللی توسعه ص. معادن غدیر</t>
  </si>
  <si>
    <t>پالایش نفت اصفهان</t>
  </si>
  <si>
    <t>پالایش نفت تبریز</t>
  </si>
  <si>
    <t>پالایش نفت شیراز</t>
  </si>
  <si>
    <t>پتروشیمی پردیس</t>
  </si>
  <si>
    <t>پتروشیمی تندگویان</t>
  </si>
  <si>
    <t>پتروشیمی جم</t>
  </si>
  <si>
    <t>پتروشیمی غدیر</t>
  </si>
  <si>
    <t>پتروشیمی‌شیراز</t>
  </si>
  <si>
    <t>پلی پروپیلن جم - جم پیلن</t>
  </si>
  <si>
    <t>پلیمر آریا ساسول</t>
  </si>
  <si>
    <t>تامین سرمایه نوین</t>
  </si>
  <si>
    <t>تراکتورسازی‌ایران‌</t>
  </si>
  <si>
    <t>توسعه حمل و نقل ریلی پارسیان</t>
  </si>
  <si>
    <t>توسعه خدمات دریایی وبندری سینا</t>
  </si>
  <si>
    <t>توسعه معدنی و صنعتی صبانور</t>
  </si>
  <si>
    <t>تولید ژلاتین کپسول ایران</t>
  </si>
  <si>
    <t>تولیدی مخازن گازطبیعی آسیاناما</t>
  </si>
  <si>
    <t>ح . داروپخش‌ (هلدینگ‌</t>
  </si>
  <si>
    <t>ح . سرمایه گذاری صبا تامین</t>
  </si>
  <si>
    <t>ح . سرمایه گذاری صدرتامین</t>
  </si>
  <si>
    <t>ح. کویر تایر</t>
  </si>
  <si>
    <t>حفاری شمال</t>
  </si>
  <si>
    <t>داروپخش‌ (هلدینگ‌</t>
  </si>
  <si>
    <t>داروسازی دانا</t>
  </si>
  <si>
    <t>داروسازی شهید قاضی</t>
  </si>
  <si>
    <t>داروسازی‌ ابوریحان‌</t>
  </si>
  <si>
    <t>داروسازی‌ اکسیر</t>
  </si>
  <si>
    <t>زغال سنگ پروده طبس</t>
  </si>
  <si>
    <t>سپید ماکیان</t>
  </si>
  <si>
    <t>سپیدار سیستم آسیا</t>
  </si>
  <si>
    <t>سرمایه گذاری توسعه صنایع سیمان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</si>
  <si>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</si>
  <si>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</si>
  <si>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</si>
  <si>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</si>
  <si>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</si>
  <si>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</si>
  <si>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</si>
  <si>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</si>
  <si>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آبیک</t>
  </si>
  <si>
    <t>سیمان خوزستان</t>
  </si>
  <si>
    <t>سیمان‌ بجنورد</t>
  </si>
  <si>
    <t>سیمان‌ شرق‌</t>
  </si>
  <si>
    <t>سیمان‌ صوفیان‌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</si>
  <si>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</si>
  <si>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</si>
  <si>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</si>
  <si>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</si>
  <si>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</si>
  <si>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شرکت خمیرمایه رضوی</t>
  </si>
  <si>
    <t>شهد</t>
  </si>
  <si>
    <t>شیشه سازی مینا</t>
  </si>
  <si>
    <t>شیشه‌ قزوین‌</t>
  </si>
  <si>
    <t>صنایع پتروشیمی کرمانشاه</t>
  </si>
  <si>
    <t>صنایع فروآلیاژ ایران</t>
  </si>
  <si>
    <t>صنایع گلدیران</t>
  </si>
  <si>
    <t>صنایع‌ کاشی‌ و سرامیک‌ سینا</t>
  </si>
  <si>
    <t>فجر انرژی خلیج فارس</t>
  </si>
  <si>
    <t>فرآورده‌های‌ تزریقی‌ ایران‌</t>
  </si>
  <si>
    <t>فروسیلیس‌ ایران‌</t>
  </si>
  <si>
    <t>فولاد  خوزستان</t>
  </si>
  <si>
    <t>فولاد آلیاژی ایران</t>
  </si>
  <si>
    <t>فولاد مبارکه اصفهان</t>
  </si>
  <si>
    <t>فولاد کاوه جنوب کیش</t>
  </si>
  <si>
    <t>قاسم ایران</t>
  </si>
  <si>
    <t>قندهکمتان‌</t>
  </si>
  <si>
    <t>گروه‌صنعتی‌سپاهان‌</t>
  </si>
  <si>
    <t>گسترش نفت و گاز پارسیان</t>
  </si>
  <si>
    <t>مبین انرژی خلیج فارس</t>
  </si>
  <si>
    <t>مس‌ شهیدباهنر</t>
  </si>
  <si>
    <t>معدنی‌ املاح‌  ایران‌</t>
  </si>
  <si>
    <t>ملی‌ صنایع‌ مس‌ ایران‌</t>
  </si>
  <si>
    <t>نفت ایرانول</t>
  </si>
  <si>
    <t>نفت سپاهان</t>
  </si>
  <si>
    <t>نفت‌ بهران‌</t>
  </si>
  <si>
    <t>همکاران سیستم</t>
  </si>
  <si>
    <t>کارخانجات‌داروپخش‌</t>
  </si>
  <si>
    <t>کاشی‌ وسرامیک‌ حافظ‌</t>
  </si>
  <si>
    <t>کویر تایر</t>
  </si>
  <si>
    <t>مولد نیروگاهی تجارت فارس</t>
  </si>
  <si>
    <t>تایدواترخاورمیانه</t>
  </si>
  <si>
    <t>داروسازی‌ سینا</t>
  </si>
  <si>
    <t>ح . سرمایه‌گذاری‌ سپه‌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</si>
  <si>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</si>
  <si>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</si>
  <si>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</si>
  <si>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</si>
  <si>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</si>
  <si>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</si>
  <si>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</si>
  <si>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</si>
  <si>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</si>
  <si>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خزانه-م1بودجه01-040326</t>
  </si>
  <si>
    <t>بله</t>
  </si>
  <si>
    <t>1401/02/26</t>
  </si>
  <si>
    <t>1404/03/25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</si>
  <si>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</si>
  <si>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</si>
  <si>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</si>
  <si>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</si>
  <si>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</si>
  <si>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</si>
  <si>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</si>
  <si>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</si>
  <si>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</si>
  <si>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</si>
  <si>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</si>
  <si>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</si>
  <si>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</si>
  <si>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</si>
  <si>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</si>
  <si>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</si>
  <si>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</si>
  <si>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</si>
  <si>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</si>
  <si>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</si>
  <si>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</si>
  <si>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</si>
  <si>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</si>
  <si>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</si>
  <si>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</si>
  <si>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اسنادخزانه-م4بودجه01-040917</t>
  </si>
  <si>
    <t>1401/12/08</t>
  </si>
  <si>
    <t>1404/09/16</t>
  </si>
  <si>
    <t>اسنادخزانه-م5بودجه00-030626</t>
  </si>
  <si>
    <t>1403/10/24</t>
  </si>
  <si>
    <t>اسنادخزانه-م5بودجه01-041015</t>
  </si>
  <si>
    <t>1404/10/14</t>
  </si>
  <si>
    <t>اسنادخزانه-م6بودجه00-030723</t>
  </si>
  <si>
    <t>1403/07/23</t>
  </si>
  <si>
    <t>اسنادخزانه-م7بودجه99-020704</t>
  </si>
  <si>
    <t>1399/09/25</t>
  </si>
  <si>
    <t>1402/07/04</t>
  </si>
  <si>
    <t>اسنادخزانه-م8بودجه01-040728</t>
  </si>
  <si>
    <t>1401/12/28</t>
  </si>
  <si>
    <t>1404/07/27</t>
  </si>
  <si>
    <t>اسنادخزانه-م8بودجه99-020606</t>
  </si>
  <si>
    <t>1402/06/06</t>
  </si>
  <si>
    <t>صکوک اجاره گل گهر039-3ماهه20%</t>
  </si>
  <si>
    <t>1399/09/10</t>
  </si>
  <si>
    <t>1403/09/10</t>
  </si>
  <si>
    <t>صکوک منفعت نفت1312-6ماهه 18/5%</t>
  </si>
  <si>
    <t>1399/12/17</t>
  </si>
  <si>
    <t>1403/12/17</t>
  </si>
  <si>
    <t>گام بانک ملت0208</t>
  </si>
  <si>
    <t>1402/02/16</t>
  </si>
  <si>
    <t>1402/08/30</t>
  </si>
  <si>
    <t>گواهی اعتبار مولد سامان0207</t>
  </si>
  <si>
    <t>1401/08/01</t>
  </si>
  <si>
    <t>1402/07/30</t>
  </si>
  <si>
    <t>گواهی اعتبار مولد سامان0208</t>
  </si>
  <si>
    <t>1401/09/01</t>
  </si>
  <si>
    <t>گواهی اعتبار مولد سپه0207</t>
  </si>
  <si>
    <t>گواهی اعتبار مولد سپه0208</t>
  </si>
  <si>
    <t>گواهی اعتبارمولد رفاه0208</t>
  </si>
  <si>
    <t>مرابحه عام دولت127-ش.خ040623</t>
  </si>
  <si>
    <t>1401/12/23</t>
  </si>
  <si>
    <t>1404/06/22</t>
  </si>
  <si>
    <t>مرابحه عام دولت1-ش.خ سایر0206</t>
  </si>
  <si>
    <t>1398/12/25</t>
  </si>
  <si>
    <t>1402/06/25</t>
  </si>
  <si>
    <t>مرابحه عام دولت4-ش.خ 0206</t>
  </si>
  <si>
    <t>1399/06/12</t>
  </si>
  <si>
    <t>1402/06/12</t>
  </si>
  <si>
    <t>مرابحه عام دولت95-ش.خ020514</t>
  </si>
  <si>
    <t>1400/10/14</t>
  </si>
  <si>
    <t>1402/05/14</t>
  </si>
  <si>
    <t>مرابحه عام دولتی6-ش.خ0210</t>
  </si>
  <si>
    <t>1402/10/25</t>
  </si>
  <si>
    <t>مرابحه عام دولت3-ش.خ0211</t>
  </si>
  <si>
    <t>1399/03/13</t>
  </si>
  <si>
    <t>1402/11/13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</si>
  <si>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</si>
  <si>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</si>
  <si>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</si>
  <si>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</si>
  <si>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</si>
  <si>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</si>
  <si>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</si>
  <si>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</si>
  <si>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</si>
  <si>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</si>
  <si>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</si>
  <si>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</si>
  <si>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</si>
  <si>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</si>
  <si>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</si>
  <si>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</si>
  <si>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</si>
  <si>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</si>
  <si>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</si>
  <si>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 xml:space="preserve">بانک خاورمیانه ظفر </t>
  </si>
  <si>
    <t>1009-10-810-707074685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</si>
  <si>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</si>
  <si>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</si>
  <si>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</si>
  <si>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</si>
  <si>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</si>
  <si>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</si>
  <si>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</si>
  <si>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</si>
  <si>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</si>
  <si>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</si>
  <si>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</si>
  <si>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دولت104-ش.خ020303</t>
  </si>
  <si>
    <t>1402/03/03</t>
  </si>
  <si>
    <t>مرابحه عام دولت86-ش.خ020404</t>
  </si>
  <si>
    <t>1402/04/04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</si>
  <si>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</si>
  <si>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</si>
  <si>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</si>
  <si>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</si>
  <si>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</si>
  <si>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</si>
  <si>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</si>
  <si>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1402/03/30</t>
  </si>
  <si>
    <t>1402/04/29</t>
  </si>
  <si>
    <t>1402/04/28</t>
  </si>
  <si>
    <t>1402/04/13</t>
  </si>
  <si>
    <t>1402/04/20</t>
  </si>
  <si>
    <t>1402/04/17</t>
  </si>
  <si>
    <t>1402/03/27</t>
  </si>
  <si>
    <t>1402/03/10</t>
  </si>
  <si>
    <t>1402/05/01</t>
  </si>
  <si>
    <t>1402/03/08</t>
  </si>
  <si>
    <t>1402/04/24</t>
  </si>
  <si>
    <t>1402/04/30</t>
  </si>
  <si>
    <t>1402/04/03</t>
  </si>
  <si>
    <t>1402/04/18</t>
  </si>
  <si>
    <t>1402/03/02</t>
  </si>
  <si>
    <t>1402/04/26</t>
  </si>
  <si>
    <t>1402/04/27</t>
  </si>
  <si>
    <t>1402/04/14</t>
  </si>
  <si>
    <t>1402/04/10</t>
  </si>
  <si>
    <t>1402/03/13</t>
  </si>
  <si>
    <t>1402/03/24</t>
  </si>
  <si>
    <t>1402/03/31</t>
  </si>
  <si>
    <t>1402/03/04</t>
  </si>
  <si>
    <t>1402/03/22</t>
  </si>
  <si>
    <t>1402/05/16</t>
  </si>
  <si>
    <t>1402/03/20</t>
  </si>
  <si>
    <t>1402/03/01</t>
  </si>
  <si>
    <t>1402/03/28</t>
  </si>
  <si>
    <t>بهای فروش</t>
  </si>
  <si>
    <t>ارزش دفتری</t>
  </si>
  <si>
    <t>سود و زیان ناشی از تغییر قیمت</t>
  </si>
  <si>
    <t>سود و زیان ناشی از فروش</t>
  </si>
  <si>
    <t>کشاورزی و دامپروری فجر اصفهان</t>
  </si>
  <si>
    <t>س. الماس حکمت ایرانیان</t>
  </si>
  <si>
    <t>توسعه‌معادن‌وفلزات‌</t>
  </si>
  <si>
    <t>سنگ آهن گهرزمین</t>
  </si>
  <si>
    <t>بهار رز عالیس چناران</t>
  </si>
  <si>
    <t>ملی شیمی کشاورز</t>
  </si>
  <si>
    <t>اسنادخزانه-م6بودجه99-020321</t>
  </si>
  <si>
    <t>اسنادخزانه-م9بودجه99-020316</t>
  </si>
  <si>
    <t>گواهی اعتبار مولد سامان0204</t>
  </si>
  <si>
    <t>گواهی اعتبارمولد صنعت020930</t>
  </si>
  <si>
    <t>گام بانک اقتصاد نوین0205</t>
  </si>
  <si>
    <t>گواهی اعتبار مولد شهر0206</t>
  </si>
  <si>
    <t>گواهی اعتبار مولد رفاه0207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</si>
  <si>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</si>
  <si>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</si>
  <si>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</si>
  <si>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</si>
  <si>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</si>
  <si>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</si>
  <si>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</si>
  <si>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</si>
  <si>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</si>
  <si>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</si>
  <si>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</si>
  <si>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</si>
  <si>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</si>
  <si>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</si>
  <si>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-</t>
  </si>
  <si>
    <t>از ابتدای سال مالی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</si>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</sst>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%"/>
  </numFmts>
  <fonts count="5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2" xfId="0" applyNumberFormat="1" applyFont="1" applyBorder="1" applyAlignment="1">
      <alignment horizontal="center"/>
    </xf>
    <xf numFmtId="10" fontId="1" fillId="0" borderId="0" xfId="2" applyNumberFormat="1" applyFont="1" applyAlignment="1">
      <alignment horizontal="center"/>
    </xf>
    <xf numFmtId="10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0" fontId="1" fillId="0" borderId="2" xfId="2" applyNumberFormat="1" applyFont="1" applyBorder="1" applyAlignment="1">
      <alignment horizontal="center"/>
    </xf>
    <xf numFmtId="37" fontId="1" fillId="0" borderId="0" xfId="0" applyNumberFormat="1" applyFont="1"/>
    <xf numFmtId="37" fontId="1" fillId="0" borderId="0" xfId="1" applyNumberFormat="1" applyFont="1" applyAlignment="1">
      <alignment horizontal="center"/>
    </xf>
    <xf numFmtId="37" fontId="1" fillId="0" borderId="2" xfId="1" applyNumberFormat="1" applyFont="1" applyBorder="1" applyAlignment="1">
      <alignment horizontal="center"/>
    </xf>
    <xf numFmtId="164" fontId="1" fillId="0" borderId="0" xfId="2" applyNumberFormat="1" applyFont="1" applyAlignment="1">
      <alignment horizontal="center"/>
    </xf>
    <xf numFmtId="164" fontId="1" fillId="0" borderId="2" xfId="2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7" fontId="1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11</xdr:col>
          <xdr:colOff>523875</xdr:colOff>
          <xdr:row>32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AADE4B9-6BE5-5C0D-78B9-9B994FC3EA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52BFD-6F34-4D7A-895C-C6D2D5BD46A4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11</xdr:col>
                <xdr:colOff>523875</xdr:colOff>
                <xdr:row>32</xdr:row>
                <xdr:rowOff>152400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9"/>
  <sheetViews>
    <sheetView rightToLeft="1" topLeftCell="A34" workbookViewId="0">
      <selection activeCell="G52" sqref="G52"/>
    </sheetView>
  </sheetViews>
  <sheetFormatPr defaultRowHeight="24"/>
  <cols>
    <col min="1" max="1" width="35.140625" style="1" bestFit="1" customWidth="1"/>
    <col min="2" max="2" width="1" style="1" customWidth="1"/>
    <col min="3" max="3" width="21" style="1" bestFit="1" customWidth="1"/>
    <col min="4" max="4" width="1" style="1" customWidth="1"/>
    <col min="5" max="5" width="22.85546875" style="1" bestFit="1" customWidth="1"/>
    <col min="6" max="6" width="1" style="1" customWidth="1"/>
    <col min="7" max="7" width="19.85546875" style="1" bestFit="1" customWidth="1"/>
    <col min="8" max="8" width="1" style="1" customWidth="1"/>
    <col min="9" max="9" width="19.85546875" style="1" bestFit="1" customWidth="1"/>
    <col min="10" max="10" width="1" style="1" customWidth="1"/>
    <col min="11" max="11" width="21" style="1" bestFit="1" customWidth="1"/>
    <col min="12" max="12" width="1" style="1" customWidth="1"/>
    <col min="13" max="13" width="22.8554687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19.855468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213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1" t="s">
        <v>217</v>
      </c>
      <c r="C6" s="20" t="s">
        <v>215</v>
      </c>
      <c r="D6" s="20" t="s">
        <v>215</v>
      </c>
      <c r="E6" s="20" t="s">
        <v>215</v>
      </c>
      <c r="F6" s="20" t="s">
        <v>215</v>
      </c>
      <c r="G6" s="20" t="s">
        <v>215</v>
      </c>
      <c r="H6" s="20" t="s">
        <v>215</v>
      </c>
      <c r="I6" s="20" t="s">
        <v>215</v>
      </c>
      <c r="K6" s="20" t="s">
        <v>216</v>
      </c>
      <c r="L6" s="20" t="s">
        <v>216</v>
      </c>
      <c r="M6" s="20" t="s">
        <v>216</v>
      </c>
      <c r="N6" s="20" t="s">
        <v>216</v>
      </c>
      <c r="O6" s="20" t="s">
        <v>216</v>
      </c>
      <c r="P6" s="20" t="s">
        <v>216</v>
      </c>
      <c r="Q6" s="20" t="s">
        <v>216</v>
      </c>
    </row>
    <row r="7" spans="1:17" ht="24.75">
      <c r="A7" s="20" t="s">
        <v>217</v>
      </c>
      <c r="C7" s="20" t="s">
        <v>283</v>
      </c>
      <c r="E7" s="20" t="s">
        <v>280</v>
      </c>
      <c r="G7" s="20" t="s">
        <v>281</v>
      </c>
      <c r="I7" s="20" t="s">
        <v>284</v>
      </c>
      <c r="K7" s="20" t="s">
        <v>283</v>
      </c>
      <c r="M7" s="20" t="s">
        <v>280</v>
      </c>
      <c r="O7" s="20" t="s">
        <v>281</v>
      </c>
      <c r="Q7" s="20" t="s">
        <v>284</v>
      </c>
    </row>
    <row r="8" spans="1:17">
      <c r="A8" s="1" t="s">
        <v>188</v>
      </c>
      <c r="C8" s="14">
        <v>485600172</v>
      </c>
      <c r="D8" s="14"/>
      <c r="E8" s="14">
        <v>0</v>
      </c>
      <c r="F8" s="14"/>
      <c r="G8" s="14">
        <v>164378468</v>
      </c>
      <c r="H8" s="14"/>
      <c r="I8" s="14">
        <f>C8+E8+G8</f>
        <v>649978640</v>
      </c>
      <c r="J8" s="14"/>
      <c r="K8" s="14">
        <v>5037825637</v>
      </c>
      <c r="L8" s="14"/>
      <c r="M8" s="14">
        <v>0</v>
      </c>
      <c r="N8" s="14"/>
      <c r="O8" s="14">
        <v>3803429746</v>
      </c>
      <c r="P8" s="14"/>
      <c r="Q8" s="14">
        <f>K8+M8+O8</f>
        <v>8841255383</v>
      </c>
    </row>
    <row r="9" spans="1:17">
      <c r="A9" s="1" t="s">
        <v>172</v>
      </c>
      <c r="C9" s="14">
        <v>0</v>
      </c>
      <c r="D9" s="14"/>
      <c r="E9" s="14">
        <v>-852987116</v>
      </c>
      <c r="F9" s="14"/>
      <c r="G9" s="14">
        <v>2922611930</v>
      </c>
      <c r="H9" s="14"/>
      <c r="I9" s="14">
        <f t="shared" ref="I9:I47" si="0">C9+E9+G9</f>
        <v>2069624814</v>
      </c>
      <c r="J9" s="14"/>
      <c r="K9" s="14">
        <v>0</v>
      </c>
      <c r="L9" s="14"/>
      <c r="M9" s="14">
        <v>1657638395</v>
      </c>
      <c r="N9" s="14"/>
      <c r="O9" s="14">
        <v>2922611930</v>
      </c>
      <c r="P9" s="14"/>
      <c r="Q9" s="14">
        <f t="shared" ref="Q9:Q47" si="1">K9+M9+O9</f>
        <v>4580250325</v>
      </c>
    </row>
    <row r="10" spans="1:17">
      <c r="A10" s="1" t="s">
        <v>163</v>
      </c>
      <c r="C10" s="14">
        <v>0</v>
      </c>
      <c r="D10" s="14"/>
      <c r="E10" s="14">
        <v>0</v>
      </c>
      <c r="F10" s="14"/>
      <c r="G10" s="14">
        <v>6424455142</v>
      </c>
      <c r="H10" s="14"/>
      <c r="I10" s="14">
        <f t="shared" si="0"/>
        <v>6424455142</v>
      </c>
      <c r="J10" s="14"/>
      <c r="K10" s="14">
        <v>0</v>
      </c>
      <c r="L10" s="14"/>
      <c r="M10" s="14">
        <v>0</v>
      </c>
      <c r="N10" s="14"/>
      <c r="O10" s="14">
        <v>10210386587</v>
      </c>
      <c r="P10" s="14"/>
      <c r="Q10" s="14">
        <f t="shared" si="1"/>
        <v>10210386587</v>
      </c>
    </row>
    <row r="11" spans="1:17">
      <c r="A11" s="1" t="s">
        <v>137</v>
      </c>
      <c r="C11" s="14">
        <v>0</v>
      </c>
      <c r="D11" s="14"/>
      <c r="E11" s="14">
        <v>-13647232320</v>
      </c>
      <c r="F11" s="14"/>
      <c r="G11" s="14">
        <v>16588438590</v>
      </c>
      <c r="H11" s="14"/>
      <c r="I11" s="14">
        <f t="shared" si="0"/>
        <v>2941206270</v>
      </c>
      <c r="J11" s="14"/>
      <c r="K11" s="14">
        <v>0</v>
      </c>
      <c r="L11" s="14"/>
      <c r="M11" s="14">
        <v>8863215651</v>
      </c>
      <c r="N11" s="14"/>
      <c r="O11" s="14">
        <v>16588438590</v>
      </c>
      <c r="P11" s="14"/>
      <c r="Q11" s="14">
        <f t="shared" si="1"/>
        <v>25451654241</v>
      </c>
    </row>
    <row r="12" spans="1:17">
      <c r="A12" s="1" t="s">
        <v>169</v>
      </c>
      <c r="C12" s="14">
        <v>0</v>
      </c>
      <c r="D12" s="14"/>
      <c r="E12" s="14">
        <v>0</v>
      </c>
      <c r="F12" s="14"/>
      <c r="G12" s="14">
        <v>11298824018</v>
      </c>
      <c r="H12" s="14"/>
      <c r="I12" s="14">
        <f t="shared" si="0"/>
        <v>11298824018</v>
      </c>
      <c r="J12" s="14"/>
      <c r="K12" s="14">
        <v>0</v>
      </c>
      <c r="L12" s="14"/>
      <c r="M12" s="14">
        <v>0</v>
      </c>
      <c r="N12" s="14"/>
      <c r="O12" s="14">
        <v>22369681232</v>
      </c>
      <c r="P12" s="14"/>
      <c r="Q12" s="14">
        <f t="shared" si="1"/>
        <v>22369681232</v>
      </c>
    </row>
    <row r="13" spans="1:17">
      <c r="A13" s="1" t="s">
        <v>160</v>
      </c>
      <c r="C13" s="14">
        <v>56151324</v>
      </c>
      <c r="D13" s="14"/>
      <c r="E13" s="14">
        <v>0</v>
      </c>
      <c r="F13" s="14"/>
      <c r="G13" s="14">
        <v>-45038753</v>
      </c>
      <c r="H13" s="14"/>
      <c r="I13" s="14">
        <f t="shared" si="0"/>
        <v>11112571</v>
      </c>
      <c r="J13" s="14"/>
      <c r="K13" s="14">
        <v>118940813</v>
      </c>
      <c r="L13" s="14"/>
      <c r="M13" s="14">
        <v>0</v>
      </c>
      <c r="N13" s="14"/>
      <c r="O13" s="14">
        <v>-45038753</v>
      </c>
      <c r="P13" s="14"/>
      <c r="Q13" s="14">
        <f t="shared" si="1"/>
        <v>73902060</v>
      </c>
    </row>
    <row r="14" spans="1:17">
      <c r="A14" s="1" t="s">
        <v>171</v>
      </c>
      <c r="C14" s="14">
        <v>0</v>
      </c>
      <c r="D14" s="14"/>
      <c r="E14" s="14">
        <v>901805077</v>
      </c>
      <c r="F14" s="14"/>
      <c r="G14" s="14">
        <v>1871542168</v>
      </c>
      <c r="H14" s="14"/>
      <c r="I14" s="14">
        <f t="shared" si="0"/>
        <v>2773347245</v>
      </c>
      <c r="J14" s="14"/>
      <c r="K14" s="14">
        <v>0</v>
      </c>
      <c r="L14" s="14"/>
      <c r="M14" s="14">
        <v>1879712202</v>
      </c>
      <c r="N14" s="14"/>
      <c r="O14" s="14">
        <v>2537420403</v>
      </c>
      <c r="P14" s="14"/>
      <c r="Q14" s="14">
        <f t="shared" si="1"/>
        <v>4417132605</v>
      </c>
    </row>
    <row r="15" spans="1:17">
      <c r="A15" s="1" t="s">
        <v>157</v>
      </c>
      <c r="C15" s="14">
        <v>360891830</v>
      </c>
      <c r="D15" s="14"/>
      <c r="E15" s="14">
        <v>-283594070</v>
      </c>
      <c r="F15" s="14"/>
      <c r="G15" s="14">
        <v>21849348</v>
      </c>
      <c r="H15" s="14"/>
      <c r="I15" s="14">
        <f t="shared" si="0"/>
        <v>99147108</v>
      </c>
      <c r="J15" s="14"/>
      <c r="K15" s="14">
        <v>645490624</v>
      </c>
      <c r="L15" s="14"/>
      <c r="M15" s="14">
        <v>892982780</v>
      </c>
      <c r="N15" s="14"/>
      <c r="O15" s="14">
        <v>21849348</v>
      </c>
      <c r="P15" s="14"/>
      <c r="Q15" s="14">
        <f t="shared" si="1"/>
        <v>1560322752</v>
      </c>
    </row>
    <row r="16" spans="1:17">
      <c r="A16" s="1" t="s">
        <v>173</v>
      </c>
      <c r="C16" s="14">
        <v>0</v>
      </c>
      <c r="D16" s="14"/>
      <c r="E16" s="14">
        <v>-6994465484</v>
      </c>
      <c r="F16" s="14"/>
      <c r="G16" s="14">
        <v>19283950961</v>
      </c>
      <c r="H16" s="14"/>
      <c r="I16" s="14">
        <f t="shared" si="0"/>
        <v>12289485477</v>
      </c>
      <c r="J16" s="14"/>
      <c r="K16" s="14">
        <v>0</v>
      </c>
      <c r="L16" s="14"/>
      <c r="M16" s="14">
        <v>20716651170</v>
      </c>
      <c r="N16" s="14"/>
      <c r="O16" s="14">
        <v>19610964833</v>
      </c>
      <c r="P16" s="14"/>
      <c r="Q16" s="14">
        <f t="shared" si="1"/>
        <v>40327616003</v>
      </c>
    </row>
    <row r="17" spans="1:17">
      <c r="A17" s="1" t="s">
        <v>183</v>
      </c>
      <c r="C17" s="14">
        <v>1236670928</v>
      </c>
      <c r="D17" s="14"/>
      <c r="E17" s="14">
        <v>0</v>
      </c>
      <c r="F17" s="14"/>
      <c r="G17" s="14">
        <v>1875309188</v>
      </c>
      <c r="H17" s="14"/>
      <c r="I17" s="14">
        <f t="shared" si="0"/>
        <v>3111980116</v>
      </c>
      <c r="J17" s="14"/>
      <c r="K17" s="14">
        <v>4782974343</v>
      </c>
      <c r="L17" s="14"/>
      <c r="M17" s="14">
        <v>0</v>
      </c>
      <c r="N17" s="14"/>
      <c r="O17" s="14">
        <v>1875309188</v>
      </c>
      <c r="P17" s="14"/>
      <c r="Q17" s="14">
        <f t="shared" si="1"/>
        <v>6658283531</v>
      </c>
    </row>
    <row r="18" spans="1:17">
      <c r="A18" s="1" t="s">
        <v>272</v>
      </c>
      <c r="C18" s="14">
        <v>0</v>
      </c>
      <c r="D18" s="14"/>
      <c r="E18" s="14">
        <v>0</v>
      </c>
      <c r="F18" s="14"/>
      <c r="G18" s="14">
        <v>0</v>
      </c>
      <c r="H18" s="14"/>
      <c r="I18" s="14">
        <f t="shared" si="0"/>
        <v>0</v>
      </c>
      <c r="J18" s="14"/>
      <c r="K18" s="14">
        <v>0</v>
      </c>
      <c r="L18" s="14"/>
      <c r="M18" s="14">
        <v>0</v>
      </c>
      <c r="N18" s="14"/>
      <c r="O18" s="14">
        <v>1181371</v>
      </c>
      <c r="P18" s="14"/>
      <c r="Q18" s="14">
        <f t="shared" si="1"/>
        <v>1181371</v>
      </c>
    </row>
    <row r="19" spans="1:17">
      <c r="A19" s="1" t="s">
        <v>273</v>
      </c>
      <c r="C19" s="14">
        <v>0</v>
      </c>
      <c r="D19" s="14"/>
      <c r="E19" s="14">
        <v>0</v>
      </c>
      <c r="F19" s="14"/>
      <c r="G19" s="14">
        <v>0</v>
      </c>
      <c r="H19" s="14"/>
      <c r="I19" s="14">
        <f t="shared" si="0"/>
        <v>0</v>
      </c>
      <c r="J19" s="14"/>
      <c r="K19" s="14">
        <v>0</v>
      </c>
      <c r="L19" s="14"/>
      <c r="M19" s="14">
        <v>0</v>
      </c>
      <c r="N19" s="14"/>
      <c r="O19" s="14">
        <v>2020602443</v>
      </c>
      <c r="P19" s="14"/>
      <c r="Q19" s="14">
        <f t="shared" si="1"/>
        <v>2020602443</v>
      </c>
    </row>
    <row r="20" spans="1:17">
      <c r="A20" s="1" t="s">
        <v>225</v>
      </c>
      <c r="C20" s="14">
        <v>0</v>
      </c>
      <c r="D20" s="14"/>
      <c r="E20" s="14">
        <v>0</v>
      </c>
      <c r="F20" s="14"/>
      <c r="G20" s="14">
        <v>0</v>
      </c>
      <c r="H20" s="14"/>
      <c r="I20" s="14">
        <f t="shared" si="0"/>
        <v>0</v>
      </c>
      <c r="J20" s="14"/>
      <c r="K20" s="14">
        <v>5928993899</v>
      </c>
      <c r="L20" s="14"/>
      <c r="M20" s="14">
        <v>0</v>
      </c>
      <c r="N20" s="14"/>
      <c r="O20" s="14">
        <v>22685298879</v>
      </c>
      <c r="P20" s="14"/>
      <c r="Q20" s="14">
        <f t="shared" si="1"/>
        <v>28614292778</v>
      </c>
    </row>
    <row r="21" spans="1:17">
      <c r="A21" s="1" t="s">
        <v>274</v>
      </c>
      <c r="C21" s="14">
        <v>0</v>
      </c>
      <c r="D21" s="14"/>
      <c r="E21" s="14">
        <v>0</v>
      </c>
      <c r="F21" s="14"/>
      <c r="G21" s="14">
        <v>0</v>
      </c>
      <c r="H21" s="14"/>
      <c r="I21" s="14">
        <f t="shared" si="0"/>
        <v>0</v>
      </c>
      <c r="J21" s="14"/>
      <c r="K21" s="14">
        <v>0</v>
      </c>
      <c r="L21" s="14"/>
      <c r="M21" s="14">
        <v>0</v>
      </c>
      <c r="N21" s="14"/>
      <c r="O21" s="14">
        <v>882107386</v>
      </c>
      <c r="P21" s="14"/>
      <c r="Q21" s="14">
        <f t="shared" si="1"/>
        <v>882107386</v>
      </c>
    </row>
    <row r="22" spans="1:17">
      <c r="A22" s="1" t="s">
        <v>223</v>
      </c>
      <c r="C22" s="14">
        <v>0</v>
      </c>
      <c r="D22" s="14"/>
      <c r="E22" s="14">
        <v>0</v>
      </c>
      <c r="F22" s="14"/>
      <c r="G22" s="14">
        <v>0</v>
      </c>
      <c r="H22" s="14"/>
      <c r="I22" s="14">
        <f t="shared" si="0"/>
        <v>0</v>
      </c>
      <c r="J22" s="14"/>
      <c r="K22" s="14">
        <v>114636256</v>
      </c>
      <c r="L22" s="14"/>
      <c r="M22" s="14">
        <v>0</v>
      </c>
      <c r="N22" s="14"/>
      <c r="O22" s="14">
        <v>29258706</v>
      </c>
      <c r="P22" s="14"/>
      <c r="Q22" s="14">
        <f t="shared" si="1"/>
        <v>143894962</v>
      </c>
    </row>
    <row r="23" spans="1:17">
      <c r="A23" s="1" t="s">
        <v>275</v>
      </c>
      <c r="C23" s="14">
        <v>0</v>
      </c>
      <c r="D23" s="14"/>
      <c r="E23" s="14">
        <v>0</v>
      </c>
      <c r="F23" s="14"/>
      <c r="G23" s="14">
        <v>0</v>
      </c>
      <c r="H23" s="14"/>
      <c r="I23" s="14">
        <f t="shared" si="0"/>
        <v>0</v>
      </c>
      <c r="J23" s="14"/>
      <c r="K23" s="14">
        <v>0</v>
      </c>
      <c r="L23" s="14"/>
      <c r="M23" s="14">
        <v>0</v>
      </c>
      <c r="N23" s="14"/>
      <c r="O23" s="14">
        <v>4677122894</v>
      </c>
      <c r="P23" s="14"/>
      <c r="Q23" s="14">
        <f t="shared" si="1"/>
        <v>4677122894</v>
      </c>
    </row>
    <row r="24" spans="1:17">
      <c r="A24" s="1" t="s">
        <v>276</v>
      </c>
      <c r="C24" s="14">
        <v>0</v>
      </c>
      <c r="D24" s="14"/>
      <c r="E24" s="14">
        <v>0</v>
      </c>
      <c r="F24" s="14"/>
      <c r="G24" s="14">
        <v>0</v>
      </c>
      <c r="H24" s="14"/>
      <c r="I24" s="14">
        <f t="shared" si="0"/>
        <v>0</v>
      </c>
      <c r="J24" s="14"/>
      <c r="K24" s="14">
        <v>0</v>
      </c>
      <c r="L24" s="14"/>
      <c r="M24" s="14">
        <v>0</v>
      </c>
      <c r="N24" s="14"/>
      <c r="O24" s="14">
        <v>2596993528</v>
      </c>
      <c r="P24" s="14"/>
      <c r="Q24" s="14">
        <f t="shared" si="1"/>
        <v>2596993528</v>
      </c>
    </row>
    <row r="25" spans="1:17">
      <c r="A25" s="1" t="s">
        <v>277</v>
      </c>
      <c r="C25" s="14">
        <v>0</v>
      </c>
      <c r="D25" s="14"/>
      <c r="E25" s="14">
        <v>0</v>
      </c>
      <c r="F25" s="14"/>
      <c r="G25" s="14">
        <v>0</v>
      </c>
      <c r="H25" s="14"/>
      <c r="I25" s="14">
        <f t="shared" si="0"/>
        <v>0</v>
      </c>
      <c r="J25" s="14"/>
      <c r="K25" s="14">
        <v>0</v>
      </c>
      <c r="L25" s="14"/>
      <c r="M25" s="14">
        <v>0</v>
      </c>
      <c r="N25" s="14"/>
      <c r="O25" s="14">
        <v>1028850371</v>
      </c>
      <c r="P25" s="14"/>
      <c r="Q25" s="14">
        <f t="shared" si="1"/>
        <v>1028850371</v>
      </c>
    </row>
    <row r="26" spans="1:17">
      <c r="A26" s="1" t="s">
        <v>278</v>
      </c>
      <c r="C26" s="14">
        <v>0</v>
      </c>
      <c r="D26" s="14"/>
      <c r="E26" s="14">
        <v>0</v>
      </c>
      <c r="F26" s="14"/>
      <c r="G26" s="14">
        <v>0</v>
      </c>
      <c r="H26" s="14"/>
      <c r="I26" s="14">
        <f t="shared" si="0"/>
        <v>0</v>
      </c>
      <c r="J26" s="14"/>
      <c r="K26" s="14">
        <v>0</v>
      </c>
      <c r="L26" s="14"/>
      <c r="M26" s="14">
        <v>0</v>
      </c>
      <c r="N26" s="14"/>
      <c r="O26" s="14">
        <v>743700567</v>
      </c>
      <c r="P26" s="14"/>
      <c r="Q26" s="14">
        <f t="shared" si="1"/>
        <v>743700567</v>
      </c>
    </row>
    <row r="27" spans="1:17">
      <c r="A27" s="1" t="s">
        <v>186</v>
      </c>
      <c r="C27" s="14">
        <v>42768807</v>
      </c>
      <c r="D27" s="14"/>
      <c r="E27" s="14">
        <v>0</v>
      </c>
      <c r="F27" s="14"/>
      <c r="G27" s="14">
        <v>0</v>
      </c>
      <c r="H27" s="14"/>
      <c r="I27" s="14">
        <f t="shared" si="0"/>
        <v>42768807</v>
      </c>
      <c r="J27" s="14"/>
      <c r="K27" s="14">
        <v>2341099105</v>
      </c>
      <c r="L27" s="14"/>
      <c r="M27" s="14">
        <v>47008229</v>
      </c>
      <c r="N27" s="14"/>
      <c r="O27" s="14">
        <v>1261226943</v>
      </c>
      <c r="P27" s="14"/>
      <c r="Q27" s="14">
        <f t="shared" si="1"/>
        <v>3649334277</v>
      </c>
    </row>
    <row r="28" spans="1:17">
      <c r="A28" s="1" t="s">
        <v>124</v>
      </c>
      <c r="C28" s="14">
        <v>0</v>
      </c>
      <c r="D28" s="14"/>
      <c r="E28" s="14">
        <v>731567</v>
      </c>
      <c r="F28" s="14"/>
      <c r="G28" s="14">
        <v>0</v>
      </c>
      <c r="H28" s="14"/>
      <c r="I28" s="14">
        <f t="shared" si="0"/>
        <v>731567</v>
      </c>
      <c r="J28" s="14"/>
      <c r="K28" s="14">
        <v>0</v>
      </c>
      <c r="L28" s="14"/>
      <c r="M28" s="14">
        <v>2122651</v>
      </c>
      <c r="N28" s="14"/>
      <c r="O28" s="14">
        <v>1894539763</v>
      </c>
      <c r="P28" s="14"/>
      <c r="Q28" s="14">
        <f t="shared" si="1"/>
        <v>1896662414</v>
      </c>
    </row>
    <row r="29" spans="1:17">
      <c r="A29" s="1" t="s">
        <v>166</v>
      </c>
      <c r="C29" s="14">
        <v>0</v>
      </c>
      <c r="D29" s="14"/>
      <c r="E29" s="14">
        <v>1793174928</v>
      </c>
      <c r="F29" s="14"/>
      <c r="G29" s="14">
        <v>0</v>
      </c>
      <c r="H29" s="14"/>
      <c r="I29" s="14">
        <f t="shared" si="0"/>
        <v>1793174928</v>
      </c>
      <c r="J29" s="14"/>
      <c r="K29" s="14">
        <v>0</v>
      </c>
      <c r="L29" s="14"/>
      <c r="M29" s="14">
        <v>5415042661</v>
      </c>
      <c r="N29" s="14"/>
      <c r="O29" s="14">
        <v>11306534518</v>
      </c>
      <c r="P29" s="14"/>
      <c r="Q29" s="14">
        <f t="shared" si="1"/>
        <v>16721577179</v>
      </c>
    </row>
    <row r="30" spans="1:17">
      <c r="A30" s="1" t="s">
        <v>174</v>
      </c>
      <c r="C30" s="14">
        <v>80460769</v>
      </c>
      <c r="D30" s="14"/>
      <c r="E30" s="14">
        <v>-34943665</v>
      </c>
      <c r="F30" s="14"/>
      <c r="G30" s="14">
        <v>0</v>
      </c>
      <c r="H30" s="14"/>
      <c r="I30" s="14">
        <f t="shared" si="0"/>
        <v>45517104</v>
      </c>
      <c r="J30" s="14"/>
      <c r="K30" s="14">
        <v>180837142</v>
      </c>
      <c r="L30" s="14"/>
      <c r="M30" s="14">
        <v>300464747</v>
      </c>
      <c r="N30" s="14"/>
      <c r="O30" s="14">
        <v>0</v>
      </c>
      <c r="P30" s="14"/>
      <c r="Q30" s="14">
        <f t="shared" si="1"/>
        <v>481301889</v>
      </c>
    </row>
    <row r="31" spans="1:17">
      <c r="A31" s="1" t="s">
        <v>180</v>
      </c>
      <c r="C31" s="14">
        <v>459104227</v>
      </c>
      <c r="D31" s="14"/>
      <c r="E31" s="14">
        <v>352436109</v>
      </c>
      <c r="F31" s="14"/>
      <c r="G31" s="14">
        <v>0</v>
      </c>
      <c r="H31" s="14"/>
      <c r="I31" s="14">
        <f t="shared" si="0"/>
        <v>811540336</v>
      </c>
      <c r="J31" s="14"/>
      <c r="K31" s="14">
        <v>1339891293</v>
      </c>
      <c r="L31" s="14"/>
      <c r="M31" s="14">
        <v>517406203</v>
      </c>
      <c r="N31" s="14"/>
      <c r="O31" s="14">
        <v>0</v>
      </c>
      <c r="P31" s="14"/>
      <c r="Q31" s="14">
        <f t="shared" si="1"/>
        <v>1857297496</v>
      </c>
    </row>
    <row r="32" spans="1:17">
      <c r="A32" s="1" t="s">
        <v>177</v>
      </c>
      <c r="C32" s="14">
        <v>1606207950</v>
      </c>
      <c r="D32" s="14"/>
      <c r="E32" s="14">
        <v>0</v>
      </c>
      <c r="F32" s="14"/>
      <c r="G32" s="14">
        <v>0</v>
      </c>
      <c r="H32" s="14"/>
      <c r="I32" s="14">
        <f t="shared" si="0"/>
        <v>1606207950</v>
      </c>
      <c r="J32" s="14"/>
      <c r="K32" s="14">
        <v>4582574445</v>
      </c>
      <c r="L32" s="14"/>
      <c r="M32" s="14">
        <v>-33364950</v>
      </c>
      <c r="N32" s="14"/>
      <c r="O32" s="14">
        <v>0</v>
      </c>
      <c r="P32" s="14"/>
      <c r="Q32" s="14">
        <f t="shared" si="1"/>
        <v>4549209495</v>
      </c>
    </row>
    <row r="33" spans="1:17">
      <c r="A33" s="1" t="s">
        <v>118</v>
      </c>
      <c r="C33" s="14">
        <v>0</v>
      </c>
      <c r="D33" s="14"/>
      <c r="E33" s="14">
        <v>-207312417</v>
      </c>
      <c r="F33" s="14"/>
      <c r="G33" s="14">
        <v>0</v>
      </c>
      <c r="H33" s="14"/>
      <c r="I33" s="14">
        <f t="shared" si="0"/>
        <v>-207312417</v>
      </c>
      <c r="J33" s="14"/>
      <c r="K33" s="14">
        <v>0</v>
      </c>
      <c r="L33" s="14"/>
      <c r="M33" s="14">
        <v>456820861</v>
      </c>
      <c r="N33" s="14"/>
      <c r="O33" s="14">
        <v>0</v>
      </c>
      <c r="P33" s="14"/>
      <c r="Q33" s="14">
        <f t="shared" si="1"/>
        <v>456820861</v>
      </c>
    </row>
    <row r="34" spans="1:17">
      <c r="A34" s="1" t="s">
        <v>115</v>
      </c>
      <c r="C34" s="14">
        <v>0</v>
      </c>
      <c r="D34" s="14"/>
      <c r="E34" s="14">
        <v>-151288573</v>
      </c>
      <c r="F34" s="14"/>
      <c r="G34" s="14">
        <v>0</v>
      </c>
      <c r="H34" s="14"/>
      <c r="I34" s="14">
        <f t="shared" si="0"/>
        <v>-151288573</v>
      </c>
      <c r="J34" s="14"/>
      <c r="K34" s="14">
        <v>0</v>
      </c>
      <c r="L34" s="14"/>
      <c r="M34" s="14">
        <v>346801182</v>
      </c>
      <c r="N34" s="14"/>
      <c r="O34" s="14">
        <v>0</v>
      </c>
      <c r="P34" s="14"/>
      <c r="Q34" s="14">
        <f t="shared" si="1"/>
        <v>346801182</v>
      </c>
    </row>
    <row r="35" spans="1:17">
      <c r="A35" s="1" t="s">
        <v>127</v>
      </c>
      <c r="C35" s="14">
        <v>0</v>
      </c>
      <c r="D35" s="14"/>
      <c r="E35" s="14">
        <v>473041796</v>
      </c>
      <c r="F35" s="14"/>
      <c r="G35" s="14">
        <v>0</v>
      </c>
      <c r="H35" s="14"/>
      <c r="I35" s="14">
        <f t="shared" si="0"/>
        <v>473041796</v>
      </c>
      <c r="J35" s="14"/>
      <c r="K35" s="14">
        <v>0</v>
      </c>
      <c r="L35" s="14"/>
      <c r="M35" s="14">
        <v>21491035684</v>
      </c>
      <c r="N35" s="14"/>
      <c r="O35" s="14">
        <v>0</v>
      </c>
      <c r="P35" s="14"/>
      <c r="Q35" s="14">
        <f t="shared" si="1"/>
        <v>21491035684</v>
      </c>
    </row>
    <row r="36" spans="1:17">
      <c r="A36" s="1" t="s">
        <v>135</v>
      </c>
      <c r="C36" s="14">
        <v>0</v>
      </c>
      <c r="D36" s="14"/>
      <c r="E36" s="14">
        <v>-380184518</v>
      </c>
      <c r="F36" s="14"/>
      <c r="G36" s="14">
        <v>0</v>
      </c>
      <c r="H36" s="14"/>
      <c r="I36" s="14">
        <f t="shared" si="0"/>
        <v>-380184518</v>
      </c>
      <c r="J36" s="14"/>
      <c r="K36" s="14">
        <v>0</v>
      </c>
      <c r="L36" s="14"/>
      <c r="M36" s="14">
        <v>4582409282</v>
      </c>
      <c r="N36" s="14"/>
      <c r="O36" s="14">
        <v>0</v>
      </c>
      <c r="P36" s="14"/>
      <c r="Q36" s="14">
        <f t="shared" si="1"/>
        <v>4582409282</v>
      </c>
    </row>
    <row r="37" spans="1:17">
      <c r="A37" s="1" t="s">
        <v>155</v>
      </c>
      <c r="C37" s="14">
        <v>0</v>
      </c>
      <c r="D37" s="14"/>
      <c r="E37" s="14">
        <v>6562889600</v>
      </c>
      <c r="F37" s="14"/>
      <c r="G37" s="14">
        <v>0</v>
      </c>
      <c r="H37" s="14"/>
      <c r="I37" s="14">
        <f t="shared" si="0"/>
        <v>6562889600</v>
      </c>
      <c r="J37" s="14"/>
      <c r="K37" s="14">
        <v>0</v>
      </c>
      <c r="L37" s="14"/>
      <c r="M37" s="14">
        <v>21950948849</v>
      </c>
      <c r="N37" s="14"/>
      <c r="O37" s="14">
        <v>0</v>
      </c>
      <c r="P37" s="14"/>
      <c r="Q37" s="14">
        <f t="shared" si="1"/>
        <v>21950948849</v>
      </c>
    </row>
    <row r="38" spans="1:17">
      <c r="A38" s="1" t="s">
        <v>133</v>
      </c>
      <c r="C38" s="14">
        <v>0</v>
      </c>
      <c r="D38" s="14"/>
      <c r="E38" s="14">
        <v>1571715</v>
      </c>
      <c r="F38" s="14"/>
      <c r="G38" s="14">
        <v>0</v>
      </c>
      <c r="H38" s="14"/>
      <c r="I38" s="14">
        <f t="shared" si="0"/>
        <v>1571715</v>
      </c>
      <c r="J38" s="14"/>
      <c r="K38" s="14">
        <v>0</v>
      </c>
      <c r="L38" s="14"/>
      <c r="M38" s="14">
        <v>5241050</v>
      </c>
      <c r="N38" s="14"/>
      <c r="O38" s="14">
        <v>0</v>
      </c>
      <c r="P38" s="14"/>
      <c r="Q38" s="14">
        <f t="shared" si="1"/>
        <v>5241050</v>
      </c>
    </row>
    <row r="39" spans="1:17">
      <c r="A39" s="1" t="s">
        <v>130</v>
      </c>
      <c r="C39" s="14">
        <v>0</v>
      </c>
      <c r="D39" s="14"/>
      <c r="E39" s="14">
        <v>1061561557</v>
      </c>
      <c r="F39" s="14"/>
      <c r="G39" s="14">
        <v>0</v>
      </c>
      <c r="H39" s="14"/>
      <c r="I39" s="14">
        <f t="shared" si="0"/>
        <v>1061561557</v>
      </c>
      <c r="J39" s="14"/>
      <c r="K39" s="14">
        <v>0</v>
      </c>
      <c r="L39" s="14"/>
      <c r="M39" s="14">
        <v>3379335384</v>
      </c>
      <c r="N39" s="14"/>
      <c r="O39" s="14">
        <v>0</v>
      </c>
      <c r="P39" s="14"/>
      <c r="Q39" s="14">
        <f t="shared" si="1"/>
        <v>3379335384</v>
      </c>
    </row>
    <row r="40" spans="1:17">
      <c r="A40" s="1" t="s">
        <v>145</v>
      </c>
      <c r="C40" s="14">
        <v>0</v>
      </c>
      <c r="D40" s="14"/>
      <c r="E40" s="14">
        <v>-419443961</v>
      </c>
      <c r="F40" s="14"/>
      <c r="G40" s="14">
        <v>0</v>
      </c>
      <c r="H40" s="14"/>
      <c r="I40" s="14">
        <f t="shared" si="0"/>
        <v>-419443961</v>
      </c>
      <c r="J40" s="14"/>
      <c r="K40" s="14">
        <v>0</v>
      </c>
      <c r="L40" s="14"/>
      <c r="M40" s="14">
        <v>529250099</v>
      </c>
      <c r="N40" s="14"/>
      <c r="O40" s="14">
        <v>0</v>
      </c>
      <c r="P40" s="14"/>
      <c r="Q40" s="14">
        <f t="shared" si="1"/>
        <v>529250099</v>
      </c>
    </row>
    <row r="41" spans="1:17">
      <c r="A41" s="1" t="s">
        <v>152</v>
      </c>
      <c r="C41" s="14">
        <v>0</v>
      </c>
      <c r="D41" s="14"/>
      <c r="E41" s="14">
        <v>-976694941</v>
      </c>
      <c r="F41" s="14"/>
      <c r="G41" s="14">
        <v>0</v>
      </c>
      <c r="H41" s="14"/>
      <c r="I41" s="14">
        <f t="shared" si="0"/>
        <v>-976694941</v>
      </c>
      <c r="J41" s="14"/>
      <c r="K41" s="14">
        <v>0</v>
      </c>
      <c r="L41" s="14"/>
      <c r="M41" s="14">
        <v>1702568602</v>
      </c>
      <c r="N41" s="14"/>
      <c r="O41" s="14">
        <v>0</v>
      </c>
      <c r="P41" s="14"/>
      <c r="Q41" s="14">
        <f t="shared" si="1"/>
        <v>1702568602</v>
      </c>
    </row>
    <row r="42" spans="1:17">
      <c r="A42" s="1" t="s">
        <v>140</v>
      </c>
      <c r="C42" s="14">
        <v>0</v>
      </c>
      <c r="D42" s="14"/>
      <c r="E42" s="14">
        <v>-807861547</v>
      </c>
      <c r="F42" s="14"/>
      <c r="G42" s="14">
        <v>0</v>
      </c>
      <c r="H42" s="14"/>
      <c r="I42" s="14">
        <f t="shared" si="0"/>
        <v>-807861547</v>
      </c>
      <c r="J42" s="14"/>
      <c r="K42" s="14">
        <v>0</v>
      </c>
      <c r="L42" s="14"/>
      <c r="M42" s="14">
        <v>967583528</v>
      </c>
      <c r="N42" s="14"/>
      <c r="O42" s="14">
        <v>0</v>
      </c>
      <c r="P42" s="14"/>
      <c r="Q42" s="14">
        <f t="shared" si="1"/>
        <v>967583528</v>
      </c>
    </row>
    <row r="43" spans="1:17">
      <c r="A43" s="1" t="s">
        <v>149</v>
      </c>
      <c r="C43" s="14">
        <v>0</v>
      </c>
      <c r="D43" s="14"/>
      <c r="E43" s="14">
        <v>1153919914</v>
      </c>
      <c r="F43" s="14"/>
      <c r="G43" s="14">
        <v>0</v>
      </c>
      <c r="H43" s="14"/>
      <c r="I43" s="14">
        <f t="shared" si="0"/>
        <v>1153919914</v>
      </c>
      <c r="J43" s="14"/>
      <c r="K43" s="14">
        <v>0</v>
      </c>
      <c r="L43" s="14"/>
      <c r="M43" s="14">
        <v>9684504506</v>
      </c>
      <c r="N43" s="14"/>
      <c r="O43" s="14">
        <v>0</v>
      </c>
      <c r="P43" s="14"/>
      <c r="Q43" s="14">
        <f t="shared" si="1"/>
        <v>9684504506</v>
      </c>
    </row>
    <row r="44" spans="1:17">
      <c r="A44" s="1" t="s">
        <v>143</v>
      </c>
      <c r="C44" s="14">
        <v>0</v>
      </c>
      <c r="D44" s="14"/>
      <c r="E44" s="14">
        <v>-219033092</v>
      </c>
      <c r="F44" s="14"/>
      <c r="G44" s="14">
        <v>0</v>
      </c>
      <c r="H44" s="14"/>
      <c r="I44" s="14">
        <f t="shared" si="0"/>
        <v>-219033092</v>
      </c>
      <c r="J44" s="14"/>
      <c r="K44" s="14">
        <v>0</v>
      </c>
      <c r="L44" s="14"/>
      <c r="M44" s="14">
        <v>10544619038</v>
      </c>
      <c r="N44" s="14"/>
      <c r="O44" s="14">
        <v>0</v>
      </c>
      <c r="P44" s="14"/>
      <c r="Q44" s="14">
        <f t="shared" si="1"/>
        <v>10544619038</v>
      </c>
    </row>
    <row r="45" spans="1:17">
      <c r="A45" s="1" t="s">
        <v>111</v>
      </c>
      <c r="C45" s="14">
        <v>0</v>
      </c>
      <c r="D45" s="14"/>
      <c r="E45" s="14">
        <v>-187507007</v>
      </c>
      <c r="F45" s="14"/>
      <c r="G45" s="14">
        <v>0</v>
      </c>
      <c r="H45" s="14"/>
      <c r="I45" s="14">
        <f t="shared" si="0"/>
        <v>-187507007</v>
      </c>
      <c r="J45" s="14"/>
      <c r="K45" s="14">
        <v>0</v>
      </c>
      <c r="L45" s="14"/>
      <c r="M45" s="14">
        <v>1157648773</v>
      </c>
      <c r="N45" s="14"/>
      <c r="O45" s="14">
        <v>0</v>
      </c>
      <c r="P45" s="14"/>
      <c r="Q45" s="14">
        <f t="shared" si="1"/>
        <v>1157648773</v>
      </c>
    </row>
    <row r="46" spans="1:17">
      <c r="A46" s="1" t="s">
        <v>147</v>
      </c>
      <c r="C46" s="14">
        <v>0</v>
      </c>
      <c r="D46" s="14"/>
      <c r="E46" s="14">
        <v>2287695280</v>
      </c>
      <c r="F46" s="14"/>
      <c r="G46" s="14">
        <v>0</v>
      </c>
      <c r="H46" s="14"/>
      <c r="I46" s="14">
        <f t="shared" si="0"/>
        <v>2287695280</v>
      </c>
      <c r="J46" s="14"/>
      <c r="K46" s="14">
        <v>0</v>
      </c>
      <c r="L46" s="14"/>
      <c r="M46" s="14">
        <v>13739390229</v>
      </c>
      <c r="N46" s="14"/>
      <c r="O46" s="14">
        <v>0</v>
      </c>
      <c r="P46" s="14"/>
      <c r="Q46" s="14">
        <f t="shared" si="1"/>
        <v>13739390229</v>
      </c>
    </row>
    <row r="47" spans="1:17">
      <c r="A47" s="1" t="s">
        <v>121</v>
      </c>
      <c r="C47" s="14">
        <v>0</v>
      </c>
      <c r="D47" s="14"/>
      <c r="E47" s="14">
        <v>6249124501</v>
      </c>
      <c r="F47" s="14"/>
      <c r="G47" s="14">
        <v>0</v>
      </c>
      <c r="H47" s="14"/>
      <c r="I47" s="14">
        <f t="shared" si="0"/>
        <v>6249124501</v>
      </c>
      <c r="J47" s="14"/>
      <c r="K47" s="14">
        <v>0</v>
      </c>
      <c r="L47" s="14"/>
      <c r="M47" s="14">
        <v>25464473287</v>
      </c>
      <c r="N47" s="14"/>
      <c r="O47" s="14">
        <v>0</v>
      </c>
      <c r="P47" s="14"/>
      <c r="Q47" s="14">
        <f t="shared" si="1"/>
        <v>25464473287</v>
      </c>
    </row>
    <row r="48" spans="1:17" ht="24.75" thickBot="1">
      <c r="C48" s="15">
        <f>SUM(C8:C47)</f>
        <v>4327856007</v>
      </c>
      <c r="D48" s="14"/>
      <c r="E48" s="15">
        <f>SUM(E8:E47)</f>
        <v>-4324596667</v>
      </c>
      <c r="F48" s="14"/>
      <c r="G48" s="15">
        <f>SUM(G8:G47)</f>
        <v>60406321060</v>
      </c>
      <c r="H48" s="14"/>
      <c r="I48" s="15">
        <f>SUM(I8:I47)</f>
        <v>60409580400</v>
      </c>
      <c r="J48" s="14"/>
      <c r="K48" s="15">
        <f>SUM(K8:K47)</f>
        <v>25073263557</v>
      </c>
      <c r="L48" s="14"/>
      <c r="M48" s="15">
        <f>SUM(M8:M47)</f>
        <v>156261510093</v>
      </c>
      <c r="N48" s="14"/>
      <c r="O48" s="15">
        <f>SUM(O8:O47)</f>
        <v>129022470473</v>
      </c>
      <c r="P48" s="14"/>
      <c r="Q48" s="15">
        <f>SUM(Q8:Q47)</f>
        <v>310357244123</v>
      </c>
    </row>
    <row r="49" ht="24.75" thickTop="1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K10" sqref="K10"/>
    </sheetView>
  </sheetViews>
  <sheetFormatPr defaultRowHeight="24"/>
  <cols>
    <col min="1" max="1" width="32.42578125" style="1" bestFit="1" customWidth="1"/>
    <col min="2" max="2" width="1" style="1" customWidth="1"/>
    <col min="3" max="3" width="26" style="1" bestFit="1" customWidth="1"/>
    <col min="4" max="4" width="1" style="1" customWidth="1"/>
    <col min="5" max="5" width="40.140625" style="1" bestFit="1" customWidth="1"/>
    <col min="6" max="6" width="1" style="1" customWidth="1"/>
    <col min="7" max="7" width="34.85546875" style="1" bestFit="1" customWidth="1"/>
    <col min="8" max="8" width="1" style="1" customWidth="1"/>
    <col min="9" max="9" width="40.140625" style="1" bestFit="1" customWidth="1"/>
    <col min="10" max="10" width="1" style="1" customWidth="1"/>
    <col min="11" max="11" width="34.855468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>
      <c r="A3" s="21" t="s">
        <v>213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ht="24.75">
      <c r="A6" s="20" t="s">
        <v>285</v>
      </c>
      <c r="B6" s="20" t="s">
        <v>285</v>
      </c>
      <c r="C6" s="20" t="s">
        <v>285</v>
      </c>
      <c r="E6" s="20" t="s">
        <v>215</v>
      </c>
      <c r="F6" s="20" t="s">
        <v>215</v>
      </c>
      <c r="G6" s="20" t="s">
        <v>215</v>
      </c>
      <c r="I6" s="20" t="s">
        <v>216</v>
      </c>
      <c r="J6" s="20" t="s">
        <v>216</v>
      </c>
      <c r="K6" s="20" t="s">
        <v>216</v>
      </c>
    </row>
    <row r="7" spans="1:11" ht="24.75">
      <c r="A7" s="20" t="s">
        <v>286</v>
      </c>
      <c r="C7" s="20" t="s">
        <v>194</v>
      </c>
      <c r="E7" s="20" t="s">
        <v>287</v>
      </c>
      <c r="G7" s="20" t="s">
        <v>288</v>
      </c>
      <c r="I7" s="20" t="s">
        <v>287</v>
      </c>
      <c r="K7" s="20" t="s">
        <v>288</v>
      </c>
    </row>
    <row r="8" spans="1:11">
      <c r="A8" s="1" t="s">
        <v>200</v>
      </c>
      <c r="C8" s="4" t="s">
        <v>201</v>
      </c>
      <c r="D8" s="4"/>
      <c r="E8" s="6">
        <v>361184</v>
      </c>
      <c r="F8" s="4"/>
      <c r="G8" s="16">
        <f>E8/$E$12</f>
        <v>2.6974899182804265E-4</v>
      </c>
      <c r="H8" s="4"/>
      <c r="I8" s="6">
        <v>508537502</v>
      </c>
      <c r="J8" s="4"/>
      <c r="K8" s="9">
        <f>I8/$I$12</f>
        <v>0.21591105301313468</v>
      </c>
    </row>
    <row r="9" spans="1:11">
      <c r="A9" s="1" t="s">
        <v>204</v>
      </c>
      <c r="C9" s="4" t="s">
        <v>205</v>
      </c>
      <c r="D9" s="4"/>
      <c r="E9" s="6">
        <v>1275337781</v>
      </c>
      <c r="F9" s="4"/>
      <c r="G9" s="16">
        <f t="shared" ref="G9:G11" si="0">E9/$E$12</f>
        <v>0.95248150711261581</v>
      </c>
      <c r="H9" s="4"/>
      <c r="I9" s="6">
        <v>1424634433</v>
      </c>
      <c r="J9" s="4"/>
      <c r="K9" s="9">
        <f t="shared" ref="K9:K11" si="1">I9/$I$12</f>
        <v>0.60486064327228328</v>
      </c>
    </row>
    <row r="10" spans="1:11">
      <c r="A10" s="1" t="s">
        <v>207</v>
      </c>
      <c r="C10" s="4" t="s">
        <v>208</v>
      </c>
      <c r="D10" s="4"/>
      <c r="E10" s="6">
        <v>4411381</v>
      </c>
      <c r="F10" s="4"/>
      <c r="G10" s="16">
        <f t="shared" si="0"/>
        <v>3.2946242837982374E-3</v>
      </c>
      <c r="H10" s="4"/>
      <c r="I10" s="6">
        <v>13178260</v>
      </c>
      <c r="J10" s="4"/>
      <c r="K10" s="9">
        <f t="shared" si="1"/>
        <v>5.5951271681844855E-3</v>
      </c>
    </row>
    <row r="11" spans="1:11">
      <c r="A11" s="1" t="s">
        <v>210</v>
      </c>
      <c r="C11" s="4" t="s">
        <v>211</v>
      </c>
      <c r="D11" s="4"/>
      <c r="E11" s="6">
        <v>58852953</v>
      </c>
      <c r="F11" s="4"/>
      <c r="G11" s="16">
        <f t="shared" si="0"/>
        <v>4.3954119611757929E-2</v>
      </c>
      <c r="H11" s="4"/>
      <c r="I11" s="6">
        <v>408959989</v>
      </c>
      <c r="J11" s="4"/>
      <c r="K11" s="9">
        <f t="shared" si="1"/>
        <v>0.17363317654639751</v>
      </c>
    </row>
    <row r="12" spans="1:11" ht="24.75" thickBot="1">
      <c r="C12" s="4"/>
      <c r="D12" s="4"/>
      <c r="E12" s="11">
        <f>SUM(E8:E11)</f>
        <v>1338963299</v>
      </c>
      <c r="F12" s="4"/>
      <c r="G12" s="17">
        <f>SUM(G8:G11)</f>
        <v>1</v>
      </c>
      <c r="H12" s="4"/>
      <c r="I12" s="11">
        <f>SUM(I8:I11)</f>
        <v>2355310184</v>
      </c>
      <c r="J12" s="4"/>
      <c r="K12" s="17">
        <f>SUM(K8:K11)</f>
        <v>0.99999999999999989</v>
      </c>
    </row>
    <row r="13" spans="1:11" ht="24.75" thickTop="1">
      <c r="C13" s="4"/>
      <c r="D13" s="4"/>
      <c r="E13" s="4"/>
      <c r="F13" s="4"/>
      <c r="G13" s="4"/>
      <c r="H13" s="4"/>
      <c r="I13" s="4"/>
      <c r="J13" s="4"/>
      <c r="K13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G13" sqref="G13"/>
    </sheetView>
  </sheetViews>
  <sheetFormatPr defaultRowHeight="24"/>
  <cols>
    <col min="1" max="1" width="28.285156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1" t="s">
        <v>0</v>
      </c>
      <c r="B2" s="21"/>
      <c r="C2" s="21"/>
      <c r="D2" s="21"/>
      <c r="E2" s="21"/>
    </row>
    <row r="3" spans="1:5" ht="24.75">
      <c r="A3" s="21" t="s">
        <v>213</v>
      </c>
      <c r="B3" s="21"/>
      <c r="C3" s="21"/>
      <c r="D3" s="21"/>
      <c r="E3" s="21"/>
    </row>
    <row r="4" spans="1:5" ht="24.75">
      <c r="A4" s="21" t="s">
        <v>2</v>
      </c>
      <c r="B4" s="21"/>
      <c r="C4" s="21"/>
      <c r="D4" s="21"/>
      <c r="E4" s="21"/>
    </row>
    <row r="5" spans="1:5" ht="24.75">
      <c r="C5" s="21" t="s">
        <v>215</v>
      </c>
      <c r="D5" s="2"/>
      <c r="E5" s="2" t="s">
        <v>294</v>
      </c>
    </row>
    <row r="6" spans="1:5" ht="24.75">
      <c r="A6" s="21" t="s">
        <v>289</v>
      </c>
      <c r="C6" s="20"/>
      <c r="D6" s="2"/>
      <c r="E6" s="5" t="s">
        <v>295</v>
      </c>
    </row>
    <row r="7" spans="1:5" ht="24.75">
      <c r="A7" s="20" t="s">
        <v>289</v>
      </c>
      <c r="C7" s="20" t="s">
        <v>197</v>
      </c>
      <c r="E7" s="20" t="s">
        <v>197</v>
      </c>
    </row>
    <row r="8" spans="1:5">
      <c r="A8" s="1" t="s">
        <v>296</v>
      </c>
      <c r="C8" s="6">
        <v>7049748064</v>
      </c>
      <c r="D8" s="4"/>
      <c r="E8" s="6">
        <v>22863264078</v>
      </c>
    </row>
    <row r="9" spans="1:5" ht="25.5" thickBot="1">
      <c r="A9" s="2" t="s">
        <v>222</v>
      </c>
      <c r="C9" s="11">
        <f>SUM(C8)</f>
        <v>7049748064</v>
      </c>
      <c r="E9" s="11">
        <f>SUM(E8)</f>
        <v>22863264078</v>
      </c>
    </row>
    <row r="10" spans="1:5" ht="24.75" thickTop="1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G19" sqref="G19"/>
    </sheetView>
  </sheetViews>
  <sheetFormatPr defaultRowHeight="24"/>
  <cols>
    <col min="1" max="1" width="25" style="1" bestFit="1" customWidth="1"/>
    <col min="2" max="2" width="1" style="1" customWidth="1"/>
    <col min="3" max="3" width="22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21" t="s">
        <v>0</v>
      </c>
      <c r="B2" s="21"/>
      <c r="C2" s="21"/>
      <c r="D2" s="21"/>
      <c r="E2" s="21"/>
      <c r="F2" s="21"/>
      <c r="G2" s="21"/>
    </row>
    <row r="3" spans="1:7" ht="24.75">
      <c r="A3" s="21" t="s">
        <v>213</v>
      </c>
      <c r="B3" s="21"/>
      <c r="C3" s="21"/>
      <c r="D3" s="21"/>
      <c r="E3" s="21"/>
      <c r="F3" s="21"/>
      <c r="G3" s="21"/>
    </row>
    <row r="4" spans="1:7" ht="24.75">
      <c r="A4" s="21" t="s">
        <v>2</v>
      </c>
      <c r="B4" s="21"/>
      <c r="C4" s="21"/>
      <c r="D4" s="21"/>
      <c r="E4" s="21"/>
      <c r="F4" s="21"/>
      <c r="G4" s="21"/>
    </row>
    <row r="6" spans="1:7" ht="24.75">
      <c r="A6" s="20" t="s">
        <v>217</v>
      </c>
      <c r="C6" s="20" t="s">
        <v>197</v>
      </c>
      <c r="E6" s="20" t="s">
        <v>282</v>
      </c>
      <c r="G6" s="20" t="s">
        <v>13</v>
      </c>
    </row>
    <row r="7" spans="1:7">
      <c r="A7" s="1" t="s">
        <v>290</v>
      </c>
      <c r="C7" s="7">
        <v>-667068845714</v>
      </c>
      <c r="E7" s="9">
        <f>C7/$C$10</f>
        <v>1.1020097021253878</v>
      </c>
      <c r="G7" s="9">
        <v>-1.169767320567335E-2</v>
      </c>
    </row>
    <row r="8" spans="1:7">
      <c r="A8" s="1" t="s">
        <v>291</v>
      </c>
      <c r="C8" s="7">
        <v>60409580400</v>
      </c>
      <c r="E8" s="9">
        <f t="shared" ref="E8:E9" si="0">C8/$C$10</f>
        <v>-9.9797710730843842E-2</v>
      </c>
      <c r="G8" s="9">
        <v>1.0593382295566247E-3</v>
      </c>
    </row>
    <row r="9" spans="1:7">
      <c r="A9" s="1" t="s">
        <v>292</v>
      </c>
      <c r="C9" s="7">
        <v>1338963299</v>
      </c>
      <c r="E9" s="9">
        <f t="shared" si="0"/>
        <v>-2.211991394544074E-3</v>
      </c>
      <c r="G9" s="9">
        <v>2.3479967932436713E-5</v>
      </c>
    </row>
    <row r="10" spans="1:7" ht="24.75" thickBot="1">
      <c r="C10" s="8">
        <f>SUM(C7:C9)</f>
        <v>-605320302015</v>
      </c>
      <c r="E10" s="10">
        <f>SUM(E7:E9)</f>
        <v>0.99999999999999989</v>
      </c>
      <c r="G10" s="10">
        <f>SUM(G7:G9)</f>
        <v>-1.0614855008184288E-2</v>
      </c>
    </row>
    <row r="11" spans="1:7" ht="24.75" thickTop="1"/>
  </sheetData>
  <mergeCells count="7">
    <mergeCell ref="A2:G2"/>
    <mergeCell ref="A6"/>
    <mergeCell ref="C6"/>
    <mergeCell ref="E6"/>
    <mergeCell ref="G6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9"/>
  <sheetViews>
    <sheetView rightToLeft="1" tabSelected="1" topLeftCell="B91" workbookViewId="0">
      <selection activeCell="Y99" sqref="Y99"/>
    </sheetView>
  </sheetViews>
  <sheetFormatPr defaultRowHeight="24"/>
  <cols>
    <col min="1" max="1" width="30.710937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25.7109375" style="1" bestFit="1" customWidth="1"/>
    <col min="8" max="8" width="1" style="1" customWidth="1"/>
    <col min="9" max="9" width="14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22.5703125" style="1" bestFit="1" customWidth="1"/>
    <col min="22" max="22" width="1" style="1" customWidth="1"/>
    <col min="23" max="23" width="25.7109375" style="1" bestFit="1" customWidth="1"/>
    <col min="24" max="24" width="1" style="1" customWidth="1"/>
    <col min="25" max="25" width="37.855468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5" ht="24.75">
      <c r="A6" s="21" t="s">
        <v>3</v>
      </c>
      <c r="C6" s="20" t="s">
        <v>242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21" t="s">
        <v>3</v>
      </c>
      <c r="C7" s="21" t="s">
        <v>7</v>
      </c>
      <c r="E7" s="21" t="s">
        <v>8</v>
      </c>
      <c r="G7" s="21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21" t="s">
        <v>7</v>
      </c>
      <c r="S7" s="21" t="s">
        <v>12</v>
      </c>
      <c r="U7" s="21" t="s">
        <v>8</v>
      </c>
      <c r="W7" s="21" t="s">
        <v>9</v>
      </c>
      <c r="Y7" s="21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7">
        <v>40301183</v>
      </c>
      <c r="D9" s="7"/>
      <c r="E9" s="7">
        <v>459025505484</v>
      </c>
      <c r="F9" s="7"/>
      <c r="G9" s="7">
        <v>604125775694.14197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40301183</v>
      </c>
      <c r="R9" s="7"/>
      <c r="S9" s="7">
        <v>14680</v>
      </c>
      <c r="T9" s="7"/>
      <c r="U9" s="7">
        <v>459025505484</v>
      </c>
      <c r="V9" s="7"/>
      <c r="W9" s="7">
        <v>588101219309.68201</v>
      </c>
      <c r="Y9" s="9">
        <v>1.0312902363142565E-2</v>
      </c>
    </row>
    <row r="10" spans="1:25">
      <c r="A10" s="1" t="s">
        <v>16</v>
      </c>
      <c r="C10" s="7">
        <v>193914373</v>
      </c>
      <c r="D10" s="7"/>
      <c r="E10" s="7">
        <v>593616603947</v>
      </c>
      <c r="F10" s="7"/>
      <c r="G10" s="7">
        <v>685456631301.19104</v>
      </c>
      <c r="H10" s="7"/>
      <c r="I10" s="7">
        <v>17049671</v>
      </c>
      <c r="J10" s="7"/>
      <c r="K10" s="7">
        <v>61432012755</v>
      </c>
      <c r="L10" s="7"/>
      <c r="M10" s="7">
        <v>-2</v>
      </c>
      <c r="N10" s="7"/>
      <c r="O10" s="7">
        <v>2</v>
      </c>
      <c r="P10" s="7"/>
      <c r="Q10" s="7">
        <v>210964042</v>
      </c>
      <c r="R10" s="7"/>
      <c r="S10" s="7">
        <v>3649</v>
      </c>
      <c r="T10" s="7"/>
      <c r="U10" s="7">
        <v>655048610492</v>
      </c>
      <c r="V10" s="7"/>
      <c r="W10" s="7">
        <v>765227432911.91504</v>
      </c>
      <c r="Y10" s="9">
        <v>1.3418975411209259E-2</v>
      </c>
    </row>
    <row r="11" spans="1:25">
      <c r="A11" s="1" t="s">
        <v>17</v>
      </c>
      <c r="C11" s="7">
        <v>106400000</v>
      </c>
      <c r="D11" s="7"/>
      <c r="E11" s="7">
        <v>497729067047</v>
      </c>
      <c r="F11" s="7"/>
      <c r="G11" s="7">
        <v>459345733560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106400000</v>
      </c>
      <c r="R11" s="7"/>
      <c r="S11" s="7">
        <v>4391</v>
      </c>
      <c r="T11" s="7"/>
      <c r="U11" s="7">
        <v>497729067047</v>
      </c>
      <c r="V11" s="7"/>
      <c r="W11" s="7">
        <v>464422545720</v>
      </c>
      <c r="Y11" s="9">
        <v>8.1440816852488083E-3</v>
      </c>
    </row>
    <row r="12" spans="1:25">
      <c r="A12" s="1" t="s">
        <v>18</v>
      </c>
      <c r="C12" s="7">
        <v>37236318</v>
      </c>
      <c r="D12" s="7"/>
      <c r="E12" s="7">
        <v>795223354873</v>
      </c>
      <c r="F12" s="7"/>
      <c r="G12" s="7">
        <v>959052481033.68896</v>
      </c>
      <c r="H12" s="7"/>
      <c r="I12" s="7">
        <v>39983754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77220072</v>
      </c>
      <c r="R12" s="7"/>
      <c r="S12" s="7">
        <v>13470</v>
      </c>
      <c r="T12" s="7"/>
      <c r="U12" s="7">
        <v>795223354873</v>
      </c>
      <c r="V12" s="7"/>
      <c r="W12" s="7">
        <v>1033965451339.45</v>
      </c>
      <c r="Y12" s="9">
        <v>1.8131546741295513E-2</v>
      </c>
    </row>
    <row r="13" spans="1:25">
      <c r="A13" s="1" t="s">
        <v>19</v>
      </c>
      <c r="C13" s="7">
        <v>177949002</v>
      </c>
      <c r="D13" s="7"/>
      <c r="E13" s="7">
        <v>809653573598</v>
      </c>
      <c r="F13" s="7"/>
      <c r="G13" s="7">
        <v>1176319866163.3601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177949002</v>
      </c>
      <c r="R13" s="7"/>
      <c r="S13" s="7">
        <v>6870</v>
      </c>
      <c r="T13" s="7"/>
      <c r="U13" s="7">
        <v>809653573598</v>
      </c>
      <c r="V13" s="7"/>
      <c r="W13" s="7">
        <v>1215235711359.75</v>
      </c>
      <c r="Y13" s="9">
        <v>2.1310289501130567E-2</v>
      </c>
    </row>
    <row r="14" spans="1:25">
      <c r="A14" s="1" t="s">
        <v>20</v>
      </c>
      <c r="C14" s="7">
        <v>2200000</v>
      </c>
      <c r="D14" s="7"/>
      <c r="E14" s="7">
        <v>19444147451</v>
      </c>
      <c r="F14" s="7"/>
      <c r="G14" s="7">
        <v>26199181800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2200000</v>
      </c>
      <c r="R14" s="7"/>
      <c r="S14" s="7">
        <v>10890</v>
      </c>
      <c r="T14" s="7"/>
      <c r="U14" s="7">
        <v>19444147451</v>
      </c>
      <c r="V14" s="7"/>
      <c r="W14" s="7">
        <v>23815449900</v>
      </c>
      <c r="Y14" s="9">
        <v>4.176260845731763E-4</v>
      </c>
    </row>
    <row r="15" spans="1:25">
      <c r="A15" s="1" t="s">
        <v>21</v>
      </c>
      <c r="C15" s="7">
        <v>48931692</v>
      </c>
      <c r="D15" s="7"/>
      <c r="E15" s="7">
        <v>863644363800</v>
      </c>
      <c r="F15" s="7"/>
      <c r="G15" s="7">
        <v>698478275492.13599</v>
      </c>
      <c r="H15" s="7"/>
      <c r="I15" s="7">
        <v>0</v>
      </c>
      <c r="J15" s="7"/>
      <c r="K15" s="7">
        <v>0</v>
      </c>
      <c r="L15" s="7"/>
      <c r="M15" s="7">
        <v>-100000</v>
      </c>
      <c r="N15" s="7"/>
      <c r="O15" s="7">
        <v>1292265005</v>
      </c>
      <c r="P15" s="7"/>
      <c r="Q15" s="7">
        <v>48831692</v>
      </c>
      <c r="R15" s="7"/>
      <c r="S15" s="7">
        <v>12680</v>
      </c>
      <c r="T15" s="7"/>
      <c r="U15" s="7">
        <v>861879363800</v>
      </c>
      <c r="V15" s="7"/>
      <c r="W15" s="7">
        <v>615501698725.36804</v>
      </c>
      <c r="Y15" s="9">
        <v>1.0793395277693839E-2</v>
      </c>
    </row>
    <row r="16" spans="1:25">
      <c r="A16" s="1" t="s">
        <v>22</v>
      </c>
      <c r="C16" s="7">
        <v>16379240</v>
      </c>
      <c r="D16" s="7"/>
      <c r="E16" s="7">
        <v>438182223870</v>
      </c>
      <c r="F16" s="7"/>
      <c r="G16" s="7">
        <v>2210903384452.3799</v>
      </c>
      <c r="H16" s="7"/>
      <c r="I16" s="7">
        <v>0</v>
      </c>
      <c r="J16" s="7"/>
      <c r="K16" s="7">
        <v>0</v>
      </c>
      <c r="L16" s="7"/>
      <c r="M16" s="7">
        <v>-641222</v>
      </c>
      <c r="N16" s="7"/>
      <c r="O16" s="7">
        <v>88455892775</v>
      </c>
      <c r="P16" s="7"/>
      <c r="Q16" s="7">
        <v>15738018</v>
      </c>
      <c r="R16" s="7"/>
      <c r="S16" s="7">
        <v>140680</v>
      </c>
      <c r="T16" s="7"/>
      <c r="U16" s="7">
        <v>421028065174</v>
      </c>
      <c r="V16" s="7"/>
      <c r="W16" s="7">
        <v>2200850927225.1699</v>
      </c>
      <c r="Y16" s="9">
        <v>3.8593969852582642E-2</v>
      </c>
    </row>
    <row r="17" spans="1:25">
      <c r="A17" s="1" t="s">
        <v>23</v>
      </c>
      <c r="C17" s="7">
        <v>110323752</v>
      </c>
      <c r="D17" s="7"/>
      <c r="E17" s="7">
        <v>1465990835864</v>
      </c>
      <c r="F17" s="7"/>
      <c r="G17" s="7">
        <v>1761257250350.1399</v>
      </c>
      <c r="H17" s="7"/>
      <c r="I17" s="7">
        <v>500000</v>
      </c>
      <c r="J17" s="7"/>
      <c r="K17" s="7">
        <v>7396710110</v>
      </c>
      <c r="L17" s="7"/>
      <c r="M17" s="7">
        <v>0</v>
      </c>
      <c r="N17" s="7"/>
      <c r="O17" s="7">
        <v>0</v>
      </c>
      <c r="P17" s="7"/>
      <c r="Q17" s="7">
        <v>110823752</v>
      </c>
      <c r="R17" s="7"/>
      <c r="S17" s="7">
        <v>14400</v>
      </c>
      <c r="T17" s="7"/>
      <c r="U17" s="7">
        <v>1473387545974</v>
      </c>
      <c r="V17" s="7"/>
      <c r="W17" s="7">
        <v>1586366649728.6399</v>
      </c>
      <c r="Y17" s="9">
        <v>2.781841600328698E-2</v>
      </c>
    </row>
    <row r="18" spans="1:25">
      <c r="A18" s="1" t="s">
        <v>24</v>
      </c>
      <c r="C18" s="7">
        <v>47515414</v>
      </c>
      <c r="D18" s="7"/>
      <c r="E18" s="7">
        <v>1599649080710</v>
      </c>
      <c r="F18" s="7"/>
      <c r="G18" s="7">
        <v>2119803454227.1001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47515414</v>
      </c>
      <c r="R18" s="7"/>
      <c r="S18" s="7">
        <v>43260</v>
      </c>
      <c r="T18" s="7"/>
      <c r="U18" s="7">
        <v>1599649080710</v>
      </c>
      <c r="V18" s="7"/>
      <c r="W18" s="7">
        <v>2043286484622.6399</v>
      </c>
      <c r="Y18" s="9">
        <v>3.5830930669684416E-2</v>
      </c>
    </row>
    <row r="19" spans="1:25">
      <c r="A19" s="1" t="s">
        <v>25</v>
      </c>
      <c r="C19" s="7">
        <v>8697985</v>
      </c>
      <c r="D19" s="7"/>
      <c r="E19" s="7">
        <v>696956572223</v>
      </c>
      <c r="F19" s="7"/>
      <c r="G19" s="7">
        <v>539265489169.52301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8697985</v>
      </c>
      <c r="R19" s="7"/>
      <c r="S19" s="7">
        <v>62980</v>
      </c>
      <c r="T19" s="7"/>
      <c r="U19" s="7">
        <v>696956572223</v>
      </c>
      <c r="V19" s="7"/>
      <c r="W19" s="7">
        <v>544539690682.96503</v>
      </c>
      <c r="Y19" s="9">
        <v>9.5490104058296721E-3</v>
      </c>
    </row>
    <row r="20" spans="1:25">
      <c r="A20" s="1" t="s">
        <v>26</v>
      </c>
      <c r="C20" s="7">
        <v>14745336</v>
      </c>
      <c r="D20" s="7"/>
      <c r="E20" s="7">
        <v>111940470943</v>
      </c>
      <c r="F20" s="7"/>
      <c r="G20" s="7">
        <v>315431578917.216</v>
      </c>
      <c r="H20" s="7"/>
      <c r="I20" s="7">
        <v>0</v>
      </c>
      <c r="J20" s="7"/>
      <c r="K20" s="7">
        <v>0</v>
      </c>
      <c r="L20" s="7"/>
      <c r="M20" s="7">
        <v>-962000</v>
      </c>
      <c r="N20" s="7"/>
      <c r="O20" s="7">
        <v>19711178007</v>
      </c>
      <c r="P20" s="7"/>
      <c r="Q20" s="7">
        <v>13783336</v>
      </c>
      <c r="R20" s="7"/>
      <c r="S20" s="7">
        <v>21970</v>
      </c>
      <c r="T20" s="7"/>
      <c r="U20" s="7">
        <v>104637366214</v>
      </c>
      <c r="V20" s="7"/>
      <c r="W20" s="7">
        <v>301018113563.07599</v>
      </c>
      <c r="Y20" s="9">
        <v>5.2786328488781207E-3</v>
      </c>
    </row>
    <row r="21" spans="1:25">
      <c r="A21" s="1" t="s">
        <v>27</v>
      </c>
      <c r="C21" s="7">
        <v>3593753</v>
      </c>
      <c r="D21" s="7"/>
      <c r="E21" s="7">
        <v>224817994772</v>
      </c>
      <c r="F21" s="7"/>
      <c r="G21" s="7">
        <v>609767864257.55798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3593753</v>
      </c>
      <c r="R21" s="7"/>
      <c r="S21" s="7">
        <v>179160</v>
      </c>
      <c r="T21" s="7"/>
      <c r="U21" s="7">
        <v>224817994772</v>
      </c>
      <c r="V21" s="7"/>
      <c r="W21" s="7">
        <v>640025839594.49402</v>
      </c>
      <c r="Y21" s="9">
        <v>1.1223448918154107E-2</v>
      </c>
    </row>
    <row r="22" spans="1:25">
      <c r="A22" s="1" t="s">
        <v>28</v>
      </c>
      <c r="C22" s="7">
        <v>6347731</v>
      </c>
      <c r="D22" s="7"/>
      <c r="E22" s="7">
        <v>305192211054</v>
      </c>
      <c r="F22" s="7"/>
      <c r="G22" s="7">
        <v>511106922044.54999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6347731</v>
      </c>
      <c r="R22" s="7"/>
      <c r="S22" s="7">
        <v>78150</v>
      </c>
      <c r="T22" s="7"/>
      <c r="U22" s="7">
        <v>305192211054</v>
      </c>
      <c r="V22" s="7"/>
      <c r="W22" s="7">
        <v>493123530342.98199</v>
      </c>
      <c r="Y22" s="9">
        <v>8.6473801692926022E-3</v>
      </c>
    </row>
    <row r="23" spans="1:25">
      <c r="A23" s="1" t="s">
        <v>29</v>
      </c>
      <c r="C23" s="7">
        <v>29334685</v>
      </c>
      <c r="D23" s="7"/>
      <c r="E23" s="7">
        <v>106738653389</v>
      </c>
      <c r="F23" s="7"/>
      <c r="G23" s="7">
        <v>120023151157.41299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29334685</v>
      </c>
      <c r="R23" s="7"/>
      <c r="S23" s="7">
        <v>4043</v>
      </c>
      <c r="T23" s="7"/>
      <c r="U23" s="7">
        <v>106738653389</v>
      </c>
      <c r="V23" s="7"/>
      <c r="W23" s="7">
        <v>117894460672.843</v>
      </c>
      <c r="Y23" s="9">
        <v>2.0673891196851058E-3</v>
      </c>
    </row>
    <row r="24" spans="1:25">
      <c r="A24" s="1" t="s">
        <v>30</v>
      </c>
      <c r="C24" s="7">
        <v>61362326</v>
      </c>
      <c r="D24" s="7"/>
      <c r="E24" s="7">
        <v>195472887696</v>
      </c>
      <c r="F24" s="7"/>
      <c r="G24" s="7">
        <v>547145064837.89099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61362326</v>
      </c>
      <c r="R24" s="7"/>
      <c r="S24" s="7">
        <v>8010</v>
      </c>
      <c r="T24" s="7"/>
      <c r="U24" s="7">
        <v>195472887696</v>
      </c>
      <c r="V24" s="7"/>
      <c r="W24" s="7">
        <v>488587733484.00299</v>
      </c>
      <c r="Y24" s="9">
        <v>8.5678407488496266E-3</v>
      </c>
    </row>
    <row r="25" spans="1:25">
      <c r="A25" s="1" t="s">
        <v>31</v>
      </c>
      <c r="C25" s="7">
        <v>5294184</v>
      </c>
      <c r="D25" s="7"/>
      <c r="E25" s="7">
        <v>239735891121</v>
      </c>
      <c r="F25" s="7"/>
      <c r="G25" s="7">
        <v>349968459745.79999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5294184</v>
      </c>
      <c r="R25" s="7"/>
      <c r="S25" s="7">
        <v>62900</v>
      </c>
      <c r="T25" s="7"/>
      <c r="U25" s="7">
        <v>239735891121</v>
      </c>
      <c r="V25" s="7"/>
      <c r="W25" s="7">
        <v>331022798767.08002</v>
      </c>
      <c r="Y25" s="9">
        <v>5.8047929362673965E-3</v>
      </c>
    </row>
    <row r="26" spans="1:25">
      <c r="A26" s="1" t="s">
        <v>32</v>
      </c>
      <c r="C26" s="7">
        <v>38398185</v>
      </c>
      <c r="D26" s="7"/>
      <c r="E26" s="7">
        <v>453391733802</v>
      </c>
      <c r="F26" s="7"/>
      <c r="G26" s="7">
        <v>692398644598.39502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38398185</v>
      </c>
      <c r="R26" s="7"/>
      <c r="S26" s="7">
        <v>18550</v>
      </c>
      <c r="T26" s="7"/>
      <c r="U26" s="7">
        <v>453391733802</v>
      </c>
      <c r="V26" s="7"/>
      <c r="W26" s="7">
        <v>708048228076.08801</v>
      </c>
      <c r="Y26" s="9">
        <v>1.2416284824432057E-2</v>
      </c>
    </row>
    <row r="27" spans="1:25">
      <c r="A27" s="1" t="s">
        <v>33</v>
      </c>
      <c r="C27" s="7">
        <v>91028165</v>
      </c>
      <c r="D27" s="7"/>
      <c r="E27" s="7">
        <v>1509956221777</v>
      </c>
      <c r="F27" s="7"/>
      <c r="G27" s="7">
        <v>1865832607764.3101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91028165</v>
      </c>
      <c r="R27" s="7"/>
      <c r="S27" s="7">
        <v>20130</v>
      </c>
      <c r="T27" s="7"/>
      <c r="U27" s="7">
        <v>1509956221777</v>
      </c>
      <c r="V27" s="7"/>
      <c r="W27" s="7">
        <v>1821494199529.3701</v>
      </c>
      <c r="Y27" s="9">
        <v>3.1941596476924114E-2</v>
      </c>
    </row>
    <row r="28" spans="1:25">
      <c r="A28" s="1" t="s">
        <v>34</v>
      </c>
      <c r="C28" s="7">
        <v>4173794</v>
      </c>
      <c r="D28" s="7"/>
      <c r="E28" s="7">
        <v>155690872032</v>
      </c>
      <c r="F28" s="7"/>
      <c r="G28" s="7">
        <v>309927306449.78998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4173794</v>
      </c>
      <c r="R28" s="7"/>
      <c r="S28" s="7">
        <v>73200</v>
      </c>
      <c r="T28" s="7"/>
      <c r="U28" s="7">
        <v>155690872032</v>
      </c>
      <c r="V28" s="7"/>
      <c r="W28" s="7">
        <v>303703866561.23999</v>
      </c>
      <c r="Y28" s="9">
        <v>5.3257300279557201E-3</v>
      </c>
    </row>
    <row r="29" spans="1:25">
      <c r="A29" s="1" t="s">
        <v>35</v>
      </c>
      <c r="C29" s="7">
        <v>2250000</v>
      </c>
      <c r="D29" s="7"/>
      <c r="E29" s="7">
        <v>24119380530</v>
      </c>
      <c r="F29" s="7"/>
      <c r="G29" s="7">
        <v>27309038625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2250000</v>
      </c>
      <c r="R29" s="7"/>
      <c r="S29" s="7">
        <v>11480</v>
      </c>
      <c r="T29" s="7"/>
      <c r="U29" s="7">
        <v>24119380530</v>
      </c>
      <c r="V29" s="7"/>
      <c r="W29" s="7">
        <v>25676311500</v>
      </c>
      <c r="Y29" s="9">
        <v>4.5025802506574607E-4</v>
      </c>
    </row>
    <row r="30" spans="1:25">
      <c r="A30" s="1" t="s">
        <v>36</v>
      </c>
      <c r="C30" s="7">
        <v>18622018</v>
      </c>
      <c r="D30" s="7"/>
      <c r="E30" s="7">
        <v>293054697266</v>
      </c>
      <c r="F30" s="7"/>
      <c r="G30" s="7">
        <v>345419309087.51398</v>
      </c>
      <c r="H30" s="7"/>
      <c r="I30" s="7">
        <v>0</v>
      </c>
      <c r="J30" s="7"/>
      <c r="K30" s="7">
        <v>0</v>
      </c>
      <c r="L30" s="7"/>
      <c r="M30" s="7">
        <v>-18622018</v>
      </c>
      <c r="N30" s="7"/>
      <c r="O30" s="7">
        <v>0</v>
      </c>
      <c r="P30" s="7"/>
      <c r="Q30" s="7">
        <v>0</v>
      </c>
      <c r="R30" s="7"/>
      <c r="S30" s="7">
        <v>0</v>
      </c>
      <c r="T30" s="7"/>
      <c r="U30" s="7">
        <v>0</v>
      </c>
      <c r="V30" s="7"/>
      <c r="W30" s="7">
        <v>0</v>
      </c>
      <c r="Y30" s="9">
        <v>0</v>
      </c>
    </row>
    <row r="31" spans="1:25">
      <c r="A31" s="1" t="s">
        <v>37</v>
      </c>
      <c r="C31" s="7">
        <v>2346666</v>
      </c>
      <c r="D31" s="7"/>
      <c r="E31" s="7">
        <v>5599145076</v>
      </c>
      <c r="F31" s="7"/>
      <c r="G31" s="7">
        <v>4012249740.1560001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2346666</v>
      </c>
      <c r="R31" s="7"/>
      <c r="S31" s="7">
        <v>1797</v>
      </c>
      <c r="T31" s="7"/>
      <c r="U31" s="7">
        <v>5599145076</v>
      </c>
      <c r="V31" s="7"/>
      <c r="W31" s="7">
        <v>4191867897.1280999</v>
      </c>
      <c r="Y31" s="9">
        <v>7.3508305922266145E-5</v>
      </c>
    </row>
    <row r="32" spans="1:25">
      <c r="A32" s="1" t="s">
        <v>38</v>
      </c>
      <c r="C32" s="7">
        <v>23919652</v>
      </c>
      <c r="D32" s="7"/>
      <c r="E32" s="7">
        <v>46236687316</v>
      </c>
      <c r="F32" s="7"/>
      <c r="G32" s="7">
        <v>129348675584.064</v>
      </c>
      <c r="H32" s="7"/>
      <c r="I32" s="7">
        <v>0</v>
      </c>
      <c r="J32" s="7"/>
      <c r="K32" s="7">
        <v>0</v>
      </c>
      <c r="L32" s="7"/>
      <c r="M32" s="7">
        <v>-23919652</v>
      </c>
      <c r="N32" s="7"/>
      <c r="O32" s="7">
        <v>0</v>
      </c>
      <c r="P32" s="7"/>
      <c r="Q32" s="7">
        <v>0</v>
      </c>
      <c r="R32" s="7"/>
      <c r="S32" s="7">
        <v>0</v>
      </c>
      <c r="T32" s="7"/>
      <c r="U32" s="7">
        <v>0</v>
      </c>
      <c r="V32" s="7"/>
      <c r="W32" s="7">
        <v>0</v>
      </c>
      <c r="Y32" s="9">
        <v>0</v>
      </c>
    </row>
    <row r="33" spans="1:25">
      <c r="A33" s="1" t="s">
        <v>39</v>
      </c>
      <c r="C33" s="7">
        <v>979795</v>
      </c>
      <c r="D33" s="7"/>
      <c r="E33" s="7">
        <v>4010201014</v>
      </c>
      <c r="F33" s="7"/>
      <c r="G33" s="7">
        <v>5736655144.3275003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979795</v>
      </c>
      <c r="R33" s="7"/>
      <c r="S33" s="7">
        <v>4851</v>
      </c>
      <c r="T33" s="7"/>
      <c r="U33" s="7">
        <v>4010201014</v>
      </c>
      <c r="V33" s="7"/>
      <c r="W33" s="7">
        <v>4724705281.0072498</v>
      </c>
      <c r="Y33" s="9">
        <v>8.2852105484233001E-5</v>
      </c>
    </row>
    <row r="34" spans="1:25">
      <c r="A34" s="1" t="s">
        <v>40</v>
      </c>
      <c r="C34" s="7">
        <v>23895000</v>
      </c>
      <c r="D34" s="7"/>
      <c r="E34" s="7">
        <v>146684520623</v>
      </c>
      <c r="F34" s="7"/>
      <c r="G34" s="7">
        <v>123039632205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23895000</v>
      </c>
      <c r="R34" s="7"/>
      <c r="S34" s="7">
        <v>4640</v>
      </c>
      <c r="T34" s="7"/>
      <c r="U34" s="7">
        <v>146684520623</v>
      </c>
      <c r="V34" s="7"/>
      <c r="W34" s="7">
        <v>110213106840</v>
      </c>
      <c r="Y34" s="9">
        <v>1.9326894294041598E-3</v>
      </c>
    </row>
    <row r="35" spans="1:25">
      <c r="A35" s="1" t="s">
        <v>41</v>
      </c>
      <c r="C35" s="7">
        <v>12630550</v>
      </c>
      <c r="D35" s="7"/>
      <c r="E35" s="7">
        <v>211416571175</v>
      </c>
      <c r="F35" s="7"/>
      <c r="G35" s="7">
        <v>332843607011.02502</v>
      </c>
      <c r="H35" s="7"/>
      <c r="I35" s="7">
        <v>19096723</v>
      </c>
      <c r="J35" s="7"/>
      <c r="K35" s="7">
        <v>8926664404</v>
      </c>
      <c r="L35" s="7"/>
      <c r="M35" s="7">
        <v>0</v>
      </c>
      <c r="N35" s="7"/>
      <c r="O35" s="7">
        <v>0</v>
      </c>
      <c r="P35" s="7"/>
      <c r="Q35" s="7">
        <v>31727273</v>
      </c>
      <c r="R35" s="7"/>
      <c r="S35" s="7">
        <v>18680</v>
      </c>
      <c r="T35" s="7"/>
      <c r="U35" s="7">
        <v>532019950845</v>
      </c>
      <c r="V35" s="7"/>
      <c r="W35" s="7">
        <v>589139100155.14197</v>
      </c>
      <c r="Y35" s="9">
        <v>1.0331102569964732E-2</v>
      </c>
    </row>
    <row r="36" spans="1:25">
      <c r="A36" s="1" t="s">
        <v>42</v>
      </c>
      <c r="C36" s="7">
        <v>3854943</v>
      </c>
      <c r="D36" s="7"/>
      <c r="E36" s="7">
        <v>133730945335</v>
      </c>
      <c r="F36" s="7"/>
      <c r="G36" s="7">
        <v>212101537034.452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3854943</v>
      </c>
      <c r="R36" s="7"/>
      <c r="S36" s="7">
        <v>48200</v>
      </c>
      <c r="T36" s="7"/>
      <c r="U36" s="7">
        <v>133730945335</v>
      </c>
      <c r="V36" s="7"/>
      <c r="W36" s="7">
        <v>184702693497.03</v>
      </c>
      <c r="Y36" s="9">
        <v>3.2389336762134444E-3</v>
      </c>
    </row>
    <row r="37" spans="1:25">
      <c r="A37" s="1" t="s">
        <v>43</v>
      </c>
      <c r="C37" s="7">
        <v>13813675</v>
      </c>
      <c r="D37" s="7"/>
      <c r="E37" s="7">
        <v>206710944053</v>
      </c>
      <c r="F37" s="7"/>
      <c r="G37" s="7">
        <v>328182458846.625</v>
      </c>
      <c r="H37" s="7"/>
      <c r="I37" s="7">
        <v>13956778</v>
      </c>
      <c r="J37" s="7"/>
      <c r="K37" s="7">
        <v>343945770016</v>
      </c>
      <c r="L37" s="7"/>
      <c r="M37" s="7">
        <v>-13813675</v>
      </c>
      <c r="N37" s="7"/>
      <c r="O37" s="7">
        <v>340507088750</v>
      </c>
      <c r="P37" s="7"/>
      <c r="Q37" s="7">
        <v>13956778</v>
      </c>
      <c r="R37" s="7"/>
      <c r="S37" s="7">
        <v>24950</v>
      </c>
      <c r="T37" s="7"/>
      <c r="U37" s="7">
        <v>343945770016</v>
      </c>
      <c r="V37" s="7"/>
      <c r="W37" s="7">
        <v>346149692513.95502</v>
      </c>
      <c r="Y37" s="9">
        <v>6.0700571002360931E-3</v>
      </c>
    </row>
    <row r="38" spans="1:25">
      <c r="A38" s="1" t="s">
        <v>44</v>
      </c>
      <c r="C38" s="7">
        <v>609512</v>
      </c>
      <c r="D38" s="7"/>
      <c r="E38" s="7">
        <v>6802423661</v>
      </c>
      <c r="F38" s="7"/>
      <c r="G38" s="7">
        <v>11348839494.8316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609512</v>
      </c>
      <c r="R38" s="7"/>
      <c r="S38" s="7">
        <v>17090</v>
      </c>
      <c r="T38" s="7"/>
      <c r="U38" s="7">
        <v>6802423661</v>
      </c>
      <c r="V38" s="7"/>
      <c r="W38" s="7">
        <v>10354581547.524</v>
      </c>
      <c r="Y38" s="9">
        <v>1.8157722685247733E-4</v>
      </c>
    </row>
    <row r="39" spans="1:25">
      <c r="A39" s="1" t="s">
        <v>45</v>
      </c>
      <c r="C39" s="7">
        <v>1857472</v>
      </c>
      <c r="D39" s="7"/>
      <c r="E39" s="7">
        <v>26241465342</v>
      </c>
      <c r="F39" s="7"/>
      <c r="G39" s="7">
        <v>54986388838.848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1857472</v>
      </c>
      <c r="R39" s="7"/>
      <c r="S39" s="7">
        <v>27000</v>
      </c>
      <c r="T39" s="7"/>
      <c r="U39" s="7">
        <v>26241465342</v>
      </c>
      <c r="V39" s="7"/>
      <c r="W39" s="7">
        <v>49853341123.199997</v>
      </c>
      <c r="Y39" s="9">
        <v>8.7422474669155543E-4</v>
      </c>
    </row>
    <row r="40" spans="1:25">
      <c r="A40" s="1" t="s">
        <v>46</v>
      </c>
      <c r="C40" s="7">
        <v>14863088</v>
      </c>
      <c r="D40" s="7"/>
      <c r="E40" s="7">
        <v>282322068252</v>
      </c>
      <c r="F40" s="7"/>
      <c r="G40" s="7">
        <v>339817010407.20001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14863088</v>
      </c>
      <c r="R40" s="7"/>
      <c r="S40" s="7">
        <v>18900</v>
      </c>
      <c r="T40" s="7"/>
      <c r="U40" s="7">
        <v>282322068252</v>
      </c>
      <c r="V40" s="7"/>
      <c r="W40" s="7">
        <v>279240934638.96002</v>
      </c>
      <c r="Y40" s="9">
        <v>4.896749743359797E-3</v>
      </c>
    </row>
    <row r="41" spans="1:25">
      <c r="A41" s="1" t="s">
        <v>47</v>
      </c>
      <c r="C41" s="7">
        <v>27110260</v>
      </c>
      <c r="D41" s="7"/>
      <c r="E41" s="7">
        <v>574586434251</v>
      </c>
      <c r="F41" s="7"/>
      <c r="G41" s="7">
        <v>742443681405.15002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27110260</v>
      </c>
      <c r="R41" s="7"/>
      <c r="S41" s="7">
        <v>26820</v>
      </c>
      <c r="T41" s="7"/>
      <c r="U41" s="7">
        <v>574586434251</v>
      </c>
      <c r="V41" s="7"/>
      <c r="W41" s="7">
        <v>722770945019.45996</v>
      </c>
      <c r="Y41" s="9">
        <v>1.2674461371889999E-2</v>
      </c>
    </row>
    <row r="42" spans="1:25">
      <c r="A42" s="1" t="s">
        <v>48</v>
      </c>
      <c r="C42" s="7">
        <v>15380183</v>
      </c>
      <c r="D42" s="7"/>
      <c r="E42" s="7">
        <v>303436114595</v>
      </c>
      <c r="F42" s="7"/>
      <c r="G42" s="7">
        <v>1105370906876.1499</v>
      </c>
      <c r="H42" s="7"/>
      <c r="I42" s="7">
        <v>114823</v>
      </c>
      <c r="J42" s="7"/>
      <c r="K42" s="7">
        <v>8480873709</v>
      </c>
      <c r="L42" s="7"/>
      <c r="M42" s="7">
        <v>0</v>
      </c>
      <c r="N42" s="7"/>
      <c r="O42" s="7">
        <v>0</v>
      </c>
      <c r="P42" s="7"/>
      <c r="Q42" s="7">
        <v>15495006</v>
      </c>
      <c r="R42" s="7"/>
      <c r="S42" s="7">
        <v>74500</v>
      </c>
      <c r="T42" s="7"/>
      <c r="U42" s="7">
        <v>311916988304</v>
      </c>
      <c r="V42" s="7"/>
      <c r="W42" s="7">
        <v>1147509398215.3501</v>
      </c>
      <c r="Y42" s="9">
        <v>2.0122645551516473E-2</v>
      </c>
    </row>
    <row r="43" spans="1:25">
      <c r="A43" s="1" t="s">
        <v>49</v>
      </c>
      <c r="C43" s="7">
        <v>8044314</v>
      </c>
      <c r="D43" s="7"/>
      <c r="E43" s="7">
        <v>124057154653</v>
      </c>
      <c r="F43" s="7"/>
      <c r="G43" s="7">
        <v>112350127160.38499</v>
      </c>
      <c r="H43" s="7"/>
      <c r="I43" s="7">
        <v>8636554</v>
      </c>
      <c r="J43" s="7"/>
      <c r="K43" s="7">
        <v>123150049299</v>
      </c>
      <c r="L43" s="7"/>
      <c r="M43" s="7">
        <v>0</v>
      </c>
      <c r="N43" s="7"/>
      <c r="O43" s="7">
        <v>0</v>
      </c>
      <c r="P43" s="7"/>
      <c r="Q43" s="7">
        <v>16680868</v>
      </c>
      <c r="R43" s="7"/>
      <c r="S43" s="7">
        <v>13920</v>
      </c>
      <c r="T43" s="7"/>
      <c r="U43" s="7">
        <v>247207203952</v>
      </c>
      <c r="V43" s="7"/>
      <c r="W43" s="7">
        <v>230816106348.76801</v>
      </c>
      <c r="Y43" s="9">
        <v>4.0475752990440815E-3</v>
      </c>
    </row>
    <row r="44" spans="1:25">
      <c r="A44" s="1" t="s">
        <v>50</v>
      </c>
      <c r="C44" s="7">
        <v>37540229</v>
      </c>
      <c r="D44" s="7"/>
      <c r="E44" s="7">
        <v>309417887160</v>
      </c>
      <c r="F44" s="7"/>
      <c r="G44" s="7">
        <v>1301985407200.6299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37540229</v>
      </c>
      <c r="R44" s="7"/>
      <c r="S44" s="7">
        <v>35170</v>
      </c>
      <c r="T44" s="7"/>
      <c r="U44" s="7">
        <v>309417887160</v>
      </c>
      <c r="V44" s="7"/>
      <c r="W44" s="7">
        <v>1312434129299.1201</v>
      </c>
      <c r="Y44" s="9">
        <v>2.3014754244865109E-2</v>
      </c>
    </row>
    <row r="45" spans="1:25">
      <c r="A45" s="1" t="s">
        <v>51</v>
      </c>
      <c r="C45" s="7">
        <v>15893363</v>
      </c>
      <c r="D45" s="7"/>
      <c r="E45" s="7">
        <v>267464547742</v>
      </c>
      <c r="F45" s="7"/>
      <c r="G45" s="7">
        <v>285168294697.20801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15893363</v>
      </c>
      <c r="R45" s="7"/>
      <c r="S45" s="7">
        <v>15690</v>
      </c>
      <c r="T45" s="7"/>
      <c r="U45" s="7">
        <v>267464547742</v>
      </c>
      <c r="V45" s="7"/>
      <c r="W45" s="7">
        <v>247883132620.453</v>
      </c>
      <c r="Y45" s="9">
        <v>4.3468614929677721E-3</v>
      </c>
    </row>
    <row r="46" spans="1:25">
      <c r="A46" s="1" t="s">
        <v>52</v>
      </c>
      <c r="C46" s="7">
        <v>9920000</v>
      </c>
      <c r="D46" s="7"/>
      <c r="E46" s="7">
        <v>33599715475</v>
      </c>
      <c r="F46" s="7"/>
      <c r="G46" s="7">
        <v>31831230528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9920000</v>
      </c>
      <c r="R46" s="7"/>
      <c r="S46" s="7">
        <v>3565</v>
      </c>
      <c r="T46" s="7"/>
      <c r="U46" s="7">
        <v>33599715475</v>
      </c>
      <c r="V46" s="7"/>
      <c r="W46" s="7">
        <v>35154379440</v>
      </c>
      <c r="Y46" s="9">
        <v>6.1646476983527273E-4</v>
      </c>
    </row>
    <row r="47" spans="1:25">
      <c r="A47" s="1" t="s">
        <v>53</v>
      </c>
      <c r="C47" s="7">
        <v>56809175</v>
      </c>
      <c r="D47" s="7"/>
      <c r="E47" s="7">
        <v>166657815990</v>
      </c>
      <c r="F47" s="7"/>
      <c r="G47" s="7">
        <v>467016496580.362</v>
      </c>
      <c r="H47" s="7"/>
      <c r="I47" s="7">
        <v>23919652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80728827</v>
      </c>
      <c r="R47" s="7"/>
      <c r="S47" s="7">
        <v>8680</v>
      </c>
      <c r="T47" s="7"/>
      <c r="U47" s="7">
        <v>236814155306</v>
      </c>
      <c r="V47" s="7"/>
      <c r="W47" s="7">
        <v>696556897360.75806</v>
      </c>
      <c r="Y47" s="9">
        <v>1.2214773642685341E-2</v>
      </c>
    </row>
    <row r="48" spans="1:25">
      <c r="A48" s="1" t="s">
        <v>54</v>
      </c>
      <c r="C48" s="7">
        <v>4146001</v>
      </c>
      <c r="D48" s="7"/>
      <c r="E48" s="7">
        <v>22114071344</v>
      </c>
      <c r="F48" s="7"/>
      <c r="G48" s="7">
        <v>29220245964.814499</v>
      </c>
      <c r="H48" s="7"/>
      <c r="I48" s="7">
        <v>0</v>
      </c>
      <c r="J48" s="7"/>
      <c r="K48" s="7">
        <v>0</v>
      </c>
      <c r="L48" s="7"/>
      <c r="M48" s="7">
        <v>-1404178</v>
      </c>
      <c r="N48" s="7"/>
      <c r="O48" s="7">
        <v>10194863430</v>
      </c>
      <c r="P48" s="7"/>
      <c r="Q48" s="7">
        <v>2741823</v>
      </c>
      <c r="R48" s="7"/>
      <c r="S48" s="7">
        <v>6620</v>
      </c>
      <c r="T48" s="7"/>
      <c r="U48" s="7">
        <v>14624422289</v>
      </c>
      <c r="V48" s="7"/>
      <c r="W48" s="7">
        <v>18042870593.853001</v>
      </c>
      <c r="Y48" s="9">
        <v>3.1639853255811595E-4</v>
      </c>
    </row>
    <row r="49" spans="1:25">
      <c r="A49" s="1" t="s">
        <v>55</v>
      </c>
      <c r="C49" s="7">
        <v>38806083</v>
      </c>
      <c r="D49" s="7"/>
      <c r="E49" s="7">
        <v>154643255693</v>
      </c>
      <c r="F49" s="7"/>
      <c r="G49" s="7">
        <v>193647437766.87299</v>
      </c>
      <c r="H49" s="7"/>
      <c r="I49" s="7">
        <v>1658380</v>
      </c>
      <c r="J49" s="7"/>
      <c r="K49" s="7">
        <v>0</v>
      </c>
      <c r="L49" s="7"/>
      <c r="M49" s="7">
        <v>-1</v>
      </c>
      <c r="N49" s="7"/>
      <c r="O49" s="7">
        <v>1</v>
      </c>
      <c r="P49" s="7"/>
      <c r="Q49" s="7">
        <v>40464462</v>
      </c>
      <c r="R49" s="7"/>
      <c r="S49" s="7">
        <v>3880</v>
      </c>
      <c r="T49" s="7"/>
      <c r="U49" s="7">
        <v>132115825300</v>
      </c>
      <c r="V49" s="7"/>
      <c r="W49" s="7">
        <v>156067949990.26801</v>
      </c>
      <c r="Y49" s="9">
        <v>2.736796791808578E-3</v>
      </c>
    </row>
    <row r="50" spans="1:25">
      <c r="A50" s="1" t="s">
        <v>56</v>
      </c>
      <c r="C50" s="7">
        <v>121996621</v>
      </c>
      <c r="D50" s="7"/>
      <c r="E50" s="7">
        <v>1081858168261</v>
      </c>
      <c r="F50" s="7"/>
      <c r="G50" s="7">
        <v>1882121901950.3799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121996621</v>
      </c>
      <c r="R50" s="7"/>
      <c r="S50" s="7">
        <v>15240</v>
      </c>
      <c r="T50" s="7"/>
      <c r="U50" s="7">
        <v>1081858168261</v>
      </c>
      <c r="V50" s="7"/>
      <c r="W50" s="7">
        <v>1848166094440.96</v>
      </c>
      <c r="Y50" s="9">
        <v>3.2409312983933063E-2</v>
      </c>
    </row>
    <row r="51" spans="1:25">
      <c r="A51" s="1" t="s">
        <v>57</v>
      </c>
      <c r="C51" s="7">
        <v>207139224</v>
      </c>
      <c r="D51" s="7"/>
      <c r="E51" s="7">
        <v>2622454558848</v>
      </c>
      <c r="F51" s="7"/>
      <c r="G51" s="7">
        <v>3525123484966.46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207139224</v>
      </c>
      <c r="R51" s="7"/>
      <c r="S51" s="7">
        <v>17950</v>
      </c>
      <c r="T51" s="7"/>
      <c r="U51" s="7">
        <v>2622454558848</v>
      </c>
      <c r="V51" s="7"/>
      <c r="W51" s="7">
        <v>3696026083828.7402</v>
      </c>
      <c r="Y51" s="9">
        <v>6.481325813079547E-2</v>
      </c>
    </row>
    <row r="52" spans="1:25">
      <c r="A52" s="1" t="s">
        <v>58</v>
      </c>
      <c r="C52" s="7">
        <v>13952434</v>
      </c>
      <c r="D52" s="7"/>
      <c r="E52" s="7">
        <v>231345018116</v>
      </c>
      <c r="F52" s="7"/>
      <c r="G52" s="7">
        <v>321077003959.755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13952434</v>
      </c>
      <c r="R52" s="7"/>
      <c r="S52" s="7">
        <v>20250</v>
      </c>
      <c r="T52" s="7"/>
      <c r="U52" s="7">
        <v>231345018116</v>
      </c>
      <c r="V52" s="7"/>
      <c r="W52" s="7">
        <v>280855694608.42499</v>
      </c>
      <c r="Y52" s="9">
        <v>4.9250660626569253E-3</v>
      </c>
    </row>
    <row r="53" spans="1:25">
      <c r="A53" s="1" t="s">
        <v>59</v>
      </c>
      <c r="C53" s="7">
        <v>11035043</v>
      </c>
      <c r="D53" s="7"/>
      <c r="E53" s="7">
        <v>257439968939</v>
      </c>
      <c r="F53" s="7"/>
      <c r="G53" s="7">
        <v>574576359803.57703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11035043</v>
      </c>
      <c r="R53" s="7"/>
      <c r="S53" s="7">
        <v>43910</v>
      </c>
      <c r="T53" s="7"/>
      <c r="U53" s="7">
        <v>257439968939</v>
      </c>
      <c r="V53" s="7"/>
      <c r="W53" s="7">
        <v>481665673138.12598</v>
      </c>
      <c r="Y53" s="9">
        <v>8.4464559767136252E-3</v>
      </c>
    </row>
    <row r="54" spans="1:25">
      <c r="A54" s="1" t="s">
        <v>60</v>
      </c>
      <c r="C54" s="7">
        <v>2628995</v>
      </c>
      <c r="D54" s="7"/>
      <c r="E54" s="7">
        <v>89385682654</v>
      </c>
      <c r="F54" s="7"/>
      <c r="G54" s="7">
        <v>163700399331.54001</v>
      </c>
      <c r="H54" s="7"/>
      <c r="I54" s="7">
        <v>0</v>
      </c>
      <c r="J54" s="7"/>
      <c r="K54" s="7">
        <v>0</v>
      </c>
      <c r="L54" s="7"/>
      <c r="M54" s="7">
        <v>-207135</v>
      </c>
      <c r="N54" s="7"/>
      <c r="O54" s="7">
        <v>14573630716</v>
      </c>
      <c r="P54" s="7"/>
      <c r="Q54" s="7">
        <v>2421860</v>
      </c>
      <c r="R54" s="7"/>
      <c r="S54" s="7">
        <v>65720</v>
      </c>
      <c r="T54" s="7"/>
      <c r="U54" s="7">
        <v>82343104268</v>
      </c>
      <c r="V54" s="7"/>
      <c r="W54" s="7">
        <v>158217609596.76001</v>
      </c>
      <c r="Y54" s="9">
        <v>2.7744930741964396E-3</v>
      </c>
    </row>
    <row r="55" spans="1:25">
      <c r="A55" s="1" t="s">
        <v>61</v>
      </c>
      <c r="C55" s="7">
        <v>10613234</v>
      </c>
      <c r="D55" s="7"/>
      <c r="E55" s="7">
        <v>82119701719</v>
      </c>
      <c r="F55" s="7"/>
      <c r="G55" s="7">
        <v>160361295917.04001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10613234</v>
      </c>
      <c r="R55" s="7"/>
      <c r="S55" s="7">
        <v>13350</v>
      </c>
      <c r="T55" s="7"/>
      <c r="U55" s="7">
        <v>82119701719</v>
      </c>
      <c r="V55" s="7"/>
      <c r="W55" s="7">
        <v>140843638190.29501</v>
      </c>
      <c r="Y55" s="9">
        <v>2.4698243115891753E-3</v>
      </c>
    </row>
    <row r="56" spans="1:25">
      <c r="A56" s="1" t="s">
        <v>62</v>
      </c>
      <c r="C56" s="7">
        <v>18634950</v>
      </c>
      <c r="D56" s="7"/>
      <c r="E56" s="7">
        <v>342021453852</v>
      </c>
      <c r="F56" s="7"/>
      <c r="G56" s="7">
        <v>536271885775.125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18634950</v>
      </c>
      <c r="R56" s="7"/>
      <c r="S56" s="7">
        <v>26780</v>
      </c>
      <c r="T56" s="7"/>
      <c r="U56" s="7">
        <v>342021453852</v>
      </c>
      <c r="V56" s="7"/>
      <c r="W56" s="7">
        <v>496074649432.04999</v>
      </c>
      <c r="Y56" s="9">
        <v>8.6991307898121248E-3</v>
      </c>
    </row>
    <row r="57" spans="1:25">
      <c r="A57" s="1" t="s">
        <v>63</v>
      </c>
      <c r="C57" s="7">
        <v>2971415</v>
      </c>
      <c r="D57" s="7"/>
      <c r="E57" s="7">
        <v>58638706166</v>
      </c>
      <c r="F57" s="7"/>
      <c r="G57" s="7">
        <v>92126997168.592499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2971415</v>
      </c>
      <c r="R57" s="7"/>
      <c r="S57" s="7">
        <v>27600</v>
      </c>
      <c r="T57" s="7"/>
      <c r="U57" s="7">
        <v>58638706166</v>
      </c>
      <c r="V57" s="7"/>
      <c r="W57" s="7">
        <v>81523088228.699997</v>
      </c>
      <c r="Y57" s="9">
        <v>1.429583244583827E-3</v>
      </c>
    </row>
    <row r="58" spans="1:25">
      <c r="A58" s="1" t="s">
        <v>64</v>
      </c>
      <c r="C58" s="7">
        <v>12293626</v>
      </c>
      <c r="D58" s="7"/>
      <c r="E58" s="7">
        <v>299200954152</v>
      </c>
      <c r="F58" s="7"/>
      <c r="G58" s="7">
        <v>505561213139.66101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12293626</v>
      </c>
      <c r="R58" s="7"/>
      <c r="S58" s="7">
        <v>37890</v>
      </c>
      <c r="T58" s="7"/>
      <c r="U58" s="7">
        <v>299200954152</v>
      </c>
      <c r="V58" s="7"/>
      <c r="W58" s="7">
        <v>463033946479.617</v>
      </c>
      <c r="Y58" s="9">
        <v>8.1197313048765093E-3</v>
      </c>
    </row>
    <row r="59" spans="1:25">
      <c r="A59" s="1" t="s">
        <v>65</v>
      </c>
      <c r="C59" s="7">
        <v>18879035</v>
      </c>
      <c r="D59" s="7"/>
      <c r="E59" s="7">
        <v>196022188675</v>
      </c>
      <c r="F59" s="7"/>
      <c r="G59" s="7">
        <v>431258874965.41498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18879035</v>
      </c>
      <c r="R59" s="7"/>
      <c r="S59" s="7">
        <v>21730</v>
      </c>
      <c r="T59" s="7"/>
      <c r="U59" s="7">
        <v>196022188675</v>
      </c>
      <c r="V59" s="7"/>
      <c r="W59" s="7">
        <v>407800494038.22699</v>
      </c>
      <c r="Y59" s="9">
        <v>7.1511612976999294E-3</v>
      </c>
    </row>
    <row r="60" spans="1:25">
      <c r="A60" s="1" t="s">
        <v>66</v>
      </c>
      <c r="C60" s="7">
        <v>12644972</v>
      </c>
      <c r="D60" s="7"/>
      <c r="E60" s="7">
        <v>339701479170</v>
      </c>
      <c r="F60" s="7"/>
      <c r="G60" s="7">
        <v>724016702396.16003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12644972</v>
      </c>
      <c r="R60" s="7"/>
      <c r="S60" s="7">
        <v>58040</v>
      </c>
      <c r="T60" s="7"/>
      <c r="U60" s="7">
        <v>339701479170</v>
      </c>
      <c r="V60" s="7"/>
      <c r="W60" s="7">
        <v>729547385539.46399</v>
      </c>
      <c r="Y60" s="9">
        <v>1.2793292564817087E-2</v>
      </c>
    </row>
    <row r="61" spans="1:25">
      <c r="A61" s="1" t="s">
        <v>67</v>
      </c>
      <c r="C61" s="7">
        <v>17893853</v>
      </c>
      <c r="D61" s="7"/>
      <c r="E61" s="7">
        <v>278112020721</v>
      </c>
      <c r="F61" s="7"/>
      <c r="G61" s="7">
        <v>499825506547.66498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17893853</v>
      </c>
      <c r="R61" s="7"/>
      <c r="S61" s="7">
        <v>26400</v>
      </c>
      <c r="T61" s="7"/>
      <c r="U61" s="7">
        <v>278112020721</v>
      </c>
      <c r="V61" s="7"/>
      <c r="W61" s="7">
        <v>469586952770.76001</v>
      </c>
      <c r="Y61" s="9">
        <v>8.2346443705983308E-3</v>
      </c>
    </row>
    <row r="62" spans="1:25">
      <c r="A62" s="1" t="s">
        <v>68</v>
      </c>
      <c r="C62" s="7">
        <v>1000000</v>
      </c>
      <c r="D62" s="7"/>
      <c r="E62" s="7">
        <v>42808835155</v>
      </c>
      <c r="F62" s="7"/>
      <c r="G62" s="7">
        <v>52784055000</v>
      </c>
      <c r="H62" s="7"/>
      <c r="I62" s="7">
        <v>0</v>
      </c>
      <c r="J62" s="7"/>
      <c r="K62" s="7">
        <v>0</v>
      </c>
      <c r="L62" s="7"/>
      <c r="M62" s="7">
        <v>-1000000</v>
      </c>
      <c r="N62" s="7"/>
      <c r="O62" s="7">
        <v>54473940651</v>
      </c>
      <c r="P62" s="7"/>
      <c r="Q62" s="7">
        <v>0</v>
      </c>
      <c r="R62" s="7"/>
      <c r="S62" s="7">
        <v>0</v>
      </c>
      <c r="T62" s="7"/>
      <c r="U62" s="7">
        <v>0</v>
      </c>
      <c r="V62" s="7"/>
      <c r="W62" s="7">
        <v>0</v>
      </c>
      <c r="Y62" s="9">
        <v>0</v>
      </c>
    </row>
    <row r="63" spans="1:25">
      <c r="A63" s="1" t="s">
        <v>69</v>
      </c>
      <c r="C63" s="7">
        <v>688908</v>
      </c>
      <c r="D63" s="7"/>
      <c r="E63" s="7">
        <v>11453544332</v>
      </c>
      <c r="F63" s="7"/>
      <c r="G63" s="7">
        <v>17394148533.959999</v>
      </c>
      <c r="H63" s="7"/>
      <c r="I63" s="7">
        <v>0</v>
      </c>
      <c r="J63" s="7"/>
      <c r="K63" s="7">
        <v>0</v>
      </c>
      <c r="L63" s="7"/>
      <c r="M63" s="7">
        <v>-688908</v>
      </c>
      <c r="N63" s="7"/>
      <c r="O63" s="7">
        <v>17852970771</v>
      </c>
      <c r="P63" s="7"/>
      <c r="Q63" s="7">
        <v>0</v>
      </c>
      <c r="R63" s="7"/>
      <c r="S63" s="7">
        <v>0</v>
      </c>
      <c r="T63" s="7"/>
      <c r="U63" s="7">
        <v>0</v>
      </c>
      <c r="V63" s="7"/>
      <c r="W63" s="7">
        <v>0</v>
      </c>
      <c r="Y63" s="9">
        <v>0</v>
      </c>
    </row>
    <row r="64" spans="1:25">
      <c r="A64" s="1" t="s">
        <v>70</v>
      </c>
      <c r="C64" s="7">
        <v>7559188</v>
      </c>
      <c r="D64" s="7"/>
      <c r="E64" s="7">
        <v>72177264972</v>
      </c>
      <c r="F64" s="7"/>
      <c r="G64" s="7">
        <v>111886599279.54601</v>
      </c>
      <c r="H64" s="7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v>7559188</v>
      </c>
      <c r="R64" s="7"/>
      <c r="S64" s="7">
        <v>13120</v>
      </c>
      <c r="T64" s="7"/>
      <c r="U64" s="7">
        <v>72177264972</v>
      </c>
      <c r="V64" s="7"/>
      <c r="W64" s="7">
        <v>98586446107.968002</v>
      </c>
      <c r="Y64" s="9">
        <v>1.72880510983146E-3</v>
      </c>
    </row>
    <row r="65" spans="1:25">
      <c r="A65" s="1" t="s">
        <v>71</v>
      </c>
      <c r="C65" s="7">
        <v>13500000</v>
      </c>
      <c r="D65" s="7"/>
      <c r="E65" s="7">
        <v>154322902208</v>
      </c>
      <c r="F65" s="7"/>
      <c r="G65" s="7">
        <v>293219898750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13500000</v>
      </c>
      <c r="R65" s="7"/>
      <c r="S65" s="7">
        <v>24350</v>
      </c>
      <c r="T65" s="7"/>
      <c r="U65" s="7">
        <v>154322902208</v>
      </c>
      <c r="V65" s="7"/>
      <c r="W65" s="7">
        <v>326769086250</v>
      </c>
      <c r="Y65" s="9">
        <v>5.7302001273611064E-3</v>
      </c>
    </row>
    <row r="66" spans="1:25">
      <c r="A66" s="1" t="s">
        <v>72</v>
      </c>
      <c r="C66" s="7">
        <v>35500965</v>
      </c>
      <c r="D66" s="7"/>
      <c r="E66" s="7">
        <v>508397751025</v>
      </c>
      <c r="F66" s="7"/>
      <c r="G66" s="7">
        <v>712040968128.70996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35500965</v>
      </c>
      <c r="R66" s="7"/>
      <c r="S66" s="7">
        <v>19250</v>
      </c>
      <c r="T66" s="7"/>
      <c r="U66" s="7">
        <v>508397751025</v>
      </c>
      <c r="V66" s="7"/>
      <c r="W66" s="7">
        <v>679327384471.31299</v>
      </c>
      <c r="Y66" s="9">
        <v>1.1912638094655151E-2</v>
      </c>
    </row>
    <row r="67" spans="1:25">
      <c r="A67" s="1" t="s">
        <v>73</v>
      </c>
      <c r="C67" s="7">
        <v>17458094</v>
      </c>
      <c r="D67" s="7"/>
      <c r="E67" s="7">
        <v>902581770471</v>
      </c>
      <c r="F67" s="7"/>
      <c r="G67" s="7">
        <v>729744881226.43506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17458094</v>
      </c>
      <c r="R67" s="7"/>
      <c r="S67" s="7">
        <v>43900</v>
      </c>
      <c r="T67" s="7"/>
      <c r="U67" s="7">
        <v>902581770471</v>
      </c>
      <c r="V67" s="7"/>
      <c r="W67" s="7">
        <v>761850185156.72998</v>
      </c>
      <c r="Y67" s="9">
        <v>1.3359752227832342E-2</v>
      </c>
    </row>
    <row r="68" spans="1:25">
      <c r="A68" s="1" t="s">
        <v>74</v>
      </c>
      <c r="C68" s="7">
        <v>9497167</v>
      </c>
      <c r="D68" s="7"/>
      <c r="E68" s="7">
        <v>30748308856</v>
      </c>
      <c r="F68" s="7"/>
      <c r="G68" s="7">
        <v>74486798376.601501</v>
      </c>
      <c r="H68" s="7"/>
      <c r="I68" s="7">
        <v>0</v>
      </c>
      <c r="J68" s="7"/>
      <c r="K68" s="7">
        <v>0</v>
      </c>
      <c r="L68" s="7"/>
      <c r="M68" s="7">
        <v>-9497167</v>
      </c>
      <c r="N68" s="7"/>
      <c r="O68" s="7">
        <v>85745541246</v>
      </c>
      <c r="P68" s="7"/>
      <c r="Q68" s="7">
        <v>0</v>
      </c>
      <c r="R68" s="7"/>
      <c r="S68" s="7">
        <v>0</v>
      </c>
      <c r="T68" s="7"/>
      <c r="U68" s="7">
        <v>0</v>
      </c>
      <c r="V68" s="7"/>
      <c r="W68" s="7">
        <v>0</v>
      </c>
      <c r="Y68" s="9">
        <v>0</v>
      </c>
    </row>
    <row r="69" spans="1:25">
      <c r="A69" s="1" t="s">
        <v>75</v>
      </c>
      <c r="C69" s="7">
        <v>3518742</v>
      </c>
      <c r="D69" s="7"/>
      <c r="E69" s="7">
        <v>175958009385</v>
      </c>
      <c r="F69" s="7"/>
      <c r="G69" s="7">
        <v>216654071747.09399</v>
      </c>
      <c r="H69" s="7"/>
      <c r="I69" s="7">
        <v>3072493</v>
      </c>
      <c r="J69" s="7"/>
      <c r="K69" s="7">
        <v>186659513120</v>
      </c>
      <c r="L69" s="7"/>
      <c r="M69" s="7">
        <v>0</v>
      </c>
      <c r="N69" s="7"/>
      <c r="O69" s="7">
        <v>0</v>
      </c>
      <c r="P69" s="7"/>
      <c r="Q69" s="7">
        <v>6591235</v>
      </c>
      <c r="R69" s="7"/>
      <c r="S69" s="7">
        <v>60300</v>
      </c>
      <c r="T69" s="7"/>
      <c r="U69" s="7">
        <v>362617522505</v>
      </c>
      <c r="V69" s="7"/>
      <c r="W69" s="7">
        <v>395086634250.52502</v>
      </c>
      <c r="Y69" s="9">
        <v>6.9282119305771059E-3</v>
      </c>
    </row>
    <row r="70" spans="1:25">
      <c r="A70" s="1" t="s">
        <v>76</v>
      </c>
      <c r="C70" s="7">
        <v>43847628</v>
      </c>
      <c r="D70" s="7"/>
      <c r="E70" s="7">
        <v>718394780108</v>
      </c>
      <c r="F70" s="7"/>
      <c r="G70" s="7">
        <v>802867651578.828</v>
      </c>
      <c r="H70" s="7"/>
      <c r="I70" s="7">
        <v>0</v>
      </c>
      <c r="J70" s="7"/>
      <c r="K70" s="7">
        <v>0</v>
      </c>
      <c r="L70" s="7"/>
      <c r="M70" s="7">
        <v>0</v>
      </c>
      <c r="N70" s="7"/>
      <c r="O70" s="7">
        <v>0</v>
      </c>
      <c r="P70" s="7"/>
      <c r="Q70" s="7">
        <v>43847628</v>
      </c>
      <c r="R70" s="7"/>
      <c r="S70" s="7">
        <v>18030</v>
      </c>
      <c r="T70" s="7"/>
      <c r="U70" s="7">
        <v>718394780108</v>
      </c>
      <c r="V70" s="7"/>
      <c r="W70" s="7">
        <v>785868825079.60205</v>
      </c>
      <c r="Y70" s="9">
        <v>1.3780941438612779E-2</v>
      </c>
    </row>
    <row r="71" spans="1:25">
      <c r="A71" s="1" t="s">
        <v>77</v>
      </c>
      <c r="C71" s="7">
        <v>13215553</v>
      </c>
      <c r="D71" s="7"/>
      <c r="E71" s="7">
        <v>226312707282</v>
      </c>
      <c r="F71" s="7"/>
      <c r="G71" s="7">
        <v>492240409623.086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13215553</v>
      </c>
      <c r="R71" s="7"/>
      <c r="S71" s="7">
        <v>37020</v>
      </c>
      <c r="T71" s="7"/>
      <c r="U71" s="7">
        <v>226312707282</v>
      </c>
      <c r="V71" s="7"/>
      <c r="W71" s="7">
        <v>486328795416.24298</v>
      </c>
      <c r="Y71" s="9">
        <v>8.5282281669125572E-3</v>
      </c>
    </row>
    <row r="72" spans="1:25">
      <c r="A72" s="1" t="s">
        <v>78</v>
      </c>
      <c r="C72" s="7">
        <v>47577959</v>
      </c>
      <c r="D72" s="7"/>
      <c r="E72" s="7">
        <v>306365420277</v>
      </c>
      <c r="F72" s="7"/>
      <c r="G72" s="7">
        <v>377886012450.16101</v>
      </c>
      <c r="H72" s="7"/>
      <c r="I72" s="7">
        <v>500000</v>
      </c>
      <c r="J72" s="7"/>
      <c r="K72" s="7">
        <v>3753479990</v>
      </c>
      <c r="L72" s="7"/>
      <c r="M72" s="7">
        <v>-516989</v>
      </c>
      <c r="N72" s="7"/>
      <c r="O72" s="7">
        <v>4664397836</v>
      </c>
      <c r="P72" s="7"/>
      <c r="Q72" s="7">
        <v>47560970</v>
      </c>
      <c r="R72" s="7"/>
      <c r="S72" s="7">
        <v>7570</v>
      </c>
      <c r="T72" s="7"/>
      <c r="U72" s="7">
        <v>306789889193</v>
      </c>
      <c r="V72" s="7"/>
      <c r="W72" s="7">
        <v>357894325469.745</v>
      </c>
      <c r="Y72" s="9">
        <v>6.2760101725765679E-3</v>
      </c>
    </row>
    <row r="73" spans="1:25">
      <c r="A73" s="1" t="s">
        <v>79</v>
      </c>
      <c r="C73" s="7">
        <v>312788674</v>
      </c>
      <c r="D73" s="7"/>
      <c r="E73" s="7">
        <v>915902621152</v>
      </c>
      <c r="F73" s="7"/>
      <c r="G73" s="7">
        <v>945219847424.68799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312788674</v>
      </c>
      <c r="R73" s="7"/>
      <c r="S73" s="7">
        <v>3070</v>
      </c>
      <c r="T73" s="7"/>
      <c r="U73" s="7">
        <v>915902621152</v>
      </c>
      <c r="V73" s="7"/>
      <c r="W73" s="7">
        <v>954547674866.37903</v>
      </c>
      <c r="Y73" s="9">
        <v>1.6738882098249808E-2</v>
      </c>
    </row>
    <row r="74" spans="1:25">
      <c r="A74" s="1" t="s">
        <v>80</v>
      </c>
      <c r="C74" s="7">
        <v>12896973</v>
      </c>
      <c r="D74" s="7"/>
      <c r="E74" s="7">
        <v>147321200794</v>
      </c>
      <c r="F74" s="7"/>
      <c r="G74" s="7">
        <v>200123884126.246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v>12896973</v>
      </c>
      <c r="R74" s="7"/>
      <c r="S74" s="7">
        <v>14990</v>
      </c>
      <c r="T74" s="7"/>
      <c r="U74" s="7">
        <v>147321200794</v>
      </c>
      <c r="V74" s="7"/>
      <c r="W74" s="7">
        <v>192175337799.64301</v>
      </c>
      <c r="Y74" s="9">
        <v>3.3699734505873197E-3</v>
      </c>
    </row>
    <row r="75" spans="1:25">
      <c r="A75" s="1" t="s">
        <v>81</v>
      </c>
      <c r="C75" s="7">
        <v>533634210</v>
      </c>
      <c r="D75" s="7"/>
      <c r="E75" s="7">
        <v>1285591628352</v>
      </c>
      <c r="F75" s="7"/>
      <c r="G75" s="7">
        <v>2631077068794.48</v>
      </c>
      <c r="H75" s="7"/>
      <c r="I75" s="7">
        <v>0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v>533634210</v>
      </c>
      <c r="R75" s="7"/>
      <c r="S75" s="7">
        <v>5000</v>
      </c>
      <c r="T75" s="7"/>
      <c r="U75" s="7">
        <v>1285591628352</v>
      </c>
      <c r="V75" s="7"/>
      <c r="W75" s="7">
        <v>2652295432252.5</v>
      </c>
      <c r="Y75" s="9">
        <v>4.6510469512605415E-2</v>
      </c>
    </row>
    <row r="76" spans="1:25">
      <c r="A76" s="1" t="s">
        <v>82</v>
      </c>
      <c r="C76" s="7">
        <v>138367066</v>
      </c>
      <c r="D76" s="7"/>
      <c r="E76" s="7">
        <v>985068220005</v>
      </c>
      <c r="F76" s="7"/>
      <c r="G76" s="7">
        <v>1517107914989.02</v>
      </c>
      <c r="H76" s="7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138367066</v>
      </c>
      <c r="R76" s="7"/>
      <c r="S76" s="7">
        <v>10480</v>
      </c>
      <c r="T76" s="7"/>
      <c r="U76" s="7">
        <v>985068220005</v>
      </c>
      <c r="V76" s="7"/>
      <c r="W76" s="7">
        <v>1441458834912.5</v>
      </c>
      <c r="Y76" s="9">
        <v>2.5277322571089448E-2</v>
      </c>
    </row>
    <row r="77" spans="1:25">
      <c r="A77" s="1" t="s">
        <v>83</v>
      </c>
      <c r="C77" s="7">
        <v>10200000</v>
      </c>
      <c r="D77" s="7"/>
      <c r="E77" s="7">
        <v>96779796326</v>
      </c>
      <c r="F77" s="7"/>
      <c r="G77" s="7">
        <v>84866024700</v>
      </c>
      <c r="H77" s="7"/>
      <c r="I77" s="7">
        <v>12764333</v>
      </c>
      <c r="J77" s="7"/>
      <c r="K77" s="7">
        <v>92417427449</v>
      </c>
      <c r="L77" s="7"/>
      <c r="M77" s="7">
        <v>0</v>
      </c>
      <c r="N77" s="7"/>
      <c r="O77" s="7">
        <v>0</v>
      </c>
      <c r="P77" s="7"/>
      <c r="Q77" s="7">
        <v>22964333</v>
      </c>
      <c r="R77" s="7"/>
      <c r="S77" s="7">
        <v>7290</v>
      </c>
      <c r="T77" s="7"/>
      <c r="U77" s="7">
        <v>189197223775</v>
      </c>
      <c r="V77" s="7"/>
      <c r="W77" s="7">
        <v>166413898143.95801</v>
      </c>
      <c r="Y77" s="9">
        <v>2.9182226240630688E-3</v>
      </c>
    </row>
    <row r="78" spans="1:25">
      <c r="A78" s="1" t="s">
        <v>84</v>
      </c>
      <c r="C78" s="7">
        <v>3904578</v>
      </c>
      <c r="D78" s="7"/>
      <c r="E78" s="7">
        <v>23579603328</v>
      </c>
      <c r="F78" s="7"/>
      <c r="G78" s="7">
        <v>36562277067.678001</v>
      </c>
      <c r="H78" s="7"/>
      <c r="I78" s="7">
        <v>11991290</v>
      </c>
      <c r="J78" s="7"/>
      <c r="K78" s="7">
        <v>112075187989</v>
      </c>
      <c r="L78" s="7"/>
      <c r="M78" s="7">
        <v>0</v>
      </c>
      <c r="N78" s="7"/>
      <c r="O78" s="7">
        <v>0</v>
      </c>
      <c r="P78" s="7"/>
      <c r="Q78" s="7">
        <v>15895868</v>
      </c>
      <c r="R78" s="7"/>
      <c r="S78" s="7">
        <v>9390</v>
      </c>
      <c r="T78" s="7"/>
      <c r="U78" s="7">
        <v>135654791317</v>
      </c>
      <c r="V78" s="7"/>
      <c r="W78" s="7">
        <v>148374090426.90601</v>
      </c>
      <c r="Y78" s="9">
        <v>2.6018778019009903E-3</v>
      </c>
    </row>
    <row r="79" spans="1:25">
      <c r="A79" s="1" t="s">
        <v>85</v>
      </c>
      <c r="C79" s="7">
        <v>36503208</v>
      </c>
      <c r="D79" s="7"/>
      <c r="E79" s="7">
        <v>214592993078</v>
      </c>
      <c r="F79" s="7"/>
      <c r="G79" s="7">
        <v>263799321143.14801</v>
      </c>
      <c r="H79" s="7"/>
      <c r="I79" s="7">
        <v>257972</v>
      </c>
      <c r="J79" s="7"/>
      <c r="K79" s="7">
        <v>1974329346</v>
      </c>
      <c r="L79" s="7"/>
      <c r="M79" s="7">
        <v>0</v>
      </c>
      <c r="N79" s="7"/>
      <c r="O79" s="7">
        <v>0</v>
      </c>
      <c r="P79" s="7"/>
      <c r="Q79" s="7">
        <v>36761180</v>
      </c>
      <c r="R79" s="7"/>
      <c r="S79" s="7">
        <v>7830</v>
      </c>
      <c r="T79" s="7"/>
      <c r="U79" s="7">
        <v>216567322424</v>
      </c>
      <c r="V79" s="7"/>
      <c r="W79" s="7">
        <v>286127391165.57001</v>
      </c>
      <c r="Y79" s="9">
        <v>5.0175101693801984E-3</v>
      </c>
    </row>
    <row r="80" spans="1:25">
      <c r="A80" s="1" t="s">
        <v>86</v>
      </c>
      <c r="C80" s="7">
        <v>64825343</v>
      </c>
      <c r="D80" s="7"/>
      <c r="E80" s="7">
        <v>1183336521358</v>
      </c>
      <c r="F80" s="7"/>
      <c r="G80" s="7">
        <v>1814620043009.6599</v>
      </c>
      <c r="H80" s="7"/>
      <c r="I80" s="7">
        <v>0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v>64825343</v>
      </c>
      <c r="R80" s="7"/>
      <c r="S80" s="7">
        <v>31780</v>
      </c>
      <c r="T80" s="7"/>
      <c r="U80" s="7">
        <v>1183336521358</v>
      </c>
      <c r="V80" s="7"/>
      <c r="W80" s="7">
        <v>2047891511606.79</v>
      </c>
      <c r="Y80" s="9">
        <v>3.5911684104820846E-2</v>
      </c>
    </row>
    <row r="81" spans="1:25">
      <c r="A81" s="1" t="s">
        <v>87</v>
      </c>
      <c r="C81" s="7">
        <v>91528137</v>
      </c>
      <c r="D81" s="7"/>
      <c r="E81" s="7">
        <v>1684650984141</v>
      </c>
      <c r="F81" s="7"/>
      <c r="G81" s="7">
        <v>2648530982864.98</v>
      </c>
      <c r="H81" s="7"/>
      <c r="I81" s="7">
        <v>0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v>91528137</v>
      </c>
      <c r="R81" s="7"/>
      <c r="S81" s="7">
        <v>25040</v>
      </c>
      <c r="T81" s="7"/>
      <c r="U81" s="7">
        <v>1684650984141</v>
      </c>
      <c r="V81" s="7"/>
      <c r="W81" s="7">
        <v>2278227956404.6401</v>
      </c>
      <c r="Y81" s="9">
        <v>3.9950848092037049E-2</v>
      </c>
    </row>
    <row r="82" spans="1:25">
      <c r="A82" s="1" t="s">
        <v>88</v>
      </c>
      <c r="C82" s="7">
        <v>47761929</v>
      </c>
      <c r="D82" s="7"/>
      <c r="E82" s="7">
        <v>135654617437</v>
      </c>
      <c r="F82" s="7"/>
      <c r="G82" s="7">
        <v>210658756883.11099</v>
      </c>
      <c r="H82" s="7"/>
      <c r="I82" s="7">
        <v>0</v>
      </c>
      <c r="J82" s="7"/>
      <c r="K82" s="7">
        <v>0</v>
      </c>
      <c r="L82" s="7"/>
      <c r="M82" s="7">
        <v>0</v>
      </c>
      <c r="N82" s="7"/>
      <c r="O82" s="7">
        <v>0</v>
      </c>
      <c r="P82" s="7"/>
      <c r="Q82" s="7">
        <v>47761929</v>
      </c>
      <c r="R82" s="7"/>
      <c r="S82" s="7">
        <v>4387</v>
      </c>
      <c r="T82" s="7"/>
      <c r="U82" s="7">
        <v>135654617437</v>
      </c>
      <c r="V82" s="7"/>
      <c r="W82" s="7">
        <v>208284869606.98801</v>
      </c>
      <c r="Y82" s="9">
        <v>3.6524690877160785E-3</v>
      </c>
    </row>
    <row r="83" spans="1:25">
      <c r="A83" s="1" t="s">
        <v>89</v>
      </c>
      <c r="C83" s="7">
        <v>6833928</v>
      </c>
      <c r="D83" s="7"/>
      <c r="E83" s="7">
        <v>69398829593</v>
      </c>
      <c r="F83" s="7"/>
      <c r="G83" s="7">
        <v>124792298778.70799</v>
      </c>
      <c r="H83" s="7"/>
      <c r="I83" s="7">
        <v>0</v>
      </c>
      <c r="J83" s="7"/>
      <c r="K83" s="7">
        <v>0</v>
      </c>
      <c r="L83" s="7"/>
      <c r="M83" s="7">
        <v>0</v>
      </c>
      <c r="N83" s="7"/>
      <c r="O83" s="7">
        <v>0</v>
      </c>
      <c r="P83" s="7"/>
      <c r="Q83" s="7">
        <v>6833928</v>
      </c>
      <c r="R83" s="7"/>
      <c r="S83" s="7">
        <v>18490</v>
      </c>
      <c r="T83" s="7"/>
      <c r="U83" s="7">
        <v>69398829593</v>
      </c>
      <c r="V83" s="7"/>
      <c r="W83" s="7">
        <v>125607490714.116</v>
      </c>
      <c r="Y83" s="9">
        <v>2.2026442817692838E-3</v>
      </c>
    </row>
    <row r="84" spans="1:25">
      <c r="A84" s="1" t="s">
        <v>90</v>
      </c>
      <c r="C84" s="7">
        <v>66325146</v>
      </c>
      <c r="D84" s="7"/>
      <c r="E84" s="7">
        <v>102273707310</v>
      </c>
      <c r="F84" s="7"/>
      <c r="G84" s="7">
        <v>434482070002.76703</v>
      </c>
      <c r="H84" s="7"/>
      <c r="I84" s="7">
        <v>0</v>
      </c>
      <c r="J84" s="7"/>
      <c r="K84" s="7">
        <v>0</v>
      </c>
      <c r="L84" s="7"/>
      <c r="M84" s="7">
        <v>0</v>
      </c>
      <c r="N84" s="7"/>
      <c r="O84" s="7">
        <v>0</v>
      </c>
      <c r="P84" s="7"/>
      <c r="Q84" s="7">
        <v>66325146</v>
      </c>
      <c r="R84" s="7"/>
      <c r="S84" s="7">
        <v>6640</v>
      </c>
      <c r="T84" s="7"/>
      <c r="U84" s="7">
        <v>102273707310</v>
      </c>
      <c r="V84" s="7"/>
      <c r="W84" s="7">
        <v>437778595571.83197</v>
      </c>
      <c r="Y84" s="9">
        <v>7.676855215681155E-3</v>
      </c>
    </row>
    <row r="85" spans="1:25">
      <c r="A85" s="1" t="s">
        <v>91</v>
      </c>
      <c r="C85" s="7">
        <v>4000000</v>
      </c>
      <c r="D85" s="7"/>
      <c r="E85" s="7">
        <v>153616248058</v>
      </c>
      <c r="F85" s="7"/>
      <c r="G85" s="7">
        <v>318096000000</v>
      </c>
      <c r="H85" s="7"/>
      <c r="I85" s="7">
        <v>0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v>4000000</v>
      </c>
      <c r="R85" s="7"/>
      <c r="S85" s="7">
        <v>80000</v>
      </c>
      <c r="T85" s="7"/>
      <c r="U85" s="7">
        <v>153616248058</v>
      </c>
      <c r="V85" s="7"/>
      <c r="W85" s="7">
        <v>318096000000</v>
      </c>
      <c r="Y85" s="9">
        <v>5.5781094859093583E-3</v>
      </c>
    </row>
    <row r="86" spans="1:25">
      <c r="A86" s="1" t="s">
        <v>92</v>
      </c>
      <c r="C86" s="7">
        <v>135253736</v>
      </c>
      <c r="D86" s="7"/>
      <c r="E86" s="7">
        <v>480565839545</v>
      </c>
      <c r="F86" s="7"/>
      <c r="G86" s="7">
        <v>661623412228.60706</v>
      </c>
      <c r="H86" s="7"/>
      <c r="I86" s="7">
        <v>2735621</v>
      </c>
      <c r="J86" s="7"/>
      <c r="K86" s="7">
        <v>13292998035</v>
      </c>
      <c r="L86" s="7"/>
      <c r="M86" s="7">
        <v>0</v>
      </c>
      <c r="N86" s="7"/>
      <c r="O86" s="7">
        <v>0</v>
      </c>
      <c r="P86" s="7"/>
      <c r="Q86" s="7">
        <v>137989357</v>
      </c>
      <c r="R86" s="7"/>
      <c r="S86" s="7">
        <v>4653</v>
      </c>
      <c r="T86" s="7"/>
      <c r="U86" s="7">
        <v>493858837580</v>
      </c>
      <c r="V86" s="7"/>
      <c r="W86" s="7">
        <v>638244194476.18005</v>
      </c>
      <c r="Y86" s="9">
        <v>1.1192206112413099E-2</v>
      </c>
    </row>
    <row r="87" spans="1:25">
      <c r="A87" s="1" t="s">
        <v>93</v>
      </c>
      <c r="C87" s="7">
        <v>35643667</v>
      </c>
      <c r="D87" s="7"/>
      <c r="E87" s="7">
        <v>455660211492</v>
      </c>
      <c r="F87" s="7"/>
      <c r="G87" s="7">
        <v>835122509864.41895</v>
      </c>
      <c r="H87" s="7"/>
      <c r="I87" s="7">
        <v>0</v>
      </c>
      <c r="J87" s="7"/>
      <c r="K87" s="7">
        <v>0</v>
      </c>
      <c r="L87" s="7"/>
      <c r="M87" s="7">
        <v>0</v>
      </c>
      <c r="N87" s="7"/>
      <c r="O87" s="7">
        <v>0</v>
      </c>
      <c r="P87" s="7"/>
      <c r="Q87" s="7">
        <v>35643667</v>
      </c>
      <c r="R87" s="7"/>
      <c r="S87" s="7">
        <v>23920</v>
      </c>
      <c r="T87" s="7"/>
      <c r="U87" s="7">
        <v>455660211492</v>
      </c>
      <c r="V87" s="7"/>
      <c r="W87" s="7">
        <v>847523565377.89197</v>
      </c>
      <c r="Y87" s="9">
        <v>1.4862114706145754E-2</v>
      </c>
    </row>
    <row r="88" spans="1:25">
      <c r="A88" s="1" t="s">
        <v>94</v>
      </c>
      <c r="C88" s="7">
        <v>9813229</v>
      </c>
      <c r="D88" s="7"/>
      <c r="E88" s="7">
        <v>55821616476</v>
      </c>
      <c r="F88" s="7"/>
      <c r="G88" s="7">
        <v>154126476541.70999</v>
      </c>
      <c r="H88" s="7"/>
      <c r="I88" s="7">
        <v>0</v>
      </c>
      <c r="J88" s="7"/>
      <c r="K88" s="7">
        <v>0</v>
      </c>
      <c r="L88" s="7"/>
      <c r="M88" s="7">
        <v>0</v>
      </c>
      <c r="N88" s="7"/>
      <c r="O88" s="7">
        <v>0</v>
      </c>
      <c r="P88" s="7"/>
      <c r="Q88" s="7">
        <v>9813229</v>
      </c>
      <c r="R88" s="7"/>
      <c r="S88" s="7">
        <v>16090</v>
      </c>
      <c r="T88" s="7"/>
      <c r="U88" s="7">
        <v>55821616476</v>
      </c>
      <c r="V88" s="7"/>
      <c r="W88" s="7">
        <v>156955380225.07001</v>
      </c>
      <c r="Y88" s="9">
        <v>2.7523587071134913E-3</v>
      </c>
    </row>
    <row r="89" spans="1:25">
      <c r="A89" s="1" t="s">
        <v>95</v>
      </c>
      <c r="C89" s="7">
        <v>3008044</v>
      </c>
      <c r="D89" s="7"/>
      <c r="E89" s="7">
        <v>64250874655</v>
      </c>
      <c r="F89" s="7"/>
      <c r="G89" s="7">
        <v>93083249282.166</v>
      </c>
      <c r="H89" s="7"/>
      <c r="I89" s="7">
        <v>0</v>
      </c>
      <c r="J89" s="7"/>
      <c r="K89" s="7">
        <v>0</v>
      </c>
      <c r="L89" s="7"/>
      <c r="M89" s="7">
        <v>0</v>
      </c>
      <c r="N89" s="7"/>
      <c r="O89" s="7">
        <v>0</v>
      </c>
      <c r="P89" s="7"/>
      <c r="Q89" s="7">
        <v>3008044</v>
      </c>
      <c r="R89" s="7"/>
      <c r="S89" s="7">
        <v>29930</v>
      </c>
      <c r="T89" s="7"/>
      <c r="U89" s="7">
        <v>64250874655</v>
      </c>
      <c r="V89" s="7"/>
      <c r="W89" s="7">
        <v>89495073916.326004</v>
      </c>
      <c r="Y89" s="9">
        <v>1.5693794349970365E-3</v>
      </c>
    </row>
    <row r="90" spans="1:25">
      <c r="A90" s="1" t="s">
        <v>96</v>
      </c>
      <c r="C90" s="7">
        <v>1000000</v>
      </c>
      <c r="D90" s="7"/>
      <c r="E90" s="7">
        <v>3127249934</v>
      </c>
      <c r="F90" s="7"/>
      <c r="G90" s="7">
        <v>6443432100</v>
      </c>
      <c r="H90" s="7"/>
      <c r="I90" s="7">
        <v>0</v>
      </c>
      <c r="J90" s="7"/>
      <c r="K90" s="7">
        <v>0</v>
      </c>
      <c r="L90" s="7"/>
      <c r="M90" s="7">
        <v>-1000000</v>
      </c>
      <c r="N90" s="7"/>
      <c r="O90" s="7">
        <v>7022523208</v>
      </c>
      <c r="P90" s="7"/>
      <c r="Q90" s="7">
        <v>0</v>
      </c>
      <c r="R90" s="7"/>
      <c r="S90" s="7">
        <v>0</v>
      </c>
      <c r="T90" s="7"/>
      <c r="U90" s="7">
        <v>0</v>
      </c>
      <c r="V90" s="7"/>
      <c r="W90" s="7">
        <v>0</v>
      </c>
      <c r="Y90" s="9">
        <v>0</v>
      </c>
    </row>
    <row r="91" spans="1:25">
      <c r="A91" s="1" t="s">
        <v>97</v>
      </c>
      <c r="C91" s="7">
        <v>19554080</v>
      </c>
      <c r="D91" s="7"/>
      <c r="E91" s="7">
        <v>77306328462</v>
      </c>
      <c r="F91" s="7"/>
      <c r="G91" s="7">
        <v>133925981913.36</v>
      </c>
      <c r="H91" s="7"/>
      <c r="I91" s="7">
        <v>0</v>
      </c>
      <c r="J91" s="7"/>
      <c r="K91" s="7">
        <v>0</v>
      </c>
      <c r="L91" s="7"/>
      <c r="M91" s="7">
        <v>0</v>
      </c>
      <c r="N91" s="7"/>
      <c r="O91" s="7">
        <v>0</v>
      </c>
      <c r="P91" s="7"/>
      <c r="Q91" s="7">
        <v>19554080</v>
      </c>
      <c r="R91" s="7"/>
      <c r="S91" s="7">
        <v>6060</v>
      </c>
      <c r="T91" s="7"/>
      <c r="U91" s="7">
        <v>77306328462</v>
      </c>
      <c r="V91" s="7"/>
      <c r="W91" s="7">
        <v>117792663337.44</v>
      </c>
      <c r="Y91" s="9">
        <v>2.0656040086423646E-3</v>
      </c>
    </row>
    <row r="92" spans="1:25">
      <c r="A92" s="1" t="s">
        <v>98</v>
      </c>
      <c r="C92" s="7">
        <v>0</v>
      </c>
      <c r="D92" s="7"/>
      <c r="E92" s="7">
        <v>0</v>
      </c>
      <c r="F92" s="7"/>
      <c r="G92" s="7">
        <v>0</v>
      </c>
      <c r="H92" s="7"/>
      <c r="I92" s="7">
        <v>7000000</v>
      </c>
      <c r="J92" s="7"/>
      <c r="K92" s="7">
        <v>45919657224</v>
      </c>
      <c r="L92" s="7"/>
      <c r="M92" s="7">
        <v>-3499999</v>
      </c>
      <c r="N92" s="7"/>
      <c r="O92" s="7">
        <v>27086026208</v>
      </c>
      <c r="P92" s="7"/>
      <c r="Q92" s="7">
        <v>3500001</v>
      </c>
      <c r="R92" s="7"/>
      <c r="S92" s="7">
        <v>7410</v>
      </c>
      <c r="T92" s="7"/>
      <c r="U92" s="7">
        <v>22959835177</v>
      </c>
      <c r="V92" s="7"/>
      <c r="W92" s="7">
        <v>25780694115.9105</v>
      </c>
      <c r="Y92" s="9">
        <v>4.5208847140890785E-4</v>
      </c>
    </row>
    <row r="93" spans="1:25">
      <c r="A93" s="1" t="s">
        <v>99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v>35277226</v>
      </c>
      <c r="J93" s="7"/>
      <c r="K93" s="7">
        <v>240714657585</v>
      </c>
      <c r="L93" s="7"/>
      <c r="M93" s="7">
        <v>0</v>
      </c>
      <c r="N93" s="7"/>
      <c r="O93" s="7">
        <v>0</v>
      </c>
      <c r="P93" s="7"/>
      <c r="Q93" s="7">
        <v>35277226</v>
      </c>
      <c r="R93" s="7"/>
      <c r="S93" s="7">
        <v>6760</v>
      </c>
      <c r="T93" s="7"/>
      <c r="U93" s="7">
        <v>240714657585</v>
      </c>
      <c r="V93" s="7"/>
      <c r="W93" s="7">
        <v>237055127175.828</v>
      </c>
      <c r="Y93" s="9">
        <v>4.1569823373539296E-3</v>
      </c>
    </row>
    <row r="94" spans="1:25">
      <c r="A94" s="1" t="s">
        <v>100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v>2000</v>
      </c>
      <c r="J94" s="7"/>
      <c r="K94" s="7">
        <v>29127004</v>
      </c>
      <c r="L94" s="7"/>
      <c r="M94" s="7">
        <v>0</v>
      </c>
      <c r="N94" s="7"/>
      <c r="O94" s="7">
        <v>0</v>
      </c>
      <c r="P94" s="7"/>
      <c r="Q94" s="7">
        <v>2000</v>
      </c>
      <c r="R94" s="7"/>
      <c r="S94" s="7">
        <v>13780</v>
      </c>
      <c r="T94" s="7"/>
      <c r="U94" s="7">
        <v>29127004</v>
      </c>
      <c r="V94" s="7"/>
      <c r="W94" s="7">
        <v>27396018</v>
      </c>
      <c r="Y94" s="9">
        <v>4.8041467947394403E-7</v>
      </c>
    </row>
    <row r="95" spans="1:25">
      <c r="A95" s="1" t="s">
        <v>101</v>
      </c>
      <c r="C95" s="7">
        <v>0</v>
      </c>
      <c r="D95" s="7"/>
      <c r="E95" s="7">
        <v>0</v>
      </c>
      <c r="F95" s="7"/>
      <c r="G95" s="7">
        <v>0</v>
      </c>
      <c r="H95" s="7"/>
      <c r="I95" s="7">
        <v>9950277</v>
      </c>
      <c r="J95" s="7"/>
      <c r="K95" s="7">
        <v>0</v>
      </c>
      <c r="L95" s="7"/>
      <c r="M95" s="7">
        <v>0</v>
      </c>
      <c r="N95" s="7"/>
      <c r="O95" s="7">
        <v>0</v>
      </c>
      <c r="P95" s="7"/>
      <c r="Q95" s="7">
        <v>9950277</v>
      </c>
      <c r="R95" s="7"/>
      <c r="S95" s="7">
        <v>2661</v>
      </c>
      <c r="T95" s="7"/>
      <c r="U95" s="7">
        <v>22527427128</v>
      </c>
      <c r="V95" s="7"/>
      <c r="W95" s="7">
        <v>26320144858.7729</v>
      </c>
      <c r="Y95" s="9">
        <v>4.6154824237723698E-4</v>
      </c>
    </row>
    <row r="96" spans="1:25" ht="24.75" thickBot="1">
      <c r="C96" s="7"/>
      <c r="D96" s="7"/>
      <c r="E96" s="8">
        <f>SUM(E9:E95)</f>
        <v>32047278598839</v>
      </c>
      <c r="F96" s="7"/>
      <c r="G96" s="8">
        <f>SUM(G9:G95)</f>
        <v>49156477025545.734</v>
      </c>
      <c r="H96" s="7"/>
      <c r="I96" s="7"/>
      <c r="J96" s="7"/>
      <c r="K96" s="8">
        <f>SUM(K9:K95)</f>
        <v>1250168458035</v>
      </c>
      <c r="L96" s="7"/>
      <c r="M96" s="7"/>
      <c r="N96" s="7"/>
      <c r="O96" s="8">
        <f>SUM(O9:O95)</f>
        <v>671580318606</v>
      </c>
      <c r="P96" s="7"/>
      <c r="Q96" s="7"/>
      <c r="R96" s="7"/>
      <c r="S96" s="7"/>
      <c r="T96" s="7"/>
      <c r="U96" s="8">
        <f>SUM(U9:U95)</f>
        <v>32978096511082</v>
      </c>
      <c r="V96" s="7"/>
      <c r="W96" s="8">
        <f>SUM(W9:W95)</f>
        <v>48999240491466.242</v>
      </c>
      <c r="Y96" s="10">
        <f>SUM(Y9:Y95)</f>
        <v>0.85924729700405467</v>
      </c>
    </row>
    <row r="97" spans="25:25" ht="24.75" thickTop="1"/>
    <row r="99" spans="25:25">
      <c r="Y99" s="3"/>
    </row>
  </sheetData>
  <mergeCells count="21"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42"/>
  <sheetViews>
    <sheetView rightToLeft="1" topLeftCell="L34" workbookViewId="0">
      <selection activeCell="AG41" sqref="AG41:AI43"/>
    </sheetView>
  </sheetViews>
  <sheetFormatPr defaultRowHeight="24"/>
  <cols>
    <col min="1" max="1" width="35.140625" style="1" bestFit="1" customWidth="1"/>
    <col min="2" max="2" width="1" style="1" customWidth="1"/>
    <col min="3" max="3" width="27.42578125" style="1" bestFit="1" customWidth="1"/>
    <col min="4" max="4" width="1" style="1" customWidth="1"/>
    <col min="5" max="5" width="24.5703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57031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0.4257812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25.7109375" style="1" bestFit="1" customWidth="1"/>
    <col min="20" max="20" width="1" style="1" customWidth="1"/>
    <col min="21" max="21" width="10.42578125" style="1" bestFit="1" customWidth="1"/>
    <col min="22" max="22" width="1" style="1" customWidth="1"/>
    <col min="23" max="23" width="20.42578125" style="1" bestFit="1" customWidth="1"/>
    <col min="24" max="24" width="1" style="1" customWidth="1"/>
    <col min="25" max="25" width="10.42578125" style="1" bestFit="1" customWidth="1"/>
    <col min="26" max="26" width="1" style="1" customWidth="1"/>
    <col min="27" max="27" width="20.42578125" style="1" bestFit="1" customWidth="1"/>
    <col min="28" max="28" width="1" style="1" customWidth="1"/>
    <col min="29" max="29" width="10.42578125" style="1" bestFit="1" customWidth="1"/>
    <col min="30" max="30" width="1" style="1" customWidth="1"/>
    <col min="31" max="31" width="24" style="1" bestFit="1" customWidth="1"/>
    <col min="32" max="32" width="1" style="1" customWidth="1"/>
    <col min="33" max="33" width="20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6" spans="1:37" ht="24.75">
      <c r="A6" s="20" t="s">
        <v>103</v>
      </c>
      <c r="B6" s="20" t="s">
        <v>103</v>
      </c>
      <c r="C6" s="20" t="s">
        <v>103</v>
      </c>
      <c r="D6" s="20" t="s">
        <v>103</v>
      </c>
      <c r="E6" s="20" t="s">
        <v>103</v>
      </c>
      <c r="F6" s="20" t="s">
        <v>103</v>
      </c>
      <c r="G6" s="20" t="s">
        <v>103</v>
      </c>
      <c r="H6" s="20" t="s">
        <v>103</v>
      </c>
      <c r="I6" s="20" t="s">
        <v>103</v>
      </c>
      <c r="J6" s="20" t="s">
        <v>103</v>
      </c>
      <c r="K6" s="20" t="s">
        <v>103</v>
      </c>
      <c r="L6" s="20" t="s">
        <v>103</v>
      </c>
      <c r="M6" s="20" t="s">
        <v>103</v>
      </c>
      <c r="O6" s="20" t="s">
        <v>242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>
      <c r="A7" s="21" t="s">
        <v>104</v>
      </c>
      <c r="C7" s="21" t="s">
        <v>105</v>
      </c>
      <c r="E7" s="21" t="s">
        <v>106</v>
      </c>
      <c r="G7" s="21" t="s">
        <v>107</v>
      </c>
      <c r="I7" s="21" t="s">
        <v>108</v>
      </c>
      <c r="K7" s="21" t="s">
        <v>109</v>
      </c>
      <c r="M7" s="21" t="s">
        <v>102</v>
      </c>
      <c r="O7" s="21" t="s">
        <v>7</v>
      </c>
      <c r="Q7" s="21" t="s">
        <v>8</v>
      </c>
      <c r="S7" s="21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21" t="s">
        <v>7</v>
      </c>
      <c r="AE7" s="21" t="s">
        <v>110</v>
      </c>
      <c r="AG7" s="21" t="s">
        <v>8</v>
      </c>
      <c r="AI7" s="21" t="s">
        <v>9</v>
      </c>
      <c r="AK7" s="21" t="s">
        <v>13</v>
      </c>
    </row>
    <row r="8" spans="1:37" ht="24.75">
      <c r="A8" s="20" t="s">
        <v>104</v>
      </c>
      <c r="C8" s="20" t="s">
        <v>105</v>
      </c>
      <c r="E8" s="20" t="s">
        <v>106</v>
      </c>
      <c r="G8" s="20" t="s">
        <v>107</v>
      </c>
      <c r="I8" s="20" t="s">
        <v>108</v>
      </c>
      <c r="K8" s="20" t="s">
        <v>109</v>
      </c>
      <c r="M8" s="20" t="s">
        <v>102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110</v>
      </c>
      <c r="AG8" s="20" t="s">
        <v>8</v>
      </c>
      <c r="AI8" s="20" t="s">
        <v>9</v>
      </c>
      <c r="AK8" s="20" t="s">
        <v>13</v>
      </c>
    </row>
    <row r="9" spans="1:37">
      <c r="A9" s="1" t="s">
        <v>111</v>
      </c>
      <c r="C9" s="4" t="s">
        <v>112</v>
      </c>
      <c r="D9" s="4"/>
      <c r="E9" s="4" t="s">
        <v>112</v>
      </c>
      <c r="F9" s="4"/>
      <c r="G9" s="4" t="s">
        <v>113</v>
      </c>
      <c r="H9" s="4"/>
      <c r="I9" s="4" t="s">
        <v>114</v>
      </c>
      <c r="J9" s="4"/>
      <c r="K9" s="6">
        <v>0</v>
      </c>
      <c r="L9" s="4"/>
      <c r="M9" s="6">
        <v>0</v>
      </c>
      <c r="N9" s="4"/>
      <c r="O9" s="6">
        <v>112300</v>
      </c>
      <c r="P9" s="4"/>
      <c r="Q9" s="6">
        <v>72232818793</v>
      </c>
      <c r="R9" s="4"/>
      <c r="S9" s="6">
        <v>73577974574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112300</v>
      </c>
      <c r="AD9" s="4"/>
      <c r="AE9" s="6">
        <v>653640</v>
      </c>
      <c r="AF9" s="4"/>
      <c r="AG9" s="6">
        <v>72232818793</v>
      </c>
      <c r="AH9" s="4"/>
      <c r="AI9" s="6">
        <v>73390467566</v>
      </c>
      <c r="AJ9" s="4"/>
      <c r="AK9" s="9">
        <v>1.2869701703423738E-3</v>
      </c>
    </row>
    <row r="10" spans="1:37">
      <c r="A10" s="1" t="s">
        <v>115</v>
      </c>
      <c r="C10" s="4" t="s">
        <v>112</v>
      </c>
      <c r="D10" s="4"/>
      <c r="E10" s="4" t="s">
        <v>112</v>
      </c>
      <c r="F10" s="4"/>
      <c r="G10" s="4" t="s">
        <v>116</v>
      </c>
      <c r="H10" s="4"/>
      <c r="I10" s="4" t="s">
        <v>117</v>
      </c>
      <c r="J10" s="4"/>
      <c r="K10" s="6">
        <v>0</v>
      </c>
      <c r="L10" s="4"/>
      <c r="M10" s="6">
        <v>0</v>
      </c>
      <c r="N10" s="4"/>
      <c r="O10" s="6">
        <v>36200</v>
      </c>
      <c r="P10" s="4"/>
      <c r="Q10" s="6">
        <v>22455065230</v>
      </c>
      <c r="R10" s="4"/>
      <c r="S10" s="6">
        <v>22953154986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36200</v>
      </c>
      <c r="AD10" s="4"/>
      <c r="AE10" s="6">
        <v>630000</v>
      </c>
      <c r="AF10" s="4"/>
      <c r="AG10" s="6">
        <v>22455065230</v>
      </c>
      <c r="AH10" s="4"/>
      <c r="AI10" s="6">
        <v>22801866412</v>
      </c>
      <c r="AJ10" s="4"/>
      <c r="AK10" s="9">
        <v>3.9985195453327046E-4</v>
      </c>
    </row>
    <row r="11" spans="1:37">
      <c r="A11" s="1" t="s">
        <v>118</v>
      </c>
      <c r="C11" s="4" t="s">
        <v>112</v>
      </c>
      <c r="D11" s="4"/>
      <c r="E11" s="4" t="s">
        <v>112</v>
      </c>
      <c r="F11" s="4"/>
      <c r="G11" s="4" t="s">
        <v>119</v>
      </c>
      <c r="H11" s="4"/>
      <c r="I11" s="4" t="s">
        <v>120</v>
      </c>
      <c r="J11" s="4"/>
      <c r="K11" s="6">
        <v>0</v>
      </c>
      <c r="L11" s="4"/>
      <c r="M11" s="6">
        <v>0</v>
      </c>
      <c r="N11" s="4"/>
      <c r="O11" s="6">
        <v>28600</v>
      </c>
      <c r="P11" s="4"/>
      <c r="Q11" s="6">
        <v>20067108502</v>
      </c>
      <c r="R11" s="4"/>
      <c r="S11" s="6">
        <v>20731241781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28600</v>
      </c>
      <c r="AD11" s="4"/>
      <c r="AE11" s="6">
        <v>717750</v>
      </c>
      <c r="AF11" s="4"/>
      <c r="AG11" s="6">
        <v>20067108502</v>
      </c>
      <c r="AH11" s="4"/>
      <c r="AI11" s="6">
        <v>20523929363</v>
      </c>
      <c r="AJ11" s="4"/>
      <c r="AK11" s="9">
        <v>3.5990620777338894E-4</v>
      </c>
    </row>
    <row r="12" spans="1:37">
      <c r="A12" s="1" t="s">
        <v>121</v>
      </c>
      <c r="C12" s="4" t="s">
        <v>112</v>
      </c>
      <c r="D12" s="4"/>
      <c r="E12" s="4" t="s">
        <v>112</v>
      </c>
      <c r="F12" s="4"/>
      <c r="G12" s="4" t="s">
        <v>122</v>
      </c>
      <c r="H12" s="4"/>
      <c r="I12" s="4" t="s">
        <v>123</v>
      </c>
      <c r="J12" s="4"/>
      <c r="K12" s="6">
        <v>0</v>
      </c>
      <c r="L12" s="4"/>
      <c r="M12" s="6">
        <v>0</v>
      </c>
      <c r="N12" s="4"/>
      <c r="O12" s="6">
        <v>472788</v>
      </c>
      <c r="P12" s="4"/>
      <c r="Q12" s="6">
        <v>410553358891</v>
      </c>
      <c r="R12" s="4"/>
      <c r="S12" s="6">
        <v>445937902542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472788</v>
      </c>
      <c r="AD12" s="4"/>
      <c r="AE12" s="6">
        <v>956600</v>
      </c>
      <c r="AF12" s="4"/>
      <c r="AG12" s="6">
        <v>410553358891</v>
      </c>
      <c r="AH12" s="4"/>
      <c r="AI12" s="6">
        <v>452187027043</v>
      </c>
      <c r="AJ12" s="4"/>
      <c r="AK12" s="9">
        <v>7.929520474805437E-3</v>
      </c>
    </row>
    <row r="13" spans="1:37">
      <c r="A13" s="1" t="s">
        <v>124</v>
      </c>
      <c r="C13" s="4" t="s">
        <v>112</v>
      </c>
      <c r="D13" s="4"/>
      <c r="E13" s="4" t="s">
        <v>112</v>
      </c>
      <c r="F13" s="4"/>
      <c r="G13" s="4" t="s">
        <v>125</v>
      </c>
      <c r="H13" s="4"/>
      <c r="I13" s="4" t="s">
        <v>126</v>
      </c>
      <c r="J13" s="4"/>
      <c r="K13" s="6">
        <v>0</v>
      </c>
      <c r="L13" s="4"/>
      <c r="M13" s="6">
        <v>0</v>
      </c>
      <c r="N13" s="4"/>
      <c r="O13" s="6">
        <v>54</v>
      </c>
      <c r="P13" s="4"/>
      <c r="Q13" s="6">
        <v>48627427</v>
      </c>
      <c r="R13" s="4"/>
      <c r="S13" s="6">
        <v>50031650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54</v>
      </c>
      <c r="AD13" s="4"/>
      <c r="AE13" s="6">
        <v>940230</v>
      </c>
      <c r="AF13" s="4"/>
      <c r="AG13" s="6">
        <v>48627427</v>
      </c>
      <c r="AH13" s="4"/>
      <c r="AI13" s="6">
        <v>50763217</v>
      </c>
      <c r="AJ13" s="4"/>
      <c r="AK13" s="9">
        <v>8.90180267224282E-7</v>
      </c>
    </row>
    <row r="14" spans="1:37">
      <c r="A14" s="1" t="s">
        <v>127</v>
      </c>
      <c r="C14" s="4" t="s">
        <v>112</v>
      </c>
      <c r="D14" s="4"/>
      <c r="E14" s="4" t="s">
        <v>112</v>
      </c>
      <c r="F14" s="4"/>
      <c r="G14" s="4" t="s">
        <v>128</v>
      </c>
      <c r="H14" s="4"/>
      <c r="I14" s="4" t="s">
        <v>129</v>
      </c>
      <c r="J14" s="4"/>
      <c r="K14" s="6">
        <v>0</v>
      </c>
      <c r="L14" s="4"/>
      <c r="M14" s="6">
        <v>0</v>
      </c>
      <c r="N14" s="4"/>
      <c r="O14" s="6">
        <v>498029</v>
      </c>
      <c r="P14" s="4"/>
      <c r="Q14" s="6">
        <v>350019527828</v>
      </c>
      <c r="R14" s="4"/>
      <c r="S14" s="6">
        <v>374290586252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498029</v>
      </c>
      <c r="AD14" s="4"/>
      <c r="AE14" s="6">
        <v>752630</v>
      </c>
      <c r="AF14" s="4"/>
      <c r="AG14" s="6">
        <v>350019527828</v>
      </c>
      <c r="AH14" s="4"/>
      <c r="AI14" s="6">
        <v>374763628048</v>
      </c>
      <c r="AJ14" s="4"/>
      <c r="AK14" s="9">
        <v>6.5718290974685484E-3</v>
      </c>
    </row>
    <row r="15" spans="1:37">
      <c r="A15" s="1" t="s">
        <v>130</v>
      </c>
      <c r="C15" s="4" t="s">
        <v>112</v>
      </c>
      <c r="D15" s="4"/>
      <c r="E15" s="4" t="s">
        <v>112</v>
      </c>
      <c r="F15" s="4"/>
      <c r="G15" s="4" t="s">
        <v>131</v>
      </c>
      <c r="H15" s="4"/>
      <c r="I15" s="4" t="s">
        <v>132</v>
      </c>
      <c r="J15" s="4"/>
      <c r="K15" s="6">
        <v>0</v>
      </c>
      <c r="L15" s="4"/>
      <c r="M15" s="6">
        <v>0</v>
      </c>
      <c r="N15" s="4"/>
      <c r="O15" s="6">
        <v>62200</v>
      </c>
      <c r="P15" s="4"/>
      <c r="Q15" s="6">
        <v>53805230404</v>
      </c>
      <c r="R15" s="4"/>
      <c r="S15" s="6">
        <v>58515238190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62200</v>
      </c>
      <c r="AD15" s="4"/>
      <c r="AE15" s="6">
        <v>958000</v>
      </c>
      <c r="AF15" s="4"/>
      <c r="AG15" s="6">
        <v>53805230404</v>
      </c>
      <c r="AH15" s="4"/>
      <c r="AI15" s="6">
        <v>59576799747</v>
      </c>
      <c r="AJ15" s="4"/>
      <c r="AK15" s="9">
        <v>1.0447346455436817E-3</v>
      </c>
    </row>
    <row r="16" spans="1:37">
      <c r="A16" s="1" t="s">
        <v>133</v>
      </c>
      <c r="C16" s="4" t="s">
        <v>112</v>
      </c>
      <c r="D16" s="4"/>
      <c r="E16" s="4" t="s">
        <v>112</v>
      </c>
      <c r="F16" s="4"/>
      <c r="G16" s="4" t="s">
        <v>134</v>
      </c>
      <c r="H16" s="4"/>
      <c r="I16" s="4" t="s">
        <v>126</v>
      </c>
      <c r="J16" s="4"/>
      <c r="K16" s="6">
        <v>0</v>
      </c>
      <c r="L16" s="4"/>
      <c r="M16" s="6">
        <v>0</v>
      </c>
      <c r="N16" s="4"/>
      <c r="O16" s="6">
        <v>100</v>
      </c>
      <c r="P16" s="4"/>
      <c r="Q16" s="6">
        <v>79380383</v>
      </c>
      <c r="R16" s="4"/>
      <c r="S16" s="6">
        <v>92312265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100</v>
      </c>
      <c r="AD16" s="4"/>
      <c r="AE16" s="6">
        <v>939010</v>
      </c>
      <c r="AF16" s="4"/>
      <c r="AG16" s="6">
        <v>79380383</v>
      </c>
      <c r="AH16" s="4"/>
      <c r="AI16" s="6">
        <v>93883980</v>
      </c>
      <c r="AJ16" s="4"/>
      <c r="AK16" s="9">
        <v>1.6463429889496394E-6</v>
      </c>
    </row>
    <row r="17" spans="1:37">
      <c r="A17" s="1" t="s">
        <v>135</v>
      </c>
      <c r="C17" s="4" t="s">
        <v>112</v>
      </c>
      <c r="D17" s="4"/>
      <c r="E17" s="4" t="s">
        <v>112</v>
      </c>
      <c r="F17" s="4"/>
      <c r="G17" s="4" t="s">
        <v>128</v>
      </c>
      <c r="H17" s="4"/>
      <c r="I17" s="4" t="s">
        <v>136</v>
      </c>
      <c r="J17" s="4"/>
      <c r="K17" s="6">
        <v>0</v>
      </c>
      <c r="L17" s="4"/>
      <c r="M17" s="6">
        <v>0</v>
      </c>
      <c r="N17" s="4"/>
      <c r="O17" s="6">
        <v>128464</v>
      </c>
      <c r="P17" s="4"/>
      <c r="Q17" s="6">
        <v>100015856525</v>
      </c>
      <c r="R17" s="4"/>
      <c r="S17" s="6">
        <v>104978450326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128464</v>
      </c>
      <c r="AD17" s="4"/>
      <c r="AE17" s="6">
        <v>814370</v>
      </c>
      <c r="AF17" s="4"/>
      <c r="AG17" s="6">
        <v>100015856525</v>
      </c>
      <c r="AH17" s="4"/>
      <c r="AI17" s="6">
        <v>104598265807</v>
      </c>
      <c r="AJ17" s="4"/>
      <c r="AK17" s="9">
        <v>1.8342279648524194E-3</v>
      </c>
    </row>
    <row r="18" spans="1:37">
      <c r="A18" s="1" t="s">
        <v>137</v>
      </c>
      <c r="C18" s="4" t="s">
        <v>112</v>
      </c>
      <c r="D18" s="4"/>
      <c r="E18" s="4" t="s">
        <v>112</v>
      </c>
      <c r="F18" s="4"/>
      <c r="G18" s="4" t="s">
        <v>138</v>
      </c>
      <c r="H18" s="4"/>
      <c r="I18" s="4" t="s">
        <v>139</v>
      </c>
      <c r="J18" s="4"/>
      <c r="K18" s="6">
        <v>0</v>
      </c>
      <c r="L18" s="4"/>
      <c r="M18" s="6">
        <v>0</v>
      </c>
      <c r="N18" s="4"/>
      <c r="O18" s="6">
        <v>504019</v>
      </c>
      <c r="P18" s="4"/>
      <c r="Q18" s="6">
        <v>374924295922</v>
      </c>
      <c r="R18" s="4"/>
      <c r="S18" s="6">
        <v>401151603041</v>
      </c>
      <c r="T18" s="4"/>
      <c r="U18" s="6">
        <v>0</v>
      </c>
      <c r="V18" s="4"/>
      <c r="W18" s="6">
        <v>0</v>
      </c>
      <c r="X18" s="4"/>
      <c r="Y18" s="6">
        <v>310675</v>
      </c>
      <c r="Z18" s="4"/>
      <c r="AA18" s="6">
        <v>249981110000</v>
      </c>
      <c r="AB18" s="4"/>
      <c r="AC18" s="6">
        <v>193344</v>
      </c>
      <c r="AD18" s="4"/>
      <c r="AE18" s="6">
        <v>797230</v>
      </c>
      <c r="AF18" s="4"/>
      <c r="AG18" s="6">
        <v>143822679444</v>
      </c>
      <c r="AH18" s="4"/>
      <c r="AI18" s="6">
        <v>154111699310</v>
      </c>
      <c r="AJ18" s="4"/>
      <c r="AK18" s="9">
        <v>2.7024921149927123E-3</v>
      </c>
    </row>
    <row r="19" spans="1:37">
      <c r="A19" s="1" t="s">
        <v>140</v>
      </c>
      <c r="C19" s="4" t="s">
        <v>112</v>
      </c>
      <c r="D19" s="4"/>
      <c r="E19" s="4" t="s">
        <v>112</v>
      </c>
      <c r="F19" s="4"/>
      <c r="G19" s="4" t="s">
        <v>141</v>
      </c>
      <c r="H19" s="4"/>
      <c r="I19" s="4" t="s">
        <v>142</v>
      </c>
      <c r="J19" s="4"/>
      <c r="K19" s="6">
        <v>0</v>
      </c>
      <c r="L19" s="4"/>
      <c r="M19" s="6">
        <v>0</v>
      </c>
      <c r="N19" s="4"/>
      <c r="O19" s="6">
        <v>157200</v>
      </c>
      <c r="P19" s="4"/>
      <c r="Q19" s="6">
        <v>90745134528</v>
      </c>
      <c r="R19" s="4"/>
      <c r="S19" s="6">
        <v>92520579604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4"/>
      <c r="AC19" s="6">
        <v>157200</v>
      </c>
      <c r="AD19" s="4"/>
      <c r="AE19" s="6">
        <v>583520</v>
      </c>
      <c r="AF19" s="4"/>
      <c r="AG19" s="6">
        <v>90745134528</v>
      </c>
      <c r="AH19" s="4"/>
      <c r="AI19" s="6">
        <v>91712718056</v>
      </c>
      <c r="AJ19" s="4"/>
      <c r="AK19" s="9">
        <v>1.6082678894632568E-3</v>
      </c>
    </row>
    <row r="20" spans="1:37">
      <c r="A20" s="1" t="s">
        <v>143</v>
      </c>
      <c r="C20" s="4" t="s">
        <v>112</v>
      </c>
      <c r="D20" s="4"/>
      <c r="E20" s="4" t="s">
        <v>112</v>
      </c>
      <c r="F20" s="4"/>
      <c r="G20" s="4" t="s">
        <v>128</v>
      </c>
      <c r="H20" s="4"/>
      <c r="I20" s="4" t="s">
        <v>144</v>
      </c>
      <c r="J20" s="4"/>
      <c r="K20" s="6">
        <v>0</v>
      </c>
      <c r="L20" s="4"/>
      <c r="M20" s="6">
        <v>0</v>
      </c>
      <c r="N20" s="4"/>
      <c r="O20" s="6">
        <v>273841</v>
      </c>
      <c r="P20" s="4"/>
      <c r="Q20" s="6">
        <v>202000044934</v>
      </c>
      <c r="R20" s="4"/>
      <c r="S20" s="6">
        <v>213472390405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4"/>
      <c r="AC20" s="6">
        <v>273841</v>
      </c>
      <c r="AD20" s="4"/>
      <c r="AE20" s="6">
        <v>778890</v>
      </c>
      <c r="AF20" s="4"/>
      <c r="AG20" s="6">
        <v>202000044934</v>
      </c>
      <c r="AH20" s="4"/>
      <c r="AI20" s="6">
        <v>213253357312</v>
      </c>
      <c r="AJ20" s="4"/>
      <c r="AK20" s="9">
        <v>3.7395961449502198E-3</v>
      </c>
    </row>
    <row r="21" spans="1:37">
      <c r="A21" s="1" t="s">
        <v>145</v>
      </c>
      <c r="C21" s="4" t="s">
        <v>112</v>
      </c>
      <c r="D21" s="4"/>
      <c r="E21" s="4" t="s">
        <v>112</v>
      </c>
      <c r="F21" s="4"/>
      <c r="G21" s="4" t="s">
        <v>141</v>
      </c>
      <c r="H21" s="4"/>
      <c r="I21" s="4" t="s">
        <v>146</v>
      </c>
      <c r="J21" s="4"/>
      <c r="K21" s="6">
        <v>0</v>
      </c>
      <c r="L21" s="4"/>
      <c r="M21" s="6">
        <v>0</v>
      </c>
      <c r="N21" s="4"/>
      <c r="O21" s="6">
        <v>69000</v>
      </c>
      <c r="P21" s="4"/>
      <c r="Q21" s="6">
        <v>39045425690</v>
      </c>
      <c r="R21" s="4"/>
      <c r="S21" s="6">
        <v>39994119751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4"/>
      <c r="AC21" s="6">
        <v>69000</v>
      </c>
      <c r="AD21" s="4"/>
      <c r="AE21" s="6">
        <v>573650</v>
      </c>
      <c r="AF21" s="4"/>
      <c r="AG21" s="6">
        <v>39045425690</v>
      </c>
      <c r="AH21" s="4"/>
      <c r="AI21" s="6">
        <v>39574675789</v>
      </c>
      <c r="AJ21" s="4"/>
      <c r="AK21" s="9">
        <v>6.9397878131258596E-4</v>
      </c>
    </row>
    <row r="22" spans="1:37">
      <c r="A22" s="1" t="s">
        <v>147</v>
      </c>
      <c r="C22" s="4" t="s">
        <v>112</v>
      </c>
      <c r="D22" s="4"/>
      <c r="E22" s="4" t="s">
        <v>112</v>
      </c>
      <c r="F22" s="4"/>
      <c r="G22" s="4" t="s">
        <v>128</v>
      </c>
      <c r="H22" s="4"/>
      <c r="I22" s="4" t="s">
        <v>148</v>
      </c>
      <c r="J22" s="4"/>
      <c r="K22" s="6">
        <v>0</v>
      </c>
      <c r="L22" s="4"/>
      <c r="M22" s="6">
        <v>0</v>
      </c>
      <c r="N22" s="4"/>
      <c r="O22" s="6">
        <v>378200</v>
      </c>
      <c r="P22" s="4"/>
      <c r="Q22" s="6">
        <v>275925636829</v>
      </c>
      <c r="R22" s="4"/>
      <c r="S22" s="6">
        <v>289141995512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4"/>
      <c r="AC22" s="6">
        <v>378200</v>
      </c>
      <c r="AD22" s="4"/>
      <c r="AE22" s="6">
        <v>770710</v>
      </c>
      <c r="AF22" s="4"/>
      <c r="AG22" s="6">
        <v>275925636829</v>
      </c>
      <c r="AH22" s="4"/>
      <c r="AI22" s="6">
        <v>291429690792</v>
      </c>
      <c r="AJ22" s="4"/>
      <c r="AK22" s="9">
        <v>5.1104909294127764E-3</v>
      </c>
    </row>
    <row r="23" spans="1:37">
      <c r="A23" s="1" t="s">
        <v>149</v>
      </c>
      <c r="C23" s="4" t="s">
        <v>112</v>
      </c>
      <c r="D23" s="4"/>
      <c r="E23" s="4" t="s">
        <v>112</v>
      </c>
      <c r="F23" s="4"/>
      <c r="G23" s="4" t="s">
        <v>150</v>
      </c>
      <c r="H23" s="4"/>
      <c r="I23" s="4" t="s">
        <v>151</v>
      </c>
      <c r="J23" s="4"/>
      <c r="K23" s="6">
        <v>0</v>
      </c>
      <c r="L23" s="4"/>
      <c r="M23" s="6">
        <v>0</v>
      </c>
      <c r="N23" s="4"/>
      <c r="O23" s="6">
        <v>168486</v>
      </c>
      <c r="P23" s="4"/>
      <c r="Q23" s="6">
        <v>138709185049</v>
      </c>
      <c r="R23" s="4"/>
      <c r="S23" s="6">
        <v>163570253517</v>
      </c>
      <c r="T23" s="4"/>
      <c r="U23" s="6">
        <v>0</v>
      </c>
      <c r="V23" s="4"/>
      <c r="W23" s="6">
        <v>0</v>
      </c>
      <c r="X23" s="4"/>
      <c r="Y23" s="6">
        <v>0</v>
      </c>
      <c r="Z23" s="4"/>
      <c r="AA23" s="6">
        <v>0</v>
      </c>
      <c r="AB23" s="4"/>
      <c r="AC23" s="6">
        <v>168486</v>
      </c>
      <c r="AD23" s="4"/>
      <c r="AE23" s="6">
        <v>977850</v>
      </c>
      <c r="AF23" s="4"/>
      <c r="AG23" s="6">
        <v>138709185049</v>
      </c>
      <c r="AH23" s="4"/>
      <c r="AI23" s="6">
        <v>164724173431</v>
      </c>
      <c r="AJ23" s="4"/>
      <c r="AK23" s="9">
        <v>2.8885917282016733E-3</v>
      </c>
    </row>
    <row r="24" spans="1:37">
      <c r="A24" s="1" t="s">
        <v>152</v>
      </c>
      <c r="C24" s="4" t="s">
        <v>112</v>
      </c>
      <c r="D24" s="4"/>
      <c r="E24" s="4" t="s">
        <v>112</v>
      </c>
      <c r="F24" s="4"/>
      <c r="G24" s="4" t="s">
        <v>153</v>
      </c>
      <c r="H24" s="4"/>
      <c r="I24" s="4" t="s">
        <v>154</v>
      </c>
      <c r="J24" s="4"/>
      <c r="K24" s="6">
        <v>0</v>
      </c>
      <c r="L24" s="4"/>
      <c r="M24" s="6">
        <v>0</v>
      </c>
      <c r="N24" s="4"/>
      <c r="O24" s="6">
        <v>313100</v>
      </c>
      <c r="P24" s="4"/>
      <c r="Q24" s="6">
        <v>186868424709</v>
      </c>
      <c r="R24" s="4"/>
      <c r="S24" s="6">
        <v>189547688253</v>
      </c>
      <c r="T24" s="4"/>
      <c r="U24" s="6">
        <v>0</v>
      </c>
      <c r="V24" s="4"/>
      <c r="W24" s="6">
        <v>0</v>
      </c>
      <c r="X24" s="4"/>
      <c r="Y24" s="6">
        <v>0</v>
      </c>
      <c r="Z24" s="4"/>
      <c r="AA24" s="6">
        <v>0</v>
      </c>
      <c r="AB24" s="4"/>
      <c r="AC24" s="6">
        <v>313100</v>
      </c>
      <c r="AD24" s="4"/>
      <c r="AE24" s="6">
        <v>602380</v>
      </c>
      <c r="AF24" s="4"/>
      <c r="AG24" s="6">
        <v>186868424709</v>
      </c>
      <c r="AH24" s="4"/>
      <c r="AI24" s="6">
        <v>188570993311</v>
      </c>
      <c r="AJ24" s="4"/>
      <c r="AK24" s="9">
        <v>3.306767914577484E-3</v>
      </c>
    </row>
    <row r="25" spans="1:37">
      <c r="A25" s="1" t="s">
        <v>155</v>
      </c>
      <c r="C25" s="4" t="s">
        <v>112</v>
      </c>
      <c r="D25" s="4"/>
      <c r="E25" s="4" t="s">
        <v>112</v>
      </c>
      <c r="F25" s="4"/>
      <c r="G25" s="4" t="s">
        <v>150</v>
      </c>
      <c r="H25" s="4"/>
      <c r="I25" s="4" t="s">
        <v>156</v>
      </c>
      <c r="J25" s="4"/>
      <c r="K25" s="6">
        <v>0</v>
      </c>
      <c r="L25" s="4"/>
      <c r="M25" s="6">
        <v>0</v>
      </c>
      <c r="N25" s="4"/>
      <c r="O25" s="6">
        <v>379646</v>
      </c>
      <c r="P25" s="4"/>
      <c r="Q25" s="6">
        <v>316304336689</v>
      </c>
      <c r="R25" s="4"/>
      <c r="S25" s="6">
        <v>371465624630</v>
      </c>
      <c r="T25" s="4"/>
      <c r="U25" s="6">
        <v>0</v>
      </c>
      <c r="V25" s="4"/>
      <c r="W25" s="6">
        <v>0</v>
      </c>
      <c r="X25" s="4"/>
      <c r="Y25" s="6">
        <v>0</v>
      </c>
      <c r="Z25" s="4"/>
      <c r="AA25" s="6">
        <v>0</v>
      </c>
      <c r="AB25" s="4"/>
      <c r="AC25" s="6">
        <v>379646</v>
      </c>
      <c r="AD25" s="4"/>
      <c r="AE25" s="6">
        <v>995920</v>
      </c>
      <c r="AF25" s="4"/>
      <c r="AG25" s="6">
        <v>316304336689</v>
      </c>
      <c r="AH25" s="4"/>
      <c r="AI25" s="6">
        <v>378028514230</v>
      </c>
      <c r="AJ25" s="4"/>
      <c r="AK25" s="9">
        <v>6.6290819160586241E-3</v>
      </c>
    </row>
    <row r="26" spans="1:37">
      <c r="A26" s="1" t="s">
        <v>157</v>
      </c>
      <c r="C26" s="4" t="s">
        <v>112</v>
      </c>
      <c r="D26" s="4"/>
      <c r="E26" s="4" t="s">
        <v>112</v>
      </c>
      <c r="F26" s="4"/>
      <c r="G26" s="4" t="s">
        <v>158</v>
      </c>
      <c r="H26" s="4"/>
      <c r="I26" s="4" t="s">
        <v>159</v>
      </c>
      <c r="J26" s="4"/>
      <c r="K26" s="6">
        <v>20</v>
      </c>
      <c r="L26" s="4"/>
      <c r="M26" s="6">
        <v>20</v>
      </c>
      <c r="N26" s="4"/>
      <c r="O26" s="6">
        <v>20935</v>
      </c>
      <c r="P26" s="4"/>
      <c r="Q26" s="6">
        <v>20004379824</v>
      </c>
      <c r="R26" s="4"/>
      <c r="S26" s="6">
        <v>21180956675</v>
      </c>
      <c r="T26" s="4"/>
      <c r="U26" s="6">
        <v>0</v>
      </c>
      <c r="V26" s="4"/>
      <c r="W26" s="6">
        <v>0</v>
      </c>
      <c r="X26" s="4"/>
      <c r="Y26" s="6">
        <v>500</v>
      </c>
      <c r="Z26" s="4"/>
      <c r="AA26" s="6">
        <v>499622929</v>
      </c>
      <c r="AB26" s="4"/>
      <c r="AC26" s="6">
        <v>20435</v>
      </c>
      <c r="AD26" s="4"/>
      <c r="AE26" s="6">
        <v>999427</v>
      </c>
      <c r="AF26" s="4"/>
      <c r="AG26" s="6">
        <v>19526606243</v>
      </c>
      <c r="AH26" s="4"/>
      <c r="AI26" s="6">
        <v>20419589023</v>
      </c>
      <c r="AJ26" s="4"/>
      <c r="AK26" s="9">
        <v>3.5807650277767375E-4</v>
      </c>
    </row>
    <row r="27" spans="1:37">
      <c r="A27" s="1" t="s">
        <v>160</v>
      </c>
      <c r="C27" s="4" t="s">
        <v>112</v>
      </c>
      <c r="D27" s="4"/>
      <c r="E27" s="4" t="s">
        <v>112</v>
      </c>
      <c r="F27" s="4"/>
      <c r="G27" s="4" t="s">
        <v>161</v>
      </c>
      <c r="H27" s="4"/>
      <c r="I27" s="4" t="s">
        <v>162</v>
      </c>
      <c r="J27" s="4"/>
      <c r="K27" s="6">
        <v>18.5</v>
      </c>
      <c r="L27" s="4"/>
      <c r="M27" s="6">
        <v>18.5</v>
      </c>
      <c r="N27" s="4"/>
      <c r="O27" s="6">
        <v>5000</v>
      </c>
      <c r="P27" s="4"/>
      <c r="Q27" s="6">
        <v>4570818308</v>
      </c>
      <c r="R27" s="4"/>
      <c r="S27" s="6">
        <v>4569161689</v>
      </c>
      <c r="T27" s="4"/>
      <c r="U27" s="6">
        <v>0</v>
      </c>
      <c r="V27" s="4"/>
      <c r="W27" s="6">
        <v>0</v>
      </c>
      <c r="X27" s="4"/>
      <c r="Y27" s="6">
        <v>5000</v>
      </c>
      <c r="Z27" s="4"/>
      <c r="AA27" s="6">
        <v>4525779555</v>
      </c>
      <c r="AB27" s="4"/>
      <c r="AC27" s="6">
        <v>0</v>
      </c>
      <c r="AD27" s="4"/>
      <c r="AE27" s="6">
        <v>0</v>
      </c>
      <c r="AF27" s="4"/>
      <c r="AG27" s="6">
        <v>0</v>
      </c>
      <c r="AH27" s="4"/>
      <c r="AI27" s="6">
        <v>0</v>
      </c>
      <c r="AJ27" s="4"/>
      <c r="AK27" s="9">
        <v>0</v>
      </c>
    </row>
    <row r="28" spans="1:37">
      <c r="A28" s="1" t="s">
        <v>163</v>
      </c>
      <c r="C28" s="4" t="s">
        <v>112</v>
      </c>
      <c r="D28" s="4"/>
      <c r="E28" s="4" t="s">
        <v>112</v>
      </c>
      <c r="F28" s="4"/>
      <c r="G28" s="4" t="s">
        <v>164</v>
      </c>
      <c r="H28" s="4"/>
      <c r="I28" s="4" t="s">
        <v>165</v>
      </c>
      <c r="J28" s="4"/>
      <c r="K28" s="6">
        <v>0</v>
      </c>
      <c r="L28" s="4"/>
      <c r="M28" s="6">
        <v>0</v>
      </c>
      <c r="N28" s="4"/>
      <c r="O28" s="6">
        <v>130198</v>
      </c>
      <c r="P28" s="4"/>
      <c r="Q28" s="6">
        <v>115634858506</v>
      </c>
      <c r="R28" s="4"/>
      <c r="S28" s="6">
        <v>119255893502</v>
      </c>
      <c r="T28" s="4"/>
      <c r="U28" s="6">
        <v>0</v>
      </c>
      <c r="V28" s="4"/>
      <c r="W28" s="6">
        <v>0</v>
      </c>
      <c r="X28" s="4"/>
      <c r="Y28" s="6">
        <v>130198</v>
      </c>
      <c r="Z28" s="4"/>
      <c r="AA28" s="6">
        <v>122059313648</v>
      </c>
      <c r="AB28" s="4"/>
      <c r="AC28" s="6">
        <v>0</v>
      </c>
      <c r="AD28" s="4"/>
      <c r="AE28" s="6">
        <v>0</v>
      </c>
      <c r="AF28" s="4"/>
      <c r="AG28" s="6">
        <v>0</v>
      </c>
      <c r="AH28" s="4"/>
      <c r="AI28" s="6">
        <v>0</v>
      </c>
      <c r="AJ28" s="4"/>
      <c r="AK28" s="9">
        <v>0</v>
      </c>
    </row>
    <row r="29" spans="1:37">
      <c r="A29" s="1" t="s">
        <v>166</v>
      </c>
      <c r="C29" s="4" t="s">
        <v>112</v>
      </c>
      <c r="D29" s="4"/>
      <c r="E29" s="4" t="s">
        <v>112</v>
      </c>
      <c r="F29" s="4"/>
      <c r="G29" s="4" t="s">
        <v>167</v>
      </c>
      <c r="H29" s="4"/>
      <c r="I29" s="4" t="s">
        <v>168</v>
      </c>
      <c r="J29" s="4"/>
      <c r="K29" s="6">
        <v>0</v>
      </c>
      <c r="L29" s="4"/>
      <c r="M29" s="6">
        <v>0</v>
      </c>
      <c r="N29" s="4"/>
      <c r="O29" s="6">
        <v>85000</v>
      </c>
      <c r="P29" s="4"/>
      <c r="Q29" s="6">
        <v>76178665798</v>
      </c>
      <c r="R29" s="4"/>
      <c r="S29" s="6">
        <v>79800533531</v>
      </c>
      <c r="T29" s="4"/>
      <c r="U29" s="6">
        <v>0</v>
      </c>
      <c r="V29" s="4"/>
      <c r="W29" s="6">
        <v>0</v>
      </c>
      <c r="X29" s="4"/>
      <c r="Y29" s="6">
        <v>0</v>
      </c>
      <c r="Z29" s="4"/>
      <c r="AA29" s="6">
        <v>0</v>
      </c>
      <c r="AB29" s="4"/>
      <c r="AC29" s="6">
        <v>85000</v>
      </c>
      <c r="AD29" s="4"/>
      <c r="AE29" s="6">
        <v>960100</v>
      </c>
      <c r="AF29" s="4"/>
      <c r="AG29" s="6">
        <v>76178665798</v>
      </c>
      <c r="AH29" s="4"/>
      <c r="AI29" s="6">
        <v>81593708459</v>
      </c>
      <c r="AJ29" s="4"/>
      <c r="AK29" s="9">
        <v>1.4308216360648062E-3</v>
      </c>
    </row>
    <row r="30" spans="1:37">
      <c r="A30" s="1" t="s">
        <v>169</v>
      </c>
      <c r="C30" s="4" t="s">
        <v>112</v>
      </c>
      <c r="D30" s="4"/>
      <c r="E30" s="4" t="s">
        <v>112</v>
      </c>
      <c r="F30" s="4"/>
      <c r="G30" s="4" t="s">
        <v>170</v>
      </c>
      <c r="H30" s="4"/>
      <c r="I30" s="4" t="s">
        <v>165</v>
      </c>
      <c r="J30" s="4"/>
      <c r="K30" s="6">
        <v>0</v>
      </c>
      <c r="L30" s="4"/>
      <c r="M30" s="6">
        <v>0</v>
      </c>
      <c r="N30" s="4"/>
      <c r="O30" s="6">
        <v>259642</v>
      </c>
      <c r="P30" s="4"/>
      <c r="Q30" s="6">
        <v>229901541775</v>
      </c>
      <c r="R30" s="4"/>
      <c r="S30" s="6">
        <v>238848112291</v>
      </c>
      <c r="T30" s="4"/>
      <c r="U30" s="6">
        <v>0</v>
      </c>
      <c r="V30" s="4"/>
      <c r="W30" s="6">
        <v>0</v>
      </c>
      <c r="X30" s="4"/>
      <c r="Y30" s="6">
        <v>259642</v>
      </c>
      <c r="Z30" s="4"/>
      <c r="AA30" s="6">
        <v>241100045506</v>
      </c>
      <c r="AB30" s="4"/>
      <c r="AC30" s="6">
        <v>0</v>
      </c>
      <c r="AD30" s="4"/>
      <c r="AE30" s="6">
        <v>0</v>
      </c>
      <c r="AF30" s="4"/>
      <c r="AG30" s="6">
        <v>0</v>
      </c>
      <c r="AH30" s="4"/>
      <c r="AI30" s="6">
        <v>0</v>
      </c>
      <c r="AJ30" s="4"/>
      <c r="AK30" s="9">
        <v>0</v>
      </c>
    </row>
    <row r="31" spans="1:37">
      <c r="A31" s="1" t="s">
        <v>171</v>
      </c>
      <c r="C31" s="4" t="s">
        <v>112</v>
      </c>
      <c r="D31" s="4"/>
      <c r="E31" s="4" t="s">
        <v>112</v>
      </c>
      <c r="F31" s="4"/>
      <c r="G31" s="4" t="s">
        <v>167</v>
      </c>
      <c r="H31" s="4"/>
      <c r="I31" s="4" t="s">
        <v>168</v>
      </c>
      <c r="J31" s="4"/>
      <c r="K31" s="6">
        <v>0</v>
      </c>
      <c r="L31" s="4"/>
      <c r="M31" s="6">
        <v>0</v>
      </c>
      <c r="N31" s="4"/>
      <c r="O31" s="6">
        <v>115000</v>
      </c>
      <c r="P31" s="4"/>
      <c r="Q31" s="6">
        <v>106477013140</v>
      </c>
      <c r="R31" s="4"/>
      <c r="S31" s="6">
        <v>107454920265</v>
      </c>
      <c r="T31" s="4"/>
      <c r="U31" s="6">
        <v>0</v>
      </c>
      <c r="V31" s="4"/>
      <c r="W31" s="6">
        <v>0</v>
      </c>
      <c r="X31" s="4"/>
      <c r="Y31" s="6">
        <v>57374</v>
      </c>
      <c r="Z31" s="4"/>
      <c r="AA31" s="6">
        <v>54993386967</v>
      </c>
      <c r="AB31" s="4"/>
      <c r="AC31" s="6">
        <v>57626</v>
      </c>
      <c r="AD31" s="4"/>
      <c r="AE31" s="6">
        <v>958680</v>
      </c>
      <c r="AF31" s="4"/>
      <c r="AG31" s="6">
        <v>53355168341</v>
      </c>
      <c r="AH31" s="4"/>
      <c r="AI31" s="6">
        <v>55234880543</v>
      </c>
      <c r="AJ31" s="4"/>
      <c r="AK31" s="9">
        <v>9.6859505026777632E-4</v>
      </c>
    </row>
    <row r="32" spans="1:37">
      <c r="A32" s="1" t="s">
        <v>172</v>
      </c>
      <c r="C32" s="4" t="s">
        <v>112</v>
      </c>
      <c r="D32" s="4"/>
      <c r="E32" s="4" t="s">
        <v>112</v>
      </c>
      <c r="F32" s="4"/>
      <c r="G32" s="4" t="s">
        <v>170</v>
      </c>
      <c r="H32" s="4"/>
      <c r="I32" s="4" t="s">
        <v>165</v>
      </c>
      <c r="J32" s="4"/>
      <c r="K32" s="6">
        <v>0</v>
      </c>
      <c r="L32" s="4"/>
      <c r="M32" s="6">
        <v>0</v>
      </c>
      <c r="N32" s="4"/>
      <c r="O32" s="6">
        <v>100000</v>
      </c>
      <c r="P32" s="4"/>
      <c r="Q32" s="6">
        <v>89432706738</v>
      </c>
      <c r="R32" s="4"/>
      <c r="S32" s="6">
        <v>91943332250</v>
      </c>
      <c r="T32" s="4"/>
      <c r="U32" s="6">
        <v>0</v>
      </c>
      <c r="V32" s="4"/>
      <c r="W32" s="6">
        <v>0</v>
      </c>
      <c r="X32" s="4"/>
      <c r="Y32" s="6">
        <v>63809</v>
      </c>
      <c r="Z32" s="4"/>
      <c r="AA32" s="6">
        <v>59988727773</v>
      </c>
      <c r="AB32" s="4"/>
      <c r="AC32" s="6">
        <v>36191</v>
      </c>
      <c r="AD32" s="4"/>
      <c r="AE32" s="6">
        <v>940300</v>
      </c>
      <c r="AF32" s="4"/>
      <c r="AG32" s="6">
        <v>32366590895</v>
      </c>
      <c r="AH32" s="4"/>
      <c r="AI32" s="6">
        <v>34024229290</v>
      </c>
      <c r="AJ32" s="4"/>
      <c r="AK32" s="9">
        <v>5.9664653486150106E-4</v>
      </c>
    </row>
    <row r="33" spans="1:37">
      <c r="A33" s="1" t="s">
        <v>173</v>
      </c>
      <c r="C33" s="4" t="s">
        <v>112</v>
      </c>
      <c r="D33" s="4"/>
      <c r="E33" s="4" t="s">
        <v>112</v>
      </c>
      <c r="F33" s="4"/>
      <c r="G33" s="4" t="s">
        <v>170</v>
      </c>
      <c r="H33" s="4"/>
      <c r="I33" s="4" t="s">
        <v>165</v>
      </c>
      <c r="J33" s="4"/>
      <c r="K33" s="6">
        <v>0</v>
      </c>
      <c r="L33" s="4"/>
      <c r="M33" s="6">
        <v>0</v>
      </c>
      <c r="N33" s="4"/>
      <c r="O33" s="6">
        <v>730000</v>
      </c>
      <c r="P33" s="4"/>
      <c r="Q33" s="6">
        <v>638597033163</v>
      </c>
      <c r="R33" s="4"/>
      <c r="S33" s="6">
        <v>671522064561</v>
      </c>
      <c r="T33" s="4"/>
      <c r="U33" s="6">
        <v>0</v>
      </c>
      <c r="V33" s="4"/>
      <c r="W33" s="6">
        <v>0</v>
      </c>
      <c r="X33" s="4"/>
      <c r="Y33" s="6">
        <v>374939</v>
      </c>
      <c r="Z33" s="4"/>
      <c r="AA33" s="6">
        <v>349954955065</v>
      </c>
      <c r="AB33" s="4"/>
      <c r="AC33" s="6">
        <v>355061</v>
      </c>
      <c r="AD33" s="4"/>
      <c r="AE33" s="6">
        <v>940450</v>
      </c>
      <c r="AF33" s="4"/>
      <c r="AG33" s="6">
        <v>310603974236</v>
      </c>
      <c r="AH33" s="4"/>
      <c r="AI33" s="6">
        <v>333856594972</v>
      </c>
      <c r="AJ33" s="4"/>
      <c r="AK33" s="9">
        <v>5.8544861907936976E-3</v>
      </c>
    </row>
    <row r="34" spans="1:37">
      <c r="A34" s="1" t="s">
        <v>174</v>
      </c>
      <c r="C34" s="4" t="s">
        <v>112</v>
      </c>
      <c r="D34" s="4"/>
      <c r="E34" s="4" t="s">
        <v>112</v>
      </c>
      <c r="F34" s="4"/>
      <c r="G34" s="4" t="s">
        <v>175</v>
      </c>
      <c r="H34" s="4"/>
      <c r="I34" s="4" t="s">
        <v>176</v>
      </c>
      <c r="J34" s="4"/>
      <c r="K34" s="6">
        <v>18</v>
      </c>
      <c r="L34" s="4"/>
      <c r="M34" s="6">
        <v>18</v>
      </c>
      <c r="N34" s="4"/>
      <c r="O34" s="6">
        <v>5000</v>
      </c>
      <c r="P34" s="4"/>
      <c r="Q34" s="6">
        <v>4498715243</v>
      </c>
      <c r="R34" s="4"/>
      <c r="S34" s="6">
        <v>4834123656</v>
      </c>
      <c r="T34" s="4"/>
      <c r="U34" s="6">
        <v>0</v>
      </c>
      <c r="V34" s="4"/>
      <c r="W34" s="6">
        <v>0</v>
      </c>
      <c r="X34" s="4"/>
      <c r="Y34" s="6">
        <v>0</v>
      </c>
      <c r="Z34" s="4"/>
      <c r="AA34" s="6">
        <v>0</v>
      </c>
      <c r="AB34" s="4"/>
      <c r="AC34" s="6">
        <v>5000</v>
      </c>
      <c r="AD34" s="4"/>
      <c r="AE34" s="6">
        <v>960010</v>
      </c>
      <c r="AF34" s="4"/>
      <c r="AG34" s="6">
        <v>4498715243</v>
      </c>
      <c r="AH34" s="4"/>
      <c r="AI34" s="6">
        <v>4799179990</v>
      </c>
      <c r="AJ34" s="4"/>
      <c r="AK34" s="9">
        <v>8.4158088837349047E-5</v>
      </c>
    </row>
    <row r="35" spans="1:37">
      <c r="A35" s="1" t="s">
        <v>177</v>
      </c>
      <c r="C35" s="4" t="s">
        <v>112</v>
      </c>
      <c r="D35" s="4"/>
      <c r="E35" s="4" t="s">
        <v>112</v>
      </c>
      <c r="F35" s="4"/>
      <c r="G35" s="4" t="s">
        <v>178</v>
      </c>
      <c r="H35" s="4"/>
      <c r="I35" s="4" t="s">
        <v>179</v>
      </c>
      <c r="J35" s="4"/>
      <c r="K35" s="6">
        <v>18</v>
      </c>
      <c r="L35" s="4"/>
      <c r="M35" s="6">
        <v>18</v>
      </c>
      <c r="N35" s="4"/>
      <c r="O35" s="6">
        <v>100000</v>
      </c>
      <c r="P35" s="4"/>
      <c r="Q35" s="6">
        <v>98203568375</v>
      </c>
      <c r="R35" s="4"/>
      <c r="S35" s="6">
        <v>98170203425</v>
      </c>
      <c r="T35" s="4"/>
      <c r="U35" s="6">
        <v>0</v>
      </c>
      <c r="V35" s="4"/>
      <c r="W35" s="6">
        <v>0</v>
      </c>
      <c r="X35" s="4"/>
      <c r="Y35" s="6">
        <v>0</v>
      </c>
      <c r="Z35" s="4"/>
      <c r="AA35" s="6">
        <v>0</v>
      </c>
      <c r="AB35" s="4"/>
      <c r="AC35" s="6">
        <v>100000</v>
      </c>
      <c r="AD35" s="4"/>
      <c r="AE35" s="6">
        <v>981880</v>
      </c>
      <c r="AF35" s="4"/>
      <c r="AG35" s="6">
        <v>98203568375</v>
      </c>
      <c r="AH35" s="4"/>
      <c r="AI35" s="6">
        <v>98170203425</v>
      </c>
      <c r="AJ35" s="4"/>
      <c r="AK35" s="9">
        <v>1.7215059068917682E-3</v>
      </c>
    </row>
    <row r="36" spans="1:37">
      <c r="A36" s="1" t="s">
        <v>180</v>
      </c>
      <c r="C36" s="4" t="s">
        <v>112</v>
      </c>
      <c r="D36" s="4"/>
      <c r="E36" s="4" t="s">
        <v>112</v>
      </c>
      <c r="F36" s="4"/>
      <c r="G36" s="4" t="s">
        <v>181</v>
      </c>
      <c r="H36" s="4"/>
      <c r="I36" s="4" t="s">
        <v>182</v>
      </c>
      <c r="J36" s="4"/>
      <c r="K36" s="6">
        <v>17</v>
      </c>
      <c r="L36" s="4"/>
      <c r="M36" s="6">
        <v>17</v>
      </c>
      <c r="N36" s="4"/>
      <c r="O36" s="6">
        <v>30000</v>
      </c>
      <c r="P36" s="4"/>
      <c r="Q36" s="6">
        <v>29435334187</v>
      </c>
      <c r="R36" s="4"/>
      <c r="S36" s="6">
        <v>29589635906</v>
      </c>
      <c r="T36" s="4"/>
      <c r="U36" s="6">
        <v>0</v>
      </c>
      <c r="V36" s="4"/>
      <c r="W36" s="6">
        <v>0</v>
      </c>
      <c r="X36" s="4"/>
      <c r="Y36" s="6">
        <v>0</v>
      </c>
      <c r="Z36" s="4"/>
      <c r="AA36" s="6">
        <v>0</v>
      </c>
      <c r="AB36" s="4"/>
      <c r="AC36" s="6">
        <v>30000</v>
      </c>
      <c r="AD36" s="4"/>
      <c r="AE36" s="6">
        <v>998250</v>
      </c>
      <c r="AF36" s="4"/>
      <c r="AG36" s="6">
        <v>29435334187</v>
      </c>
      <c r="AH36" s="4"/>
      <c r="AI36" s="6">
        <v>29942072027</v>
      </c>
      <c r="AJ36" s="4"/>
      <c r="AK36" s="9">
        <v>5.2506210704186796E-4</v>
      </c>
    </row>
    <row r="37" spans="1:37">
      <c r="A37" s="1" t="s">
        <v>183</v>
      </c>
      <c r="C37" s="4" t="s">
        <v>112</v>
      </c>
      <c r="D37" s="4"/>
      <c r="E37" s="4" t="s">
        <v>112</v>
      </c>
      <c r="F37" s="4"/>
      <c r="G37" s="4" t="s">
        <v>184</v>
      </c>
      <c r="H37" s="4"/>
      <c r="I37" s="4" t="s">
        <v>185</v>
      </c>
      <c r="J37" s="4"/>
      <c r="K37" s="6">
        <v>16</v>
      </c>
      <c r="L37" s="4"/>
      <c r="M37" s="6">
        <v>16</v>
      </c>
      <c r="N37" s="4"/>
      <c r="O37" s="6">
        <v>200000</v>
      </c>
      <c r="P37" s="4"/>
      <c r="Q37" s="6">
        <v>198124690812</v>
      </c>
      <c r="R37" s="4"/>
      <c r="S37" s="6">
        <v>199153896812</v>
      </c>
      <c r="T37" s="4"/>
      <c r="U37" s="6">
        <v>0</v>
      </c>
      <c r="V37" s="4"/>
      <c r="W37" s="6">
        <v>0</v>
      </c>
      <c r="X37" s="4"/>
      <c r="Y37" s="6">
        <v>200000</v>
      </c>
      <c r="Z37" s="4"/>
      <c r="AA37" s="6">
        <v>200000000000</v>
      </c>
      <c r="AB37" s="4"/>
      <c r="AC37" s="6">
        <v>0</v>
      </c>
      <c r="AD37" s="4"/>
      <c r="AE37" s="6">
        <v>0</v>
      </c>
      <c r="AF37" s="4"/>
      <c r="AG37" s="6">
        <v>0</v>
      </c>
      <c r="AH37" s="4"/>
      <c r="AI37" s="6">
        <v>0</v>
      </c>
      <c r="AJ37" s="4"/>
      <c r="AK37" s="9">
        <v>0</v>
      </c>
    </row>
    <row r="38" spans="1:37">
      <c r="A38" s="1" t="s">
        <v>186</v>
      </c>
      <c r="C38" s="4" t="s">
        <v>112</v>
      </c>
      <c r="D38" s="4"/>
      <c r="E38" s="4" t="s">
        <v>112</v>
      </c>
      <c r="F38" s="4"/>
      <c r="G38" s="4" t="s">
        <v>150</v>
      </c>
      <c r="H38" s="4"/>
      <c r="I38" s="4" t="s">
        <v>187</v>
      </c>
      <c r="J38" s="4"/>
      <c r="K38" s="6">
        <v>17</v>
      </c>
      <c r="L38" s="4"/>
      <c r="M38" s="6">
        <v>17</v>
      </c>
      <c r="N38" s="4"/>
      <c r="O38" s="6">
        <v>3075</v>
      </c>
      <c r="P38" s="4"/>
      <c r="Q38" s="6">
        <v>2946999046</v>
      </c>
      <c r="R38" s="4"/>
      <c r="S38" s="6">
        <v>2981194810</v>
      </c>
      <c r="T38" s="4"/>
      <c r="U38" s="6">
        <v>0</v>
      </c>
      <c r="V38" s="4"/>
      <c r="W38" s="6">
        <v>0</v>
      </c>
      <c r="X38" s="4"/>
      <c r="Y38" s="6">
        <v>0</v>
      </c>
      <c r="Z38" s="4"/>
      <c r="AA38" s="6">
        <v>0</v>
      </c>
      <c r="AB38" s="4"/>
      <c r="AC38" s="6">
        <v>3075</v>
      </c>
      <c r="AD38" s="4"/>
      <c r="AE38" s="6">
        <v>969670</v>
      </c>
      <c r="AF38" s="4"/>
      <c r="AG38" s="6">
        <v>2946999046</v>
      </c>
      <c r="AH38" s="4"/>
      <c r="AI38" s="6">
        <v>2981194810</v>
      </c>
      <c r="AJ38" s="4"/>
      <c r="AK38" s="9">
        <v>5.2278026284532808E-5</v>
      </c>
    </row>
    <row r="39" spans="1:37">
      <c r="A39" s="1" t="s">
        <v>188</v>
      </c>
      <c r="C39" s="4" t="s">
        <v>112</v>
      </c>
      <c r="D39" s="4"/>
      <c r="E39" s="4" t="s">
        <v>112</v>
      </c>
      <c r="F39" s="4"/>
      <c r="G39" s="4" t="s">
        <v>189</v>
      </c>
      <c r="H39" s="4"/>
      <c r="I39" s="4" t="s">
        <v>190</v>
      </c>
      <c r="J39" s="4"/>
      <c r="K39" s="6">
        <v>15</v>
      </c>
      <c r="L39" s="4"/>
      <c r="M39" s="6">
        <v>15</v>
      </c>
      <c r="N39" s="4"/>
      <c r="O39" s="6">
        <v>0</v>
      </c>
      <c r="P39" s="4"/>
      <c r="Q39" s="6">
        <v>0</v>
      </c>
      <c r="R39" s="4"/>
      <c r="S39" s="6">
        <v>0</v>
      </c>
      <c r="T39" s="4"/>
      <c r="U39" s="6">
        <v>166087</v>
      </c>
      <c r="V39" s="4"/>
      <c r="W39" s="6">
        <v>160017568517</v>
      </c>
      <c r="X39" s="4"/>
      <c r="Y39" s="6">
        <v>166087</v>
      </c>
      <c r="Z39" s="4"/>
      <c r="AA39" s="6">
        <v>160181946985</v>
      </c>
      <c r="AB39" s="4"/>
      <c r="AC39" s="6">
        <v>0</v>
      </c>
      <c r="AD39" s="4"/>
      <c r="AE39" s="6">
        <v>0</v>
      </c>
      <c r="AF39" s="4"/>
      <c r="AG39" s="6">
        <v>0</v>
      </c>
      <c r="AH39" s="4"/>
      <c r="AI39" s="6">
        <v>0</v>
      </c>
      <c r="AJ39" s="4"/>
      <c r="AK39" s="9">
        <v>0</v>
      </c>
    </row>
    <row r="40" spans="1:37" ht="24.75" thickBo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1">
        <f>SUM(Q9:Q39)</f>
        <v>4267805783248</v>
      </c>
      <c r="R40" s="4"/>
      <c r="S40" s="11">
        <f>SUM(S9:S39)</f>
        <v>4531295176652</v>
      </c>
      <c r="T40" s="4"/>
      <c r="U40" s="4"/>
      <c r="V40" s="4"/>
      <c r="W40" s="11">
        <f>SUM(W9:W39)</f>
        <v>160017568517</v>
      </c>
      <c r="X40" s="4"/>
      <c r="Y40" s="4"/>
      <c r="Z40" s="4"/>
      <c r="AA40" s="11">
        <f>SUM(AA9:AA39)</f>
        <v>1443284888428</v>
      </c>
      <c r="AB40" s="4"/>
      <c r="AC40" s="4"/>
      <c r="AD40" s="4"/>
      <c r="AE40" s="4"/>
      <c r="AF40" s="4"/>
      <c r="AG40" s="11">
        <f>SUM(AG9:AG39)</f>
        <v>3049813464219</v>
      </c>
      <c r="AH40" s="4"/>
      <c r="AI40" s="11">
        <f>SUM(AI9:AI39)</f>
        <v>3290414105953</v>
      </c>
      <c r="AJ40" s="4"/>
      <c r="AK40" s="10">
        <f>SUM(AK9:AK39)</f>
        <v>5.770047450136561E-2</v>
      </c>
    </row>
    <row r="41" spans="1:37" ht="24.75" thickTop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6"/>
      <c r="AH41" s="4"/>
      <c r="AI41" s="6"/>
      <c r="AJ41" s="4"/>
      <c r="AK41" s="4"/>
    </row>
    <row r="42" spans="1:37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6"/>
      <c r="AJ42" s="4"/>
      <c r="AK42" s="4"/>
    </row>
  </sheetData>
  <mergeCells count="28"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16"/>
  <sheetViews>
    <sheetView rightToLeft="1" workbookViewId="0">
      <selection activeCell="S11" sqref="S11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0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0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20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20" ht="24.75">
      <c r="A6" s="21" t="s">
        <v>192</v>
      </c>
      <c r="C6" s="20" t="s">
        <v>193</v>
      </c>
      <c r="D6" s="20" t="s">
        <v>193</v>
      </c>
      <c r="E6" s="20" t="s">
        <v>193</v>
      </c>
      <c r="F6" s="20" t="s">
        <v>193</v>
      </c>
      <c r="G6" s="20" t="s">
        <v>193</v>
      </c>
      <c r="H6" s="20" t="s">
        <v>193</v>
      </c>
      <c r="I6" s="20" t="s">
        <v>193</v>
      </c>
      <c r="K6" s="20" t="s">
        <v>242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20" ht="24.75">
      <c r="A7" s="20" t="s">
        <v>192</v>
      </c>
      <c r="C7" s="20" t="s">
        <v>194</v>
      </c>
      <c r="E7" s="20" t="s">
        <v>195</v>
      </c>
      <c r="G7" s="20" t="s">
        <v>196</v>
      </c>
      <c r="I7" s="20" t="s">
        <v>109</v>
      </c>
      <c r="K7" s="20" t="s">
        <v>197</v>
      </c>
      <c r="M7" s="20" t="s">
        <v>198</v>
      </c>
      <c r="O7" s="20" t="s">
        <v>199</v>
      </c>
      <c r="Q7" s="20" t="s">
        <v>197</v>
      </c>
      <c r="S7" s="20" t="s">
        <v>191</v>
      </c>
    </row>
    <row r="8" spans="1:20">
      <c r="A8" s="1" t="s">
        <v>200</v>
      </c>
      <c r="C8" s="4" t="s">
        <v>201</v>
      </c>
      <c r="D8" s="4"/>
      <c r="E8" s="4" t="s">
        <v>202</v>
      </c>
      <c r="F8" s="4"/>
      <c r="G8" s="4" t="s">
        <v>203</v>
      </c>
      <c r="H8" s="4"/>
      <c r="I8" s="6">
        <v>5</v>
      </c>
      <c r="J8" s="4"/>
      <c r="K8" s="6">
        <v>11368376605</v>
      </c>
      <c r="L8" s="4"/>
      <c r="M8" s="6">
        <v>15832131184</v>
      </c>
      <c r="N8" s="4"/>
      <c r="O8" s="6">
        <v>26313252644</v>
      </c>
      <c r="P8" s="4"/>
      <c r="Q8" s="6">
        <v>887255145</v>
      </c>
      <c r="R8" s="4"/>
      <c r="S8" s="9">
        <v>1.5558844942238771E-5</v>
      </c>
      <c r="T8" s="4"/>
    </row>
    <row r="9" spans="1:20">
      <c r="A9" s="1" t="s">
        <v>204</v>
      </c>
      <c r="C9" s="4" t="s">
        <v>205</v>
      </c>
      <c r="D9" s="4"/>
      <c r="E9" s="4" t="s">
        <v>202</v>
      </c>
      <c r="F9" s="4"/>
      <c r="G9" s="4" t="s">
        <v>206</v>
      </c>
      <c r="H9" s="4"/>
      <c r="I9" s="6">
        <v>5</v>
      </c>
      <c r="J9" s="4"/>
      <c r="K9" s="6">
        <v>5779966962</v>
      </c>
      <c r="L9" s="4"/>
      <c r="M9" s="6">
        <v>26377141655</v>
      </c>
      <c r="N9" s="4"/>
      <c r="O9" s="6">
        <v>28000857972</v>
      </c>
      <c r="P9" s="4"/>
      <c r="Q9" s="6">
        <v>4156250645</v>
      </c>
      <c r="R9" s="4"/>
      <c r="S9" s="9">
        <v>7.2883724248941798E-5</v>
      </c>
      <c r="T9" s="4"/>
    </row>
    <row r="10" spans="1:20">
      <c r="A10" s="1" t="s">
        <v>207</v>
      </c>
      <c r="C10" s="4" t="s">
        <v>208</v>
      </c>
      <c r="D10" s="4"/>
      <c r="E10" s="4" t="s">
        <v>202</v>
      </c>
      <c r="F10" s="4"/>
      <c r="G10" s="4" t="s">
        <v>209</v>
      </c>
      <c r="H10" s="4"/>
      <c r="I10" s="6">
        <v>5</v>
      </c>
      <c r="J10" s="4"/>
      <c r="K10" s="6">
        <v>1038809156</v>
      </c>
      <c r="L10" s="4"/>
      <c r="M10" s="6">
        <v>4411381</v>
      </c>
      <c r="N10" s="4"/>
      <c r="O10" s="6">
        <v>0</v>
      </c>
      <c r="P10" s="4"/>
      <c r="Q10" s="6">
        <v>1043220537</v>
      </c>
      <c r="R10" s="4"/>
      <c r="S10" s="9">
        <v>1.829384328421343E-5</v>
      </c>
      <c r="T10" s="4"/>
    </row>
    <row r="11" spans="1:20">
      <c r="A11" s="1" t="s">
        <v>210</v>
      </c>
      <c r="C11" s="4" t="s">
        <v>211</v>
      </c>
      <c r="D11" s="4"/>
      <c r="E11" s="4" t="s">
        <v>202</v>
      </c>
      <c r="F11" s="4"/>
      <c r="G11" s="4" t="s">
        <v>212</v>
      </c>
      <c r="H11" s="4"/>
      <c r="I11" s="6">
        <v>5</v>
      </c>
      <c r="J11" s="4"/>
      <c r="K11" s="6">
        <v>84182531977</v>
      </c>
      <c r="L11" s="4"/>
      <c r="M11" s="6">
        <v>2908945283710</v>
      </c>
      <c r="N11" s="4"/>
      <c r="O11" s="6">
        <v>2849006895957</v>
      </c>
      <c r="P11" s="4"/>
      <c r="Q11" s="6">
        <v>144120919730</v>
      </c>
      <c r="R11" s="4"/>
      <c r="S11" s="9">
        <v>2.5272944943158489E-3</v>
      </c>
      <c r="T11" s="4"/>
    </row>
    <row r="12" spans="1:20">
      <c r="C12" s="4"/>
      <c r="D12" s="4"/>
      <c r="E12" s="4"/>
      <c r="F12" s="4"/>
      <c r="G12" s="4"/>
      <c r="H12" s="4"/>
      <c r="I12" s="4"/>
      <c r="J12" s="4"/>
      <c r="K12" s="6">
        <f>SUM(K8:K11)</f>
        <v>102369684700</v>
      </c>
      <c r="L12" s="6">
        <f t="shared" ref="L12:R12" si="0">SUM(L8:L11)</f>
        <v>0</v>
      </c>
      <c r="M12" s="6">
        <f t="shared" si="0"/>
        <v>2951158967930</v>
      </c>
      <c r="N12" s="6">
        <f t="shared" si="0"/>
        <v>0</v>
      </c>
      <c r="O12" s="6">
        <f t="shared" si="0"/>
        <v>2903321006573</v>
      </c>
      <c r="P12" s="6">
        <f t="shared" si="0"/>
        <v>0</v>
      </c>
      <c r="Q12" s="6">
        <f>SUM(Q8:Q11)</f>
        <v>150207646057</v>
      </c>
      <c r="R12" s="6">
        <f t="shared" si="0"/>
        <v>0</v>
      </c>
      <c r="S12" s="9">
        <v>2.6340309067912427E-3</v>
      </c>
      <c r="T12" s="4"/>
    </row>
    <row r="13" spans="1:20" ht="24.75" thickBot="1">
      <c r="C13" s="4"/>
      <c r="D13" s="4"/>
      <c r="E13" s="4"/>
      <c r="F13" s="4"/>
      <c r="G13" s="4"/>
      <c r="H13" s="4"/>
      <c r="I13" s="4"/>
      <c r="J13" s="4"/>
      <c r="K13" s="11">
        <f>SUM(K8:K12)</f>
        <v>204739369400</v>
      </c>
      <c r="L13" s="6"/>
      <c r="M13" s="11">
        <f t="shared" ref="M13:Q13" si="1">SUM(M8:M12)</f>
        <v>5902317935860</v>
      </c>
      <c r="N13" s="6"/>
      <c r="O13" s="11">
        <f t="shared" si="1"/>
        <v>5806642013146</v>
      </c>
      <c r="P13" s="6"/>
      <c r="Q13" s="11">
        <f t="shared" si="1"/>
        <v>300415292114</v>
      </c>
      <c r="R13" s="6"/>
      <c r="S13" s="12">
        <f>SUM(S8:S12)</f>
        <v>5.2680618135824853E-3</v>
      </c>
      <c r="T13" s="4"/>
    </row>
    <row r="14" spans="1:20" ht="24.75" thickTop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</sheetData>
  <mergeCells count="17"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</mergeCells>
  <pageMargins left="0.7" right="0.7" top="0.75" bottom="0.75" header="0.3" footer="0.3"/>
  <ignoredErrors>
    <ignoredError sqref="C8:C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5"/>
  <sheetViews>
    <sheetView rightToLeft="1" topLeftCell="A6" workbookViewId="0">
      <selection activeCell="E24" sqref="E24"/>
    </sheetView>
  </sheetViews>
  <sheetFormatPr defaultRowHeight="24"/>
  <cols>
    <col min="1" max="1" width="35.1406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7.5703125" style="1" bestFit="1" customWidth="1"/>
    <col min="10" max="10" width="1" style="1" customWidth="1"/>
    <col min="11" max="11" width="15.5703125" style="1" bestFit="1" customWidth="1"/>
    <col min="12" max="12" width="1" style="1" customWidth="1"/>
    <col min="13" max="13" width="17.5703125" style="1" bestFit="1" customWidth="1"/>
    <col min="14" max="14" width="1" style="1" customWidth="1"/>
    <col min="15" max="15" width="17.5703125" style="1" bestFit="1" customWidth="1"/>
    <col min="16" max="16" width="1" style="1" customWidth="1"/>
    <col min="17" max="17" width="15.5703125" style="1" bestFit="1" customWidth="1"/>
    <col min="18" max="18" width="1" style="1" customWidth="1"/>
    <col min="19" max="19" width="17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213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0" t="s">
        <v>214</v>
      </c>
      <c r="B6" s="20" t="s">
        <v>214</v>
      </c>
      <c r="C6" s="20" t="s">
        <v>214</v>
      </c>
      <c r="D6" s="20" t="s">
        <v>214</v>
      </c>
      <c r="E6" s="20" t="s">
        <v>214</v>
      </c>
      <c r="F6" s="20" t="s">
        <v>214</v>
      </c>
      <c r="G6" s="20" t="s">
        <v>214</v>
      </c>
      <c r="I6" s="20" t="s">
        <v>215</v>
      </c>
      <c r="J6" s="20" t="s">
        <v>215</v>
      </c>
      <c r="K6" s="20" t="s">
        <v>215</v>
      </c>
      <c r="L6" s="20" t="s">
        <v>215</v>
      </c>
      <c r="M6" s="20" t="s">
        <v>215</v>
      </c>
      <c r="O6" s="20" t="s">
        <v>216</v>
      </c>
      <c r="P6" s="20" t="s">
        <v>216</v>
      </c>
      <c r="Q6" s="20" t="s">
        <v>216</v>
      </c>
      <c r="R6" s="20" t="s">
        <v>216</v>
      </c>
      <c r="S6" s="20" t="s">
        <v>216</v>
      </c>
    </row>
    <row r="7" spans="1:19" ht="24.75">
      <c r="A7" s="20" t="s">
        <v>217</v>
      </c>
      <c r="C7" s="20" t="s">
        <v>218</v>
      </c>
      <c r="E7" s="20" t="s">
        <v>108</v>
      </c>
      <c r="G7" s="20" t="s">
        <v>109</v>
      </c>
      <c r="I7" s="20" t="s">
        <v>219</v>
      </c>
      <c r="K7" s="20" t="s">
        <v>220</v>
      </c>
      <c r="M7" s="20" t="s">
        <v>221</v>
      </c>
      <c r="O7" s="20" t="s">
        <v>219</v>
      </c>
      <c r="Q7" s="20" t="s">
        <v>220</v>
      </c>
      <c r="S7" s="20" t="s">
        <v>221</v>
      </c>
    </row>
    <row r="8" spans="1:19">
      <c r="A8" s="1" t="s">
        <v>174</v>
      </c>
      <c r="C8" s="4" t="s">
        <v>293</v>
      </c>
      <c r="E8" s="4" t="s">
        <v>176</v>
      </c>
      <c r="F8" s="4"/>
      <c r="G8" s="6">
        <v>18</v>
      </c>
      <c r="H8" s="4"/>
      <c r="I8" s="6">
        <v>80460769</v>
      </c>
      <c r="J8" s="4"/>
      <c r="K8" s="6">
        <v>0</v>
      </c>
      <c r="L8" s="4"/>
      <c r="M8" s="6">
        <v>80460769</v>
      </c>
      <c r="N8" s="4"/>
      <c r="O8" s="6">
        <v>180837142</v>
      </c>
      <c r="P8" s="4"/>
      <c r="Q8" s="6">
        <v>0</v>
      </c>
      <c r="R8" s="4"/>
      <c r="S8" s="6">
        <v>180837142</v>
      </c>
    </row>
    <row r="9" spans="1:19">
      <c r="A9" s="1" t="s">
        <v>223</v>
      </c>
      <c r="C9" s="4" t="s">
        <v>293</v>
      </c>
      <c r="E9" s="4" t="s">
        <v>224</v>
      </c>
      <c r="F9" s="4"/>
      <c r="G9" s="6">
        <v>18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114636256</v>
      </c>
      <c r="P9" s="4"/>
      <c r="Q9" s="6">
        <v>0</v>
      </c>
      <c r="R9" s="4"/>
      <c r="S9" s="6">
        <v>114636256</v>
      </c>
    </row>
    <row r="10" spans="1:19">
      <c r="A10" s="1" t="s">
        <v>183</v>
      </c>
      <c r="C10" s="4" t="s">
        <v>293</v>
      </c>
      <c r="E10" s="4" t="s">
        <v>185</v>
      </c>
      <c r="F10" s="4"/>
      <c r="G10" s="6">
        <v>16</v>
      </c>
      <c r="H10" s="4"/>
      <c r="I10" s="6">
        <v>1236670928</v>
      </c>
      <c r="J10" s="4"/>
      <c r="K10" s="6">
        <v>0</v>
      </c>
      <c r="L10" s="4"/>
      <c r="M10" s="6">
        <v>1236670928</v>
      </c>
      <c r="N10" s="4"/>
      <c r="O10" s="6">
        <v>4782974343</v>
      </c>
      <c r="P10" s="4"/>
      <c r="Q10" s="6">
        <v>0</v>
      </c>
      <c r="R10" s="4"/>
      <c r="S10" s="6">
        <v>4782974343</v>
      </c>
    </row>
    <row r="11" spans="1:19">
      <c r="A11" s="1" t="s">
        <v>188</v>
      </c>
      <c r="C11" s="4" t="s">
        <v>293</v>
      </c>
      <c r="E11" s="4" t="s">
        <v>190</v>
      </c>
      <c r="F11" s="4"/>
      <c r="G11" s="6">
        <v>15</v>
      </c>
      <c r="H11" s="4"/>
      <c r="I11" s="6">
        <v>485600172</v>
      </c>
      <c r="J11" s="4"/>
      <c r="K11" s="6">
        <v>0</v>
      </c>
      <c r="L11" s="4"/>
      <c r="M11" s="6">
        <v>485600172</v>
      </c>
      <c r="N11" s="4"/>
      <c r="O11" s="6">
        <v>5037825637</v>
      </c>
      <c r="P11" s="4"/>
      <c r="Q11" s="6">
        <v>0</v>
      </c>
      <c r="R11" s="4"/>
      <c r="S11" s="6">
        <v>5037825637</v>
      </c>
    </row>
    <row r="12" spans="1:19">
      <c r="A12" s="1" t="s">
        <v>225</v>
      </c>
      <c r="C12" s="4" t="s">
        <v>293</v>
      </c>
      <c r="E12" s="4" t="s">
        <v>226</v>
      </c>
      <c r="F12" s="4"/>
      <c r="G12" s="6">
        <v>16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5928993899</v>
      </c>
      <c r="P12" s="4"/>
      <c r="Q12" s="6">
        <v>0</v>
      </c>
      <c r="R12" s="4"/>
      <c r="S12" s="6">
        <v>5928993899</v>
      </c>
    </row>
    <row r="13" spans="1:19">
      <c r="A13" s="1" t="s">
        <v>160</v>
      </c>
      <c r="C13" s="4" t="s">
        <v>293</v>
      </c>
      <c r="E13" s="4" t="s">
        <v>162</v>
      </c>
      <c r="F13" s="4"/>
      <c r="G13" s="6">
        <v>18.5</v>
      </c>
      <c r="H13" s="4"/>
      <c r="I13" s="6">
        <v>56151324</v>
      </c>
      <c r="J13" s="4"/>
      <c r="K13" s="6">
        <v>0</v>
      </c>
      <c r="L13" s="4"/>
      <c r="M13" s="6">
        <v>56151324</v>
      </c>
      <c r="N13" s="4"/>
      <c r="O13" s="6">
        <v>118940813</v>
      </c>
      <c r="P13" s="4"/>
      <c r="Q13" s="6">
        <v>0</v>
      </c>
      <c r="R13" s="4"/>
      <c r="S13" s="6">
        <v>118940813</v>
      </c>
    </row>
    <row r="14" spans="1:19">
      <c r="A14" s="1" t="s">
        <v>186</v>
      </c>
      <c r="C14" s="4" t="s">
        <v>293</v>
      </c>
      <c r="E14" s="4" t="s">
        <v>187</v>
      </c>
      <c r="F14" s="4"/>
      <c r="G14" s="6">
        <v>17</v>
      </c>
      <c r="H14" s="4"/>
      <c r="I14" s="6">
        <v>42768807</v>
      </c>
      <c r="J14" s="4"/>
      <c r="K14" s="6">
        <v>0</v>
      </c>
      <c r="L14" s="4"/>
      <c r="M14" s="6">
        <v>42768807</v>
      </c>
      <c r="N14" s="4"/>
      <c r="O14" s="6">
        <v>2341099105</v>
      </c>
      <c r="P14" s="4"/>
      <c r="Q14" s="6">
        <v>0</v>
      </c>
      <c r="R14" s="4"/>
      <c r="S14" s="6">
        <v>2341099105</v>
      </c>
    </row>
    <row r="15" spans="1:19">
      <c r="A15" s="1" t="s">
        <v>157</v>
      </c>
      <c r="C15" s="4" t="s">
        <v>293</v>
      </c>
      <c r="E15" s="4" t="s">
        <v>159</v>
      </c>
      <c r="F15" s="4"/>
      <c r="G15" s="6">
        <v>20</v>
      </c>
      <c r="H15" s="4"/>
      <c r="I15" s="6">
        <v>360891830</v>
      </c>
      <c r="J15" s="4"/>
      <c r="K15" s="6">
        <v>0</v>
      </c>
      <c r="L15" s="4"/>
      <c r="M15" s="6">
        <v>360891830</v>
      </c>
      <c r="N15" s="4"/>
      <c r="O15" s="6">
        <v>645490624</v>
      </c>
      <c r="P15" s="4"/>
      <c r="Q15" s="6">
        <v>0</v>
      </c>
      <c r="R15" s="4"/>
      <c r="S15" s="6">
        <v>645490624</v>
      </c>
    </row>
    <row r="16" spans="1:19">
      <c r="A16" s="1" t="s">
        <v>180</v>
      </c>
      <c r="C16" s="4" t="s">
        <v>293</v>
      </c>
      <c r="E16" s="4" t="s">
        <v>182</v>
      </c>
      <c r="F16" s="4"/>
      <c r="G16" s="6">
        <v>17</v>
      </c>
      <c r="H16" s="4"/>
      <c r="I16" s="6">
        <v>459104227</v>
      </c>
      <c r="J16" s="4"/>
      <c r="K16" s="6">
        <v>0</v>
      </c>
      <c r="L16" s="4"/>
      <c r="M16" s="6">
        <v>459104227</v>
      </c>
      <c r="N16" s="4"/>
      <c r="O16" s="6">
        <v>1339891293</v>
      </c>
      <c r="P16" s="4"/>
      <c r="Q16" s="6">
        <v>0</v>
      </c>
      <c r="R16" s="4"/>
      <c r="S16" s="6">
        <v>1339891293</v>
      </c>
    </row>
    <row r="17" spans="1:19">
      <c r="A17" s="1" t="s">
        <v>177</v>
      </c>
      <c r="C17" s="4" t="s">
        <v>293</v>
      </c>
      <c r="E17" s="4" t="s">
        <v>179</v>
      </c>
      <c r="F17" s="4"/>
      <c r="G17" s="6">
        <v>18</v>
      </c>
      <c r="H17" s="4"/>
      <c r="I17" s="6">
        <v>1606207950</v>
      </c>
      <c r="J17" s="4"/>
      <c r="K17" s="6">
        <v>0</v>
      </c>
      <c r="L17" s="4"/>
      <c r="M17" s="6">
        <v>1606207950</v>
      </c>
      <c r="N17" s="4"/>
      <c r="O17" s="6">
        <v>4582574445</v>
      </c>
      <c r="P17" s="4"/>
      <c r="Q17" s="6">
        <v>0</v>
      </c>
      <c r="R17" s="4"/>
      <c r="S17" s="6">
        <v>4582574445</v>
      </c>
    </row>
    <row r="18" spans="1:19">
      <c r="A18" s="1" t="s">
        <v>200</v>
      </c>
      <c r="C18" s="6">
        <v>1</v>
      </c>
      <c r="E18" s="4" t="s">
        <v>293</v>
      </c>
      <c r="F18" s="4"/>
      <c r="G18" s="6">
        <v>5</v>
      </c>
      <c r="H18" s="4"/>
      <c r="I18" s="6">
        <v>361184</v>
      </c>
      <c r="J18" s="4"/>
      <c r="K18" s="6">
        <v>0</v>
      </c>
      <c r="L18" s="4"/>
      <c r="M18" s="6">
        <v>361184</v>
      </c>
      <c r="N18" s="4"/>
      <c r="O18" s="6">
        <v>508537502</v>
      </c>
      <c r="P18" s="4"/>
      <c r="Q18" s="6">
        <v>0</v>
      </c>
      <c r="R18" s="4"/>
      <c r="S18" s="6">
        <v>508537502</v>
      </c>
    </row>
    <row r="19" spans="1:19">
      <c r="A19" s="1" t="s">
        <v>204</v>
      </c>
      <c r="C19" s="6">
        <v>17</v>
      </c>
      <c r="E19" s="4" t="s">
        <v>293</v>
      </c>
      <c r="F19" s="4"/>
      <c r="G19" s="6">
        <v>5</v>
      </c>
      <c r="H19" s="4"/>
      <c r="I19" s="6">
        <v>1275337781</v>
      </c>
      <c r="J19" s="4"/>
      <c r="K19" s="6">
        <v>0</v>
      </c>
      <c r="L19" s="4"/>
      <c r="M19" s="6">
        <v>1275337781</v>
      </c>
      <c r="N19" s="4"/>
      <c r="O19" s="6">
        <v>1424634433</v>
      </c>
      <c r="P19" s="4"/>
      <c r="Q19" s="6">
        <v>0</v>
      </c>
      <c r="R19" s="4"/>
      <c r="S19" s="6">
        <v>1424634433</v>
      </c>
    </row>
    <row r="20" spans="1:19">
      <c r="A20" s="1" t="s">
        <v>207</v>
      </c>
      <c r="C20" s="6">
        <v>17</v>
      </c>
      <c r="E20" s="4" t="s">
        <v>293</v>
      </c>
      <c r="F20" s="4"/>
      <c r="G20" s="6">
        <v>5</v>
      </c>
      <c r="H20" s="4"/>
      <c r="I20" s="6">
        <v>4411381</v>
      </c>
      <c r="J20" s="4"/>
      <c r="K20" s="6">
        <v>0</v>
      </c>
      <c r="L20" s="4"/>
      <c r="M20" s="6">
        <v>4411381</v>
      </c>
      <c r="N20" s="4"/>
      <c r="O20" s="6">
        <v>13178260</v>
      </c>
      <c r="P20" s="4"/>
      <c r="Q20" s="6">
        <v>0</v>
      </c>
      <c r="R20" s="4"/>
      <c r="S20" s="6">
        <v>13178260</v>
      </c>
    </row>
    <row r="21" spans="1:19">
      <c r="A21" s="1" t="s">
        <v>210</v>
      </c>
      <c r="C21" s="6">
        <v>1</v>
      </c>
      <c r="E21" s="4" t="s">
        <v>293</v>
      </c>
      <c r="F21" s="4"/>
      <c r="G21" s="6">
        <v>5</v>
      </c>
      <c r="H21" s="4"/>
      <c r="I21" s="6">
        <v>58852953</v>
      </c>
      <c r="J21" s="4"/>
      <c r="K21" s="6">
        <v>0</v>
      </c>
      <c r="L21" s="4"/>
      <c r="M21" s="6">
        <v>58852953</v>
      </c>
      <c r="N21" s="4"/>
      <c r="O21" s="6">
        <v>408959989</v>
      </c>
      <c r="P21" s="4"/>
      <c r="Q21" s="6">
        <v>0</v>
      </c>
      <c r="R21" s="4"/>
      <c r="S21" s="6">
        <v>408959989</v>
      </c>
    </row>
    <row r="22" spans="1:19" ht="24.75" thickBot="1">
      <c r="E22" s="4"/>
      <c r="F22" s="4"/>
      <c r="G22" s="4"/>
      <c r="H22" s="4"/>
      <c r="I22" s="11">
        <f>SUM(I8:I21)</f>
        <v>5666819306</v>
      </c>
      <c r="J22" s="4"/>
      <c r="K22" s="11">
        <f>SUM(K8:K21)</f>
        <v>0</v>
      </c>
      <c r="L22" s="4"/>
      <c r="M22" s="11">
        <f>SUM(M8:M21)</f>
        <v>5666819306</v>
      </c>
      <c r="N22" s="4"/>
      <c r="O22" s="11">
        <f>SUM(O8:O21)</f>
        <v>27428573741</v>
      </c>
      <c r="P22" s="4"/>
      <c r="Q22" s="11">
        <f>SUM(Q8:Q21)</f>
        <v>0</v>
      </c>
      <c r="R22" s="4"/>
      <c r="S22" s="11">
        <f>SUM(S8:S21)</f>
        <v>27428573741</v>
      </c>
    </row>
    <row r="23" spans="1:19" ht="24.75" thickTop="1"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</sheetData>
  <mergeCells count="16">
    <mergeCell ref="A2:S2"/>
    <mergeCell ref="A3:S3"/>
    <mergeCell ref="A4:S4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2"/>
  <sheetViews>
    <sheetView rightToLeft="1" topLeftCell="B46" workbookViewId="0">
      <selection activeCell="O54" sqref="O54"/>
    </sheetView>
  </sheetViews>
  <sheetFormatPr defaultRowHeight="24"/>
  <cols>
    <col min="1" max="1" width="30" style="1" bestFit="1" customWidth="1"/>
    <col min="2" max="2" width="1" style="1" customWidth="1"/>
    <col min="3" max="3" width="15.7109375" style="1" bestFit="1" customWidth="1"/>
    <col min="4" max="4" width="1" style="1" customWidth="1"/>
    <col min="5" max="5" width="41" style="1" bestFit="1" customWidth="1"/>
    <col min="6" max="6" width="1" style="1" customWidth="1"/>
    <col min="7" max="7" width="27.5703125" style="1" bestFit="1" customWidth="1"/>
    <col min="8" max="8" width="1" style="1" customWidth="1"/>
    <col min="9" max="9" width="27.42578125" style="1" bestFit="1" customWidth="1"/>
    <col min="10" max="10" width="1" style="1" customWidth="1"/>
    <col min="11" max="11" width="17.5703125" style="1" bestFit="1" customWidth="1"/>
    <col min="12" max="12" width="1" style="1" customWidth="1"/>
    <col min="13" max="13" width="29.5703125" style="1" bestFit="1" customWidth="1"/>
    <col min="14" max="14" width="1" style="1" customWidth="1"/>
    <col min="15" max="15" width="27.42578125" style="1" bestFit="1" customWidth="1"/>
    <col min="16" max="16" width="1" style="1" customWidth="1"/>
    <col min="17" max="17" width="19" style="1" bestFit="1" customWidth="1"/>
    <col min="18" max="18" width="1" style="1" customWidth="1"/>
    <col min="19" max="19" width="29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213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1" t="s">
        <v>3</v>
      </c>
      <c r="C6" s="20" t="s">
        <v>227</v>
      </c>
      <c r="D6" s="20" t="s">
        <v>227</v>
      </c>
      <c r="E6" s="20" t="s">
        <v>227</v>
      </c>
      <c r="F6" s="20" t="s">
        <v>227</v>
      </c>
      <c r="G6" s="20" t="s">
        <v>227</v>
      </c>
      <c r="I6" s="20" t="s">
        <v>215</v>
      </c>
      <c r="J6" s="20" t="s">
        <v>215</v>
      </c>
      <c r="K6" s="20" t="s">
        <v>215</v>
      </c>
      <c r="L6" s="20" t="s">
        <v>215</v>
      </c>
      <c r="M6" s="20" t="s">
        <v>215</v>
      </c>
      <c r="O6" s="20" t="s">
        <v>216</v>
      </c>
      <c r="P6" s="20" t="s">
        <v>216</v>
      </c>
      <c r="Q6" s="20" t="s">
        <v>216</v>
      </c>
      <c r="R6" s="20" t="s">
        <v>216</v>
      </c>
      <c r="S6" s="20" t="s">
        <v>216</v>
      </c>
    </row>
    <row r="7" spans="1:19" ht="24.75">
      <c r="A7" s="20" t="s">
        <v>3</v>
      </c>
      <c r="C7" s="20" t="s">
        <v>228</v>
      </c>
      <c r="E7" s="20" t="s">
        <v>229</v>
      </c>
      <c r="G7" s="20" t="s">
        <v>230</v>
      </c>
      <c r="I7" s="20" t="s">
        <v>231</v>
      </c>
      <c r="K7" s="20" t="s">
        <v>220</v>
      </c>
      <c r="M7" s="20" t="s">
        <v>232</v>
      </c>
      <c r="O7" s="20" t="s">
        <v>231</v>
      </c>
      <c r="Q7" s="20" t="s">
        <v>220</v>
      </c>
      <c r="S7" s="20" t="s">
        <v>232</v>
      </c>
    </row>
    <row r="8" spans="1:19">
      <c r="A8" s="1" t="s">
        <v>93</v>
      </c>
      <c r="C8" s="4" t="s">
        <v>233</v>
      </c>
      <c r="D8" s="4"/>
      <c r="E8" s="6">
        <v>35643667</v>
      </c>
      <c r="F8" s="4"/>
      <c r="G8" s="6">
        <v>3050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108713184350</v>
      </c>
      <c r="P8" s="4"/>
      <c r="Q8" s="6">
        <v>0</v>
      </c>
      <c r="R8" s="4"/>
      <c r="S8" s="6">
        <v>108713184350</v>
      </c>
    </row>
    <row r="9" spans="1:19">
      <c r="A9" s="1" t="s">
        <v>88</v>
      </c>
      <c r="C9" s="4" t="s">
        <v>234</v>
      </c>
      <c r="D9" s="4"/>
      <c r="E9" s="6">
        <v>47761929</v>
      </c>
      <c r="F9" s="4"/>
      <c r="G9" s="6">
        <v>565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26985489885</v>
      </c>
      <c r="P9" s="4"/>
      <c r="Q9" s="6">
        <v>1082258306</v>
      </c>
      <c r="R9" s="4"/>
      <c r="S9" s="6">
        <v>25903231579</v>
      </c>
    </row>
    <row r="10" spans="1:19">
      <c r="A10" s="1" t="s">
        <v>54</v>
      </c>
      <c r="C10" s="4" t="s">
        <v>235</v>
      </c>
      <c r="D10" s="4"/>
      <c r="E10" s="6">
        <v>4146001</v>
      </c>
      <c r="F10" s="4"/>
      <c r="G10" s="6">
        <v>180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746280180</v>
      </c>
      <c r="P10" s="4"/>
      <c r="Q10" s="6">
        <v>93843615</v>
      </c>
      <c r="R10" s="4"/>
      <c r="S10" s="6">
        <v>652436565</v>
      </c>
    </row>
    <row r="11" spans="1:19">
      <c r="A11" s="1" t="s">
        <v>56</v>
      </c>
      <c r="C11" s="4" t="s">
        <v>4</v>
      </c>
      <c r="D11" s="4"/>
      <c r="E11" s="6">
        <v>121996621</v>
      </c>
      <c r="F11" s="4"/>
      <c r="G11" s="6">
        <v>2350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286692059350</v>
      </c>
      <c r="P11" s="4"/>
      <c r="Q11" s="6">
        <v>0</v>
      </c>
      <c r="R11" s="4"/>
      <c r="S11" s="6">
        <v>286692059350</v>
      </c>
    </row>
    <row r="12" spans="1:19">
      <c r="A12" s="1" t="s">
        <v>85</v>
      </c>
      <c r="C12" s="4" t="s">
        <v>236</v>
      </c>
      <c r="D12" s="4"/>
      <c r="E12" s="6">
        <v>36503208</v>
      </c>
      <c r="F12" s="4"/>
      <c r="G12" s="6">
        <v>750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27377406000</v>
      </c>
      <c r="P12" s="4"/>
      <c r="Q12" s="6">
        <v>1606282364</v>
      </c>
      <c r="R12" s="4"/>
      <c r="S12" s="6">
        <v>25771123636</v>
      </c>
    </row>
    <row r="13" spans="1:19">
      <c r="A13" s="1" t="s">
        <v>78</v>
      </c>
      <c r="C13" s="4" t="s">
        <v>237</v>
      </c>
      <c r="D13" s="4"/>
      <c r="E13" s="6">
        <v>47577959</v>
      </c>
      <c r="F13" s="4"/>
      <c r="G13" s="6">
        <v>640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30449893760</v>
      </c>
      <c r="P13" s="4"/>
      <c r="Q13" s="6">
        <v>2612169972</v>
      </c>
      <c r="R13" s="4"/>
      <c r="S13" s="6">
        <v>27837723788</v>
      </c>
    </row>
    <row r="14" spans="1:19">
      <c r="A14" s="1" t="s">
        <v>90</v>
      </c>
      <c r="C14" s="4" t="s">
        <v>4</v>
      </c>
      <c r="D14" s="4"/>
      <c r="E14" s="6">
        <v>66325146</v>
      </c>
      <c r="F14" s="4"/>
      <c r="G14" s="6">
        <v>480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31836070080</v>
      </c>
      <c r="P14" s="4"/>
      <c r="Q14" s="6">
        <v>0</v>
      </c>
      <c r="R14" s="4"/>
      <c r="S14" s="6">
        <v>31836070080</v>
      </c>
    </row>
    <row r="15" spans="1:19">
      <c r="A15" s="1" t="s">
        <v>30</v>
      </c>
      <c r="C15" s="4" t="s">
        <v>238</v>
      </c>
      <c r="D15" s="4"/>
      <c r="E15" s="6">
        <v>61362326</v>
      </c>
      <c r="F15" s="4"/>
      <c r="G15" s="6">
        <v>360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22090437360</v>
      </c>
      <c r="P15" s="4"/>
      <c r="Q15" s="6">
        <v>2673195611</v>
      </c>
      <c r="R15" s="4"/>
      <c r="S15" s="6">
        <v>19417241749</v>
      </c>
    </row>
    <row r="16" spans="1:19">
      <c r="A16" s="1" t="s">
        <v>26</v>
      </c>
      <c r="C16" s="4" t="s">
        <v>239</v>
      </c>
      <c r="D16" s="4"/>
      <c r="E16" s="6">
        <v>15595336</v>
      </c>
      <c r="F16" s="4"/>
      <c r="G16" s="6">
        <v>4500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70179012000</v>
      </c>
      <c r="P16" s="4"/>
      <c r="Q16" s="6">
        <v>8380847030</v>
      </c>
      <c r="R16" s="4"/>
      <c r="S16" s="6">
        <v>61798164970</v>
      </c>
    </row>
    <row r="17" spans="1:19">
      <c r="A17" s="1" t="s">
        <v>77</v>
      </c>
      <c r="C17" s="4" t="s">
        <v>240</v>
      </c>
      <c r="D17" s="4"/>
      <c r="E17" s="6">
        <v>13215553</v>
      </c>
      <c r="F17" s="4"/>
      <c r="G17" s="6">
        <v>3400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44932880200</v>
      </c>
      <c r="P17" s="4"/>
      <c r="Q17" s="6">
        <v>1518120587</v>
      </c>
      <c r="R17" s="4"/>
      <c r="S17" s="6">
        <v>43414759613</v>
      </c>
    </row>
    <row r="18" spans="1:19">
      <c r="A18" s="1" t="s">
        <v>45</v>
      </c>
      <c r="C18" s="4" t="s">
        <v>241</v>
      </c>
      <c r="D18" s="4"/>
      <c r="E18" s="6">
        <v>1857472</v>
      </c>
      <c r="F18" s="4"/>
      <c r="G18" s="6">
        <v>3460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6426853120</v>
      </c>
      <c r="P18" s="4"/>
      <c r="Q18" s="6">
        <v>491871744</v>
      </c>
      <c r="R18" s="4"/>
      <c r="S18" s="6">
        <v>5934981376</v>
      </c>
    </row>
    <row r="19" spans="1:19">
      <c r="A19" s="1" t="s">
        <v>41</v>
      </c>
      <c r="C19" s="4" t="s">
        <v>242</v>
      </c>
      <c r="D19" s="4"/>
      <c r="E19" s="6">
        <v>12630550</v>
      </c>
      <c r="F19" s="4"/>
      <c r="G19" s="6">
        <v>6452</v>
      </c>
      <c r="H19" s="4"/>
      <c r="I19" s="6">
        <v>81492308600</v>
      </c>
      <c r="J19" s="4"/>
      <c r="K19" s="6">
        <v>7638323152</v>
      </c>
      <c r="L19" s="4"/>
      <c r="M19" s="6">
        <v>73853985448</v>
      </c>
      <c r="N19" s="4"/>
      <c r="O19" s="6">
        <v>81492308600</v>
      </c>
      <c r="P19" s="4"/>
      <c r="Q19" s="6">
        <v>7638323152</v>
      </c>
      <c r="R19" s="4"/>
      <c r="S19" s="6">
        <v>73853985448</v>
      </c>
    </row>
    <row r="20" spans="1:19">
      <c r="A20" s="1" t="s">
        <v>95</v>
      </c>
      <c r="C20" s="4" t="s">
        <v>243</v>
      </c>
      <c r="D20" s="4"/>
      <c r="E20" s="6">
        <v>3008044</v>
      </c>
      <c r="F20" s="4"/>
      <c r="G20" s="6">
        <v>3135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9430217940</v>
      </c>
      <c r="P20" s="4"/>
      <c r="Q20" s="6">
        <v>378200719</v>
      </c>
      <c r="R20" s="4"/>
      <c r="S20" s="6">
        <v>9052017221</v>
      </c>
    </row>
    <row r="21" spans="1:19">
      <c r="A21" s="1" t="s">
        <v>96</v>
      </c>
      <c r="C21" s="4" t="s">
        <v>236</v>
      </c>
      <c r="D21" s="4"/>
      <c r="E21" s="6">
        <v>1000000</v>
      </c>
      <c r="F21" s="4"/>
      <c r="G21" s="6">
        <v>78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78000000</v>
      </c>
      <c r="P21" s="4"/>
      <c r="Q21" s="6">
        <v>4576402</v>
      </c>
      <c r="R21" s="4"/>
      <c r="S21" s="6">
        <v>73423598</v>
      </c>
    </row>
    <row r="22" spans="1:19">
      <c r="A22" s="1" t="s">
        <v>20</v>
      </c>
      <c r="C22" s="4" t="s">
        <v>244</v>
      </c>
      <c r="D22" s="4"/>
      <c r="E22" s="6">
        <v>2200000</v>
      </c>
      <c r="F22" s="4"/>
      <c r="G22" s="6">
        <v>2270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4994000000</v>
      </c>
      <c r="P22" s="4"/>
      <c r="Q22" s="6">
        <v>614876877</v>
      </c>
      <c r="R22" s="4"/>
      <c r="S22" s="6">
        <v>4379123123</v>
      </c>
    </row>
    <row r="23" spans="1:19">
      <c r="A23" s="1" t="s">
        <v>19</v>
      </c>
      <c r="C23" s="4" t="s">
        <v>245</v>
      </c>
      <c r="D23" s="4"/>
      <c r="E23" s="6">
        <v>177949002</v>
      </c>
      <c r="F23" s="4"/>
      <c r="G23" s="6">
        <v>900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160154101800</v>
      </c>
      <c r="P23" s="4"/>
      <c r="Q23" s="6">
        <v>2057422538</v>
      </c>
      <c r="R23" s="4"/>
      <c r="S23" s="6">
        <v>158096679262</v>
      </c>
    </row>
    <row r="24" spans="1:19">
      <c r="A24" s="1" t="s">
        <v>81</v>
      </c>
      <c r="C24" s="4" t="s">
        <v>235</v>
      </c>
      <c r="D24" s="4"/>
      <c r="E24" s="6">
        <v>533634210</v>
      </c>
      <c r="F24" s="4"/>
      <c r="G24" s="6">
        <v>500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266817105000</v>
      </c>
      <c r="P24" s="4"/>
      <c r="Q24" s="6">
        <v>3605636554</v>
      </c>
      <c r="R24" s="4"/>
      <c r="S24" s="6">
        <v>263211468446</v>
      </c>
    </row>
    <row r="25" spans="1:19">
      <c r="A25" s="1" t="s">
        <v>79</v>
      </c>
      <c r="C25" s="4" t="s">
        <v>236</v>
      </c>
      <c r="D25" s="4"/>
      <c r="E25" s="6">
        <v>312788674</v>
      </c>
      <c r="F25" s="4"/>
      <c r="G25" s="6">
        <v>250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78197168500</v>
      </c>
      <c r="P25" s="4"/>
      <c r="Q25" s="6">
        <v>0</v>
      </c>
      <c r="R25" s="4"/>
      <c r="S25" s="6">
        <v>78197168500</v>
      </c>
    </row>
    <row r="26" spans="1:19">
      <c r="A26" s="1" t="s">
        <v>75</v>
      </c>
      <c r="C26" s="4" t="s">
        <v>246</v>
      </c>
      <c r="D26" s="4"/>
      <c r="E26" s="6">
        <v>3406574</v>
      </c>
      <c r="F26" s="4"/>
      <c r="G26" s="6">
        <v>6200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21120758800</v>
      </c>
      <c r="P26" s="4"/>
      <c r="Q26" s="6">
        <v>2363880547</v>
      </c>
      <c r="R26" s="4"/>
      <c r="S26" s="6">
        <v>18756878253</v>
      </c>
    </row>
    <row r="27" spans="1:19">
      <c r="A27" s="1" t="s">
        <v>84</v>
      </c>
      <c r="C27" s="4" t="s">
        <v>247</v>
      </c>
      <c r="D27" s="4"/>
      <c r="E27" s="6">
        <v>3204578</v>
      </c>
      <c r="F27" s="4"/>
      <c r="G27" s="6">
        <v>1000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3204578000</v>
      </c>
      <c r="P27" s="4"/>
      <c r="Q27" s="6">
        <v>0</v>
      </c>
      <c r="R27" s="4"/>
      <c r="S27" s="6">
        <v>3204578000</v>
      </c>
    </row>
    <row r="28" spans="1:19">
      <c r="A28" s="1" t="s">
        <v>58</v>
      </c>
      <c r="C28" s="4" t="s">
        <v>248</v>
      </c>
      <c r="D28" s="4"/>
      <c r="E28" s="6">
        <v>13952434</v>
      </c>
      <c r="F28" s="4"/>
      <c r="G28" s="6">
        <v>2400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33485841600</v>
      </c>
      <c r="P28" s="4"/>
      <c r="Q28" s="6">
        <v>0</v>
      </c>
      <c r="R28" s="4"/>
      <c r="S28" s="6">
        <v>33485841600</v>
      </c>
    </row>
    <row r="29" spans="1:19">
      <c r="A29" s="1" t="s">
        <v>44</v>
      </c>
      <c r="C29" s="4" t="s">
        <v>249</v>
      </c>
      <c r="D29" s="4"/>
      <c r="E29" s="6">
        <v>609512</v>
      </c>
      <c r="F29" s="4"/>
      <c r="G29" s="6">
        <v>2489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1517075368</v>
      </c>
      <c r="P29" s="4"/>
      <c r="Q29" s="6">
        <v>167331287</v>
      </c>
      <c r="R29" s="4"/>
      <c r="S29" s="6">
        <v>1349744081</v>
      </c>
    </row>
    <row r="30" spans="1:19">
      <c r="A30" s="1" t="s">
        <v>40</v>
      </c>
      <c r="C30" s="4" t="s">
        <v>249</v>
      </c>
      <c r="D30" s="4"/>
      <c r="E30" s="6">
        <v>23895000</v>
      </c>
      <c r="F30" s="4"/>
      <c r="G30" s="6">
        <v>70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1672650000</v>
      </c>
      <c r="P30" s="4"/>
      <c r="Q30" s="6">
        <v>53240849</v>
      </c>
      <c r="R30" s="4"/>
      <c r="S30" s="6">
        <v>1619409151</v>
      </c>
    </row>
    <row r="31" spans="1:19">
      <c r="A31" s="1" t="s">
        <v>80</v>
      </c>
      <c r="C31" s="4" t="s">
        <v>250</v>
      </c>
      <c r="D31" s="4"/>
      <c r="E31" s="6">
        <v>12896973</v>
      </c>
      <c r="F31" s="4"/>
      <c r="G31" s="6">
        <v>1800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23214551400</v>
      </c>
      <c r="P31" s="4"/>
      <c r="Q31" s="6">
        <v>2894860127</v>
      </c>
      <c r="R31" s="4"/>
      <c r="S31" s="6">
        <v>20319691273</v>
      </c>
    </row>
    <row r="32" spans="1:19">
      <c r="A32" s="1" t="s">
        <v>72</v>
      </c>
      <c r="C32" s="4" t="s">
        <v>251</v>
      </c>
      <c r="D32" s="4"/>
      <c r="E32" s="6">
        <v>11833655</v>
      </c>
      <c r="F32" s="4"/>
      <c r="G32" s="6">
        <v>8300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98219336500</v>
      </c>
      <c r="P32" s="4"/>
      <c r="Q32" s="6">
        <v>0</v>
      </c>
      <c r="R32" s="4"/>
      <c r="S32" s="6">
        <v>98219336500</v>
      </c>
    </row>
    <row r="33" spans="1:19">
      <c r="A33" s="1" t="s">
        <v>91</v>
      </c>
      <c r="C33" s="4" t="s">
        <v>252</v>
      </c>
      <c r="D33" s="4"/>
      <c r="E33" s="6">
        <v>4000000</v>
      </c>
      <c r="F33" s="4"/>
      <c r="G33" s="6">
        <v>11120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44480000000</v>
      </c>
      <c r="P33" s="4"/>
      <c r="Q33" s="6">
        <v>0</v>
      </c>
      <c r="R33" s="4"/>
      <c r="S33" s="6">
        <v>44480000000</v>
      </c>
    </row>
    <row r="34" spans="1:19">
      <c r="A34" s="1" t="s">
        <v>32</v>
      </c>
      <c r="C34" s="4" t="s">
        <v>253</v>
      </c>
      <c r="D34" s="4"/>
      <c r="E34" s="6">
        <v>30689473</v>
      </c>
      <c r="F34" s="4"/>
      <c r="G34" s="6">
        <v>1710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52478998830</v>
      </c>
      <c r="P34" s="4"/>
      <c r="Q34" s="6">
        <v>5299603330</v>
      </c>
      <c r="R34" s="4"/>
      <c r="S34" s="6">
        <v>47179395500</v>
      </c>
    </row>
    <row r="35" spans="1:19">
      <c r="A35" s="1" t="s">
        <v>71</v>
      </c>
      <c r="C35" s="4" t="s">
        <v>235</v>
      </c>
      <c r="D35" s="4"/>
      <c r="E35" s="6">
        <v>13500000</v>
      </c>
      <c r="F35" s="4"/>
      <c r="G35" s="6">
        <v>3500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47250000000</v>
      </c>
      <c r="P35" s="4"/>
      <c r="Q35" s="6">
        <v>5941616766</v>
      </c>
      <c r="R35" s="4"/>
      <c r="S35" s="6">
        <v>41308383234</v>
      </c>
    </row>
    <row r="36" spans="1:19">
      <c r="A36" s="1" t="s">
        <v>92</v>
      </c>
      <c r="C36" s="4" t="s">
        <v>239</v>
      </c>
      <c r="D36" s="4"/>
      <c r="E36" s="6">
        <v>127515190</v>
      </c>
      <c r="F36" s="4"/>
      <c r="G36" s="6">
        <v>600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76509114000</v>
      </c>
      <c r="P36" s="4"/>
      <c r="Q36" s="6">
        <v>9136794072</v>
      </c>
      <c r="R36" s="4"/>
      <c r="S36" s="6">
        <v>67372319928</v>
      </c>
    </row>
    <row r="37" spans="1:19">
      <c r="A37" s="1" t="s">
        <v>67</v>
      </c>
      <c r="C37" s="4" t="s">
        <v>224</v>
      </c>
      <c r="D37" s="4"/>
      <c r="E37" s="6">
        <v>17893853</v>
      </c>
      <c r="F37" s="4"/>
      <c r="G37" s="6">
        <v>2640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6">
        <v>47239771920</v>
      </c>
      <c r="P37" s="4"/>
      <c r="Q37" s="6">
        <v>0</v>
      </c>
      <c r="R37" s="4"/>
      <c r="S37" s="6">
        <v>47239771920</v>
      </c>
    </row>
    <row r="38" spans="1:19">
      <c r="A38" s="1" t="s">
        <v>59</v>
      </c>
      <c r="C38" s="4" t="s">
        <v>248</v>
      </c>
      <c r="D38" s="4"/>
      <c r="E38" s="6">
        <v>11035043</v>
      </c>
      <c r="F38" s="4"/>
      <c r="G38" s="6">
        <v>6830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75369343690</v>
      </c>
      <c r="P38" s="4"/>
      <c r="Q38" s="6">
        <v>0</v>
      </c>
      <c r="R38" s="4"/>
      <c r="S38" s="6">
        <v>75369343690</v>
      </c>
    </row>
    <row r="39" spans="1:19">
      <c r="A39" s="1" t="s">
        <v>33</v>
      </c>
      <c r="C39" s="4" t="s">
        <v>254</v>
      </c>
      <c r="D39" s="4"/>
      <c r="E39" s="6">
        <v>91028165</v>
      </c>
      <c r="F39" s="4"/>
      <c r="G39" s="6">
        <v>1800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163850697000</v>
      </c>
      <c r="P39" s="4"/>
      <c r="Q39" s="6">
        <v>0</v>
      </c>
      <c r="R39" s="4"/>
      <c r="S39" s="6">
        <v>163850697000</v>
      </c>
    </row>
    <row r="40" spans="1:19">
      <c r="A40" s="1" t="s">
        <v>83</v>
      </c>
      <c r="C40" s="4" t="s">
        <v>224</v>
      </c>
      <c r="D40" s="4"/>
      <c r="E40" s="6">
        <v>10000000</v>
      </c>
      <c r="F40" s="4"/>
      <c r="G40" s="6">
        <v>677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6770000000</v>
      </c>
      <c r="P40" s="4"/>
      <c r="Q40" s="6">
        <v>271512163</v>
      </c>
      <c r="R40" s="4"/>
      <c r="S40" s="6">
        <v>6498487837</v>
      </c>
    </row>
    <row r="41" spans="1:19">
      <c r="A41" s="1" t="s">
        <v>82</v>
      </c>
      <c r="C41" s="4" t="s">
        <v>255</v>
      </c>
      <c r="D41" s="4"/>
      <c r="E41" s="6">
        <v>130493068</v>
      </c>
      <c r="F41" s="4"/>
      <c r="G41" s="6">
        <v>690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90040216920</v>
      </c>
      <c r="P41" s="4"/>
      <c r="Q41" s="6">
        <v>0</v>
      </c>
      <c r="R41" s="4"/>
      <c r="S41" s="6">
        <v>90040216920</v>
      </c>
    </row>
    <row r="42" spans="1:19">
      <c r="A42" s="1" t="s">
        <v>87</v>
      </c>
      <c r="C42" s="4" t="s">
        <v>233</v>
      </c>
      <c r="D42" s="4"/>
      <c r="E42" s="6">
        <v>91528137</v>
      </c>
      <c r="F42" s="4"/>
      <c r="G42" s="6">
        <v>4290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392655707730</v>
      </c>
      <c r="P42" s="4"/>
      <c r="Q42" s="6">
        <v>20880524017</v>
      </c>
      <c r="R42" s="4"/>
      <c r="S42" s="6">
        <v>371775183713</v>
      </c>
    </row>
    <row r="43" spans="1:19">
      <c r="A43" s="1" t="s">
        <v>16</v>
      </c>
      <c r="C43" s="4" t="s">
        <v>4</v>
      </c>
      <c r="D43" s="4"/>
      <c r="E43" s="6">
        <v>135740061</v>
      </c>
      <c r="F43" s="4"/>
      <c r="G43" s="6">
        <v>200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27148012200</v>
      </c>
      <c r="P43" s="4"/>
      <c r="Q43" s="6">
        <v>0</v>
      </c>
      <c r="R43" s="4"/>
      <c r="S43" s="6">
        <v>27148012200</v>
      </c>
    </row>
    <row r="44" spans="1:19">
      <c r="A44" s="1" t="s">
        <v>24</v>
      </c>
      <c r="C44" s="4" t="s">
        <v>251</v>
      </c>
      <c r="D44" s="4"/>
      <c r="E44" s="6">
        <v>47515414</v>
      </c>
      <c r="F44" s="4"/>
      <c r="G44" s="6">
        <v>5300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251831694200</v>
      </c>
      <c r="P44" s="4"/>
      <c r="Q44" s="6">
        <v>0</v>
      </c>
      <c r="R44" s="4"/>
      <c r="S44" s="6">
        <v>251831694200</v>
      </c>
    </row>
    <row r="45" spans="1:19">
      <c r="A45" s="1" t="s">
        <v>76</v>
      </c>
      <c r="C45" s="4" t="s">
        <v>236</v>
      </c>
      <c r="D45" s="4"/>
      <c r="E45" s="6">
        <v>43847628</v>
      </c>
      <c r="F45" s="4"/>
      <c r="G45" s="6">
        <v>3300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144697172400</v>
      </c>
      <c r="P45" s="4"/>
      <c r="Q45" s="6">
        <v>0</v>
      </c>
      <c r="R45" s="4"/>
      <c r="S45" s="6">
        <v>144697172400</v>
      </c>
    </row>
    <row r="46" spans="1:19">
      <c r="A46" s="1" t="s">
        <v>43</v>
      </c>
      <c r="C46" s="4" t="s">
        <v>256</v>
      </c>
      <c r="D46" s="4"/>
      <c r="E46" s="6">
        <v>13099211</v>
      </c>
      <c r="F46" s="4"/>
      <c r="G46" s="6">
        <v>2592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33953154912</v>
      </c>
      <c r="P46" s="4"/>
      <c r="Q46" s="6">
        <v>3182449653</v>
      </c>
      <c r="R46" s="4"/>
      <c r="S46" s="6">
        <v>30770705259</v>
      </c>
    </row>
    <row r="47" spans="1:19">
      <c r="A47" s="1" t="s">
        <v>94</v>
      </c>
      <c r="C47" s="4" t="s">
        <v>257</v>
      </c>
      <c r="D47" s="4"/>
      <c r="E47" s="6">
        <v>9813229</v>
      </c>
      <c r="F47" s="4"/>
      <c r="G47" s="6">
        <v>800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7850583200</v>
      </c>
      <c r="P47" s="4"/>
      <c r="Q47" s="6">
        <v>0</v>
      </c>
      <c r="R47" s="4"/>
      <c r="S47" s="6">
        <v>7850583200</v>
      </c>
    </row>
    <row r="48" spans="1:19">
      <c r="A48" s="1" t="s">
        <v>29</v>
      </c>
      <c r="C48" s="4" t="s">
        <v>224</v>
      </c>
      <c r="D48" s="4"/>
      <c r="E48" s="6">
        <v>29334685</v>
      </c>
      <c r="F48" s="4"/>
      <c r="G48" s="6">
        <v>572</v>
      </c>
      <c r="H48" s="4"/>
      <c r="I48" s="6">
        <v>0</v>
      </c>
      <c r="J48" s="4"/>
      <c r="K48" s="6">
        <v>0</v>
      </c>
      <c r="L48" s="4"/>
      <c r="M48" s="6">
        <v>0</v>
      </c>
      <c r="N48" s="4"/>
      <c r="O48" s="6">
        <v>16779439820</v>
      </c>
      <c r="P48" s="4"/>
      <c r="Q48" s="6">
        <v>0</v>
      </c>
      <c r="R48" s="4"/>
      <c r="S48" s="6">
        <v>16779439820</v>
      </c>
    </row>
    <row r="49" spans="1:19">
      <c r="A49" s="1" t="s">
        <v>23</v>
      </c>
      <c r="C49" s="4" t="s">
        <v>257</v>
      </c>
      <c r="D49" s="4"/>
      <c r="E49" s="6">
        <v>107723752</v>
      </c>
      <c r="F49" s="4"/>
      <c r="G49" s="6">
        <v>1300</v>
      </c>
      <c r="H49" s="4"/>
      <c r="I49" s="6">
        <v>0</v>
      </c>
      <c r="J49" s="4"/>
      <c r="K49" s="6">
        <v>0</v>
      </c>
      <c r="L49" s="4"/>
      <c r="M49" s="6">
        <v>0</v>
      </c>
      <c r="N49" s="4"/>
      <c r="O49" s="6">
        <v>140040877600</v>
      </c>
      <c r="P49" s="4"/>
      <c r="Q49" s="6">
        <v>0</v>
      </c>
      <c r="R49" s="4"/>
      <c r="S49" s="6">
        <v>140040877600</v>
      </c>
    </row>
    <row r="50" spans="1:19">
      <c r="A50" s="1" t="s">
        <v>51</v>
      </c>
      <c r="C50" s="4" t="s">
        <v>258</v>
      </c>
      <c r="D50" s="4"/>
      <c r="E50" s="6">
        <v>15893363</v>
      </c>
      <c r="F50" s="4"/>
      <c r="G50" s="6">
        <v>2400</v>
      </c>
      <c r="H50" s="4"/>
      <c r="I50" s="6">
        <v>38144071200</v>
      </c>
      <c r="J50" s="4"/>
      <c r="K50" s="6">
        <v>2237982256</v>
      </c>
      <c r="L50" s="4"/>
      <c r="M50" s="6">
        <v>35906088944</v>
      </c>
      <c r="N50" s="4"/>
      <c r="O50" s="6">
        <v>38144071200</v>
      </c>
      <c r="P50" s="4"/>
      <c r="Q50" s="6">
        <v>2237982256</v>
      </c>
      <c r="R50" s="4"/>
      <c r="S50" s="6">
        <v>35906088944</v>
      </c>
    </row>
    <row r="51" spans="1:19">
      <c r="A51" s="1" t="s">
        <v>47</v>
      </c>
      <c r="C51" s="4" t="s">
        <v>259</v>
      </c>
      <c r="D51" s="4"/>
      <c r="E51" s="6">
        <v>18011617</v>
      </c>
      <c r="F51" s="4"/>
      <c r="G51" s="6">
        <v>1000</v>
      </c>
      <c r="H51" s="4"/>
      <c r="I51" s="6">
        <v>0</v>
      </c>
      <c r="J51" s="4"/>
      <c r="K51" s="6">
        <v>0</v>
      </c>
      <c r="L51" s="4"/>
      <c r="M51" s="6">
        <v>0</v>
      </c>
      <c r="N51" s="4"/>
      <c r="O51" s="6">
        <v>18011617000</v>
      </c>
      <c r="P51" s="4"/>
      <c r="Q51" s="6">
        <v>12328280</v>
      </c>
      <c r="R51" s="4"/>
      <c r="S51" s="6">
        <v>17999288720</v>
      </c>
    </row>
    <row r="52" spans="1:19">
      <c r="A52" s="1" t="s">
        <v>48</v>
      </c>
      <c r="C52" s="4" t="s">
        <v>260</v>
      </c>
      <c r="D52" s="4"/>
      <c r="E52" s="6">
        <v>15280357</v>
      </c>
      <c r="F52" s="4"/>
      <c r="G52" s="6">
        <v>3000</v>
      </c>
      <c r="H52" s="4"/>
      <c r="I52" s="6">
        <v>0</v>
      </c>
      <c r="J52" s="4"/>
      <c r="K52" s="6">
        <v>0</v>
      </c>
      <c r="L52" s="4"/>
      <c r="M52" s="6">
        <v>0</v>
      </c>
      <c r="N52" s="4"/>
      <c r="O52" s="6">
        <v>45841071000</v>
      </c>
      <c r="P52" s="4"/>
      <c r="Q52" s="6">
        <v>0</v>
      </c>
      <c r="R52" s="4"/>
      <c r="S52" s="6">
        <v>45841071000</v>
      </c>
    </row>
    <row r="53" spans="1:19">
      <c r="A53" s="1" t="s">
        <v>46</v>
      </c>
      <c r="C53" s="4" t="s">
        <v>261</v>
      </c>
      <c r="D53" s="4"/>
      <c r="E53" s="6">
        <v>14863088</v>
      </c>
      <c r="F53" s="4"/>
      <c r="G53" s="6">
        <v>2550</v>
      </c>
      <c r="H53" s="4"/>
      <c r="I53" s="6">
        <v>0</v>
      </c>
      <c r="J53" s="4"/>
      <c r="K53" s="6">
        <v>0</v>
      </c>
      <c r="L53" s="4"/>
      <c r="M53" s="6">
        <v>0</v>
      </c>
      <c r="N53" s="4"/>
      <c r="O53" s="6">
        <v>37900874400</v>
      </c>
      <c r="P53" s="4"/>
      <c r="Q53" s="6">
        <v>1230710965</v>
      </c>
      <c r="R53" s="4"/>
      <c r="S53" s="6">
        <v>36670163435</v>
      </c>
    </row>
    <row r="54" spans="1:19">
      <c r="A54" s="1" t="s">
        <v>15</v>
      </c>
      <c r="C54" s="4" t="s">
        <v>261</v>
      </c>
      <c r="D54" s="4"/>
      <c r="E54" s="6">
        <v>40301183</v>
      </c>
      <c r="F54" s="4"/>
      <c r="G54" s="6">
        <v>900</v>
      </c>
      <c r="H54" s="4"/>
      <c r="I54" s="6">
        <v>0</v>
      </c>
      <c r="J54" s="4"/>
      <c r="K54" s="6">
        <v>0</v>
      </c>
      <c r="L54" s="4"/>
      <c r="M54" s="6">
        <v>0</v>
      </c>
      <c r="N54" s="4"/>
      <c r="O54" s="6">
        <v>36271064700</v>
      </c>
      <c r="P54" s="4"/>
      <c r="Q54" s="6">
        <v>3961269421</v>
      </c>
      <c r="R54" s="4"/>
      <c r="S54" s="6">
        <v>32309795279</v>
      </c>
    </row>
    <row r="55" spans="1:19">
      <c r="A55" s="1" t="s">
        <v>25</v>
      </c>
      <c r="C55" s="4" t="s">
        <v>246</v>
      </c>
      <c r="D55" s="4"/>
      <c r="E55" s="6">
        <v>8579300</v>
      </c>
      <c r="F55" s="4"/>
      <c r="G55" s="6">
        <v>9300</v>
      </c>
      <c r="H55" s="4"/>
      <c r="I55" s="6">
        <v>0</v>
      </c>
      <c r="J55" s="4"/>
      <c r="K55" s="6">
        <v>0</v>
      </c>
      <c r="L55" s="4"/>
      <c r="M55" s="6">
        <v>0</v>
      </c>
      <c r="N55" s="4"/>
      <c r="O55" s="6">
        <v>79787490000</v>
      </c>
      <c r="P55" s="4"/>
      <c r="Q55" s="6">
        <v>1815779558</v>
      </c>
      <c r="R55" s="4"/>
      <c r="S55" s="6">
        <v>77971710442</v>
      </c>
    </row>
    <row r="56" spans="1:19">
      <c r="A56" s="1" t="s">
        <v>73</v>
      </c>
      <c r="C56" s="4" t="s">
        <v>251</v>
      </c>
      <c r="D56" s="4"/>
      <c r="E56" s="6">
        <v>17458094</v>
      </c>
      <c r="F56" s="4"/>
      <c r="G56" s="6">
        <v>4327</v>
      </c>
      <c r="H56" s="4"/>
      <c r="I56" s="6">
        <v>0</v>
      </c>
      <c r="J56" s="4"/>
      <c r="K56" s="6">
        <v>0</v>
      </c>
      <c r="L56" s="4"/>
      <c r="M56" s="6">
        <v>0</v>
      </c>
      <c r="N56" s="4"/>
      <c r="O56" s="6">
        <v>75541172738</v>
      </c>
      <c r="P56" s="4"/>
      <c r="Q56" s="6">
        <v>5737304259</v>
      </c>
      <c r="R56" s="4"/>
      <c r="S56" s="6">
        <v>69803868479</v>
      </c>
    </row>
    <row r="57" spans="1:19">
      <c r="A57" s="1" t="s">
        <v>68</v>
      </c>
      <c r="C57" s="4" t="s">
        <v>4</v>
      </c>
      <c r="D57" s="4"/>
      <c r="E57" s="6">
        <v>1000000</v>
      </c>
      <c r="F57" s="4"/>
      <c r="G57" s="6">
        <v>1000</v>
      </c>
      <c r="H57" s="4"/>
      <c r="I57" s="6">
        <v>0</v>
      </c>
      <c r="J57" s="4"/>
      <c r="K57" s="6">
        <v>0</v>
      </c>
      <c r="L57" s="4"/>
      <c r="M57" s="6">
        <v>0</v>
      </c>
      <c r="N57" s="4"/>
      <c r="O57" s="6">
        <v>1000000000</v>
      </c>
      <c r="P57" s="4"/>
      <c r="Q57" s="6">
        <v>0</v>
      </c>
      <c r="R57" s="4"/>
      <c r="S57" s="6">
        <v>1000000000</v>
      </c>
    </row>
    <row r="58" spans="1:19">
      <c r="A58" s="1" t="s">
        <v>21</v>
      </c>
      <c r="C58" s="4" t="s">
        <v>249</v>
      </c>
      <c r="D58" s="4"/>
      <c r="E58" s="6">
        <v>48931692</v>
      </c>
      <c r="F58" s="4"/>
      <c r="G58" s="6">
        <v>2940</v>
      </c>
      <c r="H58" s="4"/>
      <c r="I58" s="6">
        <v>0</v>
      </c>
      <c r="J58" s="4"/>
      <c r="K58" s="6">
        <v>0</v>
      </c>
      <c r="L58" s="4"/>
      <c r="M58" s="6">
        <v>0</v>
      </c>
      <c r="N58" s="4"/>
      <c r="O58" s="6">
        <v>143859174480</v>
      </c>
      <c r="P58" s="4"/>
      <c r="Q58" s="6">
        <v>1848089463</v>
      </c>
      <c r="R58" s="4"/>
      <c r="S58" s="6">
        <v>142011085017</v>
      </c>
    </row>
    <row r="59" spans="1:19" ht="24.75" thickBot="1">
      <c r="C59" s="4"/>
      <c r="D59" s="4"/>
      <c r="E59" s="4"/>
      <c r="F59" s="4"/>
      <c r="G59" s="4"/>
      <c r="H59" s="4"/>
      <c r="I59" s="11">
        <f>SUM(I8:I58)</f>
        <v>119636379800</v>
      </c>
      <c r="J59" s="4"/>
      <c r="K59" s="11">
        <f>SUM(K8:K58)</f>
        <v>9876305408</v>
      </c>
      <c r="L59" s="4"/>
      <c r="M59" s="11">
        <f>SUM(M8:M58)</f>
        <v>109760074392</v>
      </c>
      <c r="N59" s="4"/>
      <c r="O59" s="11">
        <f>SUM(O8:O58)</f>
        <v>3535328579733</v>
      </c>
      <c r="P59" s="4"/>
      <c r="Q59" s="11">
        <f>SUM(Q8:Q58)</f>
        <v>99792902484</v>
      </c>
      <c r="R59" s="4"/>
      <c r="S59" s="11">
        <f>SUM(S8:S58)</f>
        <v>3435535677249</v>
      </c>
    </row>
    <row r="60" spans="1:19" ht="24.75" thickTop="1">
      <c r="O60" s="6"/>
      <c r="P60" s="4"/>
      <c r="Q60" s="6"/>
      <c r="R60" s="4"/>
    </row>
    <row r="61" spans="1:19" ht="48" customHeight="1">
      <c r="O61" s="6"/>
      <c r="P61" s="6"/>
      <c r="Q61" s="18"/>
      <c r="R61" s="4"/>
    </row>
    <row r="62" spans="1:19">
      <c r="O62" s="4"/>
      <c r="P62" s="4"/>
      <c r="Q62" s="4"/>
      <c r="R62" s="4"/>
    </row>
  </sheetData>
  <autoFilter ref="A7:A58" xr:uid="{00000000-0001-0000-0700-000000000000}"/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20"/>
  <sheetViews>
    <sheetView rightToLeft="1" topLeftCell="A107" workbookViewId="0">
      <selection activeCell="M122" sqref="M122"/>
    </sheetView>
  </sheetViews>
  <sheetFormatPr defaultRowHeight="24"/>
  <cols>
    <col min="1" max="1" width="33.285156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22.5703125" style="1" bestFit="1" customWidth="1"/>
    <col min="8" max="8" width="1" style="1" customWidth="1"/>
    <col min="9" max="9" width="38.8554687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2.5703125" style="1" bestFit="1" customWidth="1"/>
    <col min="14" max="14" width="1" style="1" customWidth="1"/>
    <col min="15" max="15" width="22.5703125" style="1" bestFit="1" customWidth="1"/>
    <col min="16" max="16" width="1" style="1" customWidth="1"/>
    <col min="17" max="17" width="38.855468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213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1" t="s">
        <v>3</v>
      </c>
      <c r="C6" s="20" t="s">
        <v>215</v>
      </c>
      <c r="D6" s="20" t="s">
        <v>215</v>
      </c>
      <c r="E6" s="20" t="s">
        <v>215</v>
      </c>
      <c r="F6" s="20" t="s">
        <v>215</v>
      </c>
      <c r="G6" s="20" t="s">
        <v>215</v>
      </c>
      <c r="H6" s="20" t="s">
        <v>215</v>
      </c>
      <c r="I6" s="20" t="s">
        <v>215</v>
      </c>
      <c r="K6" s="20" t="s">
        <v>216</v>
      </c>
      <c r="L6" s="20" t="s">
        <v>216</v>
      </c>
      <c r="M6" s="20" t="s">
        <v>216</v>
      </c>
      <c r="N6" s="20" t="s">
        <v>216</v>
      </c>
      <c r="O6" s="20" t="s">
        <v>216</v>
      </c>
      <c r="P6" s="20" t="s">
        <v>216</v>
      </c>
      <c r="Q6" s="20" t="s">
        <v>216</v>
      </c>
    </row>
    <row r="7" spans="1:17" ht="24.75">
      <c r="A7" s="20" t="s">
        <v>3</v>
      </c>
      <c r="C7" s="20" t="s">
        <v>7</v>
      </c>
      <c r="E7" s="20" t="s">
        <v>262</v>
      </c>
      <c r="G7" s="20" t="s">
        <v>263</v>
      </c>
      <c r="I7" s="20" t="s">
        <v>264</v>
      </c>
      <c r="K7" s="20" t="s">
        <v>7</v>
      </c>
      <c r="M7" s="20" t="s">
        <v>262</v>
      </c>
      <c r="O7" s="20" t="s">
        <v>263</v>
      </c>
      <c r="Q7" s="20" t="s">
        <v>264</v>
      </c>
    </row>
    <row r="8" spans="1:17">
      <c r="A8" s="1" t="s">
        <v>20</v>
      </c>
      <c r="C8" s="7">
        <v>2200000</v>
      </c>
      <c r="D8" s="7"/>
      <c r="E8" s="7">
        <v>23815449900</v>
      </c>
      <c r="F8" s="7"/>
      <c r="G8" s="7">
        <v>26199181800</v>
      </c>
      <c r="H8" s="7"/>
      <c r="I8" s="7">
        <f>E8-G8</f>
        <v>-2383731900</v>
      </c>
      <c r="J8" s="7"/>
      <c r="K8" s="7">
        <v>2200000</v>
      </c>
      <c r="L8" s="7"/>
      <c r="M8" s="7">
        <v>23815449900</v>
      </c>
      <c r="N8" s="7"/>
      <c r="O8" s="7">
        <v>43169603400</v>
      </c>
      <c r="P8" s="7"/>
      <c r="Q8" s="7">
        <f>M8-O8</f>
        <v>-19354153500</v>
      </c>
    </row>
    <row r="9" spans="1:17">
      <c r="A9" s="1" t="s">
        <v>101</v>
      </c>
      <c r="C9" s="7">
        <v>9950277</v>
      </c>
      <c r="D9" s="7"/>
      <c r="E9" s="7">
        <v>26320144858</v>
      </c>
      <c r="F9" s="7"/>
      <c r="G9" s="7">
        <v>22527427128</v>
      </c>
      <c r="H9" s="7"/>
      <c r="I9" s="7">
        <f t="shared" ref="I9:I72" si="0">E9-G9</f>
        <v>3792717730</v>
      </c>
      <c r="J9" s="7"/>
      <c r="K9" s="7">
        <v>9950277</v>
      </c>
      <c r="L9" s="7"/>
      <c r="M9" s="7">
        <v>26320144858</v>
      </c>
      <c r="N9" s="7"/>
      <c r="O9" s="7">
        <v>22527427128</v>
      </c>
      <c r="P9" s="7"/>
      <c r="Q9" s="7">
        <f t="shared" ref="Q9:Q72" si="1">M9-O9</f>
        <v>3792717730</v>
      </c>
    </row>
    <row r="10" spans="1:17">
      <c r="A10" s="1" t="s">
        <v>78</v>
      </c>
      <c r="C10" s="7">
        <v>47560970</v>
      </c>
      <c r="D10" s="7"/>
      <c r="E10" s="7">
        <v>357894325469</v>
      </c>
      <c r="F10" s="7"/>
      <c r="G10" s="7">
        <v>377086224024</v>
      </c>
      <c r="H10" s="7"/>
      <c r="I10" s="7">
        <f t="shared" si="0"/>
        <v>-19191898555</v>
      </c>
      <c r="J10" s="7"/>
      <c r="K10" s="7">
        <v>47560970</v>
      </c>
      <c r="L10" s="7"/>
      <c r="M10" s="7">
        <v>357894325469</v>
      </c>
      <c r="N10" s="7"/>
      <c r="O10" s="7">
        <v>418232761049</v>
      </c>
      <c r="P10" s="7"/>
      <c r="Q10" s="7">
        <f t="shared" si="1"/>
        <v>-60338435580</v>
      </c>
    </row>
    <row r="11" spans="1:17">
      <c r="A11" s="1" t="s">
        <v>29</v>
      </c>
      <c r="C11" s="7">
        <v>29334685</v>
      </c>
      <c r="D11" s="7"/>
      <c r="E11" s="7">
        <v>117894460672</v>
      </c>
      <c r="F11" s="7"/>
      <c r="G11" s="7">
        <v>120023151157</v>
      </c>
      <c r="H11" s="7"/>
      <c r="I11" s="7">
        <f t="shared" si="0"/>
        <v>-2128690485</v>
      </c>
      <c r="J11" s="7"/>
      <c r="K11" s="7">
        <v>29334685</v>
      </c>
      <c r="L11" s="7"/>
      <c r="M11" s="7">
        <v>117894460672</v>
      </c>
      <c r="N11" s="7"/>
      <c r="O11" s="7">
        <v>147550326738</v>
      </c>
      <c r="P11" s="7"/>
      <c r="Q11" s="7">
        <f t="shared" si="1"/>
        <v>-29655866066</v>
      </c>
    </row>
    <row r="12" spans="1:17">
      <c r="A12" s="1" t="s">
        <v>43</v>
      </c>
      <c r="C12" s="7">
        <v>13956778</v>
      </c>
      <c r="D12" s="7"/>
      <c r="E12" s="7">
        <v>346149692513</v>
      </c>
      <c r="F12" s="7"/>
      <c r="G12" s="7">
        <v>343945770016</v>
      </c>
      <c r="H12" s="7"/>
      <c r="I12" s="7">
        <f t="shared" si="0"/>
        <v>2203922497</v>
      </c>
      <c r="J12" s="7"/>
      <c r="K12" s="7">
        <v>13956778</v>
      </c>
      <c r="L12" s="7"/>
      <c r="M12" s="7">
        <v>346149692513</v>
      </c>
      <c r="N12" s="7"/>
      <c r="O12" s="7">
        <v>343945770016</v>
      </c>
      <c r="P12" s="7"/>
      <c r="Q12" s="7">
        <f t="shared" si="1"/>
        <v>2203922497</v>
      </c>
    </row>
    <row r="13" spans="1:17">
      <c r="A13" s="1" t="s">
        <v>79</v>
      </c>
      <c r="C13" s="7">
        <v>312788674</v>
      </c>
      <c r="D13" s="7"/>
      <c r="E13" s="7">
        <v>954547674866</v>
      </c>
      <c r="F13" s="7"/>
      <c r="G13" s="7">
        <v>945219847424</v>
      </c>
      <c r="H13" s="7"/>
      <c r="I13" s="7">
        <f t="shared" si="0"/>
        <v>9327827442</v>
      </c>
      <c r="J13" s="7"/>
      <c r="K13" s="7">
        <v>312788674</v>
      </c>
      <c r="L13" s="7"/>
      <c r="M13" s="7">
        <v>954547674866</v>
      </c>
      <c r="N13" s="7"/>
      <c r="O13" s="7">
        <v>1374610837323</v>
      </c>
      <c r="P13" s="7"/>
      <c r="Q13" s="7">
        <f t="shared" si="1"/>
        <v>-420063162457</v>
      </c>
    </row>
    <row r="14" spans="1:17">
      <c r="A14" s="1" t="s">
        <v>85</v>
      </c>
      <c r="C14" s="7">
        <v>36761180</v>
      </c>
      <c r="D14" s="7"/>
      <c r="E14" s="7">
        <v>286127391165</v>
      </c>
      <c r="F14" s="7"/>
      <c r="G14" s="7">
        <v>265773650489</v>
      </c>
      <c r="H14" s="7"/>
      <c r="I14" s="7">
        <f t="shared" si="0"/>
        <v>20353740676</v>
      </c>
      <c r="J14" s="7"/>
      <c r="K14" s="7">
        <v>36761180</v>
      </c>
      <c r="L14" s="7"/>
      <c r="M14" s="7">
        <v>286127391165</v>
      </c>
      <c r="N14" s="7"/>
      <c r="O14" s="7">
        <v>312410830843</v>
      </c>
      <c r="P14" s="7"/>
      <c r="Q14" s="7">
        <f t="shared" si="1"/>
        <v>-26283439678</v>
      </c>
    </row>
    <row r="15" spans="1:17">
      <c r="A15" s="1" t="s">
        <v>90</v>
      </c>
      <c r="C15" s="7">
        <v>66325146</v>
      </c>
      <c r="D15" s="7"/>
      <c r="E15" s="7">
        <v>437778595571</v>
      </c>
      <c r="F15" s="7"/>
      <c r="G15" s="7">
        <v>434482070002</v>
      </c>
      <c r="H15" s="7"/>
      <c r="I15" s="7">
        <f t="shared" si="0"/>
        <v>3296525569</v>
      </c>
      <c r="J15" s="7"/>
      <c r="K15" s="7">
        <v>66325146</v>
      </c>
      <c r="L15" s="7"/>
      <c r="M15" s="7">
        <v>437778595571</v>
      </c>
      <c r="N15" s="7"/>
      <c r="O15" s="7">
        <v>515576599001</v>
      </c>
      <c r="P15" s="7"/>
      <c r="Q15" s="7">
        <f t="shared" si="1"/>
        <v>-77798003430</v>
      </c>
    </row>
    <row r="16" spans="1:17">
      <c r="A16" s="1" t="s">
        <v>56</v>
      </c>
      <c r="C16" s="7">
        <v>121996621</v>
      </c>
      <c r="D16" s="7"/>
      <c r="E16" s="7">
        <v>1848166094440</v>
      </c>
      <c r="F16" s="7"/>
      <c r="G16" s="7">
        <v>1882121901950</v>
      </c>
      <c r="H16" s="7"/>
      <c r="I16" s="7">
        <f t="shared" si="0"/>
        <v>-33955807510</v>
      </c>
      <c r="J16" s="7"/>
      <c r="K16" s="7">
        <v>121996621</v>
      </c>
      <c r="L16" s="7"/>
      <c r="M16" s="7">
        <v>1848166094440</v>
      </c>
      <c r="N16" s="7"/>
      <c r="O16" s="7">
        <v>2653403815378</v>
      </c>
      <c r="P16" s="7"/>
      <c r="Q16" s="7">
        <f t="shared" si="1"/>
        <v>-805237720938</v>
      </c>
    </row>
    <row r="17" spans="1:17">
      <c r="A17" s="1" t="s">
        <v>64</v>
      </c>
      <c r="C17" s="7">
        <v>12293626</v>
      </c>
      <c r="D17" s="7"/>
      <c r="E17" s="7">
        <v>463033946479</v>
      </c>
      <c r="F17" s="7"/>
      <c r="G17" s="7">
        <v>505561213139</v>
      </c>
      <c r="H17" s="7"/>
      <c r="I17" s="7">
        <f t="shared" si="0"/>
        <v>-42527266660</v>
      </c>
      <c r="J17" s="7"/>
      <c r="K17" s="7">
        <v>12293626</v>
      </c>
      <c r="L17" s="7"/>
      <c r="M17" s="7">
        <v>463033946479</v>
      </c>
      <c r="N17" s="7"/>
      <c r="O17" s="7">
        <v>551632418688</v>
      </c>
      <c r="P17" s="7"/>
      <c r="Q17" s="7">
        <f t="shared" si="1"/>
        <v>-88598472209</v>
      </c>
    </row>
    <row r="18" spans="1:17">
      <c r="A18" s="1" t="s">
        <v>27</v>
      </c>
      <c r="C18" s="7">
        <v>3593753</v>
      </c>
      <c r="D18" s="7"/>
      <c r="E18" s="7">
        <v>640025839594</v>
      </c>
      <c r="F18" s="7"/>
      <c r="G18" s="7">
        <v>609767864257</v>
      </c>
      <c r="H18" s="7"/>
      <c r="I18" s="7">
        <f t="shared" si="0"/>
        <v>30257975337</v>
      </c>
      <c r="J18" s="7"/>
      <c r="K18" s="7">
        <v>3593753</v>
      </c>
      <c r="L18" s="7"/>
      <c r="M18" s="7">
        <v>640025839594</v>
      </c>
      <c r="N18" s="7"/>
      <c r="O18" s="7">
        <v>669462169792</v>
      </c>
      <c r="P18" s="7"/>
      <c r="Q18" s="7">
        <f t="shared" si="1"/>
        <v>-29436330198</v>
      </c>
    </row>
    <row r="19" spans="1:17">
      <c r="A19" s="1" t="s">
        <v>32</v>
      </c>
      <c r="C19" s="7">
        <v>38398185</v>
      </c>
      <c r="D19" s="7"/>
      <c r="E19" s="7">
        <v>708048228076</v>
      </c>
      <c r="F19" s="7"/>
      <c r="G19" s="7">
        <v>692398644598</v>
      </c>
      <c r="H19" s="7"/>
      <c r="I19" s="7">
        <f t="shared" si="0"/>
        <v>15649583478</v>
      </c>
      <c r="J19" s="7"/>
      <c r="K19" s="7">
        <v>38398185</v>
      </c>
      <c r="L19" s="7"/>
      <c r="M19" s="7">
        <v>708048228076</v>
      </c>
      <c r="N19" s="7"/>
      <c r="O19" s="7">
        <v>743095722977</v>
      </c>
      <c r="P19" s="7"/>
      <c r="Q19" s="7">
        <f t="shared" si="1"/>
        <v>-35047494901</v>
      </c>
    </row>
    <row r="20" spans="1:17">
      <c r="A20" s="1" t="s">
        <v>23</v>
      </c>
      <c r="C20" s="7">
        <v>110823752</v>
      </c>
      <c r="D20" s="7"/>
      <c r="E20" s="7">
        <v>1586366649728</v>
      </c>
      <c r="F20" s="7"/>
      <c r="G20" s="7">
        <v>1768653960460</v>
      </c>
      <c r="H20" s="7"/>
      <c r="I20" s="7">
        <f t="shared" si="0"/>
        <v>-182287310732</v>
      </c>
      <c r="J20" s="7"/>
      <c r="K20" s="7">
        <v>110823752</v>
      </c>
      <c r="L20" s="7"/>
      <c r="M20" s="7">
        <v>1586366649728</v>
      </c>
      <c r="N20" s="7"/>
      <c r="O20" s="7">
        <v>2070545168925</v>
      </c>
      <c r="P20" s="7"/>
      <c r="Q20" s="7">
        <f t="shared" si="1"/>
        <v>-484178519197</v>
      </c>
    </row>
    <row r="21" spans="1:17">
      <c r="A21" s="1" t="s">
        <v>71</v>
      </c>
      <c r="C21" s="7">
        <v>13500000</v>
      </c>
      <c r="D21" s="7"/>
      <c r="E21" s="7">
        <v>326769086250</v>
      </c>
      <c r="F21" s="7"/>
      <c r="G21" s="7">
        <v>293219898750</v>
      </c>
      <c r="H21" s="7"/>
      <c r="I21" s="7">
        <f t="shared" si="0"/>
        <v>33549187500</v>
      </c>
      <c r="J21" s="7"/>
      <c r="K21" s="7">
        <v>13500000</v>
      </c>
      <c r="L21" s="7"/>
      <c r="M21" s="7">
        <v>326769086250</v>
      </c>
      <c r="N21" s="7"/>
      <c r="O21" s="7">
        <v>386486640002</v>
      </c>
      <c r="P21" s="7"/>
      <c r="Q21" s="7">
        <f t="shared" si="1"/>
        <v>-59717553752</v>
      </c>
    </row>
    <row r="22" spans="1:17">
      <c r="A22" s="1" t="s">
        <v>58</v>
      </c>
      <c r="C22" s="7">
        <v>13952434</v>
      </c>
      <c r="D22" s="7"/>
      <c r="E22" s="7">
        <v>280855694608</v>
      </c>
      <c r="F22" s="7"/>
      <c r="G22" s="7">
        <v>321077003959</v>
      </c>
      <c r="H22" s="7"/>
      <c r="I22" s="7">
        <f t="shared" si="0"/>
        <v>-40221309351</v>
      </c>
      <c r="J22" s="7"/>
      <c r="K22" s="7">
        <v>13952434</v>
      </c>
      <c r="L22" s="7"/>
      <c r="M22" s="7">
        <v>280855694608</v>
      </c>
      <c r="N22" s="7"/>
      <c r="O22" s="7">
        <v>302491985156</v>
      </c>
      <c r="P22" s="7"/>
      <c r="Q22" s="7">
        <f t="shared" si="1"/>
        <v>-21636290548</v>
      </c>
    </row>
    <row r="23" spans="1:17">
      <c r="A23" s="1" t="s">
        <v>21</v>
      </c>
      <c r="C23" s="7">
        <v>48831692</v>
      </c>
      <c r="D23" s="7"/>
      <c r="E23" s="7">
        <v>615501698725</v>
      </c>
      <c r="F23" s="7"/>
      <c r="G23" s="7">
        <v>696713275492</v>
      </c>
      <c r="H23" s="7"/>
      <c r="I23" s="7">
        <f t="shared" si="0"/>
        <v>-81211576767</v>
      </c>
      <c r="J23" s="7"/>
      <c r="K23" s="7">
        <v>48831692</v>
      </c>
      <c r="L23" s="7"/>
      <c r="M23" s="7">
        <v>615501698725</v>
      </c>
      <c r="N23" s="7"/>
      <c r="O23" s="7">
        <v>861879363800</v>
      </c>
      <c r="P23" s="7"/>
      <c r="Q23" s="7">
        <f t="shared" si="1"/>
        <v>-246377665075</v>
      </c>
    </row>
    <row r="24" spans="1:17">
      <c r="A24" s="1" t="s">
        <v>61</v>
      </c>
      <c r="C24" s="7">
        <v>10613234</v>
      </c>
      <c r="D24" s="7"/>
      <c r="E24" s="7">
        <v>140843638190</v>
      </c>
      <c r="F24" s="7"/>
      <c r="G24" s="7">
        <v>160361295917</v>
      </c>
      <c r="H24" s="7"/>
      <c r="I24" s="7">
        <f t="shared" si="0"/>
        <v>-19517657727</v>
      </c>
      <c r="J24" s="7"/>
      <c r="K24" s="7">
        <v>10613234</v>
      </c>
      <c r="L24" s="7"/>
      <c r="M24" s="7">
        <v>140843638190</v>
      </c>
      <c r="N24" s="7"/>
      <c r="O24" s="7">
        <v>147173689344</v>
      </c>
      <c r="P24" s="7"/>
      <c r="Q24" s="7">
        <f t="shared" si="1"/>
        <v>-6330051154</v>
      </c>
    </row>
    <row r="25" spans="1:17">
      <c r="A25" s="1" t="s">
        <v>19</v>
      </c>
      <c r="C25" s="7">
        <v>177949002</v>
      </c>
      <c r="D25" s="7"/>
      <c r="E25" s="7">
        <v>1215235711359</v>
      </c>
      <c r="F25" s="7"/>
      <c r="G25" s="7">
        <v>1176319866163</v>
      </c>
      <c r="H25" s="7"/>
      <c r="I25" s="7">
        <f t="shared" si="0"/>
        <v>38915845196</v>
      </c>
      <c r="J25" s="7"/>
      <c r="K25" s="7">
        <v>177949002</v>
      </c>
      <c r="L25" s="7"/>
      <c r="M25" s="7">
        <v>1215235711359</v>
      </c>
      <c r="N25" s="7"/>
      <c r="O25" s="7">
        <v>1696377070151</v>
      </c>
      <c r="P25" s="7"/>
      <c r="Q25" s="7">
        <f t="shared" si="1"/>
        <v>-481141358792</v>
      </c>
    </row>
    <row r="26" spans="1:17">
      <c r="A26" s="1" t="s">
        <v>41</v>
      </c>
      <c r="C26" s="7">
        <v>31727273</v>
      </c>
      <c r="D26" s="7"/>
      <c r="E26" s="7">
        <v>589139100155</v>
      </c>
      <c r="F26" s="7"/>
      <c r="G26" s="7">
        <v>653446986681</v>
      </c>
      <c r="H26" s="7"/>
      <c r="I26" s="7">
        <f t="shared" si="0"/>
        <v>-64307886526</v>
      </c>
      <c r="J26" s="7"/>
      <c r="K26" s="7">
        <v>31727273</v>
      </c>
      <c r="L26" s="7"/>
      <c r="M26" s="7">
        <v>589139100155</v>
      </c>
      <c r="N26" s="7"/>
      <c r="O26" s="7">
        <v>733443269178</v>
      </c>
      <c r="P26" s="7"/>
      <c r="Q26" s="7">
        <f t="shared" si="1"/>
        <v>-144304169023</v>
      </c>
    </row>
    <row r="27" spans="1:17">
      <c r="A27" s="1" t="s">
        <v>99</v>
      </c>
      <c r="C27" s="7">
        <v>35277226</v>
      </c>
      <c r="D27" s="7"/>
      <c r="E27" s="7">
        <v>237055127175</v>
      </c>
      <c r="F27" s="7"/>
      <c r="G27" s="7">
        <v>240714657585</v>
      </c>
      <c r="H27" s="7"/>
      <c r="I27" s="7">
        <f t="shared" si="0"/>
        <v>-3659530410</v>
      </c>
      <c r="J27" s="7"/>
      <c r="K27" s="7">
        <v>35277226</v>
      </c>
      <c r="L27" s="7"/>
      <c r="M27" s="7">
        <v>237055127175</v>
      </c>
      <c r="N27" s="7"/>
      <c r="O27" s="7">
        <v>240714657585</v>
      </c>
      <c r="P27" s="7"/>
      <c r="Q27" s="7">
        <f t="shared" si="1"/>
        <v>-3659530410</v>
      </c>
    </row>
    <row r="28" spans="1:17">
      <c r="A28" s="1" t="s">
        <v>24</v>
      </c>
      <c r="C28" s="7">
        <v>47515414</v>
      </c>
      <c r="D28" s="7"/>
      <c r="E28" s="7">
        <v>2043286484622</v>
      </c>
      <c r="F28" s="7"/>
      <c r="G28" s="7">
        <v>2119803454227</v>
      </c>
      <c r="H28" s="7"/>
      <c r="I28" s="7">
        <f t="shared" si="0"/>
        <v>-76516969605</v>
      </c>
      <c r="J28" s="7"/>
      <c r="K28" s="7">
        <v>47515414</v>
      </c>
      <c r="L28" s="7"/>
      <c r="M28" s="7">
        <v>2043286484622</v>
      </c>
      <c r="N28" s="7"/>
      <c r="O28" s="7">
        <v>2943069367934</v>
      </c>
      <c r="P28" s="7"/>
      <c r="Q28" s="7">
        <f t="shared" si="1"/>
        <v>-899782883312</v>
      </c>
    </row>
    <row r="29" spans="1:17">
      <c r="A29" s="1" t="s">
        <v>84</v>
      </c>
      <c r="C29" s="7">
        <v>15895868</v>
      </c>
      <c r="D29" s="7"/>
      <c r="E29" s="7">
        <v>148374090426</v>
      </c>
      <c r="F29" s="7"/>
      <c r="G29" s="7">
        <v>148637465056</v>
      </c>
      <c r="H29" s="7"/>
      <c r="I29" s="7">
        <f t="shared" si="0"/>
        <v>-263374630</v>
      </c>
      <c r="J29" s="7"/>
      <c r="K29" s="7">
        <v>15895868</v>
      </c>
      <c r="L29" s="7"/>
      <c r="M29" s="7">
        <v>148374090426</v>
      </c>
      <c r="N29" s="7"/>
      <c r="O29" s="7">
        <v>156206489446</v>
      </c>
      <c r="P29" s="7"/>
      <c r="Q29" s="7">
        <f t="shared" si="1"/>
        <v>-7832399020</v>
      </c>
    </row>
    <row r="30" spans="1:17">
      <c r="A30" s="1" t="s">
        <v>26</v>
      </c>
      <c r="C30" s="7">
        <v>13783336</v>
      </c>
      <c r="D30" s="7"/>
      <c r="E30" s="7">
        <v>301018113563</v>
      </c>
      <c r="F30" s="7"/>
      <c r="G30" s="7">
        <v>281675032579</v>
      </c>
      <c r="H30" s="7"/>
      <c r="I30" s="7">
        <f t="shared" si="0"/>
        <v>19343080984</v>
      </c>
      <c r="J30" s="7"/>
      <c r="K30" s="7">
        <v>13783336</v>
      </c>
      <c r="L30" s="7"/>
      <c r="M30" s="7">
        <v>301018113563</v>
      </c>
      <c r="N30" s="7"/>
      <c r="O30" s="7">
        <v>483656779591</v>
      </c>
      <c r="P30" s="7"/>
      <c r="Q30" s="7">
        <f t="shared" si="1"/>
        <v>-182638666028</v>
      </c>
    </row>
    <row r="31" spans="1:17">
      <c r="A31" s="1" t="s">
        <v>93</v>
      </c>
      <c r="C31" s="7">
        <v>35643667</v>
      </c>
      <c r="D31" s="7"/>
      <c r="E31" s="7">
        <v>847523565377</v>
      </c>
      <c r="F31" s="7"/>
      <c r="G31" s="7">
        <v>835122509864</v>
      </c>
      <c r="H31" s="7"/>
      <c r="I31" s="7">
        <f t="shared" si="0"/>
        <v>12401055513</v>
      </c>
      <c r="J31" s="7"/>
      <c r="K31" s="7">
        <v>35643667</v>
      </c>
      <c r="L31" s="7"/>
      <c r="M31" s="7">
        <v>847523565377</v>
      </c>
      <c r="N31" s="7"/>
      <c r="O31" s="7">
        <v>980392017307</v>
      </c>
      <c r="P31" s="7"/>
      <c r="Q31" s="7">
        <f t="shared" si="1"/>
        <v>-132868451930</v>
      </c>
    </row>
    <row r="32" spans="1:17">
      <c r="A32" s="1" t="s">
        <v>52</v>
      </c>
      <c r="C32" s="7">
        <v>9920000</v>
      </c>
      <c r="D32" s="7"/>
      <c r="E32" s="7">
        <v>35154379440</v>
      </c>
      <c r="F32" s="7"/>
      <c r="G32" s="7">
        <v>31831230528</v>
      </c>
      <c r="H32" s="7"/>
      <c r="I32" s="7">
        <f t="shared" si="0"/>
        <v>3323148912</v>
      </c>
      <c r="J32" s="7"/>
      <c r="K32" s="7">
        <v>9920000</v>
      </c>
      <c r="L32" s="7"/>
      <c r="M32" s="7">
        <v>35154379440</v>
      </c>
      <c r="N32" s="7"/>
      <c r="O32" s="7">
        <v>43666291020</v>
      </c>
      <c r="P32" s="7"/>
      <c r="Q32" s="7">
        <f t="shared" si="1"/>
        <v>-8511911580</v>
      </c>
    </row>
    <row r="33" spans="1:17">
      <c r="A33" s="1" t="s">
        <v>60</v>
      </c>
      <c r="C33" s="7">
        <v>2421860</v>
      </c>
      <c r="D33" s="7"/>
      <c r="E33" s="7">
        <v>158217609596</v>
      </c>
      <c r="F33" s="7"/>
      <c r="G33" s="7">
        <v>153808840987</v>
      </c>
      <c r="H33" s="7"/>
      <c r="I33" s="7">
        <f t="shared" si="0"/>
        <v>4408768609</v>
      </c>
      <c r="J33" s="7"/>
      <c r="K33" s="7">
        <v>2421860</v>
      </c>
      <c r="L33" s="7"/>
      <c r="M33" s="7">
        <v>158217609596</v>
      </c>
      <c r="N33" s="7"/>
      <c r="O33" s="7">
        <v>115653894776</v>
      </c>
      <c r="P33" s="7"/>
      <c r="Q33" s="7">
        <f t="shared" si="1"/>
        <v>42563714820</v>
      </c>
    </row>
    <row r="34" spans="1:17">
      <c r="A34" s="1" t="s">
        <v>77</v>
      </c>
      <c r="C34" s="7">
        <v>13215553</v>
      </c>
      <c r="D34" s="7"/>
      <c r="E34" s="7">
        <v>486328795416</v>
      </c>
      <c r="F34" s="7"/>
      <c r="G34" s="7">
        <v>492240409623</v>
      </c>
      <c r="H34" s="7"/>
      <c r="I34" s="7">
        <f t="shared" si="0"/>
        <v>-5911614207</v>
      </c>
      <c r="J34" s="7"/>
      <c r="K34" s="7">
        <v>13215553</v>
      </c>
      <c r="L34" s="7"/>
      <c r="M34" s="7">
        <v>486328795416</v>
      </c>
      <c r="N34" s="7"/>
      <c r="O34" s="7">
        <v>432598790736</v>
      </c>
      <c r="P34" s="7"/>
      <c r="Q34" s="7">
        <f t="shared" si="1"/>
        <v>53730004680</v>
      </c>
    </row>
    <row r="35" spans="1:17">
      <c r="A35" s="1" t="s">
        <v>83</v>
      </c>
      <c r="C35" s="7">
        <v>22964333</v>
      </c>
      <c r="D35" s="7"/>
      <c r="E35" s="7">
        <v>166413898143</v>
      </c>
      <c r="F35" s="7"/>
      <c r="G35" s="7">
        <v>177283452149</v>
      </c>
      <c r="H35" s="7"/>
      <c r="I35" s="7">
        <f t="shared" si="0"/>
        <v>-10869554006</v>
      </c>
      <c r="J35" s="7"/>
      <c r="K35" s="7">
        <v>22964333</v>
      </c>
      <c r="L35" s="7"/>
      <c r="M35" s="7">
        <v>166413898143</v>
      </c>
      <c r="N35" s="7"/>
      <c r="O35" s="7">
        <v>196100493775</v>
      </c>
      <c r="P35" s="7"/>
      <c r="Q35" s="7">
        <f t="shared" si="1"/>
        <v>-29686595632</v>
      </c>
    </row>
    <row r="36" spans="1:17">
      <c r="A36" s="1" t="s">
        <v>98</v>
      </c>
      <c r="C36" s="7">
        <v>3500001</v>
      </c>
      <c r="D36" s="7"/>
      <c r="E36" s="7">
        <v>25780694115</v>
      </c>
      <c r="F36" s="7"/>
      <c r="G36" s="7">
        <v>22959835177</v>
      </c>
      <c r="H36" s="7"/>
      <c r="I36" s="7">
        <f t="shared" si="0"/>
        <v>2820858938</v>
      </c>
      <c r="J36" s="7"/>
      <c r="K36" s="7">
        <v>3500001</v>
      </c>
      <c r="L36" s="7"/>
      <c r="M36" s="7">
        <v>25780694115</v>
      </c>
      <c r="N36" s="7"/>
      <c r="O36" s="7">
        <v>22959835177</v>
      </c>
      <c r="P36" s="7"/>
      <c r="Q36" s="7">
        <f t="shared" si="1"/>
        <v>2820858938</v>
      </c>
    </row>
    <row r="37" spans="1:17">
      <c r="A37" s="1" t="s">
        <v>75</v>
      </c>
      <c r="C37" s="7">
        <v>6591235</v>
      </c>
      <c r="D37" s="7"/>
      <c r="E37" s="7">
        <v>395086634250</v>
      </c>
      <c r="F37" s="7"/>
      <c r="G37" s="7">
        <v>403313584867</v>
      </c>
      <c r="H37" s="7"/>
      <c r="I37" s="7">
        <f t="shared" si="0"/>
        <v>-8226950617</v>
      </c>
      <c r="J37" s="7"/>
      <c r="K37" s="7">
        <v>6591235</v>
      </c>
      <c r="L37" s="7"/>
      <c r="M37" s="7">
        <v>395086634250</v>
      </c>
      <c r="N37" s="7"/>
      <c r="O37" s="7">
        <v>463233178410</v>
      </c>
      <c r="P37" s="7"/>
      <c r="Q37" s="7">
        <f t="shared" si="1"/>
        <v>-68146544160</v>
      </c>
    </row>
    <row r="38" spans="1:17">
      <c r="A38" s="1" t="s">
        <v>40</v>
      </c>
      <c r="C38" s="7">
        <v>23895000</v>
      </c>
      <c r="D38" s="7"/>
      <c r="E38" s="7">
        <v>110213106840</v>
      </c>
      <c r="F38" s="7"/>
      <c r="G38" s="7">
        <v>123039632205</v>
      </c>
      <c r="H38" s="7"/>
      <c r="I38" s="7">
        <f t="shared" si="0"/>
        <v>-12826525365</v>
      </c>
      <c r="J38" s="7"/>
      <c r="K38" s="7">
        <v>23895000</v>
      </c>
      <c r="L38" s="7"/>
      <c r="M38" s="7">
        <v>110213106840</v>
      </c>
      <c r="N38" s="7"/>
      <c r="O38" s="7">
        <v>156299937231</v>
      </c>
      <c r="P38" s="7"/>
      <c r="Q38" s="7">
        <f t="shared" si="1"/>
        <v>-46086830391</v>
      </c>
    </row>
    <row r="39" spans="1:17">
      <c r="A39" s="1" t="s">
        <v>33</v>
      </c>
      <c r="C39" s="7">
        <v>91028165</v>
      </c>
      <c r="D39" s="7"/>
      <c r="E39" s="7">
        <v>1821494199529</v>
      </c>
      <c r="F39" s="7"/>
      <c r="G39" s="7">
        <v>1865832607764</v>
      </c>
      <c r="H39" s="7"/>
      <c r="I39" s="7">
        <f t="shared" si="0"/>
        <v>-44338408235</v>
      </c>
      <c r="J39" s="7"/>
      <c r="K39" s="7">
        <v>91028165</v>
      </c>
      <c r="L39" s="7"/>
      <c r="M39" s="7">
        <v>1821494199529</v>
      </c>
      <c r="N39" s="7"/>
      <c r="O39" s="7">
        <v>2186154985624</v>
      </c>
      <c r="P39" s="7"/>
      <c r="Q39" s="7">
        <f t="shared" si="1"/>
        <v>-364660786095</v>
      </c>
    </row>
    <row r="40" spans="1:17">
      <c r="A40" s="1" t="s">
        <v>25</v>
      </c>
      <c r="C40" s="7">
        <v>8697985</v>
      </c>
      <c r="D40" s="7"/>
      <c r="E40" s="7">
        <v>544539690682</v>
      </c>
      <c r="F40" s="7"/>
      <c r="G40" s="7">
        <v>539265489169</v>
      </c>
      <c r="H40" s="7"/>
      <c r="I40" s="7">
        <f t="shared" si="0"/>
        <v>5274201513</v>
      </c>
      <c r="J40" s="7"/>
      <c r="K40" s="7">
        <v>8697985</v>
      </c>
      <c r="L40" s="7"/>
      <c r="M40" s="7">
        <v>544539690682</v>
      </c>
      <c r="N40" s="7"/>
      <c r="O40" s="7">
        <v>757475992256</v>
      </c>
      <c r="P40" s="7"/>
      <c r="Q40" s="7">
        <f t="shared" si="1"/>
        <v>-212936301574</v>
      </c>
    </row>
    <row r="41" spans="1:17">
      <c r="A41" s="1" t="s">
        <v>62</v>
      </c>
      <c r="C41" s="7">
        <v>18634950</v>
      </c>
      <c r="D41" s="7"/>
      <c r="E41" s="7">
        <v>496074649432</v>
      </c>
      <c r="F41" s="7"/>
      <c r="G41" s="7">
        <v>536271885775</v>
      </c>
      <c r="H41" s="7"/>
      <c r="I41" s="7">
        <f t="shared" si="0"/>
        <v>-40197236343</v>
      </c>
      <c r="J41" s="7"/>
      <c r="K41" s="7">
        <v>18634950</v>
      </c>
      <c r="L41" s="7"/>
      <c r="M41" s="7">
        <v>496074649432</v>
      </c>
      <c r="N41" s="7"/>
      <c r="O41" s="7">
        <v>592214583358</v>
      </c>
      <c r="P41" s="7"/>
      <c r="Q41" s="7">
        <f t="shared" si="1"/>
        <v>-96139933926</v>
      </c>
    </row>
    <row r="42" spans="1:17">
      <c r="A42" s="1" t="s">
        <v>47</v>
      </c>
      <c r="C42" s="7">
        <v>27110260</v>
      </c>
      <c r="D42" s="7"/>
      <c r="E42" s="7">
        <v>722770945019</v>
      </c>
      <c r="F42" s="7"/>
      <c r="G42" s="7">
        <v>742443681405</v>
      </c>
      <c r="H42" s="7"/>
      <c r="I42" s="7">
        <f t="shared" si="0"/>
        <v>-19672736386</v>
      </c>
      <c r="J42" s="7"/>
      <c r="K42" s="7">
        <v>27110260</v>
      </c>
      <c r="L42" s="7"/>
      <c r="M42" s="7">
        <v>722770945019</v>
      </c>
      <c r="N42" s="7"/>
      <c r="O42" s="7">
        <v>743481458186</v>
      </c>
      <c r="P42" s="7"/>
      <c r="Q42" s="7">
        <f t="shared" si="1"/>
        <v>-20710513167</v>
      </c>
    </row>
    <row r="43" spans="1:17">
      <c r="A43" s="1" t="s">
        <v>42</v>
      </c>
      <c r="C43" s="7">
        <v>3854943</v>
      </c>
      <c r="D43" s="7"/>
      <c r="E43" s="7">
        <v>184702693497</v>
      </c>
      <c r="F43" s="7"/>
      <c r="G43" s="7">
        <v>212101537034</v>
      </c>
      <c r="H43" s="7"/>
      <c r="I43" s="7">
        <f t="shared" si="0"/>
        <v>-27398843537</v>
      </c>
      <c r="J43" s="7"/>
      <c r="K43" s="7">
        <v>3854943</v>
      </c>
      <c r="L43" s="7"/>
      <c r="M43" s="7">
        <v>184702693497</v>
      </c>
      <c r="N43" s="7"/>
      <c r="O43" s="7">
        <v>184702693497</v>
      </c>
      <c r="P43" s="7"/>
      <c r="Q43" s="7">
        <f t="shared" si="1"/>
        <v>0</v>
      </c>
    </row>
    <row r="44" spans="1:17">
      <c r="A44" s="1" t="s">
        <v>66</v>
      </c>
      <c r="C44" s="7">
        <v>12644972</v>
      </c>
      <c r="D44" s="7"/>
      <c r="E44" s="7">
        <v>729547385539</v>
      </c>
      <c r="F44" s="7"/>
      <c r="G44" s="7">
        <v>724016702396</v>
      </c>
      <c r="H44" s="7"/>
      <c r="I44" s="7">
        <f t="shared" si="0"/>
        <v>5530683143</v>
      </c>
      <c r="J44" s="7"/>
      <c r="K44" s="7">
        <v>12644972</v>
      </c>
      <c r="L44" s="7"/>
      <c r="M44" s="7">
        <v>729547385539</v>
      </c>
      <c r="N44" s="7"/>
      <c r="O44" s="7">
        <v>631886334693</v>
      </c>
      <c r="P44" s="7"/>
      <c r="Q44" s="7">
        <f t="shared" si="1"/>
        <v>97661050846</v>
      </c>
    </row>
    <row r="45" spans="1:17">
      <c r="A45" s="1" t="s">
        <v>44</v>
      </c>
      <c r="C45" s="7">
        <v>609512</v>
      </c>
      <c r="D45" s="7"/>
      <c r="E45" s="7">
        <v>10354581547</v>
      </c>
      <c r="F45" s="7"/>
      <c r="G45" s="7">
        <v>11348839494</v>
      </c>
      <c r="H45" s="7"/>
      <c r="I45" s="7">
        <f t="shared" si="0"/>
        <v>-994257947</v>
      </c>
      <c r="J45" s="7"/>
      <c r="K45" s="7">
        <v>609512</v>
      </c>
      <c r="L45" s="7"/>
      <c r="M45" s="7">
        <v>10354581547</v>
      </c>
      <c r="N45" s="7"/>
      <c r="O45" s="7">
        <v>14680603329</v>
      </c>
      <c r="P45" s="7"/>
      <c r="Q45" s="7">
        <f t="shared" si="1"/>
        <v>-4326021782</v>
      </c>
    </row>
    <row r="46" spans="1:17">
      <c r="A46" s="1" t="s">
        <v>92</v>
      </c>
      <c r="C46" s="7">
        <v>137989357</v>
      </c>
      <c r="D46" s="7"/>
      <c r="E46" s="7">
        <v>638244194476</v>
      </c>
      <c r="F46" s="7"/>
      <c r="G46" s="7">
        <v>674916410263</v>
      </c>
      <c r="H46" s="7"/>
      <c r="I46" s="7">
        <f t="shared" si="0"/>
        <v>-36672215787</v>
      </c>
      <c r="J46" s="7"/>
      <c r="K46" s="7">
        <v>137989357</v>
      </c>
      <c r="L46" s="7"/>
      <c r="M46" s="7">
        <v>638244194476</v>
      </c>
      <c r="N46" s="7"/>
      <c r="O46" s="7">
        <v>843922628460</v>
      </c>
      <c r="P46" s="7"/>
      <c r="Q46" s="7">
        <f t="shared" si="1"/>
        <v>-205678433984</v>
      </c>
    </row>
    <row r="47" spans="1:17">
      <c r="A47" s="1" t="s">
        <v>94</v>
      </c>
      <c r="C47" s="7">
        <v>9813229</v>
      </c>
      <c r="D47" s="7"/>
      <c r="E47" s="7">
        <v>156955380225</v>
      </c>
      <c r="F47" s="7"/>
      <c r="G47" s="7">
        <v>154126476541</v>
      </c>
      <c r="H47" s="7"/>
      <c r="I47" s="7">
        <f t="shared" si="0"/>
        <v>2828903684</v>
      </c>
      <c r="J47" s="7"/>
      <c r="K47" s="7">
        <v>9813229</v>
      </c>
      <c r="L47" s="7"/>
      <c r="M47" s="7">
        <v>156955380225</v>
      </c>
      <c r="N47" s="7"/>
      <c r="O47" s="7">
        <v>136665312427</v>
      </c>
      <c r="P47" s="7"/>
      <c r="Q47" s="7">
        <f t="shared" si="1"/>
        <v>20290067798</v>
      </c>
    </row>
    <row r="48" spans="1:17">
      <c r="A48" s="1" t="s">
        <v>81</v>
      </c>
      <c r="C48" s="7">
        <v>533634210</v>
      </c>
      <c r="D48" s="7"/>
      <c r="E48" s="7">
        <v>2652295432252</v>
      </c>
      <c r="F48" s="7"/>
      <c r="G48" s="7">
        <v>2631077068794</v>
      </c>
      <c r="H48" s="7"/>
      <c r="I48" s="7">
        <f t="shared" si="0"/>
        <v>21218363458</v>
      </c>
      <c r="J48" s="7"/>
      <c r="K48" s="7">
        <v>533634210</v>
      </c>
      <c r="L48" s="7"/>
      <c r="M48" s="7">
        <v>2652295432252</v>
      </c>
      <c r="N48" s="7"/>
      <c r="O48" s="7">
        <v>3416156516741</v>
      </c>
      <c r="P48" s="7"/>
      <c r="Q48" s="7">
        <f t="shared" si="1"/>
        <v>-763861084489</v>
      </c>
    </row>
    <row r="49" spans="1:17">
      <c r="A49" s="1" t="s">
        <v>17</v>
      </c>
      <c r="C49" s="7">
        <v>106400000</v>
      </c>
      <c r="D49" s="7"/>
      <c r="E49" s="7">
        <v>464422545720</v>
      </c>
      <c r="F49" s="7"/>
      <c r="G49" s="7">
        <v>459345733560</v>
      </c>
      <c r="H49" s="7"/>
      <c r="I49" s="7">
        <f t="shared" si="0"/>
        <v>5076812160</v>
      </c>
      <c r="J49" s="7"/>
      <c r="K49" s="7">
        <v>106400000</v>
      </c>
      <c r="L49" s="7"/>
      <c r="M49" s="7">
        <v>464422545720</v>
      </c>
      <c r="N49" s="7"/>
      <c r="O49" s="7">
        <v>497729067047</v>
      </c>
      <c r="P49" s="7"/>
      <c r="Q49" s="7">
        <f t="shared" si="1"/>
        <v>-33306521327</v>
      </c>
    </row>
    <row r="50" spans="1:17">
      <c r="A50" s="1" t="s">
        <v>55</v>
      </c>
      <c r="C50" s="7">
        <v>40464462</v>
      </c>
      <c r="D50" s="7"/>
      <c r="E50" s="7">
        <v>156067949990</v>
      </c>
      <c r="F50" s="7"/>
      <c r="G50" s="7">
        <v>171120005561</v>
      </c>
      <c r="H50" s="7"/>
      <c r="I50" s="7">
        <f t="shared" si="0"/>
        <v>-15052055571</v>
      </c>
      <c r="J50" s="7"/>
      <c r="K50" s="7">
        <v>40464462</v>
      </c>
      <c r="L50" s="7"/>
      <c r="M50" s="7">
        <v>156067949990</v>
      </c>
      <c r="N50" s="7"/>
      <c r="O50" s="7">
        <v>205451921819</v>
      </c>
      <c r="P50" s="7"/>
      <c r="Q50" s="7">
        <f t="shared" si="1"/>
        <v>-49383971829</v>
      </c>
    </row>
    <row r="51" spans="1:17">
      <c r="A51" s="1" t="s">
        <v>49</v>
      </c>
      <c r="C51" s="7">
        <v>16680868</v>
      </c>
      <c r="D51" s="7"/>
      <c r="E51" s="7">
        <v>230816106348</v>
      </c>
      <c r="F51" s="7"/>
      <c r="G51" s="7">
        <v>235500176459</v>
      </c>
      <c r="H51" s="7"/>
      <c r="I51" s="7">
        <f t="shared" si="0"/>
        <v>-4684070111</v>
      </c>
      <c r="J51" s="7"/>
      <c r="K51" s="7">
        <v>16680868</v>
      </c>
      <c r="L51" s="7"/>
      <c r="M51" s="7">
        <v>230816106348</v>
      </c>
      <c r="N51" s="7"/>
      <c r="O51" s="7">
        <v>247207203952</v>
      </c>
      <c r="P51" s="7"/>
      <c r="Q51" s="7">
        <f t="shared" si="1"/>
        <v>-16391097604</v>
      </c>
    </row>
    <row r="52" spans="1:17">
      <c r="A52" s="1" t="s">
        <v>89</v>
      </c>
      <c r="C52" s="7">
        <v>6833928</v>
      </c>
      <c r="D52" s="7"/>
      <c r="E52" s="7">
        <v>125607490714</v>
      </c>
      <c r="F52" s="7"/>
      <c r="G52" s="7">
        <v>124792298778</v>
      </c>
      <c r="H52" s="7"/>
      <c r="I52" s="7">
        <f t="shared" si="0"/>
        <v>815191936</v>
      </c>
      <c r="J52" s="7"/>
      <c r="K52" s="7">
        <v>6833928</v>
      </c>
      <c r="L52" s="7"/>
      <c r="M52" s="7">
        <v>125607490714</v>
      </c>
      <c r="N52" s="7"/>
      <c r="O52" s="7">
        <v>133080083469</v>
      </c>
      <c r="P52" s="7"/>
      <c r="Q52" s="7">
        <f t="shared" si="1"/>
        <v>-7472592755</v>
      </c>
    </row>
    <row r="53" spans="1:17">
      <c r="A53" s="1" t="s">
        <v>46</v>
      </c>
      <c r="C53" s="7">
        <v>14863088</v>
      </c>
      <c r="D53" s="7"/>
      <c r="E53" s="7">
        <v>279240934638</v>
      </c>
      <c r="F53" s="7"/>
      <c r="G53" s="7">
        <v>339817010407</v>
      </c>
      <c r="H53" s="7"/>
      <c r="I53" s="7">
        <f t="shared" si="0"/>
        <v>-60576075769</v>
      </c>
      <c r="J53" s="7"/>
      <c r="K53" s="7">
        <v>14863088</v>
      </c>
      <c r="L53" s="7"/>
      <c r="M53" s="7">
        <v>279240934638</v>
      </c>
      <c r="N53" s="7"/>
      <c r="O53" s="7">
        <v>401131818806</v>
      </c>
      <c r="P53" s="7"/>
      <c r="Q53" s="7">
        <f t="shared" si="1"/>
        <v>-121890884168</v>
      </c>
    </row>
    <row r="54" spans="1:17">
      <c r="A54" s="1" t="s">
        <v>30</v>
      </c>
      <c r="C54" s="7">
        <v>61362326</v>
      </c>
      <c r="D54" s="7"/>
      <c r="E54" s="7">
        <v>488587733484</v>
      </c>
      <c r="F54" s="7"/>
      <c r="G54" s="7">
        <v>547145064837</v>
      </c>
      <c r="H54" s="7"/>
      <c r="I54" s="7">
        <f t="shared" si="0"/>
        <v>-58557331353</v>
      </c>
      <c r="J54" s="7"/>
      <c r="K54" s="7">
        <v>61362326</v>
      </c>
      <c r="L54" s="7"/>
      <c r="M54" s="7">
        <v>488587733484</v>
      </c>
      <c r="N54" s="7"/>
      <c r="O54" s="7">
        <v>736236447538</v>
      </c>
      <c r="P54" s="7"/>
      <c r="Q54" s="7">
        <f t="shared" si="1"/>
        <v>-247648714054</v>
      </c>
    </row>
    <row r="55" spans="1:17">
      <c r="A55" s="1" t="s">
        <v>59</v>
      </c>
      <c r="C55" s="7">
        <v>11035043</v>
      </c>
      <c r="D55" s="7"/>
      <c r="E55" s="7">
        <v>481665673138</v>
      </c>
      <c r="F55" s="7"/>
      <c r="G55" s="7">
        <v>574576359803</v>
      </c>
      <c r="H55" s="7"/>
      <c r="I55" s="7">
        <f t="shared" si="0"/>
        <v>-92910686665</v>
      </c>
      <c r="J55" s="7"/>
      <c r="K55" s="7">
        <v>11035043</v>
      </c>
      <c r="L55" s="7"/>
      <c r="M55" s="7">
        <v>481665673138</v>
      </c>
      <c r="N55" s="7"/>
      <c r="O55" s="7">
        <v>665731944949</v>
      </c>
      <c r="P55" s="7"/>
      <c r="Q55" s="7">
        <f t="shared" si="1"/>
        <v>-184066271811</v>
      </c>
    </row>
    <row r="56" spans="1:17">
      <c r="A56" s="1" t="s">
        <v>16</v>
      </c>
      <c r="C56" s="7">
        <v>210964042</v>
      </c>
      <c r="D56" s="7"/>
      <c r="E56" s="7">
        <v>765227432911</v>
      </c>
      <c r="F56" s="7"/>
      <c r="G56" s="7">
        <v>746888636705</v>
      </c>
      <c r="H56" s="7"/>
      <c r="I56" s="7">
        <f t="shared" si="0"/>
        <v>18338796206</v>
      </c>
      <c r="J56" s="7"/>
      <c r="K56" s="7">
        <v>210964042</v>
      </c>
      <c r="L56" s="7"/>
      <c r="M56" s="7">
        <v>765227432911</v>
      </c>
      <c r="N56" s="7"/>
      <c r="O56" s="7">
        <v>775449355340</v>
      </c>
      <c r="P56" s="7"/>
      <c r="Q56" s="7">
        <f t="shared" si="1"/>
        <v>-10221922429</v>
      </c>
    </row>
    <row r="57" spans="1:17">
      <c r="A57" s="1" t="s">
        <v>34</v>
      </c>
      <c r="C57" s="7">
        <v>4173794</v>
      </c>
      <c r="D57" s="7"/>
      <c r="E57" s="7">
        <v>303703866561</v>
      </c>
      <c r="F57" s="7"/>
      <c r="G57" s="7">
        <v>309927306449</v>
      </c>
      <c r="H57" s="7"/>
      <c r="I57" s="7">
        <f t="shared" si="0"/>
        <v>-6223439888</v>
      </c>
      <c r="J57" s="7"/>
      <c r="K57" s="7">
        <v>4173794</v>
      </c>
      <c r="L57" s="7"/>
      <c r="M57" s="7">
        <v>303703866561</v>
      </c>
      <c r="N57" s="7"/>
      <c r="O57" s="7">
        <v>306193242516</v>
      </c>
      <c r="P57" s="7"/>
      <c r="Q57" s="7">
        <f t="shared" si="1"/>
        <v>-2489375955</v>
      </c>
    </row>
    <row r="58" spans="1:17">
      <c r="A58" s="1" t="s">
        <v>22</v>
      </c>
      <c r="C58" s="7">
        <v>15738018</v>
      </c>
      <c r="D58" s="7"/>
      <c r="E58" s="7">
        <v>2200850927225</v>
      </c>
      <c r="F58" s="7"/>
      <c r="G58" s="7">
        <v>2098483960173</v>
      </c>
      <c r="H58" s="7"/>
      <c r="I58" s="7">
        <f t="shared" si="0"/>
        <v>102366967052</v>
      </c>
      <c r="J58" s="7"/>
      <c r="K58" s="7">
        <v>15738018</v>
      </c>
      <c r="L58" s="7"/>
      <c r="M58" s="7">
        <v>2200850927225</v>
      </c>
      <c r="N58" s="7"/>
      <c r="O58" s="7">
        <v>2759198738667</v>
      </c>
      <c r="P58" s="7"/>
      <c r="Q58" s="7">
        <f t="shared" si="1"/>
        <v>-558347811442</v>
      </c>
    </row>
    <row r="59" spans="1:17">
      <c r="A59" s="1" t="s">
        <v>87</v>
      </c>
      <c r="C59" s="7">
        <v>91528137</v>
      </c>
      <c r="D59" s="7"/>
      <c r="E59" s="7">
        <v>2278227956404</v>
      </c>
      <c r="F59" s="7"/>
      <c r="G59" s="7">
        <v>2648530982864</v>
      </c>
      <c r="H59" s="7"/>
      <c r="I59" s="7">
        <f t="shared" si="0"/>
        <v>-370303026460</v>
      </c>
      <c r="J59" s="7"/>
      <c r="K59" s="7">
        <v>91528137</v>
      </c>
      <c r="L59" s="7"/>
      <c r="M59" s="7">
        <v>2278227956404</v>
      </c>
      <c r="N59" s="7"/>
      <c r="O59" s="7">
        <v>3541989390688</v>
      </c>
      <c r="P59" s="7"/>
      <c r="Q59" s="7">
        <f t="shared" si="1"/>
        <v>-1263761434284</v>
      </c>
    </row>
    <row r="60" spans="1:17">
      <c r="A60" s="1" t="s">
        <v>51</v>
      </c>
      <c r="C60" s="7">
        <v>15893363</v>
      </c>
      <c r="D60" s="7"/>
      <c r="E60" s="7">
        <v>247883132620</v>
      </c>
      <c r="F60" s="7"/>
      <c r="G60" s="7">
        <v>285168294697</v>
      </c>
      <c r="H60" s="7"/>
      <c r="I60" s="7">
        <f t="shared" si="0"/>
        <v>-37285162077</v>
      </c>
      <c r="J60" s="7"/>
      <c r="K60" s="7">
        <v>15893363</v>
      </c>
      <c r="L60" s="7"/>
      <c r="M60" s="7">
        <v>247883132620</v>
      </c>
      <c r="N60" s="7"/>
      <c r="O60" s="7">
        <v>265261809859</v>
      </c>
      <c r="P60" s="7"/>
      <c r="Q60" s="7">
        <f t="shared" si="1"/>
        <v>-17378677239</v>
      </c>
    </row>
    <row r="61" spans="1:17">
      <c r="A61" s="1" t="s">
        <v>48</v>
      </c>
      <c r="C61" s="7">
        <v>15495006</v>
      </c>
      <c r="D61" s="7"/>
      <c r="E61" s="7">
        <v>1147509398215</v>
      </c>
      <c r="F61" s="7"/>
      <c r="G61" s="7">
        <v>1113851780585</v>
      </c>
      <c r="H61" s="7"/>
      <c r="I61" s="7">
        <f t="shared" si="0"/>
        <v>33657617630</v>
      </c>
      <c r="J61" s="7"/>
      <c r="K61" s="7">
        <v>15495006</v>
      </c>
      <c r="L61" s="7"/>
      <c r="M61" s="7">
        <v>1147509398215</v>
      </c>
      <c r="N61" s="7"/>
      <c r="O61" s="7">
        <v>1072371453439</v>
      </c>
      <c r="P61" s="7"/>
      <c r="Q61" s="7">
        <f t="shared" si="1"/>
        <v>75137944776</v>
      </c>
    </row>
    <row r="62" spans="1:17">
      <c r="A62" s="1" t="s">
        <v>95</v>
      </c>
      <c r="C62" s="7">
        <v>3008044</v>
      </c>
      <c r="D62" s="7"/>
      <c r="E62" s="7">
        <v>89495073916</v>
      </c>
      <c r="F62" s="7"/>
      <c r="G62" s="7">
        <v>93083249282</v>
      </c>
      <c r="H62" s="7"/>
      <c r="I62" s="7">
        <f t="shared" si="0"/>
        <v>-3588175366</v>
      </c>
      <c r="J62" s="7"/>
      <c r="K62" s="7">
        <v>3008044</v>
      </c>
      <c r="L62" s="7"/>
      <c r="M62" s="7">
        <v>89495073916</v>
      </c>
      <c r="N62" s="7"/>
      <c r="O62" s="7">
        <v>91976895211</v>
      </c>
      <c r="P62" s="7"/>
      <c r="Q62" s="7">
        <f t="shared" si="1"/>
        <v>-2481821295</v>
      </c>
    </row>
    <row r="63" spans="1:17">
      <c r="A63" s="1" t="s">
        <v>80</v>
      </c>
      <c r="C63" s="7">
        <v>12896973</v>
      </c>
      <c r="D63" s="7"/>
      <c r="E63" s="7">
        <v>192175337799</v>
      </c>
      <c r="F63" s="7"/>
      <c r="G63" s="7">
        <v>200123884126</v>
      </c>
      <c r="H63" s="7"/>
      <c r="I63" s="7">
        <f t="shared" si="0"/>
        <v>-7948546327</v>
      </c>
      <c r="J63" s="7"/>
      <c r="K63" s="7">
        <v>12896973</v>
      </c>
      <c r="L63" s="7"/>
      <c r="M63" s="7">
        <v>192175337799</v>
      </c>
      <c r="N63" s="7"/>
      <c r="O63" s="7">
        <v>248327971527</v>
      </c>
      <c r="P63" s="7"/>
      <c r="Q63" s="7">
        <f t="shared" si="1"/>
        <v>-56152633728</v>
      </c>
    </row>
    <row r="64" spans="1:17">
      <c r="A64" s="1" t="s">
        <v>86</v>
      </c>
      <c r="C64" s="7">
        <v>64825343</v>
      </c>
      <c r="D64" s="7"/>
      <c r="E64" s="7">
        <v>2047891511606</v>
      </c>
      <c r="F64" s="7"/>
      <c r="G64" s="7">
        <v>1814620043009</v>
      </c>
      <c r="H64" s="7"/>
      <c r="I64" s="7">
        <f t="shared" si="0"/>
        <v>233271468597</v>
      </c>
      <c r="J64" s="7"/>
      <c r="K64" s="7">
        <v>64825343</v>
      </c>
      <c r="L64" s="7"/>
      <c r="M64" s="7">
        <v>2047891511606</v>
      </c>
      <c r="N64" s="7"/>
      <c r="O64" s="7">
        <v>2545365472261</v>
      </c>
      <c r="P64" s="7"/>
      <c r="Q64" s="7">
        <f t="shared" si="1"/>
        <v>-497473960655</v>
      </c>
    </row>
    <row r="65" spans="1:17">
      <c r="A65" s="1" t="s">
        <v>97</v>
      </c>
      <c r="C65" s="7">
        <v>19554080</v>
      </c>
      <c r="D65" s="7"/>
      <c r="E65" s="7">
        <v>117792663337</v>
      </c>
      <c r="F65" s="7"/>
      <c r="G65" s="7">
        <v>133925981913</v>
      </c>
      <c r="H65" s="7"/>
      <c r="I65" s="7">
        <f t="shared" si="0"/>
        <v>-16133318576</v>
      </c>
      <c r="J65" s="7"/>
      <c r="K65" s="7">
        <v>19554080</v>
      </c>
      <c r="L65" s="7"/>
      <c r="M65" s="7">
        <v>117792663337</v>
      </c>
      <c r="N65" s="7"/>
      <c r="O65" s="7">
        <v>125373379294</v>
      </c>
      <c r="P65" s="7"/>
      <c r="Q65" s="7">
        <f t="shared" si="1"/>
        <v>-7580715957</v>
      </c>
    </row>
    <row r="66" spans="1:17">
      <c r="A66" s="1" t="s">
        <v>54</v>
      </c>
      <c r="C66" s="7">
        <v>2741823</v>
      </c>
      <c r="D66" s="7"/>
      <c r="E66" s="7">
        <v>18042870593</v>
      </c>
      <c r="F66" s="7"/>
      <c r="G66" s="7">
        <v>17495331535</v>
      </c>
      <c r="H66" s="7"/>
      <c r="I66" s="7">
        <f t="shared" si="0"/>
        <v>547539058</v>
      </c>
      <c r="J66" s="7"/>
      <c r="K66" s="7">
        <v>2741823</v>
      </c>
      <c r="L66" s="7"/>
      <c r="M66" s="7">
        <v>18042870593</v>
      </c>
      <c r="N66" s="7"/>
      <c r="O66" s="7">
        <v>22894277245</v>
      </c>
      <c r="P66" s="7"/>
      <c r="Q66" s="7">
        <f t="shared" si="1"/>
        <v>-4851406652</v>
      </c>
    </row>
    <row r="67" spans="1:17">
      <c r="A67" s="1" t="s">
        <v>37</v>
      </c>
      <c r="C67" s="7">
        <v>2346666</v>
      </c>
      <c r="D67" s="7"/>
      <c r="E67" s="7">
        <v>4191867897</v>
      </c>
      <c r="F67" s="7"/>
      <c r="G67" s="7">
        <v>4012249740</v>
      </c>
      <c r="H67" s="7"/>
      <c r="I67" s="7">
        <f t="shared" si="0"/>
        <v>179618157</v>
      </c>
      <c r="J67" s="7"/>
      <c r="K67" s="7">
        <v>2346666</v>
      </c>
      <c r="L67" s="7"/>
      <c r="M67" s="7">
        <v>4191867897</v>
      </c>
      <c r="N67" s="7"/>
      <c r="O67" s="7">
        <v>5599145076</v>
      </c>
      <c r="P67" s="7"/>
      <c r="Q67" s="7">
        <f t="shared" si="1"/>
        <v>-1407277179</v>
      </c>
    </row>
    <row r="68" spans="1:17">
      <c r="A68" s="1" t="s">
        <v>15</v>
      </c>
      <c r="C68" s="7">
        <v>40301183</v>
      </c>
      <c r="D68" s="7"/>
      <c r="E68" s="7">
        <v>588101219309</v>
      </c>
      <c r="F68" s="7"/>
      <c r="G68" s="7">
        <v>604125775694</v>
      </c>
      <c r="H68" s="7"/>
      <c r="I68" s="7">
        <f t="shared" si="0"/>
        <v>-16024556385</v>
      </c>
      <c r="J68" s="7"/>
      <c r="K68" s="7">
        <v>40301183</v>
      </c>
      <c r="L68" s="7"/>
      <c r="M68" s="7">
        <v>588101219309</v>
      </c>
      <c r="N68" s="7"/>
      <c r="O68" s="7">
        <v>623355243355</v>
      </c>
      <c r="P68" s="7"/>
      <c r="Q68" s="7">
        <f t="shared" si="1"/>
        <v>-35254024046</v>
      </c>
    </row>
    <row r="69" spans="1:17">
      <c r="A69" s="1" t="s">
        <v>35</v>
      </c>
      <c r="C69" s="7">
        <v>2250000</v>
      </c>
      <c r="D69" s="7"/>
      <c r="E69" s="7">
        <v>25676311500</v>
      </c>
      <c r="F69" s="7"/>
      <c r="G69" s="7">
        <v>27309038625</v>
      </c>
      <c r="H69" s="7"/>
      <c r="I69" s="7">
        <f t="shared" si="0"/>
        <v>-1632727125</v>
      </c>
      <c r="J69" s="7"/>
      <c r="K69" s="7">
        <v>2250000</v>
      </c>
      <c r="L69" s="7"/>
      <c r="M69" s="7">
        <v>25676311500</v>
      </c>
      <c r="N69" s="7"/>
      <c r="O69" s="7">
        <v>24119380530</v>
      </c>
      <c r="P69" s="7"/>
      <c r="Q69" s="7">
        <f t="shared" si="1"/>
        <v>1556930970</v>
      </c>
    </row>
    <row r="70" spans="1:17">
      <c r="A70" s="1" t="s">
        <v>45</v>
      </c>
      <c r="C70" s="7">
        <v>1857472</v>
      </c>
      <c r="D70" s="7"/>
      <c r="E70" s="7">
        <v>49853341123</v>
      </c>
      <c r="F70" s="7"/>
      <c r="G70" s="7">
        <v>54986388838</v>
      </c>
      <c r="H70" s="7"/>
      <c r="I70" s="7">
        <f t="shared" si="0"/>
        <v>-5133047715</v>
      </c>
      <c r="J70" s="7"/>
      <c r="K70" s="7">
        <v>1857472</v>
      </c>
      <c r="L70" s="7"/>
      <c r="M70" s="7">
        <v>49853341123</v>
      </c>
      <c r="N70" s="7"/>
      <c r="O70" s="7">
        <v>57220557089</v>
      </c>
      <c r="P70" s="7"/>
      <c r="Q70" s="7">
        <f t="shared" si="1"/>
        <v>-7367215966</v>
      </c>
    </row>
    <row r="71" spans="1:17">
      <c r="A71" s="1" t="s">
        <v>72</v>
      </c>
      <c r="C71" s="7">
        <v>35500965</v>
      </c>
      <c r="D71" s="7"/>
      <c r="E71" s="7">
        <v>679327384471</v>
      </c>
      <c r="F71" s="7"/>
      <c r="G71" s="7">
        <v>712040968128</v>
      </c>
      <c r="H71" s="7"/>
      <c r="I71" s="7">
        <f t="shared" si="0"/>
        <v>-32713583657</v>
      </c>
      <c r="J71" s="7"/>
      <c r="K71" s="7">
        <v>35500965</v>
      </c>
      <c r="L71" s="7"/>
      <c r="M71" s="7">
        <v>679327384471</v>
      </c>
      <c r="N71" s="7"/>
      <c r="O71" s="7">
        <v>932472412972</v>
      </c>
      <c r="P71" s="7"/>
      <c r="Q71" s="7">
        <f t="shared" si="1"/>
        <v>-253145028501</v>
      </c>
    </row>
    <row r="72" spans="1:17">
      <c r="A72" s="1" t="s">
        <v>39</v>
      </c>
      <c r="C72" s="7">
        <v>979795</v>
      </c>
      <c r="D72" s="7"/>
      <c r="E72" s="7">
        <v>4724705281</v>
      </c>
      <c r="F72" s="7"/>
      <c r="G72" s="7">
        <v>5736655144</v>
      </c>
      <c r="H72" s="7"/>
      <c r="I72" s="7">
        <f t="shared" si="0"/>
        <v>-1011949863</v>
      </c>
      <c r="J72" s="7"/>
      <c r="K72" s="7">
        <v>979795</v>
      </c>
      <c r="L72" s="7"/>
      <c r="M72" s="7">
        <v>4724705281</v>
      </c>
      <c r="N72" s="7"/>
      <c r="O72" s="7">
        <v>5308110447</v>
      </c>
      <c r="P72" s="7"/>
      <c r="Q72" s="7">
        <f t="shared" si="1"/>
        <v>-583405166</v>
      </c>
    </row>
    <row r="73" spans="1:17">
      <c r="A73" s="1" t="s">
        <v>76</v>
      </c>
      <c r="C73" s="7">
        <v>43847628</v>
      </c>
      <c r="D73" s="7"/>
      <c r="E73" s="7">
        <v>785868825079</v>
      </c>
      <c r="F73" s="7"/>
      <c r="G73" s="7">
        <v>802867651578</v>
      </c>
      <c r="H73" s="7"/>
      <c r="I73" s="7">
        <f t="shared" ref="I73:I114" si="2">E73-G73</f>
        <v>-16998826499</v>
      </c>
      <c r="J73" s="7"/>
      <c r="K73" s="7">
        <v>43847628</v>
      </c>
      <c r="L73" s="7"/>
      <c r="M73" s="7">
        <v>785868825079</v>
      </c>
      <c r="N73" s="7"/>
      <c r="O73" s="7">
        <v>1091864643840</v>
      </c>
      <c r="P73" s="7"/>
      <c r="Q73" s="7">
        <f t="shared" ref="Q73:Q114" si="3">M73-O73</f>
        <v>-305995818761</v>
      </c>
    </row>
    <row r="74" spans="1:17">
      <c r="A74" s="1" t="s">
        <v>82</v>
      </c>
      <c r="C74" s="7">
        <v>138367066</v>
      </c>
      <c r="D74" s="7"/>
      <c r="E74" s="7">
        <v>1441458834912</v>
      </c>
      <c r="F74" s="7"/>
      <c r="G74" s="7">
        <v>1517107914989</v>
      </c>
      <c r="H74" s="7"/>
      <c r="I74" s="7">
        <f t="shared" si="2"/>
        <v>-75649080077</v>
      </c>
      <c r="J74" s="7"/>
      <c r="K74" s="7">
        <v>138367066</v>
      </c>
      <c r="L74" s="7"/>
      <c r="M74" s="7">
        <v>1441458834912</v>
      </c>
      <c r="N74" s="7"/>
      <c r="O74" s="7">
        <v>1733588181364</v>
      </c>
      <c r="P74" s="7"/>
      <c r="Q74" s="7">
        <f t="shared" si="3"/>
        <v>-292129346452</v>
      </c>
    </row>
    <row r="75" spans="1:17">
      <c r="A75" s="1" t="s">
        <v>28</v>
      </c>
      <c r="C75" s="7">
        <v>6347731</v>
      </c>
      <c r="D75" s="7"/>
      <c r="E75" s="7">
        <v>493123530342</v>
      </c>
      <c r="F75" s="7"/>
      <c r="G75" s="7">
        <v>511106922044</v>
      </c>
      <c r="H75" s="7"/>
      <c r="I75" s="7">
        <f t="shared" si="2"/>
        <v>-17983391702</v>
      </c>
      <c r="J75" s="7"/>
      <c r="K75" s="7">
        <v>6347731</v>
      </c>
      <c r="L75" s="7"/>
      <c r="M75" s="7">
        <v>493123530342</v>
      </c>
      <c r="N75" s="7"/>
      <c r="O75" s="7">
        <v>589981447051</v>
      </c>
      <c r="P75" s="7"/>
      <c r="Q75" s="7">
        <f t="shared" si="3"/>
        <v>-96857916709</v>
      </c>
    </row>
    <row r="76" spans="1:17">
      <c r="A76" s="1" t="s">
        <v>88</v>
      </c>
      <c r="C76" s="7">
        <v>47761929</v>
      </c>
      <c r="D76" s="7"/>
      <c r="E76" s="7">
        <v>208284869606</v>
      </c>
      <c r="F76" s="7"/>
      <c r="G76" s="7">
        <v>210658756883</v>
      </c>
      <c r="H76" s="7"/>
      <c r="I76" s="7">
        <f t="shared" si="2"/>
        <v>-2373887277</v>
      </c>
      <c r="J76" s="7"/>
      <c r="K76" s="7">
        <v>47761929</v>
      </c>
      <c r="L76" s="7"/>
      <c r="M76" s="7">
        <v>208284869606</v>
      </c>
      <c r="N76" s="7"/>
      <c r="O76" s="7">
        <v>266824929836</v>
      </c>
      <c r="P76" s="7"/>
      <c r="Q76" s="7">
        <f t="shared" si="3"/>
        <v>-58540060230</v>
      </c>
    </row>
    <row r="77" spans="1:17">
      <c r="A77" s="1" t="s">
        <v>57</v>
      </c>
      <c r="C77" s="7">
        <v>207139224</v>
      </c>
      <c r="D77" s="7"/>
      <c r="E77" s="7">
        <v>3696026083828</v>
      </c>
      <c r="F77" s="7"/>
      <c r="G77" s="7">
        <v>3525123484966</v>
      </c>
      <c r="H77" s="7"/>
      <c r="I77" s="7">
        <f t="shared" si="2"/>
        <v>170902598862</v>
      </c>
      <c r="J77" s="7"/>
      <c r="K77" s="7">
        <v>207139224</v>
      </c>
      <c r="L77" s="7"/>
      <c r="M77" s="7">
        <v>3696026083828</v>
      </c>
      <c r="N77" s="7"/>
      <c r="O77" s="7">
        <v>4952057232093</v>
      </c>
      <c r="P77" s="7"/>
      <c r="Q77" s="7">
        <f t="shared" si="3"/>
        <v>-1256031148265</v>
      </c>
    </row>
    <row r="78" spans="1:17">
      <c r="A78" s="1" t="s">
        <v>65</v>
      </c>
      <c r="C78" s="7">
        <v>18879035</v>
      </c>
      <c r="D78" s="7"/>
      <c r="E78" s="7">
        <v>407800494038</v>
      </c>
      <c r="F78" s="7"/>
      <c r="G78" s="7">
        <v>431258874965</v>
      </c>
      <c r="H78" s="7"/>
      <c r="I78" s="7">
        <f t="shared" si="2"/>
        <v>-23458380927</v>
      </c>
      <c r="J78" s="7"/>
      <c r="K78" s="7">
        <v>18879035</v>
      </c>
      <c r="L78" s="7"/>
      <c r="M78" s="7">
        <v>407800494038</v>
      </c>
      <c r="N78" s="7"/>
      <c r="O78" s="7">
        <v>425441196495</v>
      </c>
      <c r="P78" s="7"/>
      <c r="Q78" s="7">
        <f t="shared" si="3"/>
        <v>-17640702457</v>
      </c>
    </row>
    <row r="79" spans="1:17">
      <c r="A79" s="1" t="s">
        <v>50</v>
      </c>
      <c r="C79" s="7">
        <v>37540229</v>
      </c>
      <c r="D79" s="7"/>
      <c r="E79" s="7">
        <v>1312434129299</v>
      </c>
      <c r="F79" s="7"/>
      <c r="G79" s="7">
        <v>1301985407200</v>
      </c>
      <c r="H79" s="7"/>
      <c r="I79" s="7">
        <f t="shared" si="2"/>
        <v>10448722099</v>
      </c>
      <c r="J79" s="7"/>
      <c r="K79" s="7">
        <v>37540229</v>
      </c>
      <c r="L79" s="7"/>
      <c r="M79" s="7">
        <v>1312434129299</v>
      </c>
      <c r="N79" s="7"/>
      <c r="O79" s="7">
        <v>1177720247957</v>
      </c>
      <c r="P79" s="7"/>
      <c r="Q79" s="7">
        <f t="shared" si="3"/>
        <v>134713881342</v>
      </c>
    </row>
    <row r="80" spans="1:17">
      <c r="A80" s="1" t="s">
        <v>100</v>
      </c>
      <c r="C80" s="7">
        <v>2000</v>
      </c>
      <c r="D80" s="7"/>
      <c r="E80" s="7">
        <v>27396018</v>
      </c>
      <c r="F80" s="7"/>
      <c r="G80" s="7">
        <v>29127004</v>
      </c>
      <c r="H80" s="7"/>
      <c r="I80" s="7">
        <f t="shared" si="2"/>
        <v>-1730986</v>
      </c>
      <c r="J80" s="7"/>
      <c r="K80" s="7">
        <v>2000</v>
      </c>
      <c r="L80" s="7"/>
      <c r="M80" s="7">
        <v>27396018</v>
      </c>
      <c r="N80" s="7"/>
      <c r="O80" s="7">
        <v>29127004</v>
      </c>
      <c r="P80" s="7"/>
      <c r="Q80" s="7">
        <f t="shared" si="3"/>
        <v>-1730986</v>
      </c>
    </row>
    <row r="81" spans="1:17">
      <c r="A81" s="1" t="s">
        <v>63</v>
      </c>
      <c r="C81" s="7">
        <v>2971415</v>
      </c>
      <c r="D81" s="7"/>
      <c r="E81" s="7">
        <v>81523088228</v>
      </c>
      <c r="F81" s="7"/>
      <c r="G81" s="7">
        <v>92126997168</v>
      </c>
      <c r="H81" s="7"/>
      <c r="I81" s="7">
        <f t="shared" si="2"/>
        <v>-10603908940</v>
      </c>
      <c r="J81" s="7"/>
      <c r="K81" s="7">
        <v>2971415</v>
      </c>
      <c r="L81" s="7"/>
      <c r="M81" s="7">
        <v>81523088228</v>
      </c>
      <c r="N81" s="7"/>
      <c r="O81" s="7">
        <v>75024871051</v>
      </c>
      <c r="P81" s="7"/>
      <c r="Q81" s="7">
        <f t="shared" si="3"/>
        <v>6498217177</v>
      </c>
    </row>
    <row r="82" spans="1:17">
      <c r="A82" s="1" t="s">
        <v>91</v>
      </c>
      <c r="C82" s="7">
        <v>4000000</v>
      </c>
      <c r="D82" s="7"/>
      <c r="E82" s="7">
        <v>318096000000</v>
      </c>
      <c r="F82" s="7"/>
      <c r="G82" s="7">
        <v>318096000000</v>
      </c>
      <c r="H82" s="7"/>
      <c r="I82" s="7">
        <f t="shared" si="2"/>
        <v>0</v>
      </c>
      <c r="J82" s="7"/>
      <c r="K82" s="7">
        <v>4000000</v>
      </c>
      <c r="L82" s="7"/>
      <c r="M82" s="7">
        <v>318096000000</v>
      </c>
      <c r="N82" s="7"/>
      <c r="O82" s="7">
        <v>361038960000</v>
      </c>
      <c r="P82" s="7"/>
      <c r="Q82" s="7">
        <f t="shared" si="3"/>
        <v>-42942960000</v>
      </c>
    </row>
    <row r="83" spans="1:17">
      <c r="A83" s="1" t="s">
        <v>31</v>
      </c>
      <c r="C83" s="7">
        <v>5294184</v>
      </c>
      <c r="D83" s="7"/>
      <c r="E83" s="7">
        <v>331022798767</v>
      </c>
      <c r="F83" s="7"/>
      <c r="G83" s="7">
        <v>349968459745</v>
      </c>
      <c r="H83" s="7"/>
      <c r="I83" s="7">
        <f t="shared" si="2"/>
        <v>-18945660978</v>
      </c>
      <c r="J83" s="7"/>
      <c r="K83" s="7">
        <v>5294184</v>
      </c>
      <c r="L83" s="7"/>
      <c r="M83" s="7">
        <v>331022798767</v>
      </c>
      <c r="N83" s="7"/>
      <c r="O83" s="7">
        <v>418383346632</v>
      </c>
      <c r="P83" s="7"/>
      <c r="Q83" s="7">
        <f t="shared" si="3"/>
        <v>-87360547865</v>
      </c>
    </row>
    <row r="84" spans="1:17">
      <c r="A84" s="1" t="s">
        <v>53</v>
      </c>
      <c r="C84" s="7">
        <v>80728827</v>
      </c>
      <c r="D84" s="7"/>
      <c r="E84" s="7">
        <v>696556897360</v>
      </c>
      <c r="F84" s="7"/>
      <c r="G84" s="7">
        <v>537172835896</v>
      </c>
      <c r="H84" s="7"/>
      <c r="I84" s="7">
        <f t="shared" si="2"/>
        <v>159384061464</v>
      </c>
      <c r="J84" s="7"/>
      <c r="K84" s="7">
        <v>80728827</v>
      </c>
      <c r="L84" s="7"/>
      <c r="M84" s="7">
        <v>696556897360</v>
      </c>
      <c r="N84" s="7"/>
      <c r="O84" s="7">
        <v>597032265930</v>
      </c>
      <c r="P84" s="7"/>
      <c r="Q84" s="7">
        <f t="shared" si="3"/>
        <v>99524631430</v>
      </c>
    </row>
    <row r="85" spans="1:17">
      <c r="A85" s="1" t="s">
        <v>67</v>
      </c>
      <c r="C85" s="7">
        <v>17893853</v>
      </c>
      <c r="D85" s="7"/>
      <c r="E85" s="7">
        <v>469586952770</v>
      </c>
      <c r="F85" s="7"/>
      <c r="G85" s="7">
        <v>499825506547</v>
      </c>
      <c r="H85" s="7"/>
      <c r="I85" s="7">
        <f t="shared" si="2"/>
        <v>-30238553777</v>
      </c>
      <c r="J85" s="7"/>
      <c r="K85" s="7">
        <v>17893853</v>
      </c>
      <c r="L85" s="7"/>
      <c r="M85" s="7">
        <v>469586952770</v>
      </c>
      <c r="N85" s="7"/>
      <c r="O85" s="7">
        <v>504272352691</v>
      </c>
      <c r="P85" s="7"/>
      <c r="Q85" s="7">
        <f t="shared" si="3"/>
        <v>-34685399921</v>
      </c>
    </row>
    <row r="86" spans="1:17">
      <c r="A86" s="1" t="s">
        <v>70</v>
      </c>
      <c r="C86" s="7">
        <v>7559188</v>
      </c>
      <c r="D86" s="7"/>
      <c r="E86" s="7">
        <v>98586446107</v>
      </c>
      <c r="F86" s="7"/>
      <c r="G86" s="7">
        <v>111886599279</v>
      </c>
      <c r="H86" s="7"/>
      <c r="I86" s="7">
        <f t="shared" si="2"/>
        <v>-13300153172</v>
      </c>
      <c r="J86" s="7"/>
      <c r="K86" s="7">
        <v>7559188</v>
      </c>
      <c r="L86" s="7"/>
      <c r="M86" s="7">
        <v>98586446107</v>
      </c>
      <c r="N86" s="7"/>
      <c r="O86" s="7">
        <v>102268409429</v>
      </c>
      <c r="P86" s="7"/>
      <c r="Q86" s="7">
        <f t="shared" si="3"/>
        <v>-3681963322</v>
      </c>
    </row>
    <row r="87" spans="1:17">
      <c r="A87" s="1" t="s">
        <v>73</v>
      </c>
      <c r="C87" s="7">
        <v>17458094</v>
      </c>
      <c r="D87" s="7"/>
      <c r="E87" s="7">
        <v>761850185156</v>
      </c>
      <c r="F87" s="7"/>
      <c r="G87" s="7">
        <v>729744881226</v>
      </c>
      <c r="H87" s="7"/>
      <c r="I87" s="7">
        <f t="shared" si="2"/>
        <v>32105303930</v>
      </c>
      <c r="J87" s="7"/>
      <c r="K87" s="7">
        <v>17458094</v>
      </c>
      <c r="L87" s="7"/>
      <c r="M87" s="7">
        <v>761850185156</v>
      </c>
      <c r="N87" s="7"/>
      <c r="O87" s="7">
        <v>1090124671703</v>
      </c>
      <c r="P87" s="7"/>
      <c r="Q87" s="7">
        <f t="shared" si="3"/>
        <v>-328274486547</v>
      </c>
    </row>
    <row r="88" spans="1:17">
      <c r="A88" s="1" t="s">
        <v>18</v>
      </c>
      <c r="C88" s="7">
        <v>77220072</v>
      </c>
      <c r="D88" s="7"/>
      <c r="E88" s="7">
        <v>1033965451339</v>
      </c>
      <c r="F88" s="7"/>
      <c r="G88" s="7">
        <v>959052481033</v>
      </c>
      <c r="H88" s="7"/>
      <c r="I88" s="7">
        <f t="shared" si="2"/>
        <v>74912970306</v>
      </c>
      <c r="J88" s="7"/>
      <c r="K88" s="7">
        <v>77220072</v>
      </c>
      <c r="L88" s="7"/>
      <c r="M88" s="7">
        <v>1033965451339</v>
      </c>
      <c r="N88" s="7"/>
      <c r="O88" s="7">
        <v>1028270085801</v>
      </c>
      <c r="P88" s="7"/>
      <c r="Q88" s="7">
        <f t="shared" si="3"/>
        <v>5695365538</v>
      </c>
    </row>
    <row r="89" spans="1:17">
      <c r="A89" s="1" t="s">
        <v>157</v>
      </c>
      <c r="C89" s="7">
        <v>20435</v>
      </c>
      <c r="D89" s="7"/>
      <c r="E89" s="7">
        <v>20419589023</v>
      </c>
      <c r="F89" s="7"/>
      <c r="G89" s="7">
        <v>20703183094</v>
      </c>
      <c r="H89" s="7"/>
      <c r="I89" s="7">
        <f t="shared" si="2"/>
        <v>-283594071</v>
      </c>
      <c r="J89" s="7"/>
      <c r="K89" s="7">
        <v>20435</v>
      </c>
      <c r="L89" s="7"/>
      <c r="M89" s="7">
        <v>20419589023</v>
      </c>
      <c r="N89" s="7"/>
      <c r="O89" s="7">
        <v>19526606243</v>
      </c>
      <c r="P89" s="7"/>
      <c r="Q89" s="7">
        <f t="shared" si="3"/>
        <v>892982780</v>
      </c>
    </row>
    <row r="90" spans="1:17">
      <c r="A90" s="1" t="s">
        <v>118</v>
      </c>
      <c r="C90" s="7">
        <v>28600</v>
      </c>
      <c r="D90" s="7"/>
      <c r="E90" s="7">
        <v>20523929363</v>
      </c>
      <c r="F90" s="7"/>
      <c r="G90" s="7">
        <v>20731241781</v>
      </c>
      <c r="H90" s="7"/>
      <c r="I90" s="7">
        <f t="shared" si="2"/>
        <v>-207312418</v>
      </c>
      <c r="J90" s="7"/>
      <c r="K90" s="7">
        <v>28600</v>
      </c>
      <c r="L90" s="7"/>
      <c r="M90" s="7">
        <v>20523929363</v>
      </c>
      <c r="N90" s="7"/>
      <c r="O90" s="7">
        <v>20067108502</v>
      </c>
      <c r="P90" s="7"/>
      <c r="Q90" s="7">
        <f t="shared" si="3"/>
        <v>456820861</v>
      </c>
    </row>
    <row r="91" spans="1:17">
      <c r="A91" s="1" t="s">
        <v>115</v>
      </c>
      <c r="C91" s="7">
        <v>36200</v>
      </c>
      <c r="D91" s="7"/>
      <c r="E91" s="7">
        <v>22801866412</v>
      </c>
      <c r="F91" s="7"/>
      <c r="G91" s="7">
        <v>22953154986</v>
      </c>
      <c r="H91" s="7"/>
      <c r="I91" s="7">
        <f t="shared" si="2"/>
        <v>-151288574</v>
      </c>
      <c r="J91" s="7"/>
      <c r="K91" s="7">
        <v>36200</v>
      </c>
      <c r="L91" s="7"/>
      <c r="M91" s="7">
        <v>22801866412</v>
      </c>
      <c r="N91" s="7"/>
      <c r="O91" s="7">
        <v>22455065230</v>
      </c>
      <c r="P91" s="7"/>
      <c r="Q91" s="7">
        <f t="shared" si="3"/>
        <v>346801182</v>
      </c>
    </row>
    <row r="92" spans="1:17">
      <c r="A92" s="1" t="s">
        <v>127</v>
      </c>
      <c r="C92" s="7">
        <v>498029</v>
      </c>
      <c r="D92" s="7"/>
      <c r="E92" s="7">
        <v>374763628048</v>
      </c>
      <c r="F92" s="7"/>
      <c r="G92" s="7">
        <v>374290586252</v>
      </c>
      <c r="H92" s="7"/>
      <c r="I92" s="7">
        <f t="shared" si="2"/>
        <v>473041796</v>
      </c>
      <c r="J92" s="7"/>
      <c r="K92" s="7">
        <v>498029</v>
      </c>
      <c r="L92" s="7"/>
      <c r="M92" s="7">
        <v>374763628048</v>
      </c>
      <c r="N92" s="7"/>
      <c r="O92" s="7">
        <v>353272592364</v>
      </c>
      <c r="P92" s="7"/>
      <c r="Q92" s="7">
        <f t="shared" si="3"/>
        <v>21491035684</v>
      </c>
    </row>
    <row r="93" spans="1:17">
      <c r="A93" s="1" t="s">
        <v>135</v>
      </c>
      <c r="C93" s="7">
        <v>128464</v>
      </c>
      <c r="D93" s="7"/>
      <c r="E93" s="7">
        <v>104598265807</v>
      </c>
      <c r="F93" s="7"/>
      <c r="G93" s="7">
        <v>104978450326</v>
      </c>
      <c r="H93" s="7"/>
      <c r="I93" s="7">
        <f t="shared" si="2"/>
        <v>-380184519</v>
      </c>
      <c r="J93" s="7"/>
      <c r="K93" s="7">
        <v>128464</v>
      </c>
      <c r="L93" s="7"/>
      <c r="M93" s="7">
        <v>104598265807</v>
      </c>
      <c r="N93" s="7"/>
      <c r="O93" s="7">
        <v>100015856525</v>
      </c>
      <c r="P93" s="7"/>
      <c r="Q93" s="7">
        <f t="shared" si="3"/>
        <v>4582409282</v>
      </c>
    </row>
    <row r="94" spans="1:17">
      <c r="A94" s="1" t="s">
        <v>155</v>
      </c>
      <c r="C94" s="7">
        <v>379646</v>
      </c>
      <c r="D94" s="7"/>
      <c r="E94" s="7">
        <v>378028514230</v>
      </c>
      <c r="F94" s="7"/>
      <c r="G94" s="7">
        <v>371465624630</v>
      </c>
      <c r="H94" s="7"/>
      <c r="I94" s="7">
        <f t="shared" si="2"/>
        <v>6562889600</v>
      </c>
      <c r="J94" s="7"/>
      <c r="K94" s="7">
        <v>379646</v>
      </c>
      <c r="L94" s="7"/>
      <c r="M94" s="7">
        <v>378028514230</v>
      </c>
      <c r="N94" s="7"/>
      <c r="O94" s="7">
        <v>356077565381</v>
      </c>
      <c r="P94" s="7"/>
      <c r="Q94" s="7">
        <f t="shared" si="3"/>
        <v>21950948849</v>
      </c>
    </row>
    <row r="95" spans="1:17">
      <c r="A95" s="1" t="s">
        <v>180</v>
      </c>
      <c r="C95" s="7">
        <v>30000</v>
      </c>
      <c r="D95" s="7"/>
      <c r="E95" s="7">
        <v>29942072015</v>
      </c>
      <c r="F95" s="7"/>
      <c r="G95" s="7">
        <v>29589635906</v>
      </c>
      <c r="H95" s="7"/>
      <c r="I95" s="7">
        <f t="shared" si="2"/>
        <v>352436109</v>
      </c>
      <c r="J95" s="7"/>
      <c r="K95" s="7">
        <v>30000</v>
      </c>
      <c r="L95" s="7"/>
      <c r="M95" s="7">
        <v>29942072015</v>
      </c>
      <c r="N95" s="7"/>
      <c r="O95" s="7">
        <v>29424665812</v>
      </c>
      <c r="P95" s="7"/>
      <c r="Q95" s="7">
        <f t="shared" si="3"/>
        <v>517406203</v>
      </c>
    </row>
    <row r="96" spans="1:17">
      <c r="A96" s="1" t="s">
        <v>133</v>
      </c>
      <c r="C96" s="7">
        <v>100</v>
      </c>
      <c r="D96" s="7"/>
      <c r="E96" s="7">
        <v>93883980</v>
      </c>
      <c r="F96" s="7"/>
      <c r="G96" s="7">
        <v>92312265</v>
      </c>
      <c r="H96" s="7"/>
      <c r="I96" s="7">
        <f t="shared" si="2"/>
        <v>1571715</v>
      </c>
      <c r="J96" s="7"/>
      <c r="K96" s="7">
        <v>100</v>
      </c>
      <c r="L96" s="7"/>
      <c r="M96" s="7">
        <v>93883980</v>
      </c>
      <c r="N96" s="7"/>
      <c r="O96" s="7">
        <v>88642930</v>
      </c>
      <c r="P96" s="7"/>
      <c r="Q96" s="7">
        <f t="shared" si="3"/>
        <v>5241050</v>
      </c>
    </row>
    <row r="97" spans="1:17">
      <c r="A97" s="1" t="s">
        <v>172</v>
      </c>
      <c r="C97" s="7">
        <v>36191</v>
      </c>
      <c r="D97" s="7"/>
      <c r="E97" s="7">
        <v>34024229290</v>
      </c>
      <c r="F97" s="7"/>
      <c r="G97" s="7">
        <v>34877216407</v>
      </c>
      <c r="H97" s="7"/>
      <c r="I97" s="7">
        <f t="shared" si="2"/>
        <v>-852987117</v>
      </c>
      <c r="J97" s="7"/>
      <c r="K97" s="7">
        <v>36191</v>
      </c>
      <c r="L97" s="7"/>
      <c r="M97" s="7">
        <v>34024229290</v>
      </c>
      <c r="N97" s="7"/>
      <c r="O97" s="7">
        <v>32366590895</v>
      </c>
      <c r="P97" s="7"/>
      <c r="Q97" s="7">
        <f t="shared" si="3"/>
        <v>1657638395</v>
      </c>
    </row>
    <row r="98" spans="1:17">
      <c r="A98" s="1" t="s">
        <v>130</v>
      </c>
      <c r="C98" s="7">
        <v>62200</v>
      </c>
      <c r="D98" s="7"/>
      <c r="E98" s="7">
        <v>59576799747</v>
      </c>
      <c r="F98" s="7"/>
      <c r="G98" s="7">
        <v>58515238190</v>
      </c>
      <c r="H98" s="7"/>
      <c r="I98" s="7">
        <f t="shared" si="2"/>
        <v>1061561557</v>
      </c>
      <c r="J98" s="7"/>
      <c r="K98" s="7">
        <v>62200</v>
      </c>
      <c r="L98" s="7"/>
      <c r="M98" s="7">
        <v>59576799747</v>
      </c>
      <c r="N98" s="7"/>
      <c r="O98" s="7">
        <v>56197464363</v>
      </c>
      <c r="P98" s="7"/>
      <c r="Q98" s="7">
        <f t="shared" si="3"/>
        <v>3379335384</v>
      </c>
    </row>
    <row r="99" spans="1:17">
      <c r="A99" s="1" t="s">
        <v>173</v>
      </c>
      <c r="C99" s="7">
        <v>355061</v>
      </c>
      <c r="D99" s="7"/>
      <c r="E99" s="7">
        <v>333856594972</v>
      </c>
      <c r="F99" s="7"/>
      <c r="G99" s="7">
        <v>340851060457</v>
      </c>
      <c r="H99" s="7"/>
      <c r="I99" s="7">
        <f t="shared" si="2"/>
        <v>-6994465485</v>
      </c>
      <c r="J99" s="7"/>
      <c r="K99" s="7">
        <v>355061</v>
      </c>
      <c r="L99" s="7"/>
      <c r="M99" s="7">
        <v>333856594972</v>
      </c>
      <c r="N99" s="7"/>
      <c r="O99" s="7">
        <v>313139943802</v>
      </c>
      <c r="P99" s="7"/>
      <c r="Q99" s="7">
        <f t="shared" si="3"/>
        <v>20716651170</v>
      </c>
    </row>
    <row r="100" spans="1:17">
      <c r="A100" s="1" t="s">
        <v>145</v>
      </c>
      <c r="C100" s="7">
        <v>69000</v>
      </c>
      <c r="D100" s="7"/>
      <c r="E100" s="7">
        <v>39574675789</v>
      </c>
      <c r="F100" s="7"/>
      <c r="G100" s="7">
        <v>39994119751</v>
      </c>
      <c r="H100" s="7"/>
      <c r="I100" s="7">
        <f t="shared" si="2"/>
        <v>-419443962</v>
      </c>
      <c r="J100" s="7"/>
      <c r="K100" s="7">
        <v>69000</v>
      </c>
      <c r="L100" s="7"/>
      <c r="M100" s="7">
        <v>39574675789</v>
      </c>
      <c r="N100" s="7"/>
      <c r="O100" s="7">
        <v>39045425690</v>
      </c>
      <c r="P100" s="7"/>
      <c r="Q100" s="7">
        <f t="shared" si="3"/>
        <v>529250099</v>
      </c>
    </row>
    <row r="101" spans="1:17">
      <c r="A101" s="1" t="s">
        <v>152</v>
      </c>
      <c r="C101" s="7">
        <v>313100</v>
      </c>
      <c r="D101" s="7"/>
      <c r="E101" s="7">
        <v>188570993311</v>
      </c>
      <c r="F101" s="7"/>
      <c r="G101" s="7">
        <v>189547688253</v>
      </c>
      <c r="H101" s="7"/>
      <c r="I101" s="7">
        <f t="shared" si="2"/>
        <v>-976694942</v>
      </c>
      <c r="J101" s="7"/>
      <c r="K101" s="7">
        <v>313100</v>
      </c>
      <c r="L101" s="7"/>
      <c r="M101" s="7">
        <v>188570993311</v>
      </c>
      <c r="N101" s="7"/>
      <c r="O101" s="7">
        <v>186868424709</v>
      </c>
      <c r="P101" s="7"/>
      <c r="Q101" s="7">
        <f t="shared" si="3"/>
        <v>1702568602</v>
      </c>
    </row>
    <row r="102" spans="1:17">
      <c r="A102" s="1" t="s">
        <v>124</v>
      </c>
      <c r="C102" s="7">
        <v>54</v>
      </c>
      <c r="D102" s="7"/>
      <c r="E102" s="7">
        <v>50763217</v>
      </c>
      <c r="F102" s="7"/>
      <c r="G102" s="7">
        <v>50031650</v>
      </c>
      <c r="H102" s="7"/>
      <c r="I102" s="7">
        <f t="shared" si="2"/>
        <v>731567</v>
      </c>
      <c r="J102" s="7"/>
      <c r="K102" s="7">
        <v>54</v>
      </c>
      <c r="L102" s="7"/>
      <c r="M102" s="7">
        <v>50763217</v>
      </c>
      <c r="N102" s="7"/>
      <c r="O102" s="7">
        <v>48640566</v>
      </c>
      <c r="P102" s="7"/>
      <c r="Q102" s="7">
        <f t="shared" si="3"/>
        <v>2122651</v>
      </c>
    </row>
    <row r="103" spans="1:17">
      <c r="A103" s="1" t="s">
        <v>140</v>
      </c>
      <c r="C103" s="7">
        <v>157200</v>
      </c>
      <c r="D103" s="7"/>
      <c r="E103" s="7">
        <v>91712718056</v>
      </c>
      <c r="F103" s="7"/>
      <c r="G103" s="7">
        <v>92520579604</v>
      </c>
      <c r="H103" s="7"/>
      <c r="I103" s="7">
        <f t="shared" si="2"/>
        <v>-807861548</v>
      </c>
      <c r="J103" s="7"/>
      <c r="K103" s="7">
        <v>157200</v>
      </c>
      <c r="L103" s="7"/>
      <c r="M103" s="7">
        <v>91712718056</v>
      </c>
      <c r="N103" s="7"/>
      <c r="O103" s="7">
        <v>90745134528</v>
      </c>
      <c r="P103" s="7"/>
      <c r="Q103" s="7">
        <f t="shared" si="3"/>
        <v>967583528</v>
      </c>
    </row>
    <row r="104" spans="1:17">
      <c r="A104" s="1" t="s">
        <v>137</v>
      </c>
      <c r="C104" s="7">
        <v>193344</v>
      </c>
      <c r="D104" s="7"/>
      <c r="E104" s="7">
        <v>154111699310</v>
      </c>
      <c r="F104" s="7"/>
      <c r="G104" s="7">
        <v>167758931631</v>
      </c>
      <c r="H104" s="7"/>
      <c r="I104" s="7">
        <f t="shared" si="2"/>
        <v>-13647232321</v>
      </c>
      <c r="J104" s="7"/>
      <c r="K104" s="7">
        <v>193344</v>
      </c>
      <c r="L104" s="7"/>
      <c r="M104" s="7">
        <v>154111699310</v>
      </c>
      <c r="N104" s="7"/>
      <c r="O104" s="7">
        <v>145248483659</v>
      </c>
      <c r="P104" s="7"/>
      <c r="Q104" s="7">
        <f t="shared" si="3"/>
        <v>8863215651</v>
      </c>
    </row>
    <row r="105" spans="1:17">
      <c r="A105" s="1" t="s">
        <v>166</v>
      </c>
      <c r="C105" s="7">
        <v>85000</v>
      </c>
      <c r="D105" s="7"/>
      <c r="E105" s="7">
        <v>81593708459</v>
      </c>
      <c r="F105" s="7"/>
      <c r="G105" s="7">
        <v>79800533531</v>
      </c>
      <c r="H105" s="7"/>
      <c r="I105" s="7">
        <f t="shared" si="2"/>
        <v>1793174928</v>
      </c>
      <c r="J105" s="7"/>
      <c r="K105" s="7">
        <v>85000</v>
      </c>
      <c r="L105" s="7"/>
      <c r="M105" s="7">
        <v>81593708459</v>
      </c>
      <c r="N105" s="7"/>
      <c r="O105" s="7">
        <v>76178665798</v>
      </c>
      <c r="P105" s="7"/>
      <c r="Q105" s="7">
        <f t="shared" si="3"/>
        <v>5415042661</v>
      </c>
    </row>
    <row r="106" spans="1:17">
      <c r="A106" s="1" t="s">
        <v>174</v>
      </c>
      <c r="C106" s="7">
        <v>5000</v>
      </c>
      <c r="D106" s="7"/>
      <c r="E106" s="7">
        <v>4799179990</v>
      </c>
      <c r="F106" s="7"/>
      <c r="G106" s="7">
        <v>4834123656</v>
      </c>
      <c r="H106" s="7"/>
      <c r="I106" s="7">
        <f t="shared" si="2"/>
        <v>-34943666</v>
      </c>
      <c r="J106" s="7"/>
      <c r="K106" s="7">
        <v>5000</v>
      </c>
      <c r="L106" s="7"/>
      <c r="M106" s="7">
        <v>4799179990</v>
      </c>
      <c r="N106" s="7"/>
      <c r="O106" s="7">
        <v>4498715243</v>
      </c>
      <c r="P106" s="7"/>
      <c r="Q106" s="7">
        <f t="shared" si="3"/>
        <v>300464747</v>
      </c>
    </row>
    <row r="107" spans="1:17">
      <c r="A107" s="1" t="s">
        <v>177</v>
      </c>
      <c r="C107" s="7">
        <v>100000</v>
      </c>
      <c r="D107" s="7"/>
      <c r="E107" s="7">
        <v>98170203425</v>
      </c>
      <c r="F107" s="7"/>
      <c r="G107" s="7">
        <v>98170203425</v>
      </c>
      <c r="H107" s="7"/>
      <c r="I107" s="7">
        <f t="shared" si="2"/>
        <v>0</v>
      </c>
      <c r="J107" s="7"/>
      <c r="K107" s="7">
        <v>100000</v>
      </c>
      <c r="L107" s="7"/>
      <c r="M107" s="7">
        <v>98170203425</v>
      </c>
      <c r="N107" s="7"/>
      <c r="O107" s="7">
        <v>98203568375</v>
      </c>
      <c r="P107" s="7"/>
      <c r="Q107" s="7">
        <f t="shared" si="3"/>
        <v>-33364950</v>
      </c>
    </row>
    <row r="108" spans="1:17">
      <c r="A108" s="1" t="s">
        <v>149</v>
      </c>
      <c r="C108" s="7">
        <v>168486</v>
      </c>
      <c r="D108" s="7"/>
      <c r="E108" s="7">
        <v>164724173431</v>
      </c>
      <c r="F108" s="7"/>
      <c r="G108" s="7">
        <v>163570253517</v>
      </c>
      <c r="H108" s="7"/>
      <c r="I108" s="7">
        <f t="shared" si="2"/>
        <v>1153919914</v>
      </c>
      <c r="J108" s="7"/>
      <c r="K108" s="7">
        <v>168486</v>
      </c>
      <c r="L108" s="7"/>
      <c r="M108" s="7">
        <v>164724173431</v>
      </c>
      <c r="N108" s="7"/>
      <c r="O108" s="7">
        <v>155039668925</v>
      </c>
      <c r="P108" s="7"/>
      <c r="Q108" s="7">
        <f t="shared" si="3"/>
        <v>9684504506</v>
      </c>
    </row>
    <row r="109" spans="1:17">
      <c r="A109" s="1" t="s">
        <v>143</v>
      </c>
      <c r="C109" s="7">
        <v>273841</v>
      </c>
      <c r="D109" s="7"/>
      <c r="E109" s="7">
        <v>213253357312</v>
      </c>
      <c r="F109" s="7"/>
      <c r="G109" s="7">
        <v>213472390405</v>
      </c>
      <c r="H109" s="7"/>
      <c r="I109" s="7">
        <f t="shared" si="2"/>
        <v>-219033093</v>
      </c>
      <c r="J109" s="7"/>
      <c r="K109" s="7">
        <v>273841</v>
      </c>
      <c r="L109" s="7"/>
      <c r="M109" s="7">
        <v>213253357312</v>
      </c>
      <c r="N109" s="7"/>
      <c r="O109" s="7">
        <v>202708738274</v>
      </c>
      <c r="P109" s="7"/>
      <c r="Q109" s="7">
        <f t="shared" si="3"/>
        <v>10544619038</v>
      </c>
    </row>
    <row r="110" spans="1:17">
      <c r="A110" s="1" t="s">
        <v>186</v>
      </c>
      <c r="C110" s="7">
        <v>3075</v>
      </c>
      <c r="D110" s="7"/>
      <c r="E110" s="7">
        <v>2981194810</v>
      </c>
      <c r="F110" s="7"/>
      <c r="G110" s="7">
        <v>2981194810</v>
      </c>
      <c r="H110" s="7"/>
      <c r="I110" s="7">
        <f t="shared" si="2"/>
        <v>0</v>
      </c>
      <c r="J110" s="7"/>
      <c r="K110" s="7">
        <v>3075</v>
      </c>
      <c r="L110" s="7"/>
      <c r="M110" s="7">
        <v>2981194810</v>
      </c>
      <c r="N110" s="7"/>
      <c r="O110" s="7">
        <v>2934186581</v>
      </c>
      <c r="P110" s="7"/>
      <c r="Q110" s="7">
        <f t="shared" si="3"/>
        <v>47008229</v>
      </c>
    </row>
    <row r="111" spans="1:17">
      <c r="A111" s="1" t="s">
        <v>111</v>
      </c>
      <c r="C111" s="7">
        <v>112300</v>
      </c>
      <c r="D111" s="7"/>
      <c r="E111" s="7">
        <v>73390467566</v>
      </c>
      <c r="F111" s="7"/>
      <c r="G111" s="7">
        <v>73577974574</v>
      </c>
      <c r="H111" s="7"/>
      <c r="I111" s="7">
        <f t="shared" si="2"/>
        <v>-187507008</v>
      </c>
      <c r="J111" s="7"/>
      <c r="K111" s="7">
        <v>112300</v>
      </c>
      <c r="L111" s="7"/>
      <c r="M111" s="7">
        <v>73390467566</v>
      </c>
      <c r="N111" s="7"/>
      <c r="O111" s="7">
        <v>72232818793</v>
      </c>
      <c r="P111" s="7"/>
      <c r="Q111" s="7">
        <f t="shared" si="3"/>
        <v>1157648773</v>
      </c>
    </row>
    <row r="112" spans="1:17">
      <c r="A112" s="1" t="s">
        <v>171</v>
      </c>
      <c r="C112" s="7">
        <v>57626</v>
      </c>
      <c r="D112" s="7"/>
      <c r="E112" s="7">
        <v>55234880543</v>
      </c>
      <c r="F112" s="7"/>
      <c r="G112" s="7">
        <v>54333075466</v>
      </c>
      <c r="H112" s="7"/>
      <c r="I112" s="7">
        <f t="shared" si="2"/>
        <v>901805077</v>
      </c>
      <c r="J112" s="7"/>
      <c r="K112" s="7">
        <v>57626</v>
      </c>
      <c r="L112" s="7"/>
      <c r="M112" s="7">
        <v>55234880543</v>
      </c>
      <c r="N112" s="7"/>
      <c r="O112" s="7">
        <v>53355168341</v>
      </c>
      <c r="P112" s="7"/>
      <c r="Q112" s="7">
        <f t="shared" si="3"/>
        <v>1879712202</v>
      </c>
    </row>
    <row r="113" spans="1:17">
      <c r="A113" s="1" t="s">
        <v>147</v>
      </c>
      <c r="C113" s="7">
        <v>378200</v>
      </c>
      <c r="D113" s="7"/>
      <c r="E113" s="7">
        <v>291429690792</v>
      </c>
      <c r="F113" s="7"/>
      <c r="G113" s="7">
        <v>289141995512</v>
      </c>
      <c r="H113" s="7"/>
      <c r="I113" s="7">
        <f t="shared" si="2"/>
        <v>2287695280</v>
      </c>
      <c r="J113" s="7"/>
      <c r="K113" s="7">
        <v>378200</v>
      </c>
      <c r="L113" s="7"/>
      <c r="M113" s="7">
        <v>291429690792</v>
      </c>
      <c r="N113" s="7"/>
      <c r="O113" s="7">
        <v>277690300563</v>
      </c>
      <c r="P113" s="7"/>
      <c r="Q113" s="7">
        <f t="shared" si="3"/>
        <v>13739390229</v>
      </c>
    </row>
    <row r="114" spans="1:17">
      <c r="A114" s="1" t="s">
        <v>121</v>
      </c>
      <c r="C114" s="7">
        <v>472788</v>
      </c>
      <c r="D114" s="7"/>
      <c r="E114" s="7">
        <v>452187027043</v>
      </c>
      <c r="F114" s="7"/>
      <c r="G114" s="7">
        <v>445937902542</v>
      </c>
      <c r="H114" s="7"/>
      <c r="I114" s="7">
        <f t="shared" si="2"/>
        <v>6249124501</v>
      </c>
      <c r="J114" s="7"/>
      <c r="K114" s="7">
        <v>472788</v>
      </c>
      <c r="L114" s="7"/>
      <c r="M114" s="7">
        <v>452187027043</v>
      </c>
      <c r="N114" s="7"/>
      <c r="O114" s="7">
        <v>426722553756</v>
      </c>
      <c r="P114" s="7"/>
      <c r="Q114" s="7">
        <f t="shared" si="3"/>
        <v>25464473287</v>
      </c>
    </row>
    <row r="115" spans="1:17" ht="24.75" thickBot="1">
      <c r="C115" s="7"/>
      <c r="D115" s="7"/>
      <c r="E115" s="8">
        <f>SUM(E8:E114)</f>
        <v>52289654597369</v>
      </c>
      <c r="F115" s="7"/>
      <c r="G115" s="8">
        <f>SUM(G8:G114)</f>
        <v>52932087816944</v>
      </c>
      <c r="H115" s="7"/>
      <c r="I115" s="8">
        <f>SUM(I8:I114)</f>
        <v>-642433219575</v>
      </c>
      <c r="J115" s="7"/>
      <c r="K115" s="7"/>
      <c r="L115" s="7"/>
      <c r="M115" s="8">
        <f>SUM(M8:M114)</f>
        <v>52289654597369</v>
      </c>
      <c r="N115" s="7"/>
      <c r="O115" s="8">
        <f>SUM(O8:O114)</f>
        <v>63573028198269</v>
      </c>
      <c r="P115" s="7"/>
      <c r="Q115" s="8">
        <f>SUM(Q8:Q114)</f>
        <v>-11283373600900</v>
      </c>
    </row>
    <row r="116" spans="1:17" ht="24.75" thickTop="1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>
      <c r="I118" s="4"/>
      <c r="J118" s="4"/>
      <c r="K118" s="4"/>
      <c r="L118" s="4"/>
      <c r="M118" s="4"/>
      <c r="N118" s="4"/>
      <c r="O118" s="4"/>
      <c r="P118" s="4"/>
      <c r="Q118" s="4"/>
    </row>
    <row r="119" spans="1:17">
      <c r="I119" s="7"/>
      <c r="J119" s="7"/>
      <c r="K119" s="7"/>
      <c r="L119" s="7"/>
      <c r="M119" s="7"/>
      <c r="N119" s="7"/>
      <c r="O119" s="7"/>
      <c r="P119" s="7"/>
      <c r="Q119" s="7"/>
    </row>
    <row r="120" spans="1:17">
      <c r="I120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67"/>
  <sheetViews>
    <sheetView rightToLeft="1" topLeftCell="A51" workbookViewId="0">
      <selection activeCell="K67" sqref="K67"/>
    </sheetView>
  </sheetViews>
  <sheetFormatPr defaultRowHeight="24"/>
  <cols>
    <col min="1" max="1" width="35.140625" style="1" bestFit="1" customWidth="1"/>
    <col min="2" max="2" width="1" style="1" customWidth="1"/>
    <col min="3" max="3" width="14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33.5703125" style="1" bestFit="1" customWidth="1"/>
    <col min="10" max="10" width="1" style="1" customWidth="1"/>
    <col min="11" max="11" width="14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33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213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1" t="s">
        <v>3</v>
      </c>
      <c r="C6" s="20" t="s">
        <v>215</v>
      </c>
      <c r="D6" s="20" t="s">
        <v>215</v>
      </c>
      <c r="E6" s="20" t="s">
        <v>215</v>
      </c>
      <c r="F6" s="20" t="s">
        <v>215</v>
      </c>
      <c r="G6" s="20" t="s">
        <v>215</v>
      </c>
      <c r="H6" s="20" t="s">
        <v>215</v>
      </c>
      <c r="I6" s="20" t="s">
        <v>215</v>
      </c>
      <c r="K6" s="20" t="s">
        <v>216</v>
      </c>
      <c r="L6" s="20" t="s">
        <v>216</v>
      </c>
      <c r="M6" s="20" t="s">
        <v>216</v>
      </c>
      <c r="N6" s="20" t="s">
        <v>216</v>
      </c>
      <c r="O6" s="20" t="s">
        <v>216</v>
      </c>
      <c r="P6" s="20" t="s">
        <v>216</v>
      </c>
      <c r="Q6" s="20" t="s">
        <v>216</v>
      </c>
    </row>
    <row r="7" spans="1:17" ht="24.75">
      <c r="A7" s="20" t="s">
        <v>3</v>
      </c>
      <c r="C7" s="20" t="s">
        <v>7</v>
      </c>
      <c r="E7" s="20" t="s">
        <v>262</v>
      </c>
      <c r="G7" s="20" t="s">
        <v>263</v>
      </c>
      <c r="I7" s="20" t="s">
        <v>265</v>
      </c>
      <c r="K7" s="20" t="s">
        <v>7</v>
      </c>
      <c r="M7" s="20" t="s">
        <v>262</v>
      </c>
      <c r="O7" s="20" t="s">
        <v>263</v>
      </c>
      <c r="Q7" s="20" t="s">
        <v>265</v>
      </c>
    </row>
    <row r="8" spans="1:17">
      <c r="A8" s="1" t="s">
        <v>78</v>
      </c>
      <c r="C8" s="7">
        <v>516989</v>
      </c>
      <c r="D8" s="7"/>
      <c r="E8" s="7">
        <v>4664397836</v>
      </c>
      <c r="F8" s="7"/>
      <c r="G8" s="7">
        <v>4553268416</v>
      </c>
      <c r="H8" s="7"/>
      <c r="I8" s="7">
        <f>E8-G8</f>
        <v>111129420</v>
      </c>
      <c r="J8" s="7"/>
      <c r="K8" s="7">
        <v>516989</v>
      </c>
      <c r="L8" s="7"/>
      <c r="M8" s="7">
        <v>4664397836</v>
      </c>
      <c r="N8" s="7"/>
      <c r="O8" s="7">
        <v>4553268416</v>
      </c>
      <c r="P8" s="7"/>
      <c r="Q8" s="7">
        <f>M8-O8</f>
        <v>111129420</v>
      </c>
    </row>
    <row r="9" spans="1:17">
      <c r="A9" s="1" t="s">
        <v>26</v>
      </c>
      <c r="C9" s="7">
        <v>962000</v>
      </c>
      <c r="D9" s="7"/>
      <c r="E9" s="7">
        <v>19711178007</v>
      </c>
      <c r="F9" s="7"/>
      <c r="G9" s="7">
        <v>33756546338</v>
      </c>
      <c r="H9" s="7"/>
      <c r="I9" s="7">
        <f t="shared" ref="I9:I61" si="0">E9-G9</f>
        <v>-14045368331</v>
      </c>
      <c r="J9" s="7"/>
      <c r="K9" s="7">
        <v>14624936</v>
      </c>
      <c r="L9" s="7"/>
      <c r="M9" s="7">
        <v>402985590853</v>
      </c>
      <c r="N9" s="7"/>
      <c r="O9" s="7">
        <v>513188490599</v>
      </c>
      <c r="P9" s="7"/>
      <c r="Q9" s="7">
        <f t="shared" ref="Q9:Q61" si="1">M9-O9</f>
        <v>-110202899746</v>
      </c>
    </row>
    <row r="10" spans="1:17">
      <c r="A10" s="1" t="s">
        <v>54</v>
      </c>
      <c r="C10" s="7">
        <v>1404178</v>
      </c>
      <c r="D10" s="7"/>
      <c r="E10" s="7">
        <v>10194863430</v>
      </c>
      <c r="F10" s="7"/>
      <c r="G10" s="7">
        <v>11724914429</v>
      </c>
      <c r="H10" s="7"/>
      <c r="I10" s="7">
        <f t="shared" si="0"/>
        <v>-1530050999</v>
      </c>
      <c r="J10" s="7"/>
      <c r="K10" s="7">
        <v>5752396</v>
      </c>
      <c r="L10" s="7"/>
      <c r="M10" s="7">
        <v>44371477323</v>
      </c>
      <c r="N10" s="7"/>
      <c r="O10" s="7">
        <v>48032621289</v>
      </c>
      <c r="P10" s="7"/>
      <c r="Q10" s="7">
        <f t="shared" si="1"/>
        <v>-3661143966</v>
      </c>
    </row>
    <row r="11" spans="1:17">
      <c r="A11" s="1" t="s">
        <v>69</v>
      </c>
      <c r="C11" s="7">
        <v>688908</v>
      </c>
      <c r="D11" s="7"/>
      <c r="E11" s="7">
        <v>17852970771</v>
      </c>
      <c r="F11" s="7"/>
      <c r="G11" s="7">
        <v>14476862238</v>
      </c>
      <c r="H11" s="7"/>
      <c r="I11" s="7">
        <f t="shared" si="0"/>
        <v>3376108533</v>
      </c>
      <c r="J11" s="7"/>
      <c r="K11" s="7">
        <v>2507547</v>
      </c>
      <c r="L11" s="7"/>
      <c r="M11" s="7">
        <v>65234164294</v>
      </c>
      <c r="N11" s="7"/>
      <c r="O11" s="7">
        <v>52694136795</v>
      </c>
      <c r="P11" s="7"/>
      <c r="Q11" s="7">
        <f t="shared" si="1"/>
        <v>12540027499</v>
      </c>
    </row>
    <row r="12" spans="1:17">
      <c r="A12" s="1" t="s">
        <v>22</v>
      </c>
      <c r="C12" s="7">
        <v>641222</v>
      </c>
      <c r="D12" s="7"/>
      <c r="E12" s="7">
        <v>88455892775</v>
      </c>
      <c r="F12" s="7"/>
      <c r="G12" s="7">
        <v>112419424279</v>
      </c>
      <c r="H12" s="7"/>
      <c r="I12" s="7">
        <f t="shared" si="0"/>
        <v>-23963531504</v>
      </c>
      <c r="J12" s="7"/>
      <c r="K12" s="7">
        <v>3867799</v>
      </c>
      <c r="L12" s="7"/>
      <c r="M12" s="7">
        <v>577036582387</v>
      </c>
      <c r="N12" s="7"/>
      <c r="O12" s="7">
        <v>678104831854</v>
      </c>
      <c r="P12" s="7"/>
      <c r="Q12" s="7">
        <f t="shared" si="1"/>
        <v>-101068249467</v>
      </c>
    </row>
    <row r="13" spans="1:17">
      <c r="A13" s="1" t="s">
        <v>60</v>
      </c>
      <c r="C13" s="7">
        <v>207135</v>
      </c>
      <c r="D13" s="7"/>
      <c r="E13" s="7">
        <v>14573630716</v>
      </c>
      <c r="F13" s="7"/>
      <c r="G13" s="7">
        <v>9891558344</v>
      </c>
      <c r="H13" s="7"/>
      <c r="I13" s="7">
        <f t="shared" si="0"/>
        <v>4682072372</v>
      </c>
      <c r="J13" s="7"/>
      <c r="K13" s="7">
        <v>304461</v>
      </c>
      <c r="L13" s="7"/>
      <c r="M13" s="7">
        <v>21665046880</v>
      </c>
      <c r="N13" s="7"/>
      <c r="O13" s="7">
        <v>14539279922</v>
      </c>
      <c r="P13" s="7"/>
      <c r="Q13" s="7">
        <f t="shared" si="1"/>
        <v>7125766958</v>
      </c>
    </row>
    <row r="14" spans="1:17">
      <c r="A14" s="1" t="s">
        <v>55</v>
      </c>
      <c r="C14" s="7">
        <v>1</v>
      </c>
      <c r="D14" s="7"/>
      <c r="E14" s="7">
        <v>1</v>
      </c>
      <c r="F14" s="7"/>
      <c r="G14" s="7">
        <v>5077</v>
      </c>
      <c r="H14" s="7"/>
      <c r="I14" s="7">
        <f t="shared" si="0"/>
        <v>-5076</v>
      </c>
      <c r="J14" s="7"/>
      <c r="K14" s="7">
        <v>1</v>
      </c>
      <c r="L14" s="7"/>
      <c r="M14" s="7">
        <v>1</v>
      </c>
      <c r="N14" s="7"/>
      <c r="O14" s="7">
        <v>5077</v>
      </c>
      <c r="P14" s="7"/>
      <c r="Q14" s="7">
        <f t="shared" si="1"/>
        <v>-5076</v>
      </c>
    </row>
    <row r="15" spans="1:17">
      <c r="A15" s="1" t="s">
        <v>16</v>
      </c>
      <c r="C15" s="7">
        <v>2</v>
      </c>
      <c r="D15" s="7"/>
      <c r="E15" s="7">
        <v>2</v>
      </c>
      <c r="F15" s="7"/>
      <c r="G15" s="7">
        <v>7351</v>
      </c>
      <c r="H15" s="7"/>
      <c r="I15" s="7">
        <f t="shared" si="0"/>
        <v>-7349</v>
      </c>
      <c r="J15" s="7"/>
      <c r="K15" s="7">
        <v>2</v>
      </c>
      <c r="L15" s="7"/>
      <c r="M15" s="7">
        <v>2</v>
      </c>
      <c r="N15" s="7"/>
      <c r="O15" s="7">
        <v>7351</v>
      </c>
      <c r="P15" s="7"/>
      <c r="Q15" s="7">
        <f t="shared" si="1"/>
        <v>-7349</v>
      </c>
    </row>
    <row r="16" spans="1:17">
      <c r="A16" s="1" t="s">
        <v>43</v>
      </c>
      <c r="C16" s="7">
        <v>13813675</v>
      </c>
      <c r="D16" s="7"/>
      <c r="E16" s="7">
        <v>340507088750</v>
      </c>
      <c r="F16" s="7"/>
      <c r="G16" s="7">
        <v>332746982110</v>
      </c>
      <c r="H16" s="7"/>
      <c r="I16" s="7">
        <f t="shared" si="0"/>
        <v>7760106640</v>
      </c>
      <c r="J16" s="7"/>
      <c r="K16" s="7">
        <v>13813675</v>
      </c>
      <c r="L16" s="7"/>
      <c r="M16" s="7">
        <v>340507088750</v>
      </c>
      <c r="N16" s="7"/>
      <c r="O16" s="7">
        <v>332746982110</v>
      </c>
      <c r="P16" s="7"/>
      <c r="Q16" s="7">
        <f t="shared" si="1"/>
        <v>7760106640</v>
      </c>
    </row>
    <row r="17" spans="1:17">
      <c r="A17" s="1" t="s">
        <v>98</v>
      </c>
      <c r="C17" s="7">
        <v>3499999</v>
      </c>
      <c r="D17" s="7"/>
      <c r="E17" s="7">
        <v>27086026208</v>
      </c>
      <c r="F17" s="7"/>
      <c r="G17" s="7">
        <v>22959822047</v>
      </c>
      <c r="H17" s="7"/>
      <c r="I17" s="7">
        <f t="shared" si="0"/>
        <v>4126204161</v>
      </c>
      <c r="J17" s="7"/>
      <c r="K17" s="7">
        <v>3499999</v>
      </c>
      <c r="L17" s="7"/>
      <c r="M17" s="7">
        <v>27086026208</v>
      </c>
      <c r="N17" s="7"/>
      <c r="O17" s="7">
        <v>22959822047</v>
      </c>
      <c r="P17" s="7"/>
      <c r="Q17" s="7">
        <f t="shared" si="1"/>
        <v>4126204161</v>
      </c>
    </row>
    <row r="18" spans="1:17">
      <c r="A18" s="1" t="s">
        <v>36</v>
      </c>
      <c r="C18" s="7">
        <v>18622018</v>
      </c>
      <c r="D18" s="7"/>
      <c r="E18" s="7">
        <v>293054697266</v>
      </c>
      <c r="F18" s="7"/>
      <c r="G18" s="7">
        <v>293054697266</v>
      </c>
      <c r="H18" s="7"/>
      <c r="I18" s="7">
        <f t="shared" si="0"/>
        <v>0</v>
      </c>
      <c r="J18" s="7"/>
      <c r="K18" s="7">
        <v>18622019</v>
      </c>
      <c r="L18" s="7"/>
      <c r="M18" s="7">
        <v>293054697267</v>
      </c>
      <c r="N18" s="7"/>
      <c r="O18" s="7">
        <v>293054713003</v>
      </c>
      <c r="P18" s="7"/>
      <c r="Q18" s="7">
        <f t="shared" si="1"/>
        <v>-15736</v>
      </c>
    </row>
    <row r="19" spans="1:17">
      <c r="A19" s="1" t="s">
        <v>21</v>
      </c>
      <c r="C19" s="7">
        <v>100000</v>
      </c>
      <c r="D19" s="7"/>
      <c r="E19" s="7">
        <v>1292265005</v>
      </c>
      <c r="F19" s="7"/>
      <c r="G19" s="7">
        <v>1765000000</v>
      </c>
      <c r="H19" s="7"/>
      <c r="I19" s="7">
        <f t="shared" si="0"/>
        <v>-472734995</v>
      </c>
      <c r="J19" s="7"/>
      <c r="K19" s="7">
        <v>600000</v>
      </c>
      <c r="L19" s="7"/>
      <c r="M19" s="7">
        <v>9869679877</v>
      </c>
      <c r="N19" s="7"/>
      <c r="O19" s="7">
        <v>10590000000</v>
      </c>
      <c r="P19" s="7"/>
      <c r="Q19" s="7">
        <f t="shared" si="1"/>
        <v>-720320123</v>
      </c>
    </row>
    <row r="20" spans="1:17">
      <c r="A20" s="1" t="s">
        <v>74</v>
      </c>
      <c r="C20" s="7">
        <v>9497167</v>
      </c>
      <c r="D20" s="7"/>
      <c r="E20" s="7">
        <v>85745541246</v>
      </c>
      <c r="F20" s="7"/>
      <c r="G20" s="7">
        <v>62969194571</v>
      </c>
      <c r="H20" s="7"/>
      <c r="I20" s="7">
        <f t="shared" si="0"/>
        <v>22776346675</v>
      </c>
      <c r="J20" s="7"/>
      <c r="K20" s="7">
        <v>9497167</v>
      </c>
      <c r="L20" s="7"/>
      <c r="M20" s="7">
        <v>85745541246</v>
      </c>
      <c r="N20" s="7"/>
      <c r="O20" s="7">
        <v>62969194571</v>
      </c>
      <c r="P20" s="7"/>
      <c r="Q20" s="7">
        <f t="shared" si="1"/>
        <v>22776346675</v>
      </c>
    </row>
    <row r="21" spans="1:17">
      <c r="A21" s="1" t="s">
        <v>68</v>
      </c>
      <c r="C21" s="7">
        <v>1000000</v>
      </c>
      <c r="D21" s="7"/>
      <c r="E21" s="7">
        <v>54473940651</v>
      </c>
      <c r="F21" s="7"/>
      <c r="G21" s="7">
        <v>42808835155</v>
      </c>
      <c r="H21" s="7"/>
      <c r="I21" s="7">
        <f t="shared" si="0"/>
        <v>11665105496</v>
      </c>
      <c r="J21" s="7"/>
      <c r="K21" s="7">
        <v>1000000</v>
      </c>
      <c r="L21" s="7"/>
      <c r="M21" s="7">
        <v>54473940651</v>
      </c>
      <c r="N21" s="7"/>
      <c r="O21" s="7">
        <v>42808835155</v>
      </c>
      <c r="P21" s="7"/>
      <c r="Q21" s="7">
        <f t="shared" si="1"/>
        <v>11665105496</v>
      </c>
    </row>
    <row r="22" spans="1:17">
      <c r="A22" s="1" t="s">
        <v>96</v>
      </c>
      <c r="C22" s="7">
        <v>1000000</v>
      </c>
      <c r="D22" s="7"/>
      <c r="E22" s="7">
        <v>7022523208</v>
      </c>
      <c r="F22" s="7"/>
      <c r="G22" s="7">
        <v>8399723335</v>
      </c>
      <c r="H22" s="7"/>
      <c r="I22" s="7">
        <f t="shared" si="0"/>
        <v>-1377200127</v>
      </c>
      <c r="J22" s="7"/>
      <c r="K22" s="7">
        <v>12166201</v>
      </c>
      <c r="L22" s="7"/>
      <c r="M22" s="7">
        <v>93042109797</v>
      </c>
      <c r="N22" s="7"/>
      <c r="O22" s="7">
        <v>102192712279</v>
      </c>
      <c r="P22" s="7"/>
      <c r="Q22" s="7">
        <f t="shared" si="1"/>
        <v>-9150602482</v>
      </c>
    </row>
    <row r="23" spans="1:17">
      <c r="A23" s="1" t="s">
        <v>38</v>
      </c>
      <c r="C23" s="7">
        <v>23919652</v>
      </c>
      <c r="D23" s="7"/>
      <c r="E23" s="7">
        <v>46236687316</v>
      </c>
      <c r="F23" s="7"/>
      <c r="G23" s="7">
        <v>198065159488</v>
      </c>
      <c r="H23" s="7"/>
      <c r="I23" s="7">
        <f t="shared" si="0"/>
        <v>-151828472172</v>
      </c>
      <c r="J23" s="7"/>
      <c r="K23" s="7">
        <v>23919652</v>
      </c>
      <c r="L23" s="7"/>
      <c r="M23" s="7">
        <v>46236687316</v>
      </c>
      <c r="N23" s="7"/>
      <c r="O23" s="7">
        <v>198065159488</v>
      </c>
      <c r="P23" s="7"/>
      <c r="Q23" s="7">
        <f t="shared" si="1"/>
        <v>-151828472172</v>
      </c>
    </row>
    <row r="24" spans="1:17">
      <c r="A24" s="1" t="s">
        <v>72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1899710</v>
      </c>
      <c r="L24" s="7"/>
      <c r="M24" s="7">
        <v>130836933250</v>
      </c>
      <c r="N24" s="7"/>
      <c r="O24" s="7">
        <v>149693999708</v>
      </c>
      <c r="P24" s="7"/>
      <c r="Q24" s="7">
        <f t="shared" si="1"/>
        <v>-18857066458</v>
      </c>
    </row>
    <row r="25" spans="1:17">
      <c r="A25" s="1" t="s">
        <v>70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1440812</v>
      </c>
      <c r="L25" s="7"/>
      <c r="M25" s="7">
        <v>22084038016</v>
      </c>
      <c r="N25" s="7"/>
      <c r="O25" s="7">
        <v>19492775071</v>
      </c>
      <c r="P25" s="7"/>
      <c r="Q25" s="7">
        <f t="shared" si="1"/>
        <v>2591262945</v>
      </c>
    </row>
    <row r="26" spans="1:17">
      <c r="A26" s="1" t="s">
        <v>53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1</v>
      </c>
      <c r="L26" s="7"/>
      <c r="M26" s="7">
        <v>1</v>
      </c>
      <c r="N26" s="7"/>
      <c r="O26" s="7">
        <v>9274</v>
      </c>
      <c r="P26" s="7"/>
      <c r="Q26" s="7">
        <f t="shared" si="1"/>
        <v>-9273</v>
      </c>
    </row>
    <row r="27" spans="1:17">
      <c r="A27" s="1" t="s">
        <v>30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2637674</v>
      </c>
      <c r="L27" s="7"/>
      <c r="M27" s="7">
        <v>30446292227</v>
      </c>
      <c r="N27" s="7"/>
      <c r="O27" s="7">
        <v>31647296462</v>
      </c>
      <c r="P27" s="7"/>
      <c r="Q27" s="7">
        <f t="shared" si="1"/>
        <v>-1201004235</v>
      </c>
    </row>
    <row r="28" spans="1:17">
      <c r="A28" s="1" t="s">
        <v>266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625000</v>
      </c>
      <c r="L28" s="7"/>
      <c r="M28" s="7">
        <v>14600109520</v>
      </c>
      <c r="N28" s="7"/>
      <c r="O28" s="7">
        <v>8176061250</v>
      </c>
      <c r="P28" s="7"/>
      <c r="Q28" s="7">
        <f t="shared" si="1"/>
        <v>6424048270</v>
      </c>
    </row>
    <row r="29" spans="1:17">
      <c r="A29" s="1" t="s">
        <v>267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12000000</v>
      </c>
      <c r="L29" s="7"/>
      <c r="M29" s="7">
        <v>33239044485</v>
      </c>
      <c r="N29" s="7"/>
      <c r="O29" s="7">
        <v>24862554720</v>
      </c>
      <c r="P29" s="7"/>
      <c r="Q29" s="7">
        <f t="shared" si="1"/>
        <v>8376489765</v>
      </c>
    </row>
    <row r="30" spans="1:17">
      <c r="A30" s="1" t="s">
        <v>268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17215132</v>
      </c>
      <c r="L30" s="7"/>
      <c r="M30" s="7">
        <v>109632184784</v>
      </c>
      <c r="N30" s="7"/>
      <c r="O30" s="7">
        <v>107981149396</v>
      </c>
      <c r="P30" s="7"/>
      <c r="Q30" s="7">
        <f t="shared" si="1"/>
        <v>1651035388</v>
      </c>
    </row>
    <row r="31" spans="1:17">
      <c r="A31" s="1" t="s">
        <v>89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5687779</v>
      </c>
      <c r="L31" s="7"/>
      <c r="M31" s="7">
        <v>116601997741</v>
      </c>
      <c r="N31" s="7"/>
      <c r="O31" s="7">
        <v>110760620232</v>
      </c>
      <c r="P31" s="7"/>
      <c r="Q31" s="7">
        <f t="shared" si="1"/>
        <v>5841377509</v>
      </c>
    </row>
    <row r="32" spans="1:17">
      <c r="A32" s="1" t="s">
        <v>21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49431692</v>
      </c>
      <c r="L32" s="7"/>
      <c r="M32" s="7">
        <v>872469363800</v>
      </c>
      <c r="N32" s="7"/>
      <c r="O32" s="7">
        <v>899217593816</v>
      </c>
      <c r="P32" s="7"/>
      <c r="Q32" s="7">
        <f t="shared" si="1"/>
        <v>-26748230016</v>
      </c>
    </row>
    <row r="33" spans="1:17">
      <c r="A33" s="1" t="s">
        <v>269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3850401</v>
      </c>
      <c r="L33" s="7"/>
      <c r="M33" s="7">
        <v>188629426902</v>
      </c>
      <c r="N33" s="7"/>
      <c r="O33" s="7">
        <v>191565930258</v>
      </c>
      <c r="P33" s="7"/>
      <c r="Q33" s="7">
        <f t="shared" si="1"/>
        <v>-2936503356</v>
      </c>
    </row>
    <row r="34" spans="1:17">
      <c r="A34" s="1" t="s">
        <v>71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2000000</v>
      </c>
      <c r="L34" s="7"/>
      <c r="M34" s="7">
        <v>59444190075</v>
      </c>
      <c r="N34" s="7"/>
      <c r="O34" s="7">
        <v>57257279998</v>
      </c>
      <c r="P34" s="7"/>
      <c r="Q34" s="7">
        <f t="shared" si="1"/>
        <v>2186910077</v>
      </c>
    </row>
    <row r="35" spans="1:17">
      <c r="A35" s="1" t="s">
        <v>270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1429000</v>
      </c>
      <c r="L35" s="7"/>
      <c r="M35" s="7">
        <v>40768277180</v>
      </c>
      <c r="N35" s="7"/>
      <c r="O35" s="7">
        <v>24629723494</v>
      </c>
      <c r="P35" s="7"/>
      <c r="Q35" s="7">
        <f t="shared" si="1"/>
        <v>16138553686</v>
      </c>
    </row>
    <row r="36" spans="1:17">
      <c r="A36" s="1" t="s">
        <v>41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1000000</v>
      </c>
      <c r="L36" s="7"/>
      <c r="M36" s="7">
        <v>30437811163</v>
      </c>
      <c r="N36" s="7"/>
      <c r="O36" s="7">
        <v>32685820370</v>
      </c>
      <c r="P36" s="7"/>
      <c r="Q36" s="7">
        <f t="shared" si="1"/>
        <v>-2248009207</v>
      </c>
    </row>
    <row r="37" spans="1:17">
      <c r="A37" s="1" t="s">
        <v>80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2620000</v>
      </c>
      <c r="L37" s="7"/>
      <c r="M37" s="7">
        <v>49561941331</v>
      </c>
      <c r="N37" s="7"/>
      <c r="O37" s="7">
        <v>50447441069</v>
      </c>
      <c r="P37" s="7"/>
      <c r="Q37" s="7">
        <f t="shared" si="1"/>
        <v>-885499738</v>
      </c>
    </row>
    <row r="38" spans="1:17">
      <c r="A38" s="1" t="s">
        <v>271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1</v>
      </c>
      <c r="L38" s="7"/>
      <c r="M38" s="7">
        <v>1</v>
      </c>
      <c r="N38" s="7"/>
      <c r="O38" s="7">
        <v>8787</v>
      </c>
      <c r="P38" s="7"/>
      <c r="Q38" s="7">
        <f t="shared" si="1"/>
        <v>-8786</v>
      </c>
    </row>
    <row r="39" spans="1:17">
      <c r="A39" s="1" t="s">
        <v>31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140779</v>
      </c>
      <c r="L39" s="7"/>
      <c r="M39" s="7">
        <v>11036678251</v>
      </c>
      <c r="N39" s="7"/>
      <c r="O39" s="7">
        <v>11125338494</v>
      </c>
      <c r="P39" s="7"/>
      <c r="Q39" s="7">
        <f t="shared" si="1"/>
        <v>-88660243</v>
      </c>
    </row>
    <row r="40" spans="1:17">
      <c r="A40" s="1" t="s">
        <v>188</v>
      </c>
      <c r="C40" s="7">
        <v>166087</v>
      </c>
      <c r="D40" s="7"/>
      <c r="E40" s="7">
        <v>160181946985</v>
      </c>
      <c r="F40" s="7"/>
      <c r="G40" s="7">
        <v>160017568517</v>
      </c>
      <c r="H40" s="7"/>
      <c r="I40" s="7">
        <f t="shared" si="0"/>
        <v>164378468</v>
      </c>
      <c r="J40" s="7"/>
      <c r="K40" s="7">
        <v>366087</v>
      </c>
      <c r="L40" s="7"/>
      <c r="M40" s="7">
        <v>351552965675</v>
      </c>
      <c r="N40" s="7"/>
      <c r="O40" s="7">
        <v>347749535929</v>
      </c>
      <c r="P40" s="7"/>
      <c r="Q40" s="7">
        <f t="shared" si="1"/>
        <v>3803429746</v>
      </c>
    </row>
    <row r="41" spans="1:17">
      <c r="A41" s="1" t="s">
        <v>172</v>
      </c>
      <c r="C41" s="7">
        <v>63809</v>
      </c>
      <c r="D41" s="7"/>
      <c r="E41" s="7">
        <v>59988727773</v>
      </c>
      <c r="F41" s="7"/>
      <c r="G41" s="7">
        <v>57066115843</v>
      </c>
      <c r="H41" s="7"/>
      <c r="I41" s="7">
        <f t="shared" si="0"/>
        <v>2922611930</v>
      </c>
      <c r="J41" s="7"/>
      <c r="K41" s="7">
        <v>63809</v>
      </c>
      <c r="L41" s="7"/>
      <c r="M41" s="7">
        <v>59988727773</v>
      </c>
      <c r="N41" s="7"/>
      <c r="O41" s="7">
        <v>57066115843</v>
      </c>
      <c r="P41" s="7"/>
      <c r="Q41" s="7">
        <f t="shared" si="1"/>
        <v>2922611930</v>
      </c>
    </row>
    <row r="42" spans="1:17">
      <c r="A42" s="1" t="s">
        <v>163</v>
      </c>
      <c r="C42" s="7">
        <v>130198</v>
      </c>
      <c r="D42" s="7"/>
      <c r="E42" s="7">
        <v>122059313648</v>
      </c>
      <c r="F42" s="7"/>
      <c r="G42" s="7">
        <v>115634858506</v>
      </c>
      <c r="H42" s="7"/>
      <c r="I42" s="7">
        <f t="shared" si="0"/>
        <v>6424455142</v>
      </c>
      <c r="J42" s="7"/>
      <c r="K42" s="7">
        <v>269130</v>
      </c>
      <c r="L42" s="7"/>
      <c r="M42" s="7">
        <v>249237172480</v>
      </c>
      <c r="N42" s="7"/>
      <c r="O42" s="7">
        <v>239026785893</v>
      </c>
      <c r="P42" s="7"/>
      <c r="Q42" s="7">
        <f t="shared" si="1"/>
        <v>10210386587</v>
      </c>
    </row>
    <row r="43" spans="1:17">
      <c r="A43" s="1" t="s">
        <v>137</v>
      </c>
      <c r="C43" s="7">
        <v>310675</v>
      </c>
      <c r="D43" s="7"/>
      <c r="E43" s="7">
        <v>249981110000</v>
      </c>
      <c r="F43" s="7"/>
      <c r="G43" s="7">
        <v>233392671410</v>
      </c>
      <c r="H43" s="7"/>
      <c r="I43" s="7">
        <f t="shared" si="0"/>
        <v>16588438590</v>
      </c>
      <c r="J43" s="7"/>
      <c r="K43" s="7">
        <v>310675</v>
      </c>
      <c r="L43" s="7"/>
      <c r="M43" s="7">
        <v>249981110000</v>
      </c>
      <c r="N43" s="7"/>
      <c r="O43" s="7">
        <v>233392671410</v>
      </c>
      <c r="P43" s="7"/>
      <c r="Q43" s="7">
        <f t="shared" si="1"/>
        <v>16588438590</v>
      </c>
    </row>
    <row r="44" spans="1:17">
      <c r="A44" s="1" t="s">
        <v>169</v>
      </c>
      <c r="C44" s="7">
        <v>259642</v>
      </c>
      <c r="D44" s="7"/>
      <c r="E44" s="7">
        <v>241100045506</v>
      </c>
      <c r="F44" s="7"/>
      <c r="G44" s="7">
        <v>229801221488</v>
      </c>
      <c r="H44" s="7"/>
      <c r="I44" s="7">
        <f t="shared" si="0"/>
        <v>11298824018</v>
      </c>
      <c r="J44" s="7"/>
      <c r="K44" s="7">
        <v>620971</v>
      </c>
      <c r="L44" s="7"/>
      <c r="M44" s="7">
        <v>571972188946</v>
      </c>
      <c r="N44" s="7"/>
      <c r="O44" s="7">
        <v>549602507714</v>
      </c>
      <c r="P44" s="7"/>
      <c r="Q44" s="7">
        <f t="shared" si="1"/>
        <v>22369681232</v>
      </c>
    </row>
    <row r="45" spans="1:17">
      <c r="A45" s="1" t="s">
        <v>160</v>
      </c>
      <c r="C45" s="7">
        <v>5000</v>
      </c>
      <c r="D45" s="7"/>
      <c r="E45" s="7">
        <v>4525779555</v>
      </c>
      <c r="F45" s="7"/>
      <c r="G45" s="7">
        <v>4570818308</v>
      </c>
      <c r="H45" s="7"/>
      <c r="I45" s="7">
        <f t="shared" si="0"/>
        <v>-45038753</v>
      </c>
      <c r="J45" s="7"/>
      <c r="K45" s="7">
        <v>5000</v>
      </c>
      <c r="L45" s="7"/>
      <c r="M45" s="7">
        <v>4525779555</v>
      </c>
      <c r="N45" s="7"/>
      <c r="O45" s="7">
        <v>4570818308</v>
      </c>
      <c r="P45" s="7"/>
      <c r="Q45" s="7">
        <f t="shared" si="1"/>
        <v>-45038753</v>
      </c>
    </row>
    <row r="46" spans="1:17">
      <c r="A46" s="1" t="s">
        <v>171</v>
      </c>
      <c r="C46" s="7">
        <v>57374</v>
      </c>
      <c r="D46" s="7"/>
      <c r="E46" s="7">
        <v>54993386967</v>
      </c>
      <c r="F46" s="7"/>
      <c r="G46" s="7">
        <v>53121844799</v>
      </c>
      <c r="H46" s="7"/>
      <c r="I46" s="7">
        <f t="shared" si="0"/>
        <v>1871542168</v>
      </c>
      <c r="J46" s="7"/>
      <c r="K46" s="7">
        <v>157374</v>
      </c>
      <c r="L46" s="7"/>
      <c r="M46" s="7">
        <v>148247972280</v>
      </c>
      <c r="N46" s="7"/>
      <c r="O46" s="7">
        <v>145710551877</v>
      </c>
      <c r="P46" s="7"/>
      <c r="Q46" s="7">
        <f t="shared" si="1"/>
        <v>2537420403</v>
      </c>
    </row>
    <row r="47" spans="1:17">
      <c r="A47" s="1" t="s">
        <v>157</v>
      </c>
      <c r="C47" s="7">
        <v>500</v>
      </c>
      <c r="D47" s="7"/>
      <c r="E47" s="7">
        <v>499622929</v>
      </c>
      <c r="F47" s="7"/>
      <c r="G47" s="7">
        <v>477773581</v>
      </c>
      <c r="H47" s="7"/>
      <c r="I47" s="7">
        <f t="shared" si="0"/>
        <v>21849348</v>
      </c>
      <c r="J47" s="7"/>
      <c r="K47" s="7">
        <v>500</v>
      </c>
      <c r="L47" s="7"/>
      <c r="M47" s="7">
        <v>499622929</v>
      </c>
      <c r="N47" s="7"/>
      <c r="O47" s="7">
        <v>477773581</v>
      </c>
      <c r="P47" s="7"/>
      <c r="Q47" s="7">
        <f t="shared" si="1"/>
        <v>21849348</v>
      </c>
    </row>
    <row r="48" spans="1:17">
      <c r="A48" s="1" t="s">
        <v>173</v>
      </c>
      <c r="C48" s="7">
        <v>374939</v>
      </c>
      <c r="D48" s="7"/>
      <c r="E48" s="7">
        <v>349954955065</v>
      </c>
      <c r="F48" s="7"/>
      <c r="G48" s="7">
        <v>330671004104</v>
      </c>
      <c r="H48" s="7"/>
      <c r="I48" s="7">
        <f t="shared" si="0"/>
        <v>19283950961</v>
      </c>
      <c r="J48" s="7"/>
      <c r="K48" s="7">
        <v>384939</v>
      </c>
      <c r="L48" s="7"/>
      <c r="M48" s="7">
        <v>359101296990</v>
      </c>
      <c r="N48" s="7"/>
      <c r="O48" s="7">
        <v>339490332157</v>
      </c>
      <c r="P48" s="7"/>
      <c r="Q48" s="7">
        <f t="shared" si="1"/>
        <v>19610964833</v>
      </c>
    </row>
    <row r="49" spans="1:17">
      <c r="A49" s="1" t="s">
        <v>183</v>
      </c>
      <c r="C49" s="7">
        <v>200000</v>
      </c>
      <c r="D49" s="7"/>
      <c r="E49" s="7">
        <v>200000000000</v>
      </c>
      <c r="F49" s="7"/>
      <c r="G49" s="7">
        <v>198124690812</v>
      </c>
      <c r="H49" s="7"/>
      <c r="I49" s="7">
        <f t="shared" si="0"/>
        <v>1875309188</v>
      </c>
      <c r="J49" s="7"/>
      <c r="K49" s="7">
        <v>200000</v>
      </c>
      <c r="L49" s="7"/>
      <c r="M49" s="7">
        <v>200000000000</v>
      </c>
      <c r="N49" s="7"/>
      <c r="O49" s="7">
        <v>198124690812</v>
      </c>
      <c r="P49" s="7"/>
      <c r="Q49" s="7">
        <f t="shared" si="1"/>
        <v>1875309188</v>
      </c>
    </row>
    <row r="50" spans="1:17">
      <c r="A50" s="1" t="s">
        <v>272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97</v>
      </c>
      <c r="L50" s="7"/>
      <c r="M50" s="7">
        <v>97000000</v>
      </c>
      <c r="N50" s="7"/>
      <c r="O50" s="7">
        <v>95818629</v>
      </c>
      <c r="P50" s="7"/>
      <c r="Q50" s="7">
        <f t="shared" si="1"/>
        <v>1181371</v>
      </c>
    </row>
    <row r="51" spans="1:17">
      <c r="A51" s="1" t="s">
        <v>273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169811</v>
      </c>
      <c r="L51" s="7"/>
      <c r="M51" s="7">
        <v>169811000000</v>
      </c>
      <c r="N51" s="7"/>
      <c r="O51" s="7">
        <v>167790397557</v>
      </c>
      <c r="P51" s="7"/>
      <c r="Q51" s="7">
        <f t="shared" si="1"/>
        <v>2020602443</v>
      </c>
    </row>
    <row r="52" spans="1:17">
      <c r="A52" s="1" t="s">
        <v>225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383000</v>
      </c>
      <c r="L52" s="7"/>
      <c r="M52" s="7">
        <v>383000000000</v>
      </c>
      <c r="N52" s="7"/>
      <c r="O52" s="7">
        <v>360314701121</v>
      </c>
      <c r="P52" s="7"/>
      <c r="Q52" s="7">
        <f t="shared" si="1"/>
        <v>22685298879</v>
      </c>
    </row>
    <row r="53" spans="1:17">
      <c r="A53" s="1" t="s">
        <v>274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40890</v>
      </c>
      <c r="L53" s="7"/>
      <c r="M53" s="7">
        <v>40890000000</v>
      </c>
      <c r="N53" s="7"/>
      <c r="O53" s="7">
        <v>40007892614</v>
      </c>
      <c r="P53" s="7"/>
      <c r="Q53" s="7">
        <f t="shared" si="1"/>
        <v>882107386</v>
      </c>
    </row>
    <row r="54" spans="1:17">
      <c r="A54" s="1" t="s">
        <v>223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71153</v>
      </c>
      <c r="L54" s="7"/>
      <c r="M54" s="7">
        <v>71153000000</v>
      </c>
      <c r="N54" s="7"/>
      <c r="O54" s="7">
        <v>71123741294</v>
      </c>
      <c r="P54" s="7"/>
      <c r="Q54" s="7">
        <f t="shared" si="1"/>
        <v>29258706</v>
      </c>
    </row>
    <row r="55" spans="1:17">
      <c r="A55" s="1" t="s">
        <v>275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100000</v>
      </c>
      <c r="L55" s="7"/>
      <c r="M55" s="7">
        <v>89788693625</v>
      </c>
      <c r="N55" s="7"/>
      <c r="O55" s="7">
        <v>85111570731</v>
      </c>
      <c r="P55" s="7"/>
      <c r="Q55" s="7">
        <f t="shared" si="1"/>
        <v>4677122894</v>
      </c>
    </row>
    <row r="56" spans="1:17">
      <c r="A56" s="1" t="s">
        <v>276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181051</v>
      </c>
      <c r="L56" s="7"/>
      <c r="M56" s="7">
        <v>175844082652</v>
      </c>
      <c r="N56" s="7"/>
      <c r="O56" s="7">
        <v>173247089124</v>
      </c>
      <c r="P56" s="7"/>
      <c r="Q56" s="7">
        <f t="shared" si="1"/>
        <v>2596993528</v>
      </c>
    </row>
    <row r="57" spans="1:17">
      <c r="A57" s="1" t="s">
        <v>277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215000</v>
      </c>
      <c r="L57" s="7"/>
      <c r="M57" s="7">
        <v>204484921853</v>
      </c>
      <c r="N57" s="7"/>
      <c r="O57" s="7">
        <v>203456071482</v>
      </c>
      <c r="P57" s="7"/>
      <c r="Q57" s="7">
        <f t="shared" si="1"/>
        <v>1028850371</v>
      </c>
    </row>
    <row r="58" spans="1:17">
      <c r="A58" s="1" t="s">
        <v>278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28500</v>
      </c>
      <c r="L58" s="7"/>
      <c r="M58" s="7">
        <v>26577132025</v>
      </c>
      <c r="N58" s="7"/>
      <c r="O58" s="7">
        <v>25833431458</v>
      </c>
      <c r="P58" s="7"/>
      <c r="Q58" s="7">
        <f t="shared" si="1"/>
        <v>743700567</v>
      </c>
    </row>
    <row r="59" spans="1:17">
      <c r="A59" s="1" t="s">
        <v>186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82502</v>
      </c>
      <c r="L59" s="7"/>
      <c r="M59" s="7">
        <v>79985214394</v>
      </c>
      <c r="N59" s="7"/>
      <c r="O59" s="7">
        <v>78723987451</v>
      </c>
      <c r="P59" s="7"/>
      <c r="Q59" s="7">
        <f t="shared" si="1"/>
        <v>1261226943</v>
      </c>
    </row>
    <row r="60" spans="1:17">
      <c r="A60" s="1" t="s">
        <v>124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100046</v>
      </c>
      <c r="L60" s="7"/>
      <c r="M60" s="7">
        <v>92011097508</v>
      </c>
      <c r="N60" s="7"/>
      <c r="O60" s="7">
        <v>90116557745</v>
      </c>
      <c r="P60" s="7"/>
      <c r="Q60" s="7">
        <f t="shared" si="1"/>
        <v>1894539763</v>
      </c>
    </row>
    <row r="61" spans="1:17">
      <c r="A61" s="1" t="s">
        <v>166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310000</v>
      </c>
      <c r="L61" s="7"/>
      <c r="M61" s="7">
        <v>289134609782</v>
      </c>
      <c r="N61" s="7"/>
      <c r="O61" s="7">
        <v>277828075264</v>
      </c>
      <c r="P61" s="7"/>
      <c r="Q61" s="7">
        <f t="shared" si="1"/>
        <v>11306534518</v>
      </c>
    </row>
    <row r="62" spans="1:17" ht="24.75" thickBot="1">
      <c r="C62" s="7"/>
      <c r="D62" s="7"/>
      <c r="E62" s="8">
        <f>SUM(E8:E61)</f>
        <v>2454156591616</v>
      </c>
      <c r="F62" s="7"/>
      <c r="G62" s="8">
        <f>SUM(G8:G61)</f>
        <v>2532470567812</v>
      </c>
      <c r="H62" s="7"/>
      <c r="I62" s="8">
        <f>SUM(I8:I61)</f>
        <v>-78313976196</v>
      </c>
      <c r="J62" s="7"/>
      <c r="K62" s="7"/>
      <c r="L62" s="7"/>
      <c r="M62" s="8">
        <f>SUM(M8:M61)</f>
        <v>7593644907882</v>
      </c>
      <c r="N62" s="7"/>
      <c r="O62" s="8">
        <f>SUM(O8:O61)</f>
        <v>7784904780349</v>
      </c>
      <c r="P62" s="7"/>
      <c r="Q62" s="8">
        <f>SUM(Q8:Q61)</f>
        <v>-191259872467</v>
      </c>
    </row>
    <row r="63" spans="1:17" ht="24.75" thickTop="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3:17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3:17">
      <c r="I66" s="7"/>
      <c r="J66" s="7"/>
      <c r="K66" s="7"/>
      <c r="L66" s="7"/>
      <c r="M66" s="7"/>
      <c r="N66" s="7"/>
      <c r="O66" s="7"/>
      <c r="P66" s="7"/>
      <c r="Q66" s="7"/>
    </row>
    <row r="67" spans="3:17">
      <c r="I67" s="4"/>
      <c r="J67" s="4"/>
      <c r="K67" s="4"/>
      <c r="L67" s="4"/>
      <c r="M67" s="4"/>
      <c r="N67" s="4"/>
      <c r="O67" s="4"/>
      <c r="P67" s="4"/>
      <c r="Q67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4"/>
  <sheetViews>
    <sheetView rightToLeft="1" topLeftCell="A89" workbookViewId="0">
      <selection activeCell="K102" sqref="K102"/>
    </sheetView>
  </sheetViews>
  <sheetFormatPr defaultRowHeight="24"/>
  <cols>
    <col min="1" max="1" width="30.7109375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2.7109375" style="1" bestFit="1" customWidth="1"/>
    <col min="6" max="6" width="1" style="1" customWidth="1"/>
    <col min="7" max="7" width="22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24.7109375" style="1" bestFit="1" customWidth="1"/>
    <col min="12" max="12" width="1" style="1" customWidth="1"/>
    <col min="13" max="13" width="21.42578125" style="1" bestFit="1" customWidth="1"/>
    <col min="14" max="14" width="1" style="1" customWidth="1"/>
    <col min="15" max="15" width="24" style="1" bestFit="1" customWidth="1"/>
    <col min="16" max="16" width="1" style="1" customWidth="1"/>
    <col min="17" max="17" width="22" style="1" bestFit="1" customWidth="1"/>
    <col min="18" max="18" width="1" style="1" customWidth="1"/>
    <col min="19" max="19" width="24" style="1" bestFit="1" customWidth="1"/>
    <col min="20" max="20" width="1" style="1" customWidth="1"/>
    <col min="21" max="21" width="24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4.75">
      <c r="A3" s="21" t="s">
        <v>213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6" spans="1:21" ht="24.75">
      <c r="A6" s="21" t="s">
        <v>3</v>
      </c>
      <c r="C6" s="20" t="s">
        <v>215</v>
      </c>
      <c r="D6" s="20" t="s">
        <v>215</v>
      </c>
      <c r="E6" s="20" t="s">
        <v>215</v>
      </c>
      <c r="F6" s="20" t="s">
        <v>215</v>
      </c>
      <c r="G6" s="20" t="s">
        <v>215</v>
      </c>
      <c r="H6" s="20" t="s">
        <v>215</v>
      </c>
      <c r="I6" s="20" t="s">
        <v>215</v>
      </c>
      <c r="J6" s="20" t="s">
        <v>215</v>
      </c>
      <c r="K6" s="20" t="s">
        <v>215</v>
      </c>
      <c r="M6" s="20" t="s">
        <v>216</v>
      </c>
      <c r="N6" s="20" t="s">
        <v>216</v>
      </c>
      <c r="O6" s="20" t="s">
        <v>216</v>
      </c>
      <c r="P6" s="20" t="s">
        <v>216</v>
      </c>
      <c r="Q6" s="20" t="s">
        <v>216</v>
      </c>
      <c r="R6" s="20" t="s">
        <v>216</v>
      </c>
      <c r="S6" s="20" t="s">
        <v>216</v>
      </c>
      <c r="T6" s="20" t="s">
        <v>216</v>
      </c>
      <c r="U6" s="20" t="s">
        <v>216</v>
      </c>
    </row>
    <row r="7" spans="1:21" ht="24.75">
      <c r="A7" s="20" t="s">
        <v>3</v>
      </c>
      <c r="C7" s="20" t="s">
        <v>279</v>
      </c>
      <c r="E7" s="20" t="s">
        <v>280</v>
      </c>
      <c r="G7" s="20" t="s">
        <v>281</v>
      </c>
      <c r="I7" s="20" t="s">
        <v>197</v>
      </c>
      <c r="K7" s="20" t="s">
        <v>282</v>
      </c>
      <c r="M7" s="20" t="s">
        <v>279</v>
      </c>
      <c r="O7" s="20" t="s">
        <v>280</v>
      </c>
      <c r="Q7" s="20" t="s">
        <v>281</v>
      </c>
      <c r="S7" s="20" t="s">
        <v>197</v>
      </c>
      <c r="U7" s="20" t="s">
        <v>282</v>
      </c>
    </row>
    <row r="8" spans="1:21">
      <c r="A8" s="1" t="s">
        <v>78</v>
      </c>
      <c r="C8" s="7">
        <v>0</v>
      </c>
      <c r="D8" s="7"/>
      <c r="E8" s="7">
        <v>-19191898554</v>
      </c>
      <c r="F8" s="7"/>
      <c r="G8" s="7">
        <v>111129420</v>
      </c>
      <c r="H8" s="7"/>
      <c r="I8" s="7">
        <f>C8+E8+G8</f>
        <v>-19080769134</v>
      </c>
      <c r="J8" s="7"/>
      <c r="K8" s="9">
        <f>I8/$I$103</f>
        <v>2.8603897866478295E-2</v>
      </c>
      <c r="L8" s="7"/>
      <c r="M8" s="7">
        <v>27837723788</v>
      </c>
      <c r="N8" s="7"/>
      <c r="O8" s="7">
        <v>-60338435579</v>
      </c>
      <c r="P8" s="7"/>
      <c r="Q8" s="7">
        <v>111129420</v>
      </c>
      <c r="R8" s="7"/>
      <c r="S8" s="7">
        <f>M8+O8+Q8</f>
        <v>-32389582371</v>
      </c>
      <c r="U8" s="9">
        <f>S8/$S$103</f>
        <v>3.890929469587869E-3</v>
      </c>
    </row>
    <row r="9" spans="1:21">
      <c r="A9" s="1" t="s">
        <v>26</v>
      </c>
      <c r="C9" s="7">
        <v>0</v>
      </c>
      <c r="D9" s="7"/>
      <c r="E9" s="7">
        <v>19343080984</v>
      </c>
      <c r="F9" s="7"/>
      <c r="G9" s="7">
        <v>-14045368331</v>
      </c>
      <c r="H9" s="7"/>
      <c r="I9" s="7">
        <f t="shared" ref="I9:I72" si="0">C9+E9+G9</f>
        <v>5297712653</v>
      </c>
      <c r="J9" s="7"/>
      <c r="K9" s="9">
        <f t="shared" ref="K9:K72" si="1">I9/$I$103</f>
        <v>-7.9417779539264662E-3</v>
      </c>
      <c r="L9" s="7"/>
      <c r="M9" s="7">
        <v>61798164970</v>
      </c>
      <c r="N9" s="7"/>
      <c r="O9" s="7">
        <v>-182638666027</v>
      </c>
      <c r="P9" s="7"/>
      <c r="Q9" s="7">
        <v>-110202899746</v>
      </c>
      <c r="R9" s="7"/>
      <c r="S9" s="7">
        <f t="shared" ref="S9:S72" si="2">M9+O9+Q9</f>
        <v>-231043400803</v>
      </c>
      <c r="U9" s="9">
        <f t="shared" ref="U9:U72" si="3">S9/$S$103</f>
        <v>2.7755022174756099E-2</v>
      </c>
    </row>
    <row r="10" spans="1:21">
      <c r="A10" s="1" t="s">
        <v>54</v>
      </c>
      <c r="C10" s="7">
        <v>0</v>
      </c>
      <c r="D10" s="7"/>
      <c r="E10" s="7">
        <v>547539058</v>
      </c>
      <c r="F10" s="7"/>
      <c r="G10" s="7">
        <v>-1530050999</v>
      </c>
      <c r="H10" s="7"/>
      <c r="I10" s="7">
        <f t="shared" si="0"/>
        <v>-982511941</v>
      </c>
      <c r="J10" s="7"/>
      <c r="K10" s="9">
        <f t="shared" si="1"/>
        <v>1.4728793695680459E-3</v>
      </c>
      <c r="L10" s="7"/>
      <c r="M10" s="7">
        <v>652436565</v>
      </c>
      <c r="N10" s="7"/>
      <c r="O10" s="7">
        <v>-4851406651</v>
      </c>
      <c r="P10" s="7"/>
      <c r="Q10" s="7">
        <v>-3661143966</v>
      </c>
      <c r="R10" s="7"/>
      <c r="S10" s="7">
        <f t="shared" si="2"/>
        <v>-7860114052</v>
      </c>
      <c r="U10" s="9">
        <f t="shared" si="3"/>
        <v>9.4422796345256768E-4</v>
      </c>
    </row>
    <row r="11" spans="1:21">
      <c r="A11" s="1" t="s">
        <v>69</v>
      </c>
      <c r="C11" s="7">
        <v>0</v>
      </c>
      <c r="D11" s="7"/>
      <c r="E11" s="7">
        <v>0</v>
      </c>
      <c r="F11" s="7"/>
      <c r="G11" s="7">
        <v>3376108533</v>
      </c>
      <c r="H11" s="7"/>
      <c r="I11" s="7">
        <f t="shared" si="0"/>
        <v>3376108533</v>
      </c>
      <c r="J11" s="7"/>
      <c r="K11" s="9">
        <f t="shared" si="1"/>
        <v>-5.0611095908078543E-3</v>
      </c>
      <c r="L11" s="7"/>
      <c r="M11" s="7">
        <v>0</v>
      </c>
      <c r="N11" s="7"/>
      <c r="O11" s="7">
        <v>0</v>
      </c>
      <c r="P11" s="7"/>
      <c r="Q11" s="7">
        <v>12540027499</v>
      </c>
      <c r="R11" s="7"/>
      <c r="S11" s="7">
        <f t="shared" si="2"/>
        <v>12540027499</v>
      </c>
      <c r="U11" s="9">
        <f t="shared" si="3"/>
        <v>-1.5064214779437102E-3</v>
      </c>
    </row>
    <row r="12" spans="1:21">
      <c r="A12" s="1" t="s">
        <v>22</v>
      </c>
      <c r="C12" s="7">
        <v>0</v>
      </c>
      <c r="D12" s="7"/>
      <c r="E12" s="7">
        <v>102366967052</v>
      </c>
      <c r="F12" s="7"/>
      <c r="G12" s="7">
        <v>-23963531504</v>
      </c>
      <c r="H12" s="7"/>
      <c r="I12" s="7">
        <f t="shared" si="0"/>
        <v>78403435548</v>
      </c>
      <c r="J12" s="7"/>
      <c r="K12" s="9">
        <f t="shared" si="1"/>
        <v>-0.11753424859587244</v>
      </c>
      <c r="L12" s="7"/>
      <c r="M12" s="7">
        <v>0</v>
      </c>
      <c r="N12" s="7"/>
      <c r="O12" s="7">
        <v>-558347811441</v>
      </c>
      <c r="P12" s="7"/>
      <c r="Q12" s="7">
        <v>-101068249467</v>
      </c>
      <c r="R12" s="7"/>
      <c r="S12" s="7">
        <f t="shared" si="2"/>
        <v>-659416060908</v>
      </c>
      <c r="U12" s="9">
        <f t="shared" si="3"/>
        <v>7.9215019036606105E-2</v>
      </c>
    </row>
    <row r="13" spans="1:21">
      <c r="A13" s="1" t="s">
        <v>60</v>
      </c>
      <c r="C13" s="7">
        <v>0</v>
      </c>
      <c r="D13" s="7"/>
      <c r="E13" s="7">
        <v>4408768609</v>
      </c>
      <c r="F13" s="7"/>
      <c r="G13" s="7">
        <v>4682072372</v>
      </c>
      <c r="H13" s="7"/>
      <c r="I13" s="7">
        <f t="shared" si="0"/>
        <v>9090840981</v>
      </c>
      <c r="J13" s="7"/>
      <c r="K13" s="9">
        <f t="shared" si="1"/>
        <v>-1.362804010230206E-2</v>
      </c>
      <c r="L13" s="7"/>
      <c r="M13" s="7">
        <v>0</v>
      </c>
      <c r="N13" s="7"/>
      <c r="O13" s="7">
        <v>42563714820</v>
      </c>
      <c r="P13" s="7"/>
      <c r="Q13" s="7">
        <v>7125766958</v>
      </c>
      <c r="R13" s="7"/>
      <c r="S13" s="7">
        <f t="shared" si="2"/>
        <v>49689481778</v>
      </c>
      <c r="U13" s="9">
        <f t="shared" si="3"/>
        <v>-5.96914979526488E-3</v>
      </c>
    </row>
    <row r="14" spans="1:21">
      <c r="A14" s="1" t="s">
        <v>55</v>
      </c>
      <c r="C14" s="7">
        <v>0</v>
      </c>
      <c r="D14" s="7"/>
      <c r="E14" s="7">
        <v>-15052055570</v>
      </c>
      <c r="F14" s="7"/>
      <c r="G14" s="7">
        <v>-5076</v>
      </c>
      <c r="H14" s="7"/>
      <c r="I14" s="7">
        <f t="shared" si="0"/>
        <v>-15052060646</v>
      </c>
      <c r="J14" s="7"/>
      <c r="K14" s="9">
        <f t="shared" si="1"/>
        <v>2.25644785267607E-2</v>
      </c>
      <c r="L14" s="7"/>
      <c r="M14" s="7">
        <v>0</v>
      </c>
      <c r="N14" s="7"/>
      <c r="O14" s="7">
        <v>-49383971828</v>
      </c>
      <c r="P14" s="7"/>
      <c r="Q14" s="7">
        <v>-5076</v>
      </c>
      <c r="R14" s="7"/>
      <c r="S14" s="7">
        <f t="shared" si="2"/>
        <v>-49383976904</v>
      </c>
      <c r="U14" s="9">
        <f t="shared" si="3"/>
        <v>5.9324497877212938E-3</v>
      </c>
    </row>
    <row r="15" spans="1:21">
      <c r="A15" s="1" t="s">
        <v>16</v>
      </c>
      <c r="C15" s="7">
        <v>0</v>
      </c>
      <c r="D15" s="7"/>
      <c r="E15" s="7">
        <v>18338796206</v>
      </c>
      <c r="F15" s="7"/>
      <c r="G15" s="7">
        <v>-7349</v>
      </c>
      <c r="H15" s="7"/>
      <c r="I15" s="7">
        <f t="shared" si="0"/>
        <v>18338788857</v>
      </c>
      <c r="J15" s="7"/>
      <c r="K15" s="9">
        <f t="shared" si="1"/>
        <v>-2.7491598466323031E-2</v>
      </c>
      <c r="L15" s="7"/>
      <c r="M15" s="7">
        <v>27148012200</v>
      </c>
      <c r="N15" s="7"/>
      <c r="O15" s="7">
        <v>-10221922428</v>
      </c>
      <c r="P15" s="7"/>
      <c r="Q15" s="7">
        <v>-7349</v>
      </c>
      <c r="R15" s="7"/>
      <c r="S15" s="7">
        <f t="shared" si="2"/>
        <v>16926082423</v>
      </c>
      <c r="U15" s="9">
        <f t="shared" si="3"/>
        <v>-2.0333140498683937E-3</v>
      </c>
    </row>
    <row r="16" spans="1:21">
      <c r="A16" s="1" t="s">
        <v>43</v>
      </c>
      <c r="C16" s="7">
        <v>0</v>
      </c>
      <c r="D16" s="7"/>
      <c r="E16" s="7">
        <v>0</v>
      </c>
      <c r="F16" s="7"/>
      <c r="G16" s="7">
        <v>7760106640</v>
      </c>
      <c r="H16" s="7"/>
      <c r="I16" s="7">
        <f t="shared" si="0"/>
        <v>7760106640</v>
      </c>
      <c r="J16" s="7"/>
      <c r="K16" s="9">
        <f t="shared" si="1"/>
        <v>-1.1633142050233879E-2</v>
      </c>
      <c r="L16" s="7"/>
      <c r="M16" s="7">
        <v>30770705259</v>
      </c>
      <c r="N16" s="7"/>
      <c r="O16" s="7">
        <v>0</v>
      </c>
      <c r="P16" s="7"/>
      <c r="Q16" s="7">
        <v>7760106640</v>
      </c>
      <c r="R16" s="7"/>
      <c r="S16" s="7">
        <f t="shared" si="2"/>
        <v>38530811899</v>
      </c>
      <c r="U16" s="9">
        <f t="shared" si="3"/>
        <v>-4.6286694835311441E-3</v>
      </c>
    </row>
    <row r="17" spans="1:21">
      <c r="A17" s="1" t="s">
        <v>98</v>
      </c>
      <c r="C17" s="7">
        <v>0</v>
      </c>
      <c r="D17" s="7"/>
      <c r="E17" s="7">
        <v>2820858938</v>
      </c>
      <c r="F17" s="7"/>
      <c r="G17" s="7">
        <v>4126204161</v>
      </c>
      <c r="H17" s="7"/>
      <c r="I17" s="7">
        <f t="shared" si="0"/>
        <v>6947063099</v>
      </c>
      <c r="J17" s="7"/>
      <c r="K17" s="9">
        <f t="shared" si="1"/>
        <v>-1.0414312020666379E-2</v>
      </c>
      <c r="L17" s="7"/>
      <c r="M17" s="7">
        <v>0</v>
      </c>
      <c r="N17" s="7"/>
      <c r="O17" s="7">
        <v>2820858938</v>
      </c>
      <c r="P17" s="7"/>
      <c r="Q17" s="7">
        <v>4126204161</v>
      </c>
      <c r="R17" s="7"/>
      <c r="S17" s="7">
        <f t="shared" si="2"/>
        <v>6947063099</v>
      </c>
      <c r="U17" s="9">
        <f t="shared" si="3"/>
        <v>-8.3454402805722202E-4</v>
      </c>
    </row>
    <row r="18" spans="1:21">
      <c r="A18" s="1" t="s">
        <v>36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9">
        <f t="shared" si="1"/>
        <v>0</v>
      </c>
      <c r="L18" s="7"/>
      <c r="M18" s="7">
        <v>0</v>
      </c>
      <c r="N18" s="7"/>
      <c r="O18" s="7">
        <v>0</v>
      </c>
      <c r="P18" s="7"/>
      <c r="Q18" s="7">
        <v>-15736</v>
      </c>
      <c r="R18" s="7"/>
      <c r="S18" s="7">
        <f t="shared" si="2"/>
        <v>-15736</v>
      </c>
      <c r="U18" s="9">
        <f t="shared" si="3"/>
        <v>1.8903505896468391E-9</v>
      </c>
    </row>
    <row r="19" spans="1:21">
      <c r="A19" s="1" t="s">
        <v>21</v>
      </c>
      <c r="C19" s="7">
        <v>0</v>
      </c>
      <c r="D19" s="7"/>
      <c r="E19" s="7">
        <v>-81211576766</v>
      </c>
      <c r="F19" s="7"/>
      <c r="G19" s="7">
        <v>-472734995</v>
      </c>
      <c r="H19" s="7"/>
      <c r="I19" s="7">
        <f t="shared" si="0"/>
        <v>-81684311761</v>
      </c>
      <c r="J19" s="7"/>
      <c r="K19" s="9">
        <f t="shared" si="1"/>
        <v>0.1224525958307324</v>
      </c>
      <c r="L19" s="7"/>
      <c r="M19" s="7">
        <v>142011085017</v>
      </c>
      <c r="N19" s="7"/>
      <c r="O19" s="7">
        <v>-246377665074</v>
      </c>
      <c r="P19" s="7"/>
      <c r="Q19" s="7">
        <v>-720320123</v>
      </c>
      <c r="R19" s="7"/>
      <c r="S19" s="7">
        <f t="shared" si="2"/>
        <v>-105086900180</v>
      </c>
      <c r="U19" s="9">
        <f t="shared" si="3"/>
        <v>1.2623988543430446E-2</v>
      </c>
    </row>
    <row r="20" spans="1:21">
      <c r="A20" s="1" t="s">
        <v>74</v>
      </c>
      <c r="C20" s="7">
        <v>0</v>
      </c>
      <c r="D20" s="7"/>
      <c r="E20" s="7">
        <v>0</v>
      </c>
      <c r="F20" s="7"/>
      <c r="G20" s="7">
        <v>22776346675</v>
      </c>
      <c r="H20" s="7"/>
      <c r="I20" s="7">
        <f t="shared" si="0"/>
        <v>22776346675</v>
      </c>
      <c r="J20" s="7"/>
      <c r="K20" s="9">
        <f t="shared" si="1"/>
        <v>-3.4143922055128749E-2</v>
      </c>
      <c r="L20" s="7"/>
      <c r="M20" s="7">
        <v>0</v>
      </c>
      <c r="N20" s="7"/>
      <c r="O20" s="7">
        <v>0</v>
      </c>
      <c r="P20" s="7"/>
      <c r="Q20" s="7">
        <v>22776346675</v>
      </c>
      <c r="R20" s="7"/>
      <c r="S20" s="7">
        <f t="shared" si="2"/>
        <v>22776346675</v>
      </c>
      <c r="U20" s="9">
        <f t="shared" si="3"/>
        <v>-2.7361006842327828E-3</v>
      </c>
    </row>
    <row r="21" spans="1:21">
      <c r="A21" s="1" t="s">
        <v>68</v>
      </c>
      <c r="C21" s="7">
        <v>0</v>
      </c>
      <c r="D21" s="7"/>
      <c r="E21" s="7">
        <v>0</v>
      </c>
      <c r="F21" s="7"/>
      <c r="G21" s="7">
        <v>11665105496</v>
      </c>
      <c r="H21" s="7"/>
      <c r="I21" s="7">
        <f t="shared" si="0"/>
        <v>11665105496</v>
      </c>
      <c r="J21" s="7"/>
      <c r="K21" s="9">
        <f t="shared" si="1"/>
        <v>-1.7487108819671054E-2</v>
      </c>
      <c r="L21" s="7"/>
      <c r="M21" s="7">
        <v>1000000000</v>
      </c>
      <c r="N21" s="7"/>
      <c r="O21" s="7">
        <v>0</v>
      </c>
      <c r="P21" s="7"/>
      <c r="Q21" s="7">
        <v>11665105496</v>
      </c>
      <c r="R21" s="7"/>
      <c r="S21" s="7">
        <f t="shared" si="2"/>
        <v>12665105496</v>
      </c>
      <c r="U21" s="9">
        <f t="shared" si="3"/>
        <v>-1.5214469777772635E-3</v>
      </c>
    </row>
    <row r="22" spans="1:21">
      <c r="A22" s="1" t="s">
        <v>96</v>
      </c>
      <c r="C22" s="7">
        <v>0</v>
      </c>
      <c r="D22" s="7"/>
      <c r="E22" s="7">
        <v>0</v>
      </c>
      <c r="F22" s="7"/>
      <c r="G22" s="7">
        <v>-1377200127</v>
      </c>
      <c r="H22" s="7"/>
      <c r="I22" s="7">
        <f t="shared" si="0"/>
        <v>-1377200127</v>
      </c>
      <c r="J22" s="7"/>
      <c r="K22" s="9">
        <f t="shared" si="1"/>
        <v>2.0645547093913565E-3</v>
      </c>
      <c r="L22" s="7"/>
      <c r="M22" s="7">
        <v>73423598</v>
      </c>
      <c r="N22" s="7"/>
      <c r="O22" s="7">
        <v>0</v>
      </c>
      <c r="P22" s="7"/>
      <c r="Q22" s="7">
        <v>-9150602482</v>
      </c>
      <c r="R22" s="7"/>
      <c r="S22" s="7">
        <f t="shared" si="2"/>
        <v>-9077178884</v>
      </c>
      <c r="U22" s="9">
        <f t="shared" si="3"/>
        <v>1.0904327945919696E-3</v>
      </c>
    </row>
    <row r="23" spans="1:21">
      <c r="A23" s="1" t="s">
        <v>38</v>
      </c>
      <c r="C23" s="7">
        <v>0</v>
      </c>
      <c r="D23" s="7"/>
      <c r="E23" s="7">
        <v>0</v>
      </c>
      <c r="F23" s="7"/>
      <c r="G23" s="7">
        <v>-151828472172</v>
      </c>
      <c r="H23" s="7"/>
      <c r="I23" s="7">
        <f t="shared" si="0"/>
        <v>-151828472172</v>
      </c>
      <c r="J23" s="7"/>
      <c r="K23" s="9">
        <f t="shared" si="1"/>
        <v>0.22760540105758875</v>
      </c>
      <c r="L23" s="7"/>
      <c r="M23" s="7">
        <v>0</v>
      </c>
      <c r="N23" s="7"/>
      <c r="O23" s="7">
        <v>0</v>
      </c>
      <c r="P23" s="7"/>
      <c r="Q23" s="7">
        <v>-151828472172</v>
      </c>
      <c r="R23" s="7"/>
      <c r="S23" s="7">
        <f t="shared" si="2"/>
        <v>-151828472172</v>
      </c>
      <c r="U23" s="9">
        <f t="shared" si="3"/>
        <v>1.8239008763060428E-2</v>
      </c>
    </row>
    <row r="24" spans="1:21">
      <c r="A24" s="1" t="s">
        <v>72</v>
      </c>
      <c r="C24" s="7">
        <v>0</v>
      </c>
      <c r="D24" s="7"/>
      <c r="E24" s="7">
        <v>-32713583656</v>
      </c>
      <c r="F24" s="7"/>
      <c r="G24" s="7">
        <v>0</v>
      </c>
      <c r="H24" s="7"/>
      <c r="I24" s="7">
        <f t="shared" si="0"/>
        <v>-32713583656</v>
      </c>
      <c r="J24" s="7"/>
      <c r="K24" s="9">
        <f t="shared" si="1"/>
        <v>4.9040790712955633E-2</v>
      </c>
      <c r="L24" s="7"/>
      <c r="M24" s="7">
        <v>98219336500</v>
      </c>
      <c r="N24" s="7"/>
      <c r="O24" s="7">
        <v>-253145028500</v>
      </c>
      <c r="P24" s="7"/>
      <c r="Q24" s="7">
        <v>-18857066458</v>
      </c>
      <c r="R24" s="7"/>
      <c r="S24" s="7">
        <f t="shared" si="2"/>
        <v>-173782758458</v>
      </c>
      <c r="U24" s="9">
        <f t="shared" si="3"/>
        <v>2.0876356121093956E-2</v>
      </c>
    </row>
    <row r="25" spans="1:21">
      <c r="A25" s="1" t="s">
        <v>70</v>
      </c>
      <c r="C25" s="7">
        <v>0</v>
      </c>
      <c r="D25" s="7"/>
      <c r="E25" s="7">
        <v>-13300153171</v>
      </c>
      <c r="F25" s="7"/>
      <c r="G25" s="7">
        <v>0</v>
      </c>
      <c r="H25" s="7"/>
      <c r="I25" s="7">
        <f t="shared" si="0"/>
        <v>-13300153171</v>
      </c>
      <c r="J25" s="7"/>
      <c r="K25" s="9">
        <f t="shared" si="1"/>
        <v>1.9938201664727581E-2</v>
      </c>
      <c r="L25" s="7"/>
      <c r="M25" s="7">
        <v>0</v>
      </c>
      <c r="N25" s="7"/>
      <c r="O25" s="7">
        <v>-3681963321</v>
      </c>
      <c r="P25" s="7"/>
      <c r="Q25" s="7">
        <v>2591262945</v>
      </c>
      <c r="R25" s="7"/>
      <c r="S25" s="7">
        <f t="shared" si="2"/>
        <v>-1090700376</v>
      </c>
      <c r="U25" s="9">
        <f t="shared" si="3"/>
        <v>1.3102479021985441E-4</v>
      </c>
    </row>
    <row r="26" spans="1:21">
      <c r="A26" s="1" t="s">
        <v>53</v>
      </c>
      <c r="C26" s="7">
        <v>0</v>
      </c>
      <c r="D26" s="7"/>
      <c r="E26" s="7">
        <v>159384061464</v>
      </c>
      <c r="F26" s="7"/>
      <c r="G26" s="7">
        <v>0</v>
      </c>
      <c r="H26" s="7"/>
      <c r="I26" s="7">
        <f t="shared" si="0"/>
        <v>159384061464</v>
      </c>
      <c r="J26" s="7"/>
      <c r="K26" s="9">
        <f t="shared" si="1"/>
        <v>-0.23893195204259712</v>
      </c>
      <c r="L26" s="7"/>
      <c r="M26" s="7">
        <v>0</v>
      </c>
      <c r="N26" s="7"/>
      <c r="O26" s="7">
        <v>99524631430</v>
      </c>
      <c r="P26" s="7"/>
      <c r="Q26" s="7">
        <v>-9273</v>
      </c>
      <c r="R26" s="7"/>
      <c r="S26" s="7">
        <f t="shared" si="2"/>
        <v>99524622157</v>
      </c>
      <c r="U26" s="9">
        <f t="shared" si="3"/>
        <v>-1.1955797418585651E-2</v>
      </c>
    </row>
    <row r="27" spans="1:21">
      <c r="A27" s="1" t="s">
        <v>30</v>
      </c>
      <c r="C27" s="7">
        <v>0</v>
      </c>
      <c r="D27" s="7"/>
      <c r="E27" s="7">
        <v>-58557331352</v>
      </c>
      <c r="F27" s="7"/>
      <c r="G27" s="7">
        <v>0</v>
      </c>
      <c r="H27" s="7"/>
      <c r="I27" s="7">
        <f t="shared" si="0"/>
        <v>-58557331352</v>
      </c>
      <c r="J27" s="7"/>
      <c r="K27" s="9">
        <f t="shared" si="1"/>
        <v>8.7783040272811225E-2</v>
      </c>
      <c r="L27" s="7"/>
      <c r="M27" s="7">
        <v>19417241749</v>
      </c>
      <c r="N27" s="7"/>
      <c r="O27" s="7">
        <v>-247648714053</v>
      </c>
      <c r="P27" s="7"/>
      <c r="Q27" s="7">
        <v>-1201004235</v>
      </c>
      <c r="R27" s="7"/>
      <c r="S27" s="7">
        <f t="shared" si="2"/>
        <v>-229432476539</v>
      </c>
      <c r="U27" s="9">
        <f t="shared" si="3"/>
        <v>2.7561503387749948E-2</v>
      </c>
    </row>
    <row r="28" spans="1:21">
      <c r="A28" s="1" t="s">
        <v>266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9">
        <f t="shared" si="1"/>
        <v>0</v>
      </c>
      <c r="L28" s="7"/>
      <c r="M28" s="7">
        <v>0</v>
      </c>
      <c r="N28" s="7"/>
      <c r="O28" s="7">
        <v>0</v>
      </c>
      <c r="P28" s="7"/>
      <c r="Q28" s="7">
        <v>6424048270</v>
      </c>
      <c r="R28" s="7"/>
      <c r="S28" s="7">
        <f t="shared" si="2"/>
        <v>6424048270</v>
      </c>
      <c r="U28" s="9">
        <f t="shared" si="3"/>
        <v>-7.7171475820502389E-4</v>
      </c>
    </row>
    <row r="29" spans="1:21">
      <c r="A29" s="1" t="s">
        <v>267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9">
        <f t="shared" si="1"/>
        <v>0</v>
      </c>
      <c r="L29" s="7"/>
      <c r="M29" s="7">
        <v>0</v>
      </c>
      <c r="N29" s="7"/>
      <c r="O29" s="7">
        <v>0</v>
      </c>
      <c r="P29" s="7"/>
      <c r="Q29" s="7">
        <v>8376489765</v>
      </c>
      <c r="R29" s="7"/>
      <c r="S29" s="7">
        <f t="shared" si="2"/>
        <v>8376489765</v>
      </c>
      <c r="U29" s="9">
        <f t="shared" si="3"/>
        <v>-1.0062596826663993E-3</v>
      </c>
    </row>
    <row r="30" spans="1:21">
      <c r="A30" s="1" t="s">
        <v>268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9">
        <f t="shared" si="1"/>
        <v>0</v>
      </c>
      <c r="L30" s="7"/>
      <c r="M30" s="7">
        <v>0</v>
      </c>
      <c r="N30" s="7"/>
      <c r="O30" s="7">
        <v>0</v>
      </c>
      <c r="P30" s="7"/>
      <c r="Q30" s="7">
        <v>1651035388</v>
      </c>
      <c r="R30" s="7"/>
      <c r="S30" s="7">
        <f t="shared" si="2"/>
        <v>1651035388</v>
      </c>
      <c r="U30" s="9">
        <f t="shared" si="3"/>
        <v>-1.9833729786690376E-4</v>
      </c>
    </row>
    <row r="31" spans="1:21">
      <c r="A31" s="1" t="s">
        <v>89</v>
      </c>
      <c r="C31" s="7">
        <v>0</v>
      </c>
      <c r="D31" s="7"/>
      <c r="E31" s="7">
        <v>815191936</v>
      </c>
      <c r="F31" s="7"/>
      <c r="G31" s="7">
        <v>0</v>
      </c>
      <c r="H31" s="7"/>
      <c r="I31" s="7">
        <f t="shared" si="0"/>
        <v>815191936</v>
      </c>
      <c r="J31" s="7"/>
      <c r="K31" s="9">
        <f t="shared" si="1"/>
        <v>-1.2220506791506109E-3</v>
      </c>
      <c r="L31" s="7"/>
      <c r="M31" s="7">
        <v>0</v>
      </c>
      <c r="N31" s="7"/>
      <c r="O31" s="7">
        <v>-7472592754</v>
      </c>
      <c r="P31" s="7"/>
      <c r="Q31" s="7">
        <v>5841377509</v>
      </c>
      <c r="R31" s="7"/>
      <c r="S31" s="7">
        <f t="shared" si="2"/>
        <v>-1631215245</v>
      </c>
      <c r="U31" s="9">
        <f t="shared" si="3"/>
        <v>1.9595632309523785E-4</v>
      </c>
    </row>
    <row r="32" spans="1:21">
      <c r="A32" s="1" t="s">
        <v>21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9">
        <f t="shared" si="1"/>
        <v>0</v>
      </c>
      <c r="L32" s="7"/>
      <c r="M32" s="7">
        <v>0</v>
      </c>
      <c r="N32" s="7"/>
      <c r="O32" s="7">
        <v>0</v>
      </c>
      <c r="P32" s="7"/>
      <c r="Q32" s="7">
        <v>-26748230016</v>
      </c>
      <c r="R32" s="7"/>
      <c r="S32" s="7">
        <f t="shared" si="2"/>
        <v>-26748230016</v>
      </c>
      <c r="U32" s="9">
        <f t="shared" si="3"/>
        <v>3.2132392210698318E-3</v>
      </c>
    </row>
    <row r="33" spans="1:21">
      <c r="A33" s="1" t="s">
        <v>269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9">
        <f t="shared" si="1"/>
        <v>0</v>
      </c>
      <c r="L33" s="7"/>
      <c r="M33" s="7">
        <v>0</v>
      </c>
      <c r="N33" s="7"/>
      <c r="O33" s="7">
        <v>0</v>
      </c>
      <c r="P33" s="7"/>
      <c r="Q33" s="7">
        <v>-2936503356</v>
      </c>
      <c r="R33" s="7"/>
      <c r="S33" s="7">
        <f t="shared" si="2"/>
        <v>-2936503356</v>
      </c>
      <c r="U33" s="9">
        <f t="shared" si="3"/>
        <v>3.5275933213742511E-4</v>
      </c>
    </row>
    <row r="34" spans="1:21">
      <c r="A34" s="1" t="s">
        <v>71</v>
      </c>
      <c r="C34" s="7">
        <v>0</v>
      </c>
      <c r="D34" s="7"/>
      <c r="E34" s="7">
        <v>33549187500</v>
      </c>
      <c r="F34" s="7"/>
      <c r="G34" s="7">
        <v>0</v>
      </c>
      <c r="H34" s="7"/>
      <c r="I34" s="7">
        <f t="shared" si="0"/>
        <v>33549187500</v>
      </c>
      <c r="J34" s="7"/>
      <c r="K34" s="9">
        <f t="shared" si="1"/>
        <v>-5.0293440794446455E-2</v>
      </c>
      <c r="L34" s="7"/>
      <c r="M34" s="7">
        <v>41308383234</v>
      </c>
      <c r="N34" s="7"/>
      <c r="O34" s="7">
        <v>-59717553752</v>
      </c>
      <c r="P34" s="7"/>
      <c r="Q34" s="7">
        <v>2186910077</v>
      </c>
      <c r="R34" s="7"/>
      <c r="S34" s="7">
        <f t="shared" si="2"/>
        <v>-16222260441</v>
      </c>
      <c r="U34" s="9">
        <f t="shared" si="3"/>
        <v>1.9487645901149556E-3</v>
      </c>
    </row>
    <row r="35" spans="1:21">
      <c r="A35" s="1" t="s">
        <v>270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9">
        <f t="shared" si="1"/>
        <v>0</v>
      </c>
      <c r="L35" s="7"/>
      <c r="M35" s="7">
        <v>0</v>
      </c>
      <c r="N35" s="7"/>
      <c r="O35" s="7">
        <v>0</v>
      </c>
      <c r="P35" s="7"/>
      <c r="Q35" s="7">
        <v>16138553686</v>
      </c>
      <c r="R35" s="7"/>
      <c r="S35" s="7">
        <f t="shared" si="2"/>
        <v>16138553686</v>
      </c>
      <c r="U35" s="9">
        <f t="shared" si="3"/>
        <v>-1.9387089779090789E-3</v>
      </c>
    </row>
    <row r="36" spans="1:21">
      <c r="A36" s="1" t="s">
        <v>41</v>
      </c>
      <c r="C36" s="7">
        <v>73853985448</v>
      </c>
      <c r="D36" s="7"/>
      <c r="E36" s="7">
        <v>-64307886525</v>
      </c>
      <c r="F36" s="7"/>
      <c r="G36" s="7">
        <v>0</v>
      </c>
      <c r="H36" s="7"/>
      <c r="I36" s="7">
        <f t="shared" si="0"/>
        <v>9546098923</v>
      </c>
      <c r="J36" s="7"/>
      <c r="K36" s="9">
        <f t="shared" si="1"/>
        <v>-1.4310515299419086E-2</v>
      </c>
      <c r="L36" s="7"/>
      <c r="M36" s="7">
        <v>73853985448</v>
      </c>
      <c r="N36" s="7"/>
      <c r="O36" s="7">
        <v>-144304169022</v>
      </c>
      <c r="P36" s="7"/>
      <c r="Q36" s="7">
        <v>-2248009207</v>
      </c>
      <c r="R36" s="7"/>
      <c r="S36" s="7">
        <f t="shared" si="2"/>
        <v>-72698192781</v>
      </c>
      <c r="U36" s="9">
        <f t="shared" si="3"/>
        <v>8.7331641833898657E-3</v>
      </c>
    </row>
    <row r="37" spans="1:21">
      <c r="A37" s="1" t="s">
        <v>80</v>
      </c>
      <c r="C37" s="7">
        <v>0</v>
      </c>
      <c r="D37" s="7"/>
      <c r="E37" s="7">
        <v>-7948546326</v>
      </c>
      <c r="F37" s="7"/>
      <c r="G37" s="7">
        <v>0</v>
      </c>
      <c r="H37" s="7"/>
      <c r="I37" s="7">
        <f t="shared" si="0"/>
        <v>-7948546326</v>
      </c>
      <c r="J37" s="7"/>
      <c r="K37" s="9">
        <f t="shared" si="1"/>
        <v>1.1915631162411783E-2</v>
      </c>
      <c r="L37" s="7"/>
      <c r="M37" s="7">
        <v>20319691273</v>
      </c>
      <c r="N37" s="7"/>
      <c r="O37" s="7">
        <v>-56152633727</v>
      </c>
      <c r="P37" s="7"/>
      <c r="Q37" s="7">
        <v>-885499738</v>
      </c>
      <c r="R37" s="7"/>
      <c r="S37" s="7">
        <f t="shared" si="2"/>
        <v>-36718442192</v>
      </c>
      <c r="U37" s="9">
        <f t="shared" si="3"/>
        <v>4.4109512486375556E-3</v>
      </c>
    </row>
    <row r="38" spans="1:21">
      <c r="A38" s="1" t="s">
        <v>271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9">
        <f t="shared" si="1"/>
        <v>0</v>
      </c>
      <c r="L38" s="7"/>
      <c r="M38" s="7">
        <v>0</v>
      </c>
      <c r="N38" s="7"/>
      <c r="O38" s="7">
        <v>0</v>
      </c>
      <c r="P38" s="7"/>
      <c r="Q38" s="7">
        <v>-8786</v>
      </c>
      <c r="R38" s="7"/>
      <c r="S38" s="7">
        <f t="shared" si="2"/>
        <v>-8786</v>
      </c>
      <c r="U38" s="9">
        <f t="shared" si="3"/>
        <v>1.0554537544888872E-9</v>
      </c>
    </row>
    <row r="39" spans="1:21">
      <c r="A39" s="1" t="s">
        <v>31</v>
      </c>
      <c r="C39" s="7">
        <v>0</v>
      </c>
      <c r="D39" s="7"/>
      <c r="E39" s="7">
        <v>-18945660977</v>
      </c>
      <c r="F39" s="7"/>
      <c r="G39" s="7">
        <v>0</v>
      </c>
      <c r="H39" s="7"/>
      <c r="I39" s="7">
        <f t="shared" si="0"/>
        <v>-18945660977</v>
      </c>
      <c r="J39" s="7"/>
      <c r="K39" s="9">
        <f t="shared" si="1"/>
        <v>2.8401357817038165E-2</v>
      </c>
      <c r="L39" s="7"/>
      <c r="M39" s="7">
        <v>0</v>
      </c>
      <c r="N39" s="7"/>
      <c r="O39" s="7">
        <v>-87360547864</v>
      </c>
      <c r="P39" s="7"/>
      <c r="Q39" s="7">
        <v>-88660243</v>
      </c>
      <c r="R39" s="7"/>
      <c r="S39" s="7">
        <f t="shared" si="2"/>
        <v>-87449208107</v>
      </c>
      <c r="U39" s="9">
        <f t="shared" si="3"/>
        <v>1.0505189508719915E-2</v>
      </c>
    </row>
    <row r="40" spans="1:21">
      <c r="A40" s="1" t="s">
        <v>93</v>
      </c>
      <c r="C40" s="7">
        <v>0</v>
      </c>
      <c r="D40" s="7"/>
      <c r="E40" s="7">
        <v>12401055513</v>
      </c>
      <c r="F40" s="7"/>
      <c r="G40" s="7">
        <v>0</v>
      </c>
      <c r="H40" s="7"/>
      <c r="I40" s="7">
        <f t="shared" si="0"/>
        <v>12401055513</v>
      </c>
      <c r="J40" s="7"/>
      <c r="K40" s="9">
        <f t="shared" si="1"/>
        <v>-1.85903682833365E-2</v>
      </c>
      <c r="L40" s="7"/>
      <c r="M40" s="7">
        <v>108713184350</v>
      </c>
      <c r="N40" s="7"/>
      <c r="O40" s="7">
        <v>-132868451929</v>
      </c>
      <c r="P40" s="7"/>
      <c r="Q40" s="7">
        <v>0</v>
      </c>
      <c r="R40" s="7"/>
      <c r="S40" s="7">
        <f t="shared" si="2"/>
        <v>-24155267579</v>
      </c>
      <c r="U40" s="9">
        <f t="shared" si="3"/>
        <v>2.9017491300864146E-3</v>
      </c>
    </row>
    <row r="41" spans="1:21">
      <c r="A41" s="1" t="s">
        <v>88</v>
      </c>
      <c r="C41" s="7">
        <v>0</v>
      </c>
      <c r="D41" s="7"/>
      <c r="E41" s="7">
        <v>-2373887276</v>
      </c>
      <c r="F41" s="7"/>
      <c r="G41" s="7">
        <v>0</v>
      </c>
      <c r="H41" s="7"/>
      <c r="I41" s="7">
        <f t="shared" si="0"/>
        <v>-2373887276</v>
      </c>
      <c r="J41" s="7"/>
      <c r="K41" s="9">
        <f t="shared" si="1"/>
        <v>3.5586840715053315E-3</v>
      </c>
      <c r="L41" s="7"/>
      <c r="M41" s="7">
        <v>25903231579</v>
      </c>
      <c r="N41" s="7"/>
      <c r="O41" s="7">
        <v>-58540060229</v>
      </c>
      <c r="P41" s="7"/>
      <c r="Q41" s="7">
        <v>0</v>
      </c>
      <c r="R41" s="7"/>
      <c r="S41" s="7">
        <f t="shared" si="2"/>
        <v>-32636828650</v>
      </c>
      <c r="U41" s="9">
        <f t="shared" si="3"/>
        <v>3.9206309279823555E-3</v>
      </c>
    </row>
    <row r="42" spans="1:21">
      <c r="A42" s="1" t="s">
        <v>56</v>
      </c>
      <c r="C42" s="7">
        <v>0</v>
      </c>
      <c r="D42" s="7"/>
      <c r="E42" s="7">
        <v>-33955807509</v>
      </c>
      <c r="F42" s="7"/>
      <c r="G42" s="7">
        <v>0</v>
      </c>
      <c r="H42" s="7"/>
      <c r="I42" s="7">
        <f t="shared" si="0"/>
        <v>-33955807509</v>
      </c>
      <c r="J42" s="7"/>
      <c r="K42" s="9">
        <f t="shared" si="1"/>
        <v>5.0903003078137492E-2</v>
      </c>
      <c r="L42" s="7"/>
      <c r="M42" s="7">
        <v>286692059350</v>
      </c>
      <c r="N42" s="7"/>
      <c r="O42" s="7">
        <v>-805237720937</v>
      </c>
      <c r="P42" s="7"/>
      <c r="Q42" s="7">
        <v>0</v>
      </c>
      <c r="R42" s="7"/>
      <c r="S42" s="7">
        <f t="shared" si="2"/>
        <v>-518545661587</v>
      </c>
      <c r="U42" s="9">
        <f t="shared" si="3"/>
        <v>6.2292393056672321E-2</v>
      </c>
    </row>
    <row r="43" spans="1:21">
      <c r="A43" s="1" t="s">
        <v>85</v>
      </c>
      <c r="C43" s="7">
        <v>0</v>
      </c>
      <c r="D43" s="7"/>
      <c r="E43" s="7">
        <v>20353740676</v>
      </c>
      <c r="F43" s="7"/>
      <c r="G43" s="7">
        <v>0</v>
      </c>
      <c r="H43" s="7"/>
      <c r="I43" s="7">
        <f t="shared" si="0"/>
        <v>20353740676</v>
      </c>
      <c r="J43" s="7"/>
      <c r="K43" s="9">
        <f t="shared" si="1"/>
        <v>-3.0512203958260466E-2</v>
      </c>
      <c r="L43" s="7"/>
      <c r="M43" s="7">
        <v>25771123636</v>
      </c>
      <c r="N43" s="7"/>
      <c r="O43" s="7">
        <v>-26283439677</v>
      </c>
      <c r="P43" s="7"/>
      <c r="Q43" s="7">
        <v>0</v>
      </c>
      <c r="R43" s="7"/>
      <c r="S43" s="7">
        <f t="shared" si="2"/>
        <v>-512316041</v>
      </c>
      <c r="U43" s="9">
        <f t="shared" si="3"/>
        <v>6.1544034709575755E-5</v>
      </c>
    </row>
    <row r="44" spans="1:21">
      <c r="A44" s="1" t="s">
        <v>90</v>
      </c>
      <c r="C44" s="7">
        <v>0</v>
      </c>
      <c r="D44" s="7"/>
      <c r="E44" s="7">
        <v>3296525569</v>
      </c>
      <c r="F44" s="7"/>
      <c r="G44" s="7">
        <v>0</v>
      </c>
      <c r="H44" s="7"/>
      <c r="I44" s="7">
        <f t="shared" si="0"/>
        <v>3296525569</v>
      </c>
      <c r="J44" s="7"/>
      <c r="K44" s="9">
        <f t="shared" si="1"/>
        <v>-4.941807116249251E-3</v>
      </c>
      <c r="L44" s="7"/>
      <c r="M44" s="7">
        <v>31836070080</v>
      </c>
      <c r="N44" s="7"/>
      <c r="O44" s="7">
        <v>-77798003429</v>
      </c>
      <c r="P44" s="7"/>
      <c r="Q44" s="7">
        <v>0</v>
      </c>
      <c r="R44" s="7"/>
      <c r="S44" s="7">
        <f t="shared" si="2"/>
        <v>-45961933349</v>
      </c>
      <c r="U44" s="9">
        <f t="shared" si="3"/>
        <v>5.521362977096521E-3</v>
      </c>
    </row>
    <row r="45" spans="1:21">
      <c r="A45" s="1" t="s">
        <v>77</v>
      </c>
      <c r="C45" s="7">
        <v>0</v>
      </c>
      <c r="D45" s="7"/>
      <c r="E45" s="7">
        <v>-5911614206</v>
      </c>
      <c r="F45" s="7"/>
      <c r="G45" s="7">
        <v>0</v>
      </c>
      <c r="H45" s="7"/>
      <c r="I45" s="7">
        <f t="shared" si="0"/>
        <v>-5911614206</v>
      </c>
      <c r="J45" s="7"/>
      <c r="K45" s="9">
        <f t="shared" si="1"/>
        <v>8.8620750970219344E-3</v>
      </c>
      <c r="L45" s="7"/>
      <c r="M45" s="7">
        <v>43414759613</v>
      </c>
      <c r="N45" s="7"/>
      <c r="O45" s="7">
        <v>53730004680</v>
      </c>
      <c r="P45" s="7"/>
      <c r="Q45" s="7">
        <v>0</v>
      </c>
      <c r="R45" s="7"/>
      <c r="S45" s="7">
        <f t="shared" si="2"/>
        <v>97144764293</v>
      </c>
      <c r="U45" s="9">
        <f t="shared" si="3"/>
        <v>-1.1669907375595815E-2</v>
      </c>
    </row>
    <row r="46" spans="1:21">
      <c r="A46" s="1" t="s">
        <v>45</v>
      </c>
      <c r="C46" s="7">
        <v>0</v>
      </c>
      <c r="D46" s="7"/>
      <c r="E46" s="7">
        <v>-5133047714</v>
      </c>
      <c r="F46" s="7"/>
      <c r="G46" s="7">
        <v>0</v>
      </c>
      <c r="H46" s="7"/>
      <c r="I46" s="7">
        <f t="shared" si="0"/>
        <v>-5133047714</v>
      </c>
      <c r="J46" s="7"/>
      <c r="K46" s="9">
        <f t="shared" si="1"/>
        <v>7.6949294613804795E-3</v>
      </c>
      <c r="L46" s="7"/>
      <c r="M46" s="7">
        <v>5934981376</v>
      </c>
      <c r="N46" s="7"/>
      <c r="O46" s="7">
        <v>-7367215965</v>
      </c>
      <c r="P46" s="7"/>
      <c r="Q46" s="7">
        <v>0</v>
      </c>
      <c r="R46" s="7"/>
      <c r="S46" s="7">
        <f t="shared" si="2"/>
        <v>-1432234589</v>
      </c>
      <c r="U46" s="9">
        <f t="shared" si="3"/>
        <v>1.7205296770645323E-4</v>
      </c>
    </row>
    <row r="47" spans="1:21">
      <c r="A47" s="1" t="s">
        <v>95</v>
      </c>
      <c r="C47" s="7">
        <v>0</v>
      </c>
      <c r="D47" s="7"/>
      <c r="E47" s="7">
        <v>-3588175365</v>
      </c>
      <c r="F47" s="7"/>
      <c r="G47" s="7">
        <v>0</v>
      </c>
      <c r="H47" s="7"/>
      <c r="I47" s="7">
        <f t="shared" si="0"/>
        <v>-3588175365</v>
      </c>
      <c r="J47" s="7"/>
      <c r="K47" s="9">
        <f t="shared" si="1"/>
        <v>5.3790180546017339E-3</v>
      </c>
      <c r="L47" s="7"/>
      <c r="M47" s="7">
        <v>9052017221</v>
      </c>
      <c r="N47" s="7"/>
      <c r="O47" s="7">
        <v>-2481821294</v>
      </c>
      <c r="P47" s="7"/>
      <c r="Q47" s="7">
        <v>0</v>
      </c>
      <c r="R47" s="7"/>
      <c r="S47" s="7">
        <f t="shared" si="2"/>
        <v>6570195927</v>
      </c>
      <c r="U47" s="9">
        <f t="shared" si="3"/>
        <v>-7.8927133608920369E-4</v>
      </c>
    </row>
    <row r="48" spans="1:21">
      <c r="A48" s="1" t="s">
        <v>20</v>
      </c>
      <c r="C48" s="7">
        <v>0</v>
      </c>
      <c r="D48" s="7"/>
      <c r="E48" s="7">
        <v>-2383731900</v>
      </c>
      <c r="F48" s="7"/>
      <c r="G48" s="7">
        <v>0</v>
      </c>
      <c r="H48" s="7"/>
      <c r="I48" s="7">
        <f t="shared" si="0"/>
        <v>-2383731900</v>
      </c>
      <c r="J48" s="7"/>
      <c r="K48" s="9">
        <f t="shared" si="1"/>
        <v>3.5734421044468917E-3</v>
      </c>
      <c r="L48" s="7"/>
      <c r="M48" s="7">
        <v>4379123123</v>
      </c>
      <c r="N48" s="7"/>
      <c r="O48" s="7">
        <v>-19354153500</v>
      </c>
      <c r="P48" s="7"/>
      <c r="Q48" s="7">
        <v>0</v>
      </c>
      <c r="R48" s="7"/>
      <c r="S48" s="7">
        <f t="shared" si="2"/>
        <v>-14975030377</v>
      </c>
      <c r="U48" s="9">
        <f t="shared" si="3"/>
        <v>1.7989360385829484E-3</v>
      </c>
    </row>
    <row r="49" spans="1:21">
      <c r="A49" s="1" t="s">
        <v>19</v>
      </c>
      <c r="C49" s="7">
        <v>0</v>
      </c>
      <c r="D49" s="7"/>
      <c r="E49" s="7">
        <v>38915845196</v>
      </c>
      <c r="F49" s="7"/>
      <c r="G49" s="7">
        <v>0</v>
      </c>
      <c r="H49" s="7"/>
      <c r="I49" s="7">
        <f t="shared" si="0"/>
        <v>38915845196</v>
      </c>
      <c r="J49" s="7"/>
      <c r="K49" s="9">
        <f t="shared" si="1"/>
        <v>-5.8338573961913963E-2</v>
      </c>
      <c r="L49" s="7"/>
      <c r="M49" s="7">
        <v>158096679262</v>
      </c>
      <c r="N49" s="7"/>
      <c r="O49" s="7">
        <v>-481141358791</v>
      </c>
      <c r="P49" s="7"/>
      <c r="Q49" s="7">
        <v>0</v>
      </c>
      <c r="R49" s="7"/>
      <c r="S49" s="7">
        <f t="shared" si="2"/>
        <v>-323044679529</v>
      </c>
      <c r="U49" s="9">
        <f t="shared" si="3"/>
        <v>3.8807047561636963E-2</v>
      </c>
    </row>
    <row r="50" spans="1:21">
      <c r="A50" s="1" t="s">
        <v>81</v>
      </c>
      <c r="C50" s="7">
        <v>0</v>
      </c>
      <c r="D50" s="7"/>
      <c r="E50" s="7">
        <v>21218363458</v>
      </c>
      <c r="F50" s="7"/>
      <c r="G50" s="7">
        <v>0</v>
      </c>
      <c r="H50" s="7"/>
      <c r="I50" s="7">
        <f t="shared" si="0"/>
        <v>21218363458</v>
      </c>
      <c r="J50" s="7"/>
      <c r="K50" s="9">
        <f t="shared" si="1"/>
        <v>-3.1808356203260335E-2</v>
      </c>
      <c r="L50" s="7"/>
      <c r="M50" s="7">
        <v>263211468446</v>
      </c>
      <c r="N50" s="7"/>
      <c r="O50" s="7">
        <v>-763861084488</v>
      </c>
      <c r="P50" s="7"/>
      <c r="Q50" s="7">
        <v>0</v>
      </c>
      <c r="R50" s="7"/>
      <c r="S50" s="7">
        <f t="shared" si="2"/>
        <v>-500649616042</v>
      </c>
      <c r="U50" s="9">
        <f t="shared" si="3"/>
        <v>6.0142558267123676E-2</v>
      </c>
    </row>
    <row r="51" spans="1:21">
      <c r="A51" s="1" t="s">
        <v>79</v>
      </c>
      <c r="C51" s="7">
        <v>0</v>
      </c>
      <c r="D51" s="7"/>
      <c r="E51" s="7">
        <v>9327827442</v>
      </c>
      <c r="F51" s="7"/>
      <c r="G51" s="7">
        <v>0</v>
      </c>
      <c r="H51" s="7"/>
      <c r="I51" s="7">
        <f t="shared" si="0"/>
        <v>9327827442</v>
      </c>
      <c r="J51" s="7"/>
      <c r="K51" s="9">
        <f t="shared" si="1"/>
        <v>-1.3983305473345366E-2</v>
      </c>
      <c r="L51" s="7"/>
      <c r="M51" s="7">
        <v>78197168500</v>
      </c>
      <c r="N51" s="7"/>
      <c r="O51" s="7">
        <v>-420063162456</v>
      </c>
      <c r="P51" s="7"/>
      <c r="Q51" s="7">
        <v>0</v>
      </c>
      <c r="R51" s="7"/>
      <c r="S51" s="7">
        <f t="shared" si="2"/>
        <v>-341865993956</v>
      </c>
      <c r="U51" s="9">
        <f t="shared" si="3"/>
        <v>4.1068034014675091E-2</v>
      </c>
    </row>
    <row r="52" spans="1:21">
      <c r="A52" s="1" t="s">
        <v>75</v>
      </c>
      <c r="C52" s="7">
        <v>0</v>
      </c>
      <c r="D52" s="7"/>
      <c r="E52" s="7">
        <v>-8226950616</v>
      </c>
      <c r="F52" s="7"/>
      <c r="G52" s="7">
        <v>0</v>
      </c>
      <c r="H52" s="7"/>
      <c r="I52" s="7">
        <f t="shared" si="0"/>
        <v>-8226950616</v>
      </c>
      <c r="J52" s="7"/>
      <c r="K52" s="9">
        <f t="shared" si="1"/>
        <v>1.2332985820435466E-2</v>
      </c>
      <c r="L52" s="7"/>
      <c r="M52" s="7">
        <v>18756878253</v>
      </c>
      <c r="N52" s="7"/>
      <c r="O52" s="7">
        <v>-68146544159</v>
      </c>
      <c r="P52" s="7"/>
      <c r="Q52" s="7">
        <v>0</v>
      </c>
      <c r="R52" s="7"/>
      <c r="S52" s="7">
        <f t="shared" si="2"/>
        <v>-49389665906</v>
      </c>
      <c r="U52" s="9">
        <f t="shared" si="3"/>
        <v>5.9331332020759707E-3</v>
      </c>
    </row>
    <row r="53" spans="1:21">
      <c r="A53" s="1" t="s">
        <v>84</v>
      </c>
      <c r="C53" s="7">
        <v>0</v>
      </c>
      <c r="D53" s="7"/>
      <c r="E53" s="7">
        <v>-263374629</v>
      </c>
      <c r="F53" s="7"/>
      <c r="G53" s="7">
        <v>0</v>
      </c>
      <c r="H53" s="7"/>
      <c r="I53" s="7">
        <f t="shared" si="0"/>
        <v>-263374629</v>
      </c>
      <c r="J53" s="7"/>
      <c r="K53" s="9">
        <f t="shared" si="1"/>
        <v>3.9482375870863637E-4</v>
      </c>
      <c r="L53" s="7"/>
      <c r="M53" s="7">
        <v>3204578000</v>
      </c>
      <c r="N53" s="7"/>
      <c r="O53" s="7">
        <v>-7832399019</v>
      </c>
      <c r="P53" s="7"/>
      <c r="Q53" s="7">
        <v>0</v>
      </c>
      <c r="R53" s="7"/>
      <c r="S53" s="7">
        <f t="shared" si="2"/>
        <v>-4627821019</v>
      </c>
      <c r="U53" s="9">
        <f t="shared" si="3"/>
        <v>5.5593570107058247E-4</v>
      </c>
    </row>
    <row r="54" spans="1:21">
      <c r="A54" s="1" t="s">
        <v>58</v>
      </c>
      <c r="C54" s="7">
        <v>0</v>
      </c>
      <c r="D54" s="7"/>
      <c r="E54" s="7">
        <v>-40221309350</v>
      </c>
      <c r="F54" s="7"/>
      <c r="G54" s="7">
        <v>0</v>
      </c>
      <c r="H54" s="7"/>
      <c r="I54" s="7">
        <f t="shared" si="0"/>
        <v>-40221309350</v>
      </c>
      <c r="J54" s="7"/>
      <c r="K54" s="9">
        <f t="shared" si="1"/>
        <v>6.0295589586762441E-2</v>
      </c>
      <c r="L54" s="7"/>
      <c r="M54" s="7">
        <v>33485841600</v>
      </c>
      <c r="N54" s="7"/>
      <c r="O54" s="7">
        <v>-21636290547</v>
      </c>
      <c r="P54" s="7"/>
      <c r="Q54" s="7">
        <v>0</v>
      </c>
      <c r="R54" s="7"/>
      <c r="S54" s="7">
        <f t="shared" si="2"/>
        <v>11849551053</v>
      </c>
      <c r="U54" s="9">
        <f t="shared" si="3"/>
        <v>-1.4234752046319821E-3</v>
      </c>
    </row>
    <row r="55" spans="1:21">
      <c r="A55" s="1" t="s">
        <v>44</v>
      </c>
      <c r="C55" s="7">
        <v>0</v>
      </c>
      <c r="D55" s="7"/>
      <c r="E55" s="7">
        <v>-994257946</v>
      </c>
      <c r="F55" s="7"/>
      <c r="G55" s="7">
        <v>0</v>
      </c>
      <c r="H55" s="7"/>
      <c r="I55" s="7">
        <f t="shared" si="0"/>
        <v>-994257946</v>
      </c>
      <c r="J55" s="7"/>
      <c r="K55" s="9">
        <f t="shared" si="1"/>
        <v>1.4904877544816529E-3</v>
      </c>
      <c r="L55" s="7"/>
      <c r="M55" s="7">
        <v>1349744081</v>
      </c>
      <c r="N55" s="7"/>
      <c r="O55" s="7">
        <v>-4326021781</v>
      </c>
      <c r="P55" s="7"/>
      <c r="Q55" s="7">
        <v>0</v>
      </c>
      <c r="R55" s="7"/>
      <c r="S55" s="7">
        <f t="shared" si="2"/>
        <v>-2976277700</v>
      </c>
      <c r="U55" s="9">
        <f t="shared" si="3"/>
        <v>3.5753738593973932E-4</v>
      </c>
    </row>
    <row r="56" spans="1:21">
      <c r="A56" s="1" t="s">
        <v>40</v>
      </c>
      <c r="C56" s="7">
        <v>0</v>
      </c>
      <c r="D56" s="7"/>
      <c r="E56" s="7">
        <v>-12826525365</v>
      </c>
      <c r="F56" s="7"/>
      <c r="G56" s="7">
        <v>0</v>
      </c>
      <c r="H56" s="7"/>
      <c r="I56" s="7">
        <f t="shared" si="0"/>
        <v>-12826525365</v>
      </c>
      <c r="J56" s="7"/>
      <c r="K56" s="9">
        <f t="shared" si="1"/>
        <v>1.9228188284532769E-2</v>
      </c>
      <c r="L56" s="7"/>
      <c r="M56" s="7">
        <v>1619409151</v>
      </c>
      <c r="N56" s="7"/>
      <c r="O56" s="7">
        <v>-46086830391</v>
      </c>
      <c r="P56" s="7"/>
      <c r="Q56" s="7">
        <v>0</v>
      </c>
      <c r="R56" s="7"/>
      <c r="S56" s="7">
        <f t="shared" si="2"/>
        <v>-44467421240</v>
      </c>
      <c r="U56" s="9">
        <f t="shared" si="3"/>
        <v>5.3418286706347464E-3</v>
      </c>
    </row>
    <row r="57" spans="1:21">
      <c r="A57" s="1" t="s">
        <v>91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9">
        <f t="shared" si="1"/>
        <v>0</v>
      </c>
      <c r="L57" s="7"/>
      <c r="M57" s="7">
        <v>44480000000</v>
      </c>
      <c r="N57" s="7"/>
      <c r="O57" s="7">
        <v>-42942960000</v>
      </c>
      <c r="P57" s="7"/>
      <c r="Q57" s="7">
        <v>0</v>
      </c>
      <c r="R57" s="7"/>
      <c r="S57" s="7">
        <f t="shared" si="2"/>
        <v>1537040000</v>
      </c>
      <c r="U57" s="9">
        <f t="shared" si="3"/>
        <v>-1.8464314122462999E-4</v>
      </c>
    </row>
    <row r="58" spans="1:21">
      <c r="A58" s="1" t="s">
        <v>32</v>
      </c>
      <c r="C58" s="7">
        <v>0</v>
      </c>
      <c r="D58" s="7"/>
      <c r="E58" s="7">
        <v>15649583478</v>
      </c>
      <c r="F58" s="7"/>
      <c r="G58" s="7">
        <v>0</v>
      </c>
      <c r="H58" s="7"/>
      <c r="I58" s="7">
        <f t="shared" si="0"/>
        <v>15649583478</v>
      </c>
      <c r="J58" s="7"/>
      <c r="K58" s="9">
        <f t="shared" si="1"/>
        <v>-2.3460222400573497E-2</v>
      </c>
      <c r="L58" s="7"/>
      <c r="M58" s="7">
        <v>47179395500</v>
      </c>
      <c r="N58" s="7"/>
      <c r="O58" s="7">
        <v>-35047494900</v>
      </c>
      <c r="P58" s="7"/>
      <c r="Q58" s="7">
        <v>0</v>
      </c>
      <c r="R58" s="7"/>
      <c r="S58" s="7">
        <f t="shared" si="2"/>
        <v>12131900600</v>
      </c>
      <c r="U58" s="9">
        <f t="shared" si="3"/>
        <v>-1.4573935849483248E-3</v>
      </c>
    </row>
    <row r="59" spans="1:21">
      <c r="A59" s="1" t="s">
        <v>92</v>
      </c>
      <c r="C59" s="7">
        <v>0</v>
      </c>
      <c r="D59" s="7"/>
      <c r="E59" s="7">
        <v>-36672215786</v>
      </c>
      <c r="F59" s="7"/>
      <c r="G59" s="7">
        <v>0</v>
      </c>
      <c r="H59" s="7"/>
      <c r="I59" s="7">
        <f t="shared" si="0"/>
        <v>-36672215786</v>
      </c>
      <c r="J59" s="7"/>
      <c r="K59" s="9">
        <f t="shared" si="1"/>
        <v>5.497515888974526E-2</v>
      </c>
      <c r="L59" s="7"/>
      <c r="M59" s="7">
        <v>67372319928</v>
      </c>
      <c r="N59" s="7"/>
      <c r="O59" s="7">
        <v>-205678433983</v>
      </c>
      <c r="P59" s="7"/>
      <c r="Q59" s="7">
        <v>0</v>
      </c>
      <c r="R59" s="7"/>
      <c r="S59" s="7">
        <f t="shared" si="2"/>
        <v>-138306114055</v>
      </c>
      <c r="U59" s="9">
        <f t="shared" si="3"/>
        <v>1.6614580850002048E-2</v>
      </c>
    </row>
    <row r="60" spans="1:21">
      <c r="A60" s="1" t="s">
        <v>67</v>
      </c>
      <c r="C60" s="7">
        <v>0</v>
      </c>
      <c r="D60" s="7"/>
      <c r="E60" s="7">
        <v>-30238553776</v>
      </c>
      <c r="F60" s="7"/>
      <c r="G60" s="7">
        <v>0</v>
      </c>
      <c r="H60" s="7"/>
      <c r="I60" s="7">
        <f t="shared" si="0"/>
        <v>-30238553776</v>
      </c>
      <c r="J60" s="7"/>
      <c r="K60" s="9">
        <f t="shared" si="1"/>
        <v>4.5330484204511398E-2</v>
      </c>
      <c r="L60" s="7"/>
      <c r="M60" s="7">
        <v>47239771920</v>
      </c>
      <c r="N60" s="7"/>
      <c r="O60" s="7">
        <v>-34685399920</v>
      </c>
      <c r="P60" s="7"/>
      <c r="Q60" s="7">
        <v>0</v>
      </c>
      <c r="R60" s="7"/>
      <c r="S60" s="7">
        <f t="shared" si="2"/>
        <v>12554372000</v>
      </c>
      <c r="U60" s="9">
        <f t="shared" si="3"/>
        <v>-1.508144669092893E-3</v>
      </c>
    </row>
    <row r="61" spans="1:21">
      <c r="A61" s="1" t="s">
        <v>59</v>
      </c>
      <c r="C61" s="7">
        <v>0</v>
      </c>
      <c r="D61" s="7"/>
      <c r="E61" s="7">
        <v>-92910686664</v>
      </c>
      <c r="F61" s="7"/>
      <c r="G61" s="7">
        <v>0</v>
      </c>
      <c r="H61" s="7"/>
      <c r="I61" s="7">
        <f t="shared" si="0"/>
        <v>-92910686664</v>
      </c>
      <c r="J61" s="7"/>
      <c r="K61" s="9">
        <f t="shared" si="1"/>
        <v>0.13928200553015627</v>
      </c>
      <c r="L61" s="7"/>
      <c r="M61" s="7">
        <v>75369343690</v>
      </c>
      <c r="N61" s="7"/>
      <c r="O61" s="7">
        <v>-184066271810</v>
      </c>
      <c r="P61" s="7"/>
      <c r="Q61" s="7">
        <v>0</v>
      </c>
      <c r="R61" s="7"/>
      <c r="S61" s="7">
        <f t="shared" si="2"/>
        <v>-108696928120</v>
      </c>
      <c r="U61" s="9">
        <f t="shared" si="3"/>
        <v>1.3057657737953868E-2</v>
      </c>
    </row>
    <row r="62" spans="1:21">
      <c r="A62" s="1" t="s">
        <v>33</v>
      </c>
      <c r="C62" s="7">
        <v>0</v>
      </c>
      <c r="D62" s="7"/>
      <c r="E62" s="7">
        <v>-44338408234</v>
      </c>
      <c r="F62" s="7"/>
      <c r="G62" s="7">
        <v>0</v>
      </c>
      <c r="H62" s="7"/>
      <c r="I62" s="7">
        <f t="shared" si="0"/>
        <v>-44338408234</v>
      </c>
      <c r="J62" s="7"/>
      <c r="K62" s="9">
        <f t="shared" si="1"/>
        <v>6.6467514583972445E-2</v>
      </c>
      <c r="L62" s="7"/>
      <c r="M62" s="7">
        <v>163850697000</v>
      </c>
      <c r="N62" s="7"/>
      <c r="O62" s="7">
        <v>-364660786094</v>
      </c>
      <c r="P62" s="7"/>
      <c r="Q62" s="7">
        <v>0</v>
      </c>
      <c r="R62" s="7"/>
      <c r="S62" s="7">
        <f t="shared" si="2"/>
        <v>-200810089094</v>
      </c>
      <c r="U62" s="9">
        <f t="shared" si="3"/>
        <v>2.4123123431995245E-2</v>
      </c>
    </row>
    <row r="63" spans="1:21">
      <c r="A63" s="1" t="s">
        <v>83</v>
      </c>
      <c r="C63" s="7">
        <v>0</v>
      </c>
      <c r="D63" s="7"/>
      <c r="E63" s="7">
        <v>-10869554005</v>
      </c>
      <c r="F63" s="7"/>
      <c r="G63" s="7">
        <v>0</v>
      </c>
      <c r="H63" s="7"/>
      <c r="I63" s="7">
        <f t="shared" si="0"/>
        <v>-10869554005</v>
      </c>
      <c r="J63" s="7"/>
      <c r="K63" s="9">
        <f t="shared" si="1"/>
        <v>1.6294501046038919E-2</v>
      </c>
      <c r="L63" s="7"/>
      <c r="M63" s="7">
        <v>6498487837</v>
      </c>
      <c r="N63" s="7"/>
      <c r="O63" s="7">
        <v>-29686595631</v>
      </c>
      <c r="P63" s="7"/>
      <c r="Q63" s="7">
        <v>0</v>
      </c>
      <c r="R63" s="7"/>
      <c r="S63" s="7">
        <f t="shared" si="2"/>
        <v>-23188107794</v>
      </c>
      <c r="U63" s="9">
        <f t="shared" si="3"/>
        <v>2.7855651525916601E-3</v>
      </c>
    </row>
    <row r="64" spans="1:21">
      <c r="A64" s="1" t="s">
        <v>82</v>
      </c>
      <c r="C64" s="7">
        <v>0</v>
      </c>
      <c r="D64" s="7"/>
      <c r="E64" s="7">
        <v>-75649080076</v>
      </c>
      <c r="F64" s="7"/>
      <c r="G64" s="7">
        <v>0</v>
      </c>
      <c r="H64" s="7"/>
      <c r="I64" s="7">
        <f t="shared" si="0"/>
        <v>-75649080076</v>
      </c>
      <c r="J64" s="7"/>
      <c r="K64" s="9">
        <f t="shared" si="1"/>
        <v>0.11340520630959081</v>
      </c>
      <c r="L64" s="7"/>
      <c r="M64" s="7">
        <v>90040216920</v>
      </c>
      <c r="N64" s="7"/>
      <c r="O64" s="7">
        <v>-292129346451</v>
      </c>
      <c r="P64" s="7"/>
      <c r="Q64" s="7">
        <v>0</v>
      </c>
      <c r="R64" s="7"/>
      <c r="S64" s="7">
        <f t="shared" si="2"/>
        <v>-202089129531</v>
      </c>
      <c r="U64" s="9">
        <f t="shared" si="3"/>
        <v>2.4276773333130545E-2</v>
      </c>
    </row>
    <row r="65" spans="1:21">
      <c r="A65" s="1" t="s">
        <v>87</v>
      </c>
      <c r="C65" s="7">
        <v>0</v>
      </c>
      <c r="D65" s="7"/>
      <c r="E65" s="7">
        <v>-370303026459</v>
      </c>
      <c r="F65" s="7"/>
      <c r="G65" s="7">
        <v>0</v>
      </c>
      <c r="H65" s="7"/>
      <c r="I65" s="7">
        <f t="shared" si="0"/>
        <v>-370303026459</v>
      </c>
      <c r="J65" s="7"/>
      <c r="K65" s="9">
        <f t="shared" si="1"/>
        <v>0.55511965341098213</v>
      </c>
      <c r="L65" s="7"/>
      <c r="M65" s="7">
        <v>371775183713</v>
      </c>
      <c r="N65" s="7"/>
      <c r="O65" s="7">
        <v>-1263761434283</v>
      </c>
      <c r="P65" s="7"/>
      <c r="Q65" s="7">
        <v>0</v>
      </c>
      <c r="R65" s="7"/>
      <c r="S65" s="7">
        <f t="shared" si="2"/>
        <v>-891986250570</v>
      </c>
      <c r="U65" s="9">
        <f t="shared" si="3"/>
        <v>0.10715345289284904</v>
      </c>
    </row>
    <row r="66" spans="1:21">
      <c r="A66" s="1" t="s">
        <v>24</v>
      </c>
      <c r="C66" s="7">
        <v>0</v>
      </c>
      <c r="D66" s="7"/>
      <c r="E66" s="7">
        <v>-76516969604</v>
      </c>
      <c r="F66" s="7"/>
      <c r="G66" s="7">
        <v>0</v>
      </c>
      <c r="H66" s="7"/>
      <c r="I66" s="7">
        <f t="shared" si="0"/>
        <v>-76516969604</v>
      </c>
      <c r="J66" s="7"/>
      <c r="K66" s="9">
        <f t="shared" si="1"/>
        <v>0.11470625571928479</v>
      </c>
      <c r="L66" s="7"/>
      <c r="M66" s="7">
        <v>251831694200</v>
      </c>
      <c r="N66" s="7"/>
      <c r="O66" s="7">
        <v>-899782883311</v>
      </c>
      <c r="P66" s="7"/>
      <c r="Q66" s="7">
        <v>0</v>
      </c>
      <c r="R66" s="7"/>
      <c r="S66" s="7">
        <f t="shared" si="2"/>
        <v>-647951189111</v>
      </c>
      <c r="U66" s="9">
        <f t="shared" si="3"/>
        <v>7.7837754982101506E-2</v>
      </c>
    </row>
    <row r="67" spans="1:21">
      <c r="A67" s="1" t="s">
        <v>76</v>
      </c>
      <c r="C67" s="7">
        <v>0</v>
      </c>
      <c r="D67" s="7"/>
      <c r="E67" s="7">
        <v>-16998826498</v>
      </c>
      <c r="F67" s="7"/>
      <c r="G67" s="7">
        <v>0</v>
      </c>
      <c r="H67" s="7"/>
      <c r="I67" s="7">
        <f t="shared" si="0"/>
        <v>-16998826498</v>
      </c>
      <c r="J67" s="7"/>
      <c r="K67" s="9">
        <f t="shared" si="1"/>
        <v>2.54828667326811E-2</v>
      </c>
      <c r="L67" s="7"/>
      <c r="M67" s="7">
        <v>144697172400</v>
      </c>
      <c r="N67" s="7"/>
      <c r="O67" s="7">
        <v>-305995818760</v>
      </c>
      <c r="P67" s="7"/>
      <c r="Q67" s="7">
        <v>0</v>
      </c>
      <c r="R67" s="7"/>
      <c r="S67" s="7">
        <f t="shared" si="2"/>
        <v>-161298646360</v>
      </c>
      <c r="U67" s="9">
        <f t="shared" si="3"/>
        <v>1.937665170665118E-2</v>
      </c>
    </row>
    <row r="68" spans="1:21">
      <c r="A68" s="1" t="s">
        <v>94</v>
      </c>
      <c r="C68" s="7">
        <v>0</v>
      </c>
      <c r="D68" s="7"/>
      <c r="E68" s="7">
        <v>2828903684</v>
      </c>
      <c r="F68" s="7"/>
      <c r="G68" s="7">
        <v>0</v>
      </c>
      <c r="H68" s="7"/>
      <c r="I68" s="7">
        <f t="shared" si="0"/>
        <v>2828903684</v>
      </c>
      <c r="J68" s="7"/>
      <c r="K68" s="9">
        <f t="shared" si="1"/>
        <v>-4.2407971860554134E-3</v>
      </c>
      <c r="L68" s="7"/>
      <c r="M68" s="7">
        <v>7850583200</v>
      </c>
      <c r="N68" s="7"/>
      <c r="O68" s="7">
        <v>20290067798</v>
      </c>
      <c r="P68" s="7"/>
      <c r="Q68" s="7">
        <v>0</v>
      </c>
      <c r="R68" s="7"/>
      <c r="S68" s="7">
        <f t="shared" si="2"/>
        <v>28140650998</v>
      </c>
      <c r="U68" s="9">
        <f t="shared" si="3"/>
        <v>-3.3805094183474329E-3</v>
      </c>
    </row>
    <row r="69" spans="1:21">
      <c r="A69" s="1" t="s">
        <v>29</v>
      </c>
      <c r="C69" s="7">
        <v>0</v>
      </c>
      <c r="D69" s="7"/>
      <c r="E69" s="7">
        <v>-2128690484</v>
      </c>
      <c r="F69" s="7"/>
      <c r="G69" s="7">
        <v>0</v>
      </c>
      <c r="H69" s="7"/>
      <c r="I69" s="7">
        <f t="shared" si="0"/>
        <v>-2128690484</v>
      </c>
      <c r="J69" s="7"/>
      <c r="K69" s="9">
        <f t="shared" si="1"/>
        <v>3.191110629035519E-3</v>
      </c>
      <c r="L69" s="7"/>
      <c r="M69" s="7">
        <v>16779439820</v>
      </c>
      <c r="N69" s="7"/>
      <c r="O69" s="7">
        <v>-29655866065</v>
      </c>
      <c r="P69" s="7"/>
      <c r="Q69" s="7">
        <v>0</v>
      </c>
      <c r="R69" s="7"/>
      <c r="S69" s="7">
        <f t="shared" si="2"/>
        <v>-12876426245</v>
      </c>
      <c r="U69" s="9">
        <f t="shared" si="3"/>
        <v>1.5468327367043583E-3</v>
      </c>
    </row>
    <row r="70" spans="1:21">
      <c r="A70" s="1" t="s">
        <v>23</v>
      </c>
      <c r="C70" s="7">
        <v>0</v>
      </c>
      <c r="D70" s="7"/>
      <c r="E70" s="7">
        <v>-182287310731</v>
      </c>
      <c r="F70" s="7"/>
      <c r="G70" s="7">
        <v>0</v>
      </c>
      <c r="H70" s="7"/>
      <c r="I70" s="7">
        <f t="shared" si="0"/>
        <v>-182287310731</v>
      </c>
      <c r="J70" s="7"/>
      <c r="K70" s="9">
        <f t="shared" si="1"/>
        <v>0.27326611322042932</v>
      </c>
      <c r="L70" s="7"/>
      <c r="M70" s="7">
        <v>140040877600</v>
      </c>
      <c r="N70" s="7"/>
      <c r="O70" s="7">
        <v>-484178519196</v>
      </c>
      <c r="P70" s="7"/>
      <c r="Q70" s="7">
        <v>0</v>
      </c>
      <c r="R70" s="7"/>
      <c r="S70" s="7">
        <f t="shared" si="2"/>
        <v>-344137641596</v>
      </c>
      <c r="U70" s="9">
        <f t="shared" si="3"/>
        <v>4.1340924867226174E-2</v>
      </c>
    </row>
    <row r="71" spans="1:21">
      <c r="A71" s="1" t="s">
        <v>51</v>
      </c>
      <c r="C71" s="7">
        <v>35906088944</v>
      </c>
      <c r="D71" s="7"/>
      <c r="E71" s="7">
        <v>-37285162076</v>
      </c>
      <c r="F71" s="7"/>
      <c r="G71" s="7">
        <v>0</v>
      </c>
      <c r="H71" s="7"/>
      <c r="I71" s="7">
        <f t="shared" si="0"/>
        <v>-1379073132</v>
      </c>
      <c r="J71" s="7"/>
      <c r="K71" s="9">
        <f t="shared" si="1"/>
        <v>2.0673625230254486E-3</v>
      </c>
      <c r="L71" s="7"/>
      <c r="M71" s="7">
        <v>35906088944</v>
      </c>
      <c r="N71" s="7"/>
      <c r="O71" s="7">
        <v>-17378677238</v>
      </c>
      <c r="P71" s="7"/>
      <c r="Q71" s="7">
        <v>0</v>
      </c>
      <c r="R71" s="7"/>
      <c r="S71" s="7">
        <f t="shared" si="2"/>
        <v>18527411706</v>
      </c>
      <c r="U71" s="9">
        <f t="shared" si="3"/>
        <v>-2.2256802010083149E-3</v>
      </c>
    </row>
    <row r="72" spans="1:21">
      <c r="A72" s="1" t="s">
        <v>47</v>
      </c>
      <c r="C72" s="7">
        <v>0</v>
      </c>
      <c r="D72" s="7"/>
      <c r="E72" s="7">
        <v>-19672736385</v>
      </c>
      <c r="F72" s="7"/>
      <c r="G72" s="7">
        <v>0</v>
      </c>
      <c r="H72" s="7"/>
      <c r="I72" s="7">
        <f t="shared" si="0"/>
        <v>-19672736385</v>
      </c>
      <c r="J72" s="7"/>
      <c r="K72" s="9">
        <f t="shared" si="1"/>
        <v>2.9491313393021815E-2</v>
      </c>
      <c r="L72" s="7"/>
      <c r="M72" s="7">
        <v>17999288720</v>
      </c>
      <c r="N72" s="7"/>
      <c r="O72" s="7">
        <v>-20710513166</v>
      </c>
      <c r="P72" s="7"/>
      <c r="Q72" s="7">
        <v>0</v>
      </c>
      <c r="R72" s="7"/>
      <c r="S72" s="7">
        <f t="shared" si="2"/>
        <v>-2711224446</v>
      </c>
      <c r="U72" s="9">
        <f t="shared" si="3"/>
        <v>3.2569679271485919E-4</v>
      </c>
    </row>
    <row r="73" spans="1:21">
      <c r="A73" s="1" t="s">
        <v>48</v>
      </c>
      <c r="C73" s="7">
        <v>0</v>
      </c>
      <c r="D73" s="7"/>
      <c r="E73" s="7">
        <v>33657617630</v>
      </c>
      <c r="F73" s="7"/>
      <c r="G73" s="7">
        <v>0</v>
      </c>
      <c r="H73" s="7"/>
      <c r="I73" s="7">
        <f t="shared" ref="I73:I102" si="4">C73+E73+G73</f>
        <v>33657617630</v>
      </c>
      <c r="J73" s="7"/>
      <c r="K73" s="9">
        <f t="shared" ref="K73:K102" si="5">I73/$I$103</f>
        <v>-5.0455987929857379E-2</v>
      </c>
      <c r="L73" s="7"/>
      <c r="M73" s="7">
        <v>45841071000</v>
      </c>
      <c r="N73" s="7"/>
      <c r="O73" s="7">
        <v>75137944776</v>
      </c>
      <c r="P73" s="7"/>
      <c r="Q73" s="7">
        <v>0</v>
      </c>
      <c r="R73" s="7"/>
      <c r="S73" s="7">
        <f t="shared" ref="S73:S101" si="6">M73+O73+Q73</f>
        <v>120979015776</v>
      </c>
      <c r="U73" s="9">
        <f t="shared" ref="U73:U102" si="7">S73/$S$103</f>
        <v>-1.4533093149914579E-2</v>
      </c>
    </row>
    <row r="74" spans="1:21">
      <c r="A74" s="1" t="s">
        <v>46</v>
      </c>
      <c r="C74" s="7">
        <v>0</v>
      </c>
      <c r="D74" s="7"/>
      <c r="E74" s="7">
        <v>-60576075768</v>
      </c>
      <c r="F74" s="7"/>
      <c r="G74" s="7">
        <v>0</v>
      </c>
      <c r="H74" s="7"/>
      <c r="I74" s="7">
        <f t="shared" si="4"/>
        <v>-60576075768</v>
      </c>
      <c r="J74" s="7"/>
      <c r="K74" s="9">
        <f t="shared" si="5"/>
        <v>9.0809331230385551E-2</v>
      </c>
      <c r="L74" s="7"/>
      <c r="M74" s="7">
        <v>36670163435</v>
      </c>
      <c r="N74" s="7"/>
      <c r="O74" s="7">
        <v>-121890884167</v>
      </c>
      <c r="P74" s="7"/>
      <c r="Q74" s="7">
        <v>0</v>
      </c>
      <c r="R74" s="7"/>
      <c r="S74" s="7">
        <f t="shared" si="6"/>
        <v>-85220720732</v>
      </c>
      <c r="U74" s="9">
        <f t="shared" si="7"/>
        <v>1.0237483457413878E-2</v>
      </c>
    </row>
    <row r="75" spans="1:21">
      <c r="A75" s="1" t="s">
        <v>15</v>
      </c>
      <c r="C75" s="7">
        <v>0</v>
      </c>
      <c r="D75" s="7"/>
      <c r="E75" s="7">
        <v>-16024556384</v>
      </c>
      <c r="F75" s="7"/>
      <c r="G75" s="7">
        <v>0</v>
      </c>
      <c r="H75" s="7"/>
      <c r="I75" s="7">
        <f t="shared" si="4"/>
        <v>-16024556384</v>
      </c>
      <c r="J75" s="7"/>
      <c r="K75" s="9">
        <f t="shared" si="5"/>
        <v>2.4022342650055921E-2</v>
      </c>
      <c r="L75" s="7"/>
      <c r="M75" s="7">
        <v>32309795279</v>
      </c>
      <c r="N75" s="7"/>
      <c r="O75" s="7">
        <v>-35254024045</v>
      </c>
      <c r="P75" s="7"/>
      <c r="Q75" s="7">
        <v>0</v>
      </c>
      <c r="R75" s="7"/>
      <c r="S75" s="7">
        <f t="shared" si="6"/>
        <v>-2944228766</v>
      </c>
      <c r="U75" s="9">
        <f t="shared" si="7"/>
        <v>3.5368737823228804E-4</v>
      </c>
    </row>
    <row r="76" spans="1:21">
      <c r="A76" s="1" t="s">
        <v>25</v>
      </c>
      <c r="C76" s="7">
        <v>0</v>
      </c>
      <c r="D76" s="7"/>
      <c r="E76" s="7">
        <v>5274201513</v>
      </c>
      <c r="F76" s="7"/>
      <c r="G76" s="7">
        <v>0</v>
      </c>
      <c r="H76" s="7"/>
      <c r="I76" s="7">
        <f t="shared" si="4"/>
        <v>5274201513</v>
      </c>
      <c r="J76" s="7"/>
      <c r="K76" s="9">
        <f t="shared" si="5"/>
        <v>-7.9065325063996088E-3</v>
      </c>
      <c r="L76" s="7"/>
      <c r="M76" s="7">
        <v>77971710442</v>
      </c>
      <c r="N76" s="7"/>
      <c r="O76" s="7">
        <v>-212936301573</v>
      </c>
      <c r="P76" s="7"/>
      <c r="Q76" s="7">
        <v>0</v>
      </c>
      <c r="R76" s="7"/>
      <c r="S76" s="7">
        <f t="shared" si="6"/>
        <v>-134964591131</v>
      </c>
      <c r="U76" s="9">
        <f t="shared" si="7"/>
        <v>1.6213166905562428E-2</v>
      </c>
    </row>
    <row r="77" spans="1:21">
      <c r="A77" s="1" t="s">
        <v>73</v>
      </c>
      <c r="C77" s="7">
        <v>0</v>
      </c>
      <c r="D77" s="7"/>
      <c r="E77" s="7">
        <v>32105303930</v>
      </c>
      <c r="F77" s="7"/>
      <c r="G77" s="7">
        <v>0</v>
      </c>
      <c r="H77" s="7"/>
      <c r="I77" s="7">
        <f t="shared" si="4"/>
        <v>32105303930</v>
      </c>
      <c r="J77" s="7"/>
      <c r="K77" s="9">
        <f t="shared" si="5"/>
        <v>-4.8128921226219382E-2</v>
      </c>
      <c r="L77" s="7"/>
      <c r="M77" s="7">
        <v>69803868479</v>
      </c>
      <c r="N77" s="7"/>
      <c r="O77" s="7">
        <v>-328274486546</v>
      </c>
      <c r="P77" s="7"/>
      <c r="Q77" s="7">
        <v>0</v>
      </c>
      <c r="R77" s="7"/>
      <c r="S77" s="7">
        <f t="shared" si="6"/>
        <v>-258470618067</v>
      </c>
      <c r="U77" s="9">
        <f t="shared" si="7"/>
        <v>3.1049827482799715E-2</v>
      </c>
    </row>
    <row r="78" spans="1:21">
      <c r="A78" s="1" t="s">
        <v>101</v>
      </c>
      <c r="C78" s="7">
        <v>0</v>
      </c>
      <c r="D78" s="7"/>
      <c r="E78" s="7">
        <v>3792717730</v>
      </c>
      <c r="F78" s="7"/>
      <c r="G78" s="7">
        <v>0</v>
      </c>
      <c r="H78" s="7"/>
      <c r="I78" s="7">
        <f t="shared" si="4"/>
        <v>3792717730</v>
      </c>
      <c r="J78" s="7"/>
      <c r="K78" s="9">
        <f t="shared" si="5"/>
        <v>-5.6856466227029299E-3</v>
      </c>
      <c r="L78" s="7"/>
      <c r="M78" s="7">
        <v>0</v>
      </c>
      <c r="N78" s="7"/>
      <c r="O78" s="7">
        <v>3792717730</v>
      </c>
      <c r="P78" s="7"/>
      <c r="Q78" s="7">
        <v>0</v>
      </c>
      <c r="R78" s="7"/>
      <c r="S78" s="7">
        <f t="shared" si="6"/>
        <v>3792717730</v>
      </c>
      <c r="U78" s="9">
        <f t="shared" si="7"/>
        <v>-4.5561554380207936E-4</v>
      </c>
    </row>
    <row r="79" spans="1:21">
      <c r="A79" s="1" t="s">
        <v>43</v>
      </c>
      <c r="C79" s="7">
        <v>0</v>
      </c>
      <c r="D79" s="7"/>
      <c r="E79" s="7">
        <v>2203922497</v>
      </c>
      <c r="F79" s="7"/>
      <c r="G79" s="7">
        <v>0</v>
      </c>
      <c r="H79" s="7"/>
      <c r="I79" s="7">
        <f t="shared" si="4"/>
        <v>2203922497</v>
      </c>
      <c r="J79" s="7"/>
      <c r="K79" s="9">
        <f t="shared" si="5"/>
        <v>-3.3038906119088008E-3</v>
      </c>
      <c r="L79" s="7"/>
      <c r="M79" s="7">
        <v>0</v>
      </c>
      <c r="N79" s="7"/>
      <c r="O79" s="7">
        <v>2203922497</v>
      </c>
      <c r="P79" s="7"/>
      <c r="Q79" s="7">
        <v>0</v>
      </c>
      <c r="R79" s="7"/>
      <c r="S79" s="7">
        <f t="shared" si="6"/>
        <v>2203922497</v>
      </c>
      <c r="U79" s="9">
        <f t="shared" si="7"/>
        <v>-2.6475509606887923E-4</v>
      </c>
    </row>
    <row r="80" spans="1:21">
      <c r="A80" s="1" t="s">
        <v>64</v>
      </c>
      <c r="C80" s="7">
        <v>0</v>
      </c>
      <c r="D80" s="7"/>
      <c r="E80" s="7">
        <v>-42527266659</v>
      </c>
      <c r="F80" s="7"/>
      <c r="G80" s="7">
        <v>0</v>
      </c>
      <c r="H80" s="7"/>
      <c r="I80" s="7">
        <f t="shared" si="4"/>
        <v>-42527266659</v>
      </c>
      <c r="J80" s="7"/>
      <c r="K80" s="9">
        <f t="shared" si="5"/>
        <v>6.375244014073525E-2</v>
      </c>
      <c r="L80" s="7"/>
      <c r="M80" s="7">
        <v>0</v>
      </c>
      <c r="N80" s="7"/>
      <c r="O80" s="7">
        <v>-88598472208</v>
      </c>
      <c r="P80" s="7"/>
      <c r="Q80" s="7">
        <v>0</v>
      </c>
      <c r="R80" s="7"/>
      <c r="S80" s="7">
        <f t="shared" si="6"/>
        <v>-88598472208</v>
      </c>
      <c r="U80" s="9">
        <f t="shared" si="7"/>
        <v>1.0643249503063159E-2</v>
      </c>
    </row>
    <row r="81" spans="1:21">
      <c r="A81" s="1" t="s">
        <v>27</v>
      </c>
      <c r="C81" s="7">
        <v>0</v>
      </c>
      <c r="D81" s="7"/>
      <c r="E81" s="7">
        <v>30257975337</v>
      </c>
      <c r="F81" s="7"/>
      <c r="G81" s="7">
        <v>0</v>
      </c>
      <c r="H81" s="7"/>
      <c r="I81" s="7">
        <f t="shared" si="4"/>
        <v>30257975337</v>
      </c>
      <c r="J81" s="7"/>
      <c r="K81" s="9">
        <f t="shared" si="5"/>
        <v>-4.5359598981979235E-2</v>
      </c>
      <c r="L81" s="7"/>
      <c r="M81" s="7">
        <v>0</v>
      </c>
      <c r="N81" s="7"/>
      <c r="O81" s="7">
        <v>-29436330197</v>
      </c>
      <c r="P81" s="7"/>
      <c r="Q81" s="7">
        <v>0</v>
      </c>
      <c r="R81" s="7"/>
      <c r="S81" s="7">
        <f t="shared" si="6"/>
        <v>-29436330197</v>
      </c>
      <c r="U81" s="9">
        <f t="shared" si="7"/>
        <v>3.5361581180057195E-3</v>
      </c>
    </row>
    <row r="82" spans="1:21">
      <c r="A82" s="1" t="s">
        <v>61</v>
      </c>
      <c r="C82" s="7">
        <v>0</v>
      </c>
      <c r="D82" s="7"/>
      <c r="E82" s="7">
        <v>-19517657726</v>
      </c>
      <c r="F82" s="7"/>
      <c r="G82" s="7">
        <v>0</v>
      </c>
      <c r="H82" s="7"/>
      <c r="I82" s="7">
        <f t="shared" si="4"/>
        <v>-19517657726</v>
      </c>
      <c r="J82" s="7"/>
      <c r="K82" s="9">
        <f t="shared" si="5"/>
        <v>2.9258835651052695E-2</v>
      </c>
      <c r="L82" s="7"/>
      <c r="M82" s="7">
        <v>0</v>
      </c>
      <c r="N82" s="7"/>
      <c r="O82" s="7">
        <v>-6330051153</v>
      </c>
      <c r="P82" s="7"/>
      <c r="Q82" s="7">
        <v>0</v>
      </c>
      <c r="R82" s="7"/>
      <c r="S82" s="7">
        <f t="shared" si="6"/>
        <v>-6330051153</v>
      </c>
      <c r="U82" s="9">
        <f t="shared" si="7"/>
        <v>7.6042297468023655E-4</v>
      </c>
    </row>
    <row r="83" spans="1:21">
      <c r="A83" s="1" t="s">
        <v>99</v>
      </c>
      <c r="C83" s="7">
        <v>0</v>
      </c>
      <c r="D83" s="7"/>
      <c r="E83" s="7">
        <v>-3659530409</v>
      </c>
      <c r="F83" s="7"/>
      <c r="G83" s="7">
        <v>0</v>
      </c>
      <c r="H83" s="7"/>
      <c r="I83" s="7">
        <f t="shared" si="4"/>
        <v>-3659530409</v>
      </c>
      <c r="J83" s="7"/>
      <c r="K83" s="9">
        <f t="shared" si="5"/>
        <v>5.4859860901405712E-3</v>
      </c>
      <c r="L83" s="7"/>
      <c r="M83" s="7">
        <v>0</v>
      </c>
      <c r="N83" s="7"/>
      <c r="O83" s="7">
        <v>-3659530409</v>
      </c>
      <c r="P83" s="7"/>
      <c r="Q83" s="7">
        <v>0</v>
      </c>
      <c r="R83" s="7"/>
      <c r="S83" s="7">
        <f t="shared" si="6"/>
        <v>-3659530409</v>
      </c>
      <c r="U83" s="9">
        <f t="shared" si="7"/>
        <v>4.3961587865300503E-4</v>
      </c>
    </row>
    <row r="84" spans="1:21">
      <c r="A84" s="1" t="s">
        <v>52</v>
      </c>
      <c r="C84" s="7">
        <v>0</v>
      </c>
      <c r="D84" s="7"/>
      <c r="E84" s="7">
        <v>3323148912</v>
      </c>
      <c r="F84" s="7"/>
      <c r="G84" s="7">
        <v>0</v>
      </c>
      <c r="H84" s="7"/>
      <c r="I84" s="7">
        <f t="shared" si="4"/>
        <v>3323148912</v>
      </c>
      <c r="J84" s="7"/>
      <c r="K84" s="9">
        <f t="shared" si="5"/>
        <v>-4.9817180537323341E-3</v>
      </c>
      <c r="L84" s="7"/>
      <c r="M84" s="7">
        <v>0</v>
      </c>
      <c r="N84" s="7"/>
      <c r="O84" s="7">
        <v>-8511911580</v>
      </c>
      <c r="P84" s="7"/>
      <c r="Q84" s="7">
        <v>0</v>
      </c>
      <c r="R84" s="7"/>
      <c r="S84" s="7">
        <f t="shared" si="6"/>
        <v>-8511911580</v>
      </c>
      <c r="U84" s="9">
        <f t="shared" si="7"/>
        <v>1.0225277754368808E-3</v>
      </c>
    </row>
    <row r="85" spans="1:21">
      <c r="A85" s="1" t="s">
        <v>62</v>
      </c>
      <c r="C85" s="7">
        <v>0</v>
      </c>
      <c r="D85" s="7"/>
      <c r="E85" s="7">
        <v>-40197236342</v>
      </c>
      <c r="F85" s="7"/>
      <c r="G85" s="7">
        <v>0</v>
      </c>
      <c r="H85" s="7"/>
      <c r="I85" s="7">
        <f t="shared" si="4"/>
        <v>-40197236342</v>
      </c>
      <c r="J85" s="7"/>
      <c r="K85" s="9">
        <f t="shared" si="5"/>
        <v>6.0259501845365056E-2</v>
      </c>
      <c r="L85" s="7"/>
      <c r="M85" s="7">
        <v>0</v>
      </c>
      <c r="N85" s="7"/>
      <c r="O85" s="7">
        <v>-96139933925</v>
      </c>
      <c r="P85" s="7"/>
      <c r="Q85" s="7">
        <v>0</v>
      </c>
      <c r="R85" s="7"/>
      <c r="S85" s="7">
        <f t="shared" si="6"/>
        <v>-96139933925</v>
      </c>
      <c r="U85" s="9">
        <f t="shared" si="7"/>
        <v>1.1549198067090231E-2</v>
      </c>
    </row>
    <row r="86" spans="1:21">
      <c r="A86" s="1" t="s">
        <v>42</v>
      </c>
      <c r="C86" s="7">
        <v>0</v>
      </c>
      <c r="D86" s="7"/>
      <c r="E86" s="7">
        <v>-27398843536</v>
      </c>
      <c r="F86" s="7"/>
      <c r="G86" s="7">
        <v>0</v>
      </c>
      <c r="H86" s="7"/>
      <c r="I86" s="7">
        <f t="shared" si="4"/>
        <v>-27398843536</v>
      </c>
      <c r="J86" s="7"/>
      <c r="K86" s="9">
        <f t="shared" si="5"/>
        <v>4.1073486957444734E-2</v>
      </c>
      <c r="L86" s="7"/>
      <c r="M86" s="7">
        <v>0</v>
      </c>
      <c r="N86" s="7"/>
      <c r="O86" s="7">
        <v>0</v>
      </c>
      <c r="P86" s="7"/>
      <c r="Q86" s="7">
        <v>0</v>
      </c>
      <c r="R86" s="7"/>
      <c r="S86" s="7">
        <f t="shared" si="6"/>
        <v>0</v>
      </c>
      <c r="U86" s="9">
        <f t="shared" si="7"/>
        <v>0</v>
      </c>
    </row>
    <row r="87" spans="1:21">
      <c r="A87" s="1" t="s">
        <v>66</v>
      </c>
      <c r="C87" s="7">
        <v>0</v>
      </c>
      <c r="D87" s="7"/>
      <c r="E87" s="7">
        <v>5530683143</v>
      </c>
      <c r="F87" s="7"/>
      <c r="G87" s="7">
        <v>0</v>
      </c>
      <c r="H87" s="7"/>
      <c r="I87" s="7">
        <f t="shared" si="4"/>
        <v>5530683143</v>
      </c>
      <c r="J87" s="7"/>
      <c r="K87" s="9">
        <f t="shared" si="5"/>
        <v>-8.2910230003428106E-3</v>
      </c>
      <c r="L87" s="7"/>
      <c r="M87" s="7">
        <v>0</v>
      </c>
      <c r="N87" s="7"/>
      <c r="O87" s="7">
        <v>97661050846</v>
      </c>
      <c r="P87" s="7"/>
      <c r="Q87" s="7">
        <v>0</v>
      </c>
      <c r="R87" s="7"/>
      <c r="S87" s="7">
        <f t="shared" si="6"/>
        <v>97661050846</v>
      </c>
      <c r="U87" s="9">
        <f t="shared" si="7"/>
        <v>-1.1731928384104348E-2</v>
      </c>
    </row>
    <row r="88" spans="1:21">
      <c r="A88" s="1" t="s">
        <v>17</v>
      </c>
      <c r="C88" s="7">
        <v>0</v>
      </c>
      <c r="D88" s="7"/>
      <c r="E88" s="7">
        <v>5076812160</v>
      </c>
      <c r="F88" s="7"/>
      <c r="G88" s="7">
        <v>0</v>
      </c>
      <c r="H88" s="7"/>
      <c r="I88" s="7">
        <f t="shared" si="4"/>
        <v>5076812160</v>
      </c>
      <c r="J88" s="7"/>
      <c r="K88" s="9">
        <f t="shared" si="5"/>
        <v>-7.6106269874191687E-3</v>
      </c>
      <c r="L88" s="7"/>
      <c r="M88" s="7">
        <v>0</v>
      </c>
      <c r="N88" s="7"/>
      <c r="O88" s="7">
        <v>-33306521327</v>
      </c>
      <c r="P88" s="7"/>
      <c r="Q88" s="7">
        <v>0</v>
      </c>
      <c r="R88" s="7"/>
      <c r="S88" s="7">
        <f t="shared" si="6"/>
        <v>-33306521327</v>
      </c>
      <c r="U88" s="9">
        <f t="shared" si="7"/>
        <v>4.0010804670551261E-3</v>
      </c>
    </row>
    <row r="89" spans="1:21">
      <c r="A89" s="1" t="s">
        <v>49</v>
      </c>
      <c r="C89" s="7">
        <v>0</v>
      </c>
      <c r="D89" s="7"/>
      <c r="E89" s="7">
        <v>-4684070110</v>
      </c>
      <c r="F89" s="7"/>
      <c r="G89" s="7">
        <v>0</v>
      </c>
      <c r="H89" s="7"/>
      <c r="I89" s="7">
        <f t="shared" si="4"/>
        <v>-4684070110</v>
      </c>
      <c r="J89" s="7"/>
      <c r="K89" s="9">
        <f t="shared" si="5"/>
        <v>7.0218690915933892E-3</v>
      </c>
      <c r="L89" s="7"/>
      <c r="M89" s="7">
        <v>0</v>
      </c>
      <c r="N89" s="7"/>
      <c r="O89" s="7">
        <v>-16391097603</v>
      </c>
      <c r="P89" s="7"/>
      <c r="Q89" s="7">
        <v>0</v>
      </c>
      <c r="R89" s="7"/>
      <c r="S89" s="7">
        <f t="shared" si="6"/>
        <v>-16391097603</v>
      </c>
      <c r="U89" s="9">
        <f t="shared" si="7"/>
        <v>1.9690468364762289E-3</v>
      </c>
    </row>
    <row r="90" spans="1:21">
      <c r="A90" s="1" t="s">
        <v>34</v>
      </c>
      <c r="C90" s="7">
        <v>0</v>
      </c>
      <c r="D90" s="7"/>
      <c r="E90" s="7">
        <v>-6223439887</v>
      </c>
      <c r="F90" s="7"/>
      <c r="G90" s="7">
        <v>0</v>
      </c>
      <c r="H90" s="7"/>
      <c r="I90" s="7">
        <f t="shared" si="4"/>
        <v>-6223439887</v>
      </c>
      <c r="J90" s="7"/>
      <c r="K90" s="9">
        <f t="shared" si="5"/>
        <v>9.3295316166637724E-3</v>
      </c>
      <c r="L90" s="7"/>
      <c r="M90" s="7">
        <v>0</v>
      </c>
      <c r="N90" s="7"/>
      <c r="O90" s="7">
        <v>-2489375954</v>
      </c>
      <c r="P90" s="7"/>
      <c r="Q90" s="7">
        <v>0</v>
      </c>
      <c r="R90" s="7"/>
      <c r="S90" s="7">
        <f t="shared" si="6"/>
        <v>-2489375954</v>
      </c>
      <c r="U90" s="9">
        <f t="shared" si="7"/>
        <v>2.9904634611696508E-4</v>
      </c>
    </row>
    <row r="91" spans="1:21">
      <c r="A91" s="1" t="s">
        <v>86</v>
      </c>
      <c r="C91" s="7">
        <v>0</v>
      </c>
      <c r="D91" s="7"/>
      <c r="E91" s="7">
        <v>233271468597</v>
      </c>
      <c r="F91" s="7"/>
      <c r="G91" s="7">
        <v>0</v>
      </c>
      <c r="H91" s="7"/>
      <c r="I91" s="7">
        <f t="shared" si="4"/>
        <v>233271468597</v>
      </c>
      <c r="J91" s="7"/>
      <c r="K91" s="9">
        <f t="shared" si="5"/>
        <v>-0.34969624211962791</v>
      </c>
      <c r="L91" s="7"/>
      <c r="M91" s="7">
        <v>0</v>
      </c>
      <c r="N91" s="7"/>
      <c r="O91" s="7">
        <v>-497473960654</v>
      </c>
      <c r="P91" s="7"/>
      <c r="Q91" s="7">
        <v>0</v>
      </c>
      <c r="R91" s="7"/>
      <c r="S91" s="7">
        <f t="shared" si="6"/>
        <v>-497473960654</v>
      </c>
      <c r="U91" s="9">
        <f t="shared" si="7"/>
        <v>5.9761069830721734E-2</v>
      </c>
    </row>
    <row r="92" spans="1:21">
      <c r="A92" s="1" t="s">
        <v>97</v>
      </c>
      <c r="C92" s="7">
        <v>0</v>
      </c>
      <c r="D92" s="7"/>
      <c r="E92" s="7">
        <v>-16133318575</v>
      </c>
      <c r="F92" s="7"/>
      <c r="G92" s="7">
        <v>0</v>
      </c>
      <c r="H92" s="7"/>
      <c r="I92" s="7">
        <f t="shared" si="4"/>
        <v>-16133318575</v>
      </c>
      <c r="J92" s="7"/>
      <c r="K92" s="9">
        <f t="shared" si="5"/>
        <v>2.4185387576665031E-2</v>
      </c>
      <c r="L92" s="7"/>
      <c r="M92" s="7">
        <v>0</v>
      </c>
      <c r="N92" s="7"/>
      <c r="O92" s="7">
        <v>-7580715956</v>
      </c>
      <c r="P92" s="7"/>
      <c r="Q92" s="7">
        <v>0</v>
      </c>
      <c r="R92" s="7"/>
      <c r="S92" s="7">
        <f t="shared" si="6"/>
        <v>-7580715956</v>
      </c>
      <c r="U92" s="9">
        <f t="shared" si="7"/>
        <v>9.1066413811450176E-4</v>
      </c>
    </row>
    <row r="93" spans="1:21">
      <c r="A93" s="1" t="s">
        <v>37</v>
      </c>
      <c r="C93" s="7">
        <v>0</v>
      </c>
      <c r="D93" s="7"/>
      <c r="E93" s="7">
        <v>179618157</v>
      </c>
      <c r="F93" s="7"/>
      <c r="G93" s="7">
        <v>0</v>
      </c>
      <c r="H93" s="7"/>
      <c r="I93" s="7">
        <f t="shared" si="4"/>
        <v>179618157</v>
      </c>
      <c r="J93" s="7"/>
      <c r="K93" s="9">
        <f t="shared" si="5"/>
        <v>-2.6926479649282381E-4</v>
      </c>
      <c r="L93" s="7"/>
      <c r="M93" s="7">
        <v>0</v>
      </c>
      <c r="N93" s="7"/>
      <c r="O93" s="7">
        <v>-1407277178</v>
      </c>
      <c r="P93" s="7"/>
      <c r="Q93" s="7">
        <v>0</v>
      </c>
      <c r="R93" s="7"/>
      <c r="S93" s="7">
        <f t="shared" si="6"/>
        <v>-1407277178</v>
      </c>
      <c r="U93" s="9">
        <f t="shared" si="7"/>
        <v>1.6905485785643362E-4</v>
      </c>
    </row>
    <row r="94" spans="1:21">
      <c r="A94" s="1" t="s">
        <v>35</v>
      </c>
      <c r="C94" s="7">
        <v>0</v>
      </c>
      <c r="D94" s="7"/>
      <c r="E94" s="7">
        <v>-1632727125</v>
      </c>
      <c r="F94" s="7"/>
      <c r="G94" s="7">
        <v>0</v>
      </c>
      <c r="H94" s="7"/>
      <c r="I94" s="7">
        <f t="shared" si="4"/>
        <v>-1632727125</v>
      </c>
      <c r="J94" s="7"/>
      <c r="K94" s="9">
        <f t="shared" si="5"/>
        <v>2.4476141186630606E-3</v>
      </c>
      <c r="L94" s="7"/>
      <c r="M94" s="7">
        <v>0</v>
      </c>
      <c r="N94" s="7"/>
      <c r="O94" s="7">
        <v>1556930910</v>
      </c>
      <c r="P94" s="7"/>
      <c r="Q94" s="7">
        <v>0</v>
      </c>
      <c r="R94" s="7"/>
      <c r="S94" s="7">
        <f t="shared" si="6"/>
        <v>1556930910</v>
      </c>
      <c r="U94" s="9">
        <f t="shared" si="7"/>
        <v>-1.8703261716814245E-4</v>
      </c>
    </row>
    <row r="95" spans="1:21">
      <c r="A95" s="1" t="s">
        <v>39</v>
      </c>
      <c r="C95" s="7">
        <v>0</v>
      </c>
      <c r="D95" s="7"/>
      <c r="E95" s="7">
        <v>-1011949862</v>
      </c>
      <c r="F95" s="7"/>
      <c r="G95" s="7">
        <v>0</v>
      </c>
      <c r="H95" s="7"/>
      <c r="I95" s="7">
        <f t="shared" si="4"/>
        <v>-1011949862</v>
      </c>
      <c r="J95" s="7"/>
      <c r="K95" s="9">
        <f t="shared" si="5"/>
        <v>1.5170096286667228E-3</v>
      </c>
      <c r="L95" s="7"/>
      <c r="M95" s="7">
        <v>0</v>
      </c>
      <c r="N95" s="7"/>
      <c r="O95" s="7">
        <v>-583405165</v>
      </c>
      <c r="P95" s="7"/>
      <c r="Q95" s="7">
        <v>0</v>
      </c>
      <c r="R95" s="7"/>
      <c r="S95" s="7">
        <f t="shared" si="6"/>
        <v>-583405165</v>
      </c>
      <c r="U95" s="9">
        <f t="shared" si="7"/>
        <v>7.0083903003352905E-5</v>
      </c>
    </row>
    <row r="96" spans="1:21">
      <c r="A96" s="1" t="s">
        <v>28</v>
      </c>
      <c r="C96" s="7">
        <v>0</v>
      </c>
      <c r="D96" s="7"/>
      <c r="E96" s="7">
        <v>-17983391701</v>
      </c>
      <c r="F96" s="7"/>
      <c r="G96" s="7">
        <v>0</v>
      </c>
      <c r="H96" s="7"/>
      <c r="I96" s="7">
        <f t="shared" si="4"/>
        <v>-17983391701</v>
      </c>
      <c r="J96" s="7"/>
      <c r="K96" s="9">
        <f t="shared" si="5"/>
        <v>2.6958824138366488E-2</v>
      </c>
      <c r="L96" s="7"/>
      <c r="M96" s="7">
        <v>0</v>
      </c>
      <c r="N96" s="7"/>
      <c r="O96" s="7">
        <v>-96857916708</v>
      </c>
      <c r="P96" s="7"/>
      <c r="Q96" s="7">
        <v>0</v>
      </c>
      <c r="R96" s="7"/>
      <c r="S96" s="7">
        <f t="shared" si="6"/>
        <v>-96857916708</v>
      </c>
      <c r="U96" s="9">
        <f t="shared" si="7"/>
        <v>1.1635448650288016E-2</v>
      </c>
    </row>
    <row r="97" spans="1:21">
      <c r="A97" s="1" t="s">
        <v>57</v>
      </c>
      <c r="C97" s="7">
        <v>0</v>
      </c>
      <c r="D97" s="7"/>
      <c r="E97" s="7">
        <v>170902598862</v>
      </c>
      <c r="F97" s="7"/>
      <c r="G97" s="7">
        <v>0</v>
      </c>
      <c r="H97" s="7"/>
      <c r="I97" s="7">
        <f t="shared" si="4"/>
        <v>170902598862</v>
      </c>
      <c r="J97" s="7"/>
      <c r="K97" s="9">
        <f t="shared" si="5"/>
        <v>-0.25619934126521032</v>
      </c>
      <c r="L97" s="7"/>
      <c r="M97" s="7">
        <v>0</v>
      </c>
      <c r="N97" s="7"/>
      <c r="O97" s="7">
        <v>-1256031148264</v>
      </c>
      <c r="P97" s="7"/>
      <c r="Q97" s="7">
        <v>0</v>
      </c>
      <c r="R97" s="7"/>
      <c r="S97" s="7">
        <f t="shared" si="6"/>
        <v>-1256031148264</v>
      </c>
      <c r="U97" s="9">
        <f t="shared" si="7"/>
        <v>0.150885817344665</v>
      </c>
    </row>
    <row r="98" spans="1:21">
      <c r="A98" s="1" t="s">
        <v>65</v>
      </c>
      <c r="C98" s="7">
        <v>0</v>
      </c>
      <c r="D98" s="7"/>
      <c r="E98" s="7">
        <v>-23458380926</v>
      </c>
      <c r="F98" s="7"/>
      <c r="G98" s="7">
        <v>0</v>
      </c>
      <c r="H98" s="7"/>
      <c r="I98" s="7">
        <f t="shared" si="4"/>
        <v>-23458380926</v>
      </c>
      <c r="J98" s="7"/>
      <c r="K98" s="9">
        <f t="shared" si="5"/>
        <v>3.5166356628915471E-2</v>
      </c>
      <c r="L98" s="7"/>
      <c r="M98" s="7">
        <v>0</v>
      </c>
      <c r="N98" s="7"/>
      <c r="O98" s="7">
        <v>-17640702456</v>
      </c>
      <c r="P98" s="7"/>
      <c r="Q98" s="7">
        <v>0</v>
      </c>
      <c r="R98" s="7"/>
      <c r="S98" s="7">
        <f t="shared" si="6"/>
        <v>-17640702456</v>
      </c>
      <c r="U98" s="9">
        <f t="shared" si="7"/>
        <v>2.1191606691334545E-3</v>
      </c>
    </row>
    <row r="99" spans="1:21">
      <c r="A99" s="1" t="s">
        <v>50</v>
      </c>
      <c r="C99" s="7">
        <v>0</v>
      </c>
      <c r="D99" s="7"/>
      <c r="E99" s="7">
        <v>10448722054</v>
      </c>
      <c r="F99" s="7"/>
      <c r="G99" s="7">
        <v>0</v>
      </c>
      <c r="H99" s="7"/>
      <c r="I99" s="7">
        <f t="shared" si="4"/>
        <v>10448722054</v>
      </c>
      <c r="J99" s="7"/>
      <c r="K99" s="9">
        <f t="shared" si="5"/>
        <v>-1.5663633702022617E-2</v>
      </c>
      <c r="L99" s="7"/>
      <c r="M99" s="7">
        <v>0</v>
      </c>
      <c r="N99" s="7"/>
      <c r="O99" s="7">
        <v>134713881342</v>
      </c>
      <c r="P99" s="7"/>
      <c r="Q99" s="7">
        <v>0</v>
      </c>
      <c r="R99" s="7"/>
      <c r="S99" s="7">
        <f t="shared" si="6"/>
        <v>134713881342</v>
      </c>
      <c r="U99" s="9">
        <f t="shared" si="7"/>
        <v>-1.6183049379033046E-2</v>
      </c>
    </row>
    <row r="100" spans="1:21">
      <c r="A100" s="1" t="s">
        <v>100</v>
      </c>
      <c r="C100" s="7">
        <v>0</v>
      </c>
      <c r="D100" s="7"/>
      <c r="E100" s="7">
        <v>-1730986</v>
      </c>
      <c r="F100" s="7"/>
      <c r="G100" s="7">
        <v>0</v>
      </c>
      <c r="H100" s="7"/>
      <c r="I100" s="7">
        <f t="shared" si="4"/>
        <v>-1730986</v>
      </c>
      <c r="J100" s="7"/>
      <c r="K100" s="9">
        <f t="shared" si="5"/>
        <v>2.5949135700235867E-6</v>
      </c>
      <c r="L100" s="7"/>
      <c r="M100" s="7">
        <v>0</v>
      </c>
      <c r="N100" s="7"/>
      <c r="O100" s="7">
        <v>-1730986</v>
      </c>
      <c r="P100" s="7"/>
      <c r="Q100" s="7">
        <v>0</v>
      </c>
      <c r="R100" s="7"/>
      <c r="S100" s="7">
        <f t="shared" si="6"/>
        <v>-1730986</v>
      </c>
      <c r="U100" s="9">
        <f t="shared" si="7"/>
        <v>2.0794168821621906E-7</v>
      </c>
    </row>
    <row r="101" spans="1:21">
      <c r="A101" s="1" t="s">
        <v>63</v>
      </c>
      <c r="C101" s="7">
        <v>0</v>
      </c>
      <c r="D101" s="7"/>
      <c r="E101" s="7">
        <v>-10603908939</v>
      </c>
      <c r="F101" s="7"/>
      <c r="G101" s="7">
        <v>0</v>
      </c>
      <c r="H101" s="7"/>
      <c r="I101" s="7">
        <f t="shared" si="4"/>
        <v>-10603908939</v>
      </c>
      <c r="J101" s="7"/>
      <c r="K101" s="9">
        <f t="shared" si="5"/>
        <v>1.5896273685116757E-2</v>
      </c>
      <c r="L101" s="7"/>
      <c r="M101" s="7">
        <v>0</v>
      </c>
      <c r="N101" s="7"/>
      <c r="O101" s="7">
        <v>6498217177</v>
      </c>
      <c r="P101" s="7"/>
      <c r="Q101" s="7">
        <v>0</v>
      </c>
      <c r="R101" s="7"/>
      <c r="S101" s="7">
        <f t="shared" si="6"/>
        <v>6498217177</v>
      </c>
      <c r="U101" s="9">
        <f t="shared" si="7"/>
        <v>-7.8062459787717122E-4</v>
      </c>
    </row>
    <row r="102" spans="1:21">
      <c r="A102" s="1" t="s">
        <v>18</v>
      </c>
      <c r="C102" s="7">
        <v>0</v>
      </c>
      <c r="D102" s="7"/>
      <c r="E102" s="7">
        <v>74912970306</v>
      </c>
      <c r="F102" s="7"/>
      <c r="G102" s="7">
        <v>0</v>
      </c>
      <c r="H102" s="7"/>
      <c r="I102" s="7">
        <f t="shared" si="4"/>
        <v>74912970306</v>
      </c>
      <c r="J102" s="7"/>
      <c r="K102" s="9">
        <f t="shared" si="5"/>
        <v>-0.11230170736089916</v>
      </c>
      <c r="L102" s="7"/>
      <c r="M102" s="7">
        <v>0</v>
      </c>
      <c r="N102" s="7"/>
      <c r="O102" s="7">
        <v>5695365538</v>
      </c>
      <c r="P102" s="7"/>
      <c r="Q102" s="7">
        <v>0</v>
      </c>
      <c r="R102" s="7"/>
      <c r="S102" s="7">
        <f>M102+O102+Q102</f>
        <v>5695365538</v>
      </c>
      <c r="U102" s="9">
        <f t="shared" si="7"/>
        <v>-6.8417880039480081E-4</v>
      </c>
    </row>
    <row r="103" spans="1:21" ht="24.75" thickBot="1">
      <c r="C103" s="8">
        <f>SUM(C8:C102)</f>
        <v>109760074392</v>
      </c>
      <c r="D103" s="7"/>
      <c r="E103" s="8">
        <f>SUM(E8:E102)</f>
        <v>-638108622895</v>
      </c>
      <c r="F103" s="7"/>
      <c r="G103" s="8">
        <f>SUM(G8:G102)</f>
        <v>-138720297256</v>
      </c>
      <c r="H103" s="7"/>
      <c r="I103" s="8">
        <f>SUM(I8:I102)</f>
        <v>-667068845759</v>
      </c>
      <c r="J103" s="7"/>
      <c r="K103" s="12">
        <f>SUM(K8:K102)</f>
        <v>0.99999999999999978</v>
      </c>
      <c r="L103" s="7"/>
      <c r="M103" s="8">
        <f>SUM(M8:M102)</f>
        <v>3435535677249</v>
      </c>
      <c r="N103" s="7"/>
      <c r="O103" s="8">
        <f>SUM(O8:O102)</f>
        <v>-11439635110993</v>
      </c>
      <c r="P103" s="7"/>
      <c r="Q103" s="8">
        <f>SUM(Q8:Q102)</f>
        <v>-320282342940</v>
      </c>
      <c r="R103" s="7"/>
      <c r="S103" s="8">
        <f>SUM(S8:S102)</f>
        <v>-8324381776684</v>
      </c>
      <c r="U103" s="10">
        <f>SUM(U8:U102)</f>
        <v>1.0000000000000002</v>
      </c>
    </row>
    <row r="104" spans="1:21" ht="24.75" thickTop="1">
      <c r="C104" s="13"/>
      <c r="E104" s="13"/>
      <c r="G104" s="13"/>
      <c r="M104" s="19"/>
      <c r="O104" s="13"/>
      <c r="Q104" s="13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2023-08-23T12:35:11Z</dcterms:created>
  <dcterms:modified xsi:type="dcterms:W3CDTF">2023-08-31T07:25:42Z</dcterms:modified>
</cp:coreProperties>
</file>