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266FAE83-4119-481C-BD90-BE2B7AF63D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جمع درآمدها" sheetId="15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3" i="1" l="1"/>
  <c r="E11" i="15"/>
  <c r="G11" i="15"/>
  <c r="E8" i="15"/>
  <c r="E9" i="15"/>
  <c r="E10" i="15"/>
  <c r="C11" i="15"/>
  <c r="E7" i="15" s="1"/>
  <c r="E9" i="14"/>
  <c r="C9" i="14"/>
  <c r="K12" i="13"/>
  <c r="K9" i="13"/>
  <c r="K10" i="13"/>
  <c r="K11" i="13"/>
  <c r="K8" i="13"/>
  <c r="G12" i="13"/>
  <c r="G9" i="13"/>
  <c r="G10" i="13"/>
  <c r="G11" i="13"/>
  <c r="G8" i="13"/>
  <c r="E12" i="13"/>
  <c r="I12" i="13"/>
  <c r="I48" i="12"/>
  <c r="C48" i="12"/>
  <c r="E48" i="12"/>
  <c r="G48" i="12"/>
  <c r="K48" i="12"/>
  <c r="M48" i="12"/>
  <c r="O48" i="12"/>
  <c r="Q4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S97" i="11"/>
  <c r="I97" i="11"/>
  <c r="I8" i="11"/>
  <c r="S8" i="11"/>
  <c r="M98" i="11"/>
  <c r="O98" i="11"/>
  <c r="Q98" i="11"/>
  <c r="C98" i="11"/>
  <c r="E98" i="11"/>
  <c r="G98" i="11"/>
  <c r="S3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49" i="10"/>
  <c r="E49" i="10"/>
  <c r="G49" i="10"/>
  <c r="M49" i="10"/>
  <c r="O49" i="10"/>
  <c r="Q49" i="10"/>
  <c r="E121" i="9"/>
  <c r="G121" i="9"/>
  <c r="I121" i="9"/>
  <c r="M121" i="9"/>
  <c r="O121" i="9"/>
  <c r="Q12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8" i="9"/>
  <c r="S12" i="8"/>
  <c r="O57" i="8"/>
  <c r="Q57" i="8"/>
  <c r="S57" i="8"/>
  <c r="S9" i="8"/>
  <c r="S10" i="8"/>
  <c r="S11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8" i="8"/>
  <c r="M57" i="8"/>
  <c r="K57" i="8"/>
  <c r="I57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8" i="8"/>
  <c r="I22" i="7"/>
  <c r="K22" i="7"/>
  <c r="M22" i="7"/>
  <c r="O22" i="7"/>
  <c r="Q22" i="7"/>
  <c r="S22" i="7"/>
  <c r="S12" i="6"/>
  <c r="K12" i="6"/>
  <c r="M12" i="6"/>
  <c r="O12" i="6"/>
  <c r="Q12" i="6"/>
  <c r="AK46" i="3"/>
  <c r="AI46" i="3"/>
  <c r="AG46" i="3"/>
  <c r="AA46" i="3"/>
  <c r="W46" i="3"/>
  <c r="S46" i="3"/>
  <c r="Q46" i="3"/>
  <c r="Y93" i="1"/>
  <c r="E93" i="1"/>
  <c r="G93" i="1"/>
  <c r="K93" i="1"/>
  <c r="O93" i="1"/>
  <c r="U93" i="1"/>
  <c r="I98" i="11" l="1"/>
  <c r="S98" i="11"/>
  <c r="K12" i="11" l="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6" i="11"/>
  <c r="U12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" i="11"/>
  <c r="U14" i="11"/>
  <c r="U18" i="11"/>
  <c r="U22" i="11"/>
  <c r="U26" i="11"/>
  <c r="U30" i="11"/>
  <c r="U34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8" i="11"/>
  <c r="U3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94" i="11"/>
  <c r="K98" i="11" l="1"/>
  <c r="U98" i="11"/>
</calcChain>
</file>

<file path=xl/sharedStrings.xml><?xml version="1.0" encoding="utf-8"?>
<sst xmlns="http://schemas.openxmlformats.org/spreadsheetml/2006/main" count="1085" uniqueCount="299">
  <si>
    <t>صندوق سرمایه‌گذاری مشترک پیشتاز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</si>
  <si>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</si>
  <si>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</si>
  <si>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</si>
  <si>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</si>
  <si>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</si>
  <si>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</si>
  <si>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</si>
  <si>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</si>
  <si>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</si>
  <si>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</si>
  <si>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</si>
  <si>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</si>
  <si>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</si>
  <si>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</si>
  <si>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</si>
  <si>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</si>
  <si>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بین المللی توسعه ص. معادن غدیر</t>
  </si>
  <si>
    <t>پالایش نفت اصفهان</t>
  </si>
  <si>
    <t>پالایش نفت تبریز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</si>
  <si>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</si>
  <si>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</si>
  <si>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</si>
  <si>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</si>
  <si>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</si>
  <si>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</si>
  <si>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</si>
  <si>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</si>
  <si>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</si>
  <si>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</si>
  <si>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</si>
  <si>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</si>
  <si>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</si>
  <si>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</si>
  <si>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 . داروپخش‌ (هلدینگ‌</t>
  </si>
  <si>
    <t>ح . سرمایه گذاری صبا تامین</t>
  </si>
  <si>
    <t>ح . سرمایه گذاری صدرتامین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</si>
  <si>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</si>
  <si>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</si>
  <si>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</si>
  <si>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</si>
  <si>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</si>
  <si>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</si>
  <si>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</si>
  <si>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</si>
  <si>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</si>
  <si>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</si>
  <si>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</si>
  <si>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</si>
  <si>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</si>
  <si>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</si>
  <si>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</si>
  <si>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</si>
  <si>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</si>
  <si>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</si>
  <si>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</si>
  <si>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</si>
  <si>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</si>
  <si>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</si>
  <si>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</si>
  <si>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</si>
  <si>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</si>
  <si>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</si>
  <si>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</si>
  <si>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</si>
  <si>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</si>
  <si>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</si>
  <si>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</si>
  <si>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</si>
  <si>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</si>
  <si>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</si>
  <si>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</si>
  <si>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</si>
  <si>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</si>
  <si>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</si>
  <si>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</si>
  <si>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</si>
  <si>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</si>
  <si>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</si>
  <si>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</si>
  <si>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</si>
  <si>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</si>
  <si>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</si>
  <si>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</si>
  <si>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</si>
  <si>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</si>
  <si>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 شیمی کشاورز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</si>
  <si>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</si>
  <si>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</si>
  <si>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</si>
  <si>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</si>
  <si>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</si>
  <si>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</si>
  <si>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</si>
  <si>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کویر تایر</t>
  </si>
  <si>
    <t>بانک ملت</t>
  </si>
  <si>
    <t>سرمایه گذاری توسعه صنایع سیمان</t>
  </si>
  <si>
    <t>شرکت خمیرمایه رضوی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</si>
  <si>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</si>
  <si>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</si>
  <si>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</si>
  <si>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</si>
  <si>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</si>
  <si>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</si>
  <si>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</si>
  <si>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</si>
  <si>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</si>
  <si>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</si>
  <si>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</si>
  <si>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</si>
  <si>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</si>
  <si>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</si>
  <si>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</si>
  <si>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</si>
  <si>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</si>
  <si>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</si>
  <si>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</si>
  <si>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</si>
  <si>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</si>
  <si>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</si>
  <si>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</si>
  <si>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</si>
  <si>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</si>
  <si>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</si>
  <si>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</si>
  <si>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</si>
  <si>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</si>
  <si>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</si>
  <si>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</si>
  <si>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</si>
  <si>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</si>
  <si>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</si>
  <si>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</si>
  <si>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اسنادخزانه-م6بودجه00-030723</t>
  </si>
  <si>
    <t>1403/07/23</t>
  </si>
  <si>
    <t>اسنادخزانه-م7بودجه99-020704</t>
  </si>
  <si>
    <t>1399/09/25</t>
  </si>
  <si>
    <t>1402/07/04</t>
  </si>
  <si>
    <t>اسنادخزانه-م8بودجه99-020606</t>
  </si>
  <si>
    <t>1402/06/06</t>
  </si>
  <si>
    <t>گام بانک اقتصاد نوین0205</t>
  </si>
  <si>
    <t>1401/04/01</t>
  </si>
  <si>
    <t>1402/05/31</t>
  </si>
  <si>
    <t>گام بانک ملت0208</t>
  </si>
  <si>
    <t>1402/02/16</t>
  </si>
  <si>
    <t>1402/08/30</t>
  </si>
  <si>
    <t>گواهی اعتبار مولد رفاه0207</t>
  </si>
  <si>
    <t>1401/08/01</t>
  </si>
  <si>
    <t>1402/07/30</t>
  </si>
  <si>
    <t>گواهی اعتبار مولد سامان0204</t>
  </si>
  <si>
    <t>1401/05/01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</si>
  <si>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</si>
  <si>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</si>
  <si>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</si>
  <si>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</si>
  <si>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</si>
  <si>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</si>
  <si>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</si>
  <si>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</si>
  <si>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</si>
  <si>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</si>
  <si>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</si>
  <si>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</si>
  <si>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</si>
  <si>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</si>
  <si>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</si>
  <si>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</si>
  <si>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</si>
  <si>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</si>
  <si>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</si>
  <si>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</si>
  <si>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</si>
  <si>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</si>
  <si>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</si>
  <si>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مرابحه عام دولت95-ش.خ020514</t>
  </si>
  <si>
    <t>1400/10/14</t>
  </si>
  <si>
    <t>1402/05/14</t>
  </si>
  <si>
    <t>مرابحه عام دولتی6-ش.خ0210</t>
  </si>
  <si>
    <t>1402/10/25</t>
  </si>
  <si>
    <t>اسناد خزانه-م1بودجه01-040326</t>
  </si>
  <si>
    <t>1401/02/26</t>
  </si>
  <si>
    <t>1404/03/25</t>
  </si>
  <si>
    <t>اسنادخزانه-م4بودجه01-040917</t>
  </si>
  <si>
    <t>1401/12/08</t>
  </si>
  <si>
    <t>1404/09/16</t>
  </si>
  <si>
    <t>گواهی اعتبار مولد شهر0206</t>
  </si>
  <si>
    <t>1401/07/01</t>
  </si>
  <si>
    <t>1402/06/31</t>
  </si>
  <si>
    <t>اسنادخزانه-م5بودجه01-041015</t>
  </si>
  <si>
    <t>1404/10/14</t>
  </si>
  <si>
    <t>اسنادخزانه-م8بودجه01-040728</t>
  </si>
  <si>
    <t>1401/12/28</t>
  </si>
  <si>
    <t>1404/07/27</t>
  </si>
  <si>
    <t>صکوک منفعت نفت1312-6ماهه 18/5%</t>
  </si>
  <si>
    <t>1399/12/17</t>
  </si>
  <si>
    <t>1403/12/17</t>
  </si>
  <si>
    <t>اسناد خزانه-م3بودجه01-040520</t>
  </si>
  <si>
    <t>1401/05/18</t>
  </si>
  <si>
    <t>1404/05/19</t>
  </si>
  <si>
    <t>گواهی اعتبار مولد سپه0207</t>
  </si>
  <si>
    <t>صکوک اجاره گل گهر039-3ماهه20%</t>
  </si>
  <si>
    <t>1399/09/10</t>
  </si>
  <si>
    <t>1403/09/10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</si>
  <si>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</si>
  <si>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</si>
  <si>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</si>
  <si>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</si>
  <si>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</si>
  <si>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</si>
  <si>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</si>
  <si>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</si>
  <si>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</si>
  <si>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</si>
  <si>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</si>
  <si>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</si>
  <si>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</si>
  <si>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</si>
  <si>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</si>
  <si>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</si>
  <si>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</si>
  <si>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</si>
  <si>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</si>
  <si>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</si>
  <si>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</si>
  <si>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</si>
  <si>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</si>
  <si>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</si>
  <si>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</si>
  <si>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</si>
  <si>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</si>
  <si>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</si>
  <si>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</si>
  <si>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</si>
  <si>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</si>
  <si>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</si>
  <si>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</si>
  <si>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</si>
  <si>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</si>
  <si>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</si>
  <si>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</si>
  <si>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</si>
  <si>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</si>
  <si>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</si>
  <si>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</si>
  <si>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</si>
  <si>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1402/04/29</t>
  </si>
  <si>
    <t>1402/04/28</t>
  </si>
  <si>
    <t>1402/04/13</t>
  </si>
  <si>
    <t>1402/04/20</t>
  </si>
  <si>
    <t>1402/04/17</t>
  </si>
  <si>
    <t>1402/03/27</t>
  </si>
  <si>
    <t>1402/03/10</t>
  </si>
  <si>
    <t>1402/03/08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</si>
  <si>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</si>
  <si>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</si>
  <si>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</si>
  <si>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</si>
  <si>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</si>
  <si>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</si>
  <si>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</si>
  <si>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</si>
  <si>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</si>
  <si>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</si>
  <si>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1402/03/24</t>
  </si>
  <si>
    <t>1402/03/04</t>
  </si>
  <si>
    <t>1402/03/22</t>
  </si>
  <si>
    <t>1402/03/20</t>
  </si>
  <si>
    <t>1402/03/01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</si>
  <si>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</si>
  <si>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</si>
  <si>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</si>
  <si>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</si>
  <si>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</si>
  <si>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سنگ آهن گهرزمین</t>
  </si>
  <si>
    <t>توسعه‌معادن‌وفلزات‌</t>
  </si>
  <si>
    <t>کشاورزی و دامپروری فجر اصفهان</t>
  </si>
  <si>
    <t>س. الماس حکمت ایرانیان</t>
  </si>
  <si>
    <t>بهار رز عالیس چناران</t>
  </si>
  <si>
    <t>اسنادخزانه-م6بودجه99-020321</t>
  </si>
  <si>
    <t>اسنادخزانه-م9بودجه99-020316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</si>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</sst>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D6314D-A981-41F5-DFFC-43162E1D2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06A3-91D7-44FF-AA1F-EB4F92E39854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9"/>
  <sheetViews>
    <sheetView rightToLeft="1" topLeftCell="A91" workbookViewId="0">
      <selection activeCell="K109" sqref="K109"/>
    </sheetView>
  </sheetViews>
  <sheetFormatPr defaultRowHeight="24"/>
  <cols>
    <col min="1" max="1" width="30.71093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2" t="s">
        <v>227</v>
      </c>
      <c r="D6" s="22" t="s">
        <v>227</v>
      </c>
      <c r="E6" s="22" t="s">
        <v>227</v>
      </c>
      <c r="F6" s="22" t="s">
        <v>227</v>
      </c>
      <c r="G6" s="22" t="s">
        <v>227</v>
      </c>
      <c r="H6" s="22" t="s">
        <v>227</v>
      </c>
      <c r="I6" s="22" t="s">
        <v>227</v>
      </c>
      <c r="J6" s="22" t="s">
        <v>227</v>
      </c>
      <c r="K6" s="22" t="s">
        <v>227</v>
      </c>
      <c r="M6" s="22" t="s">
        <v>228</v>
      </c>
      <c r="N6" s="22" t="s">
        <v>228</v>
      </c>
      <c r="O6" s="22" t="s">
        <v>228</v>
      </c>
      <c r="P6" s="22" t="s">
        <v>228</v>
      </c>
      <c r="Q6" s="22" t="s">
        <v>228</v>
      </c>
      <c r="R6" s="22" t="s">
        <v>228</v>
      </c>
      <c r="S6" s="22" t="s">
        <v>228</v>
      </c>
      <c r="T6" s="22" t="s">
        <v>228</v>
      </c>
      <c r="U6" s="22" t="s">
        <v>228</v>
      </c>
    </row>
    <row r="7" spans="1:21" ht="24.75">
      <c r="A7" s="22" t="s">
        <v>3</v>
      </c>
      <c r="C7" s="22" t="s">
        <v>280</v>
      </c>
      <c r="E7" s="22" t="s">
        <v>281</v>
      </c>
      <c r="G7" s="22" t="s">
        <v>282</v>
      </c>
      <c r="I7" s="22" t="s">
        <v>209</v>
      </c>
      <c r="K7" s="22" t="s">
        <v>283</v>
      </c>
      <c r="M7" s="22" t="s">
        <v>280</v>
      </c>
      <c r="O7" s="22" t="s">
        <v>281</v>
      </c>
      <c r="Q7" s="22" t="s">
        <v>282</v>
      </c>
      <c r="S7" s="22" t="s">
        <v>209</v>
      </c>
      <c r="U7" s="22" t="s">
        <v>283</v>
      </c>
    </row>
    <row r="8" spans="1:21">
      <c r="A8" s="1" t="s">
        <v>93</v>
      </c>
      <c r="C8" s="6">
        <v>71984829</v>
      </c>
      <c r="D8" s="6"/>
      <c r="E8" s="6">
        <v>7455788275</v>
      </c>
      <c r="F8" s="6"/>
      <c r="G8" s="6">
        <v>-3942951931</v>
      </c>
      <c r="H8" s="6"/>
      <c r="I8" s="6">
        <f>C8+E8+G8</f>
        <v>3584821173</v>
      </c>
      <c r="K8" s="9">
        <f>I8/$I$98</f>
        <v>-9.2656608665980095E-4</v>
      </c>
      <c r="M8" s="6">
        <v>71984829</v>
      </c>
      <c r="N8" s="6"/>
      <c r="O8" s="6">
        <v>-1956291235</v>
      </c>
      <c r="P8" s="6"/>
      <c r="Q8" s="6">
        <v>-7773402355</v>
      </c>
      <c r="R8" s="6"/>
      <c r="S8" s="6">
        <f>M8+O8+Q8</f>
        <v>-9657708761</v>
      </c>
      <c r="U8" s="9">
        <f>S8/$S$98</f>
        <v>1.2350759101214174E-3</v>
      </c>
    </row>
    <row r="9" spans="1:21">
      <c r="A9" s="1" t="s">
        <v>25</v>
      </c>
      <c r="C9" s="6">
        <v>60663918011</v>
      </c>
      <c r="D9" s="6"/>
      <c r="E9" s="6">
        <v>-49207443563</v>
      </c>
      <c r="F9" s="6"/>
      <c r="G9" s="6">
        <v>-96157531415</v>
      </c>
      <c r="H9" s="6"/>
      <c r="I9" s="6">
        <f t="shared" ref="I9:I72" si="0">C9+E9+G9</f>
        <v>-84701056967</v>
      </c>
      <c r="K9" s="9">
        <f t="shared" ref="K9:K72" si="1">I9/$I$98</f>
        <v>2.1892619771653545E-2</v>
      </c>
      <c r="M9" s="6">
        <v>60663918011</v>
      </c>
      <c r="N9" s="6"/>
      <c r="O9" s="6">
        <v>-201981747011</v>
      </c>
      <c r="P9" s="6"/>
      <c r="Q9" s="6">
        <v>-96157531415</v>
      </c>
      <c r="R9" s="6"/>
      <c r="S9" s="6">
        <f t="shared" ref="S9:S72" si="2">M9+O9+Q9</f>
        <v>-237475360415</v>
      </c>
      <c r="U9" s="9">
        <f t="shared" ref="U9:U72" si="3">S9/$S$98</f>
        <v>3.036953216899432E-2</v>
      </c>
    </row>
    <row r="10" spans="1:21">
      <c r="A10" s="1" t="s">
        <v>68</v>
      </c>
      <c r="C10" s="6">
        <v>85053517966</v>
      </c>
      <c r="D10" s="6"/>
      <c r="E10" s="6">
        <v>-93744119125</v>
      </c>
      <c r="F10" s="6"/>
      <c r="G10" s="6">
        <v>-18857066458</v>
      </c>
      <c r="H10" s="6"/>
      <c r="I10" s="6">
        <f t="shared" si="0"/>
        <v>-27547667617</v>
      </c>
      <c r="K10" s="9">
        <f t="shared" si="1"/>
        <v>7.1202253470088548E-3</v>
      </c>
      <c r="M10" s="6">
        <v>85053517966</v>
      </c>
      <c r="N10" s="6"/>
      <c r="O10" s="6">
        <v>-220431444843</v>
      </c>
      <c r="P10" s="6"/>
      <c r="Q10" s="6">
        <v>-18857066458</v>
      </c>
      <c r="R10" s="6"/>
      <c r="S10" s="6">
        <f t="shared" si="2"/>
        <v>-154234993335</v>
      </c>
      <c r="U10" s="9">
        <f t="shared" si="3"/>
        <v>1.9724339331399714E-2</v>
      </c>
    </row>
    <row r="11" spans="1:21">
      <c r="A11" s="1" t="s">
        <v>66</v>
      </c>
      <c r="C11" s="6">
        <v>0</v>
      </c>
      <c r="D11" s="6"/>
      <c r="E11" s="6">
        <v>3802997350</v>
      </c>
      <c r="F11" s="6"/>
      <c r="G11" s="6">
        <v>2591262945</v>
      </c>
      <c r="H11" s="6"/>
      <c r="I11" s="6">
        <f t="shared" si="0"/>
        <v>6394260295</v>
      </c>
      <c r="K11" s="9">
        <f t="shared" si="1"/>
        <v>-1.6527197460352353E-3</v>
      </c>
      <c r="M11" s="6">
        <v>0</v>
      </c>
      <c r="N11" s="6"/>
      <c r="O11" s="6">
        <v>9618189850</v>
      </c>
      <c r="P11" s="6"/>
      <c r="Q11" s="6">
        <v>2591262945</v>
      </c>
      <c r="R11" s="6"/>
      <c r="S11" s="6">
        <f t="shared" si="2"/>
        <v>12209452795</v>
      </c>
      <c r="U11" s="9">
        <f t="shared" si="3"/>
        <v>-1.5614056497296677E-3</v>
      </c>
    </row>
    <row r="12" spans="1:21">
      <c r="A12" s="1" t="s">
        <v>50</v>
      </c>
      <c r="C12" s="6">
        <v>0</v>
      </c>
      <c r="D12" s="6"/>
      <c r="E12" s="6">
        <v>-10164807998</v>
      </c>
      <c r="F12" s="6"/>
      <c r="G12" s="6">
        <v>-9273</v>
      </c>
      <c r="H12" s="6"/>
      <c r="I12" s="6">
        <f t="shared" si="0"/>
        <v>-10164817271</v>
      </c>
      <c r="K12" s="9">
        <f t="shared" si="1"/>
        <v>2.6272928288137033E-3</v>
      </c>
      <c r="M12" s="6">
        <v>0</v>
      </c>
      <c r="N12" s="6"/>
      <c r="O12" s="6">
        <v>-59859430033</v>
      </c>
      <c r="P12" s="6"/>
      <c r="Q12" s="6">
        <v>-9273</v>
      </c>
      <c r="R12" s="6"/>
      <c r="S12" s="6">
        <f t="shared" si="2"/>
        <v>-59859439306</v>
      </c>
      <c r="U12" s="9">
        <f t="shared" si="3"/>
        <v>7.6551233123497682E-3</v>
      </c>
    </row>
    <row r="13" spans="1:21">
      <c r="A13" s="1" t="s">
        <v>57</v>
      </c>
      <c r="C13" s="6">
        <v>0</v>
      </c>
      <c r="D13" s="6"/>
      <c r="E13" s="6">
        <v>5525349555</v>
      </c>
      <c r="F13" s="6"/>
      <c r="G13" s="6">
        <v>2443694586</v>
      </c>
      <c r="H13" s="6"/>
      <c r="I13" s="6">
        <f t="shared" si="0"/>
        <v>7969044141</v>
      </c>
      <c r="K13" s="9">
        <f t="shared" si="1"/>
        <v>-2.0597529661336845E-3</v>
      </c>
      <c r="M13" s="6">
        <v>0</v>
      </c>
      <c r="N13" s="6"/>
      <c r="O13" s="6">
        <v>38154946211</v>
      </c>
      <c r="P13" s="6"/>
      <c r="Q13" s="6">
        <v>2443694586</v>
      </c>
      <c r="R13" s="6"/>
      <c r="S13" s="6">
        <f t="shared" si="2"/>
        <v>40598640797</v>
      </c>
      <c r="U13" s="9">
        <f t="shared" si="3"/>
        <v>-5.1919564435959787E-3</v>
      </c>
    </row>
    <row r="14" spans="1:21">
      <c r="A14" s="1" t="s">
        <v>20</v>
      </c>
      <c r="C14" s="6">
        <v>0</v>
      </c>
      <c r="D14" s="6"/>
      <c r="E14" s="6">
        <v>0</v>
      </c>
      <c r="F14" s="6"/>
      <c r="G14" s="6">
        <v>-26748230016</v>
      </c>
      <c r="H14" s="6"/>
      <c r="I14" s="6">
        <f t="shared" si="0"/>
        <v>-26748230016</v>
      </c>
      <c r="K14" s="9">
        <f t="shared" si="1"/>
        <v>6.9135952994443398E-3</v>
      </c>
      <c r="M14" s="6">
        <v>0</v>
      </c>
      <c r="N14" s="6"/>
      <c r="O14" s="6">
        <v>0</v>
      </c>
      <c r="P14" s="6"/>
      <c r="Q14" s="6">
        <v>-26748230016</v>
      </c>
      <c r="R14" s="6"/>
      <c r="S14" s="6">
        <f t="shared" si="2"/>
        <v>-26748230016</v>
      </c>
      <c r="U14" s="9">
        <f t="shared" si="3"/>
        <v>3.4206969115237141E-3</v>
      </c>
    </row>
    <row r="15" spans="1:21">
      <c r="A15" s="1" t="s">
        <v>51</v>
      </c>
      <c r="C15" s="6">
        <v>640546186</v>
      </c>
      <c r="D15" s="6"/>
      <c r="E15" s="6">
        <v>1257132660</v>
      </c>
      <c r="F15" s="6"/>
      <c r="G15" s="6">
        <v>-1055885701</v>
      </c>
      <c r="H15" s="6"/>
      <c r="I15" s="6">
        <f t="shared" si="0"/>
        <v>841793145</v>
      </c>
      <c r="K15" s="9">
        <f t="shared" si="1"/>
        <v>-2.175776538071949E-4</v>
      </c>
      <c r="M15" s="6">
        <v>640546186</v>
      </c>
      <c r="N15" s="6"/>
      <c r="O15" s="6">
        <v>-5398945709</v>
      </c>
      <c r="P15" s="6"/>
      <c r="Q15" s="6">
        <v>-2131092967</v>
      </c>
      <c r="R15" s="6"/>
      <c r="S15" s="6">
        <f t="shared" si="2"/>
        <v>-6889492490</v>
      </c>
      <c r="U15" s="9">
        <f t="shared" si="3"/>
        <v>8.8106262240199903E-4</v>
      </c>
    </row>
    <row r="16" spans="1:21">
      <c r="A16" s="1" t="s">
        <v>65</v>
      </c>
      <c r="C16" s="6">
        <v>0</v>
      </c>
      <c r="D16" s="6"/>
      <c r="E16" s="6">
        <v>10021273517</v>
      </c>
      <c r="F16" s="6"/>
      <c r="G16" s="6">
        <v>9163918966</v>
      </c>
      <c r="H16" s="6"/>
      <c r="I16" s="6">
        <f t="shared" si="0"/>
        <v>19185192483</v>
      </c>
      <c r="K16" s="9">
        <f t="shared" si="1"/>
        <v>-4.9587825620634775E-3</v>
      </c>
      <c r="M16" s="6">
        <v>0</v>
      </c>
      <c r="N16" s="6"/>
      <c r="O16" s="6">
        <v>2917286295</v>
      </c>
      <c r="P16" s="6"/>
      <c r="Q16" s="6">
        <v>9163918966</v>
      </c>
      <c r="R16" s="6"/>
      <c r="S16" s="6">
        <f t="shared" si="2"/>
        <v>12081205261</v>
      </c>
      <c r="U16" s="9">
        <f t="shared" si="3"/>
        <v>-1.5450047161650201E-3</v>
      </c>
    </row>
    <row r="17" spans="1:21">
      <c r="A17" s="1" t="s">
        <v>21</v>
      </c>
      <c r="C17" s="6">
        <v>0</v>
      </c>
      <c r="D17" s="6"/>
      <c r="E17" s="6">
        <v>-372470066762</v>
      </c>
      <c r="F17" s="6"/>
      <c r="G17" s="6">
        <v>-77104717963</v>
      </c>
      <c r="H17" s="6"/>
      <c r="I17" s="6">
        <f t="shared" si="0"/>
        <v>-449574784725</v>
      </c>
      <c r="K17" s="9">
        <f t="shared" si="1"/>
        <v>0.11620126328225235</v>
      </c>
      <c r="M17" s="6">
        <v>0</v>
      </c>
      <c r="N17" s="6"/>
      <c r="O17" s="6">
        <v>-660714778493</v>
      </c>
      <c r="P17" s="6"/>
      <c r="Q17" s="6">
        <v>-77104717963</v>
      </c>
      <c r="R17" s="6"/>
      <c r="S17" s="6">
        <f t="shared" si="2"/>
        <v>-737819496456</v>
      </c>
      <c r="U17" s="9">
        <f t="shared" si="3"/>
        <v>9.4356032951687818E-2</v>
      </c>
    </row>
    <row r="18" spans="1:21">
      <c r="A18" s="1" t="s">
        <v>34</v>
      </c>
      <c r="C18" s="6">
        <v>0</v>
      </c>
      <c r="D18" s="6"/>
      <c r="E18" s="6">
        <v>-8144938725</v>
      </c>
      <c r="F18" s="6"/>
      <c r="G18" s="6">
        <v>-15736</v>
      </c>
      <c r="H18" s="6"/>
      <c r="I18" s="6">
        <f t="shared" si="0"/>
        <v>-8144954461</v>
      </c>
      <c r="K18" s="9">
        <f t="shared" si="1"/>
        <v>2.105220376902482E-3</v>
      </c>
      <c r="M18" s="6">
        <v>0</v>
      </c>
      <c r="N18" s="6"/>
      <c r="O18" s="6">
        <v>52364611821</v>
      </c>
      <c r="P18" s="6"/>
      <c r="Q18" s="6">
        <v>-15736</v>
      </c>
      <c r="R18" s="6"/>
      <c r="S18" s="6">
        <f t="shared" si="2"/>
        <v>52364596085</v>
      </c>
      <c r="U18" s="9">
        <f t="shared" si="3"/>
        <v>-6.6966454226690866E-3</v>
      </c>
    </row>
    <row r="19" spans="1:21">
      <c r="A19" s="1" t="s">
        <v>86</v>
      </c>
      <c r="C19" s="6">
        <v>0</v>
      </c>
      <c r="D19" s="6"/>
      <c r="E19" s="6">
        <v>0</v>
      </c>
      <c r="F19" s="6"/>
      <c r="G19" s="6">
        <v>-8786</v>
      </c>
      <c r="H19" s="6"/>
      <c r="I19" s="6">
        <f t="shared" si="0"/>
        <v>-8786</v>
      </c>
      <c r="K19" s="9">
        <f t="shared" si="1"/>
        <v>2.2709109449329317E-9</v>
      </c>
      <c r="M19" s="6">
        <v>0</v>
      </c>
      <c r="N19" s="6"/>
      <c r="O19" s="6">
        <v>0</v>
      </c>
      <c r="P19" s="6"/>
      <c r="Q19" s="6">
        <v>-8786</v>
      </c>
      <c r="R19" s="6"/>
      <c r="S19" s="6">
        <f t="shared" si="2"/>
        <v>-8786</v>
      </c>
      <c r="U19" s="9">
        <f t="shared" si="3"/>
        <v>1.1235974509965629E-9</v>
      </c>
    </row>
    <row r="20" spans="1:21">
      <c r="A20" s="1" t="s">
        <v>20</v>
      </c>
      <c r="C20" s="6">
        <v>139095625656</v>
      </c>
      <c r="D20" s="6"/>
      <c r="E20" s="6">
        <v>-165166088307</v>
      </c>
      <c r="F20" s="6"/>
      <c r="G20" s="6">
        <v>-247585128</v>
      </c>
      <c r="H20" s="6"/>
      <c r="I20" s="6">
        <f t="shared" si="0"/>
        <v>-26318047779</v>
      </c>
      <c r="K20" s="9">
        <f t="shared" si="1"/>
        <v>6.8024064136807351E-3</v>
      </c>
      <c r="M20" s="6">
        <v>139095625656</v>
      </c>
      <c r="N20" s="6"/>
      <c r="O20" s="6">
        <v>-165166088307</v>
      </c>
      <c r="P20" s="6"/>
      <c r="Q20" s="6">
        <v>-247585128</v>
      </c>
      <c r="R20" s="6"/>
      <c r="S20" s="6">
        <f t="shared" si="2"/>
        <v>-26318047779</v>
      </c>
      <c r="U20" s="9">
        <f t="shared" si="3"/>
        <v>3.3656830639301337E-3</v>
      </c>
    </row>
    <row r="21" spans="1:21">
      <c r="A21" s="1" t="s">
        <v>273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K21" s="9">
        <f t="shared" si="1"/>
        <v>0</v>
      </c>
      <c r="M21" s="6">
        <v>0</v>
      </c>
      <c r="N21" s="6"/>
      <c r="O21" s="6">
        <v>0</v>
      </c>
      <c r="P21" s="6"/>
      <c r="Q21" s="6">
        <v>-2936503356</v>
      </c>
      <c r="R21" s="6"/>
      <c r="S21" s="6">
        <f t="shared" si="2"/>
        <v>-2936503356</v>
      </c>
      <c r="U21" s="9">
        <f t="shared" si="3"/>
        <v>3.7553467853909087E-4</v>
      </c>
    </row>
    <row r="22" spans="1:21">
      <c r="A22" s="1" t="s">
        <v>274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K22" s="9">
        <f t="shared" si="1"/>
        <v>0</v>
      </c>
      <c r="M22" s="6">
        <v>0</v>
      </c>
      <c r="N22" s="6"/>
      <c r="O22" s="6">
        <v>0</v>
      </c>
      <c r="P22" s="6"/>
      <c r="Q22" s="6">
        <v>1651035388</v>
      </c>
      <c r="R22" s="6"/>
      <c r="S22" s="6">
        <f t="shared" si="2"/>
        <v>1651035388</v>
      </c>
      <c r="U22" s="9">
        <f t="shared" si="3"/>
        <v>-2.1114263071499216E-4</v>
      </c>
    </row>
    <row r="23" spans="1:21">
      <c r="A23" s="1" t="s">
        <v>85</v>
      </c>
      <c r="C23" s="6">
        <v>0</v>
      </c>
      <c r="D23" s="6"/>
      <c r="E23" s="6">
        <v>-1630383870</v>
      </c>
      <c r="F23" s="6"/>
      <c r="G23" s="6">
        <v>0</v>
      </c>
      <c r="H23" s="6"/>
      <c r="I23" s="6">
        <f t="shared" si="0"/>
        <v>-1630383870</v>
      </c>
      <c r="K23" s="9">
        <f t="shared" si="1"/>
        <v>4.214041173258719E-4</v>
      </c>
      <c r="M23" s="6">
        <v>0</v>
      </c>
      <c r="N23" s="6"/>
      <c r="O23" s="6">
        <v>-8287784690</v>
      </c>
      <c r="P23" s="6"/>
      <c r="Q23" s="6">
        <v>5841377509</v>
      </c>
      <c r="R23" s="6"/>
      <c r="S23" s="6">
        <f t="shared" si="2"/>
        <v>-2446407181</v>
      </c>
      <c r="U23" s="9">
        <f t="shared" si="3"/>
        <v>3.1285873806866457E-4</v>
      </c>
    </row>
    <row r="24" spans="1:21">
      <c r="A24" s="1" t="s">
        <v>29</v>
      </c>
      <c r="C24" s="6">
        <v>19061488502</v>
      </c>
      <c r="D24" s="6"/>
      <c r="E24" s="6">
        <v>-137243745360</v>
      </c>
      <c r="F24" s="6"/>
      <c r="G24" s="6">
        <v>0</v>
      </c>
      <c r="H24" s="6"/>
      <c r="I24" s="6">
        <f t="shared" si="0"/>
        <v>-118182256858</v>
      </c>
      <c r="K24" s="9">
        <f t="shared" si="1"/>
        <v>3.0546480832655046E-2</v>
      </c>
      <c r="M24" s="6">
        <v>19061488502</v>
      </c>
      <c r="N24" s="6"/>
      <c r="O24" s="6">
        <v>-189091382700</v>
      </c>
      <c r="P24" s="6"/>
      <c r="Q24" s="6">
        <v>-1201004235</v>
      </c>
      <c r="R24" s="6"/>
      <c r="S24" s="6">
        <f t="shared" si="2"/>
        <v>-171230898433</v>
      </c>
      <c r="U24" s="9">
        <f t="shared" si="3"/>
        <v>2.1897860347276366E-2</v>
      </c>
    </row>
    <row r="25" spans="1:21">
      <c r="A25" s="1" t="s">
        <v>275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K25" s="9">
        <f t="shared" si="1"/>
        <v>0</v>
      </c>
      <c r="M25" s="6">
        <v>0</v>
      </c>
      <c r="N25" s="6"/>
      <c r="O25" s="6">
        <v>0</v>
      </c>
      <c r="P25" s="6"/>
      <c r="Q25" s="6">
        <v>6424048270</v>
      </c>
      <c r="R25" s="6"/>
      <c r="S25" s="6">
        <f t="shared" si="2"/>
        <v>6424048270</v>
      </c>
      <c r="U25" s="9">
        <f t="shared" si="3"/>
        <v>-8.2153929675061229E-4</v>
      </c>
    </row>
    <row r="26" spans="1:21">
      <c r="A26" s="1" t="s">
        <v>276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K26" s="9">
        <f t="shared" si="1"/>
        <v>0</v>
      </c>
      <c r="M26" s="6">
        <v>0</v>
      </c>
      <c r="N26" s="6"/>
      <c r="O26" s="6">
        <v>0</v>
      </c>
      <c r="P26" s="6"/>
      <c r="Q26" s="6">
        <v>8376489765</v>
      </c>
      <c r="R26" s="6"/>
      <c r="S26" s="6">
        <f t="shared" si="2"/>
        <v>8376489765</v>
      </c>
      <c r="U26" s="9">
        <f t="shared" si="3"/>
        <v>-1.0712272420046437E-3</v>
      </c>
    </row>
    <row r="27" spans="1:21">
      <c r="A27" s="1" t="s">
        <v>39</v>
      </c>
      <c r="C27" s="6">
        <v>0</v>
      </c>
      <c r="D27" s="6"/>
      <c r="E27" s="6">
        <v>-2887741591</v>
      </c>
      <c r="F27" s="6"/>
      <c r="G27" s="6">
        <v>0</v>
      </c>
      <c r="H27" s="6"/>
      <c r="I27" s="6">
        <f t="shared" si="0"/>
        <v>-2887741591</v>
      </c>
      <c r="K27" s="9">
        <f t="shared" si="1"/>
        <v>7.4639244083086022E-4</v>
      </c>
      <c r="M27" s="6">
        <v>0</v>
      </c>
      <c r="N27" s="6"/>
      <c r="O27" s="6">
        <v>-79996282496</v>
      </c>
      <c r="P27" s="6"/>
      <c r="Q27" s="6">
        <v>-2248009207</v>
      </c>
      <c r="R27" s="6"/>
      <c r="S27" s="6">
        <f t="shared" si="2"/>
        <v>-82244291703</v>
      </c>
      <c r="U27" s="9">
        <f t="shared" si="3"/>
        <v>1.05178097560333E-2</v>
      </c>
    </row>
    <row r="28" spans="1:21">
      <c r="A28" s="1" t="s">
        <v>76</v>
      </c>
      <c r="C28" s="6">
        <v>19948937636</v>
      </c>
      <c r="D28" s="6"/>
      <c r="E28" s="6">
        <v>-34358232507</v>
      </c>
      <c r="F28" s="6"/>
      <c r="G28" s="6">
        <v>0</v>
      </c>
      <c r="H28" s="6"/>
      <c r="I28" s="6">
        <f t="shared" si="0"/>
        <v>-14409294871</v>
      </c>
      <c r="K28" s="9">
        <f t="shared" si="1"/>
        <v>3.7243598260095446E-3</v>
      </c>
      <c r="M28" s="6">
        <v>19948937636</v>
      </c>
      <c r="N28" s="6"/>
      <c r="O28" s="6">
        <v>-48204087400</v>
      </c>
      <c r="P28" s="6"/>
      <c r="Q28" s="6">
        <v>-885499738</v>
      </c>
      <c r="R28" s="6"/>
      <c r="S28" s="6">
        <f t="shared" si="2"/>
        <v>-29140649502</v>
      </c>
      <c r="U28" s="9">
        <f t="shared" si="3"/>
        <v>3.726651434194339E-3</v>
      </c>
    </row>
    <row r="29" spans="1:21">
      <c r="A29" s="1" t="s">
        <v>30</v>
      </c>
      <c r="C29" s="6">
        <v>0</v>
      </c>
      <c r="D29" s="6"/>
      <c r="E29" s="6">
        <v>-34207443433</v>
      </c>
      <c r="F29" s="6"/>
      <c r="G29" s="6">
        <v>0</v>
      </c>
      <c r="H29" s="6"/>
      <c r="I29" s="6">
        <f t="shared" si="0"/>
        <v>-34207443433</v>
      </c>
      <c r="K29" s="9">
        <f t="shared" si="1"/>
        <v>8.8415726940785158E-3</v>
      </c>
      <c r="M29" s="6">
        <v>0</v>
      </c>
      <c r="N29" s="6"/>
      <c r="O29" s="6">
        <v>-68414886886</v>
      </c>
      <c r="P29" s="6"/>
      <c r="Q29" s="6">
        <v>-88660243</v>
      </c>
      <c r="R29" s="6"/>
      <c r="S29" s="6">
        <f t="shared" si="2"/>
        <v>-68503547129</v>
      </c>
      <c r="U29" s="9">
        <f t="shared" si="3"/>
        <v>8.7605748848585616E-3</v>
      </c>
    </row>
    <row r="30" spans="1:21">
      <c r="A30" s="1" t="s">
        <v>67</v>
      </c>
      <c r="C30" s="6">
        <v>40555555556</v>
      </c>
      <c r="D30" s="6"/>
      <c r="E30" s="6">
        <v>-83872968750</v>
      </c>
      <c r="F30" s="6"/>
      <c r="G30" s="6">
        <v>0</v>
      </c>
      <c r="H30" s="6"/>
      <c r="I30" s="6">
        <f t="shared" si="0"/>
        <v>-43317413194</v>
      </c>
      <c r="K30" s="9">
        <f t="shared" si="1"/>
        <v>1.1196219864379329E-2</v>
      </c>
      <c r="M30" s="6">
        <v>40555555556</v>
      </c>
      <c r="N30" s="6"/>
      <c r="O30" s="6">
        <v>-93266741252</v>
      </c>
      <c r="P30" s="6"/>
      <c r="Q30" s="6">
        <v>2186910077</v>
      </c>
      <c r="R30" s="6"/>
      <c r="S30" s="6">
        <f t="shared" si="2"/>
        <v>-50524275619</v>
      </c>
      <c r="U30" s="9">
        <f t="shared" si="3"/>
        <v>6.4612960731796256E-3</v>
      </c>
    </row>
    <row r="31" spans="1:21">
      <c r="A31" s="1" t="s">
        <v>277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K31" s="9">
        <f t="shared" si="1"/>
        <v>0</v>
      </c>
      <c r="M31" s="6">
        <v>0</v>
      </c>
      <c r="N31" s="6"/>
      <c r="O31" s="6">
        <v>0</v>
      </c>
      <c r="P31" s="6"/>
      <c r="Q31" s="6">
        <v>16138553686</v>
      </c>
      <c r="R31" s="6"/>
      <c r="S31" s="6">
        <f t="shared" si="2"/>
        <v>16138553686</v>
      </c>
      <c r="U31" s="9">
        <f t="shared" si="3"/>
        <v>-2.063878646068835E-3</v>
      </c>
    </row>
    <row r="32" spans="1:21">
      <c r="A32" s="1" t="s">
        <v>90</v>
      </c>
      <c r="C32" s="6">
        <v>107099358401</v>
      </c>
      <c r="D32" s="6"/>
      <c r="E32" s="6">
        <v>-148458350289</v>
      </c>
      <c r="F32" s="6"/>
      <c r="G32" s="6">
        <v>0</v>
      </c>
      <c r="H32" s="6"/>
      <c r="I32" s="6">
        <f t="shared" si="0"/>
        <v>-41358991888</v>
      </c>
      <c r="K32" s="9">
        <f t="shared" si="1"/>
        <v>1.0690028152726103E-2</v>
      </c>
      <c r="M32" s="6">
        <v>107099358401</v>
      </c>
      <c r="N32" s="6"/>
      <c r="O32" s="6">
        <v>-145269507442</v>
      </c>
      <c r="P32" s="6"/>
      <c r="Q32" s="6">
        <v>0</v>
      </c>
      <c r="R32" s="6"/>
      <c r="S32" s="6">
        <f t="shared" si="2"/>
        <v>-38170149041</v>
      </c>
      <c r="U32" s="9">
        <f t="shared" si="3"/>
        <v>4.8813888193292168E-3</v>
      </c>
    </row>
    <row r="33" spans="1:21">
      <c r="A33" s="1" t="s">
        <v>84</v>
      </c>
      <c r="C33" s="6">
        <v>0</v>
      </c>
      <c r="D33" s="6"/>
      <c r="E33" s="6">
        <v>-15097923075</v>
      </c>
      <c r="F33" s="6"/>
      <c r="G33" s="6">
        <v>0</v>
      </c>
      <c r="H33" s="6"/>
      <c r="I33" s="6">
        <f t="shared" si="0"/>
        <v>-15097923075</v>
      </c>
      <c r="K33" s="9">
        <f t="shared" si="1"/>
        <v>3.9023490503952841E-3</v>
      </c>
      <c r="M33" s="6">
        <v>25385834557</v>
      </c>
      <c r="N33" s="6"/>
      <c r="O33" s="6">
        <v>-56166172952</v>
      </c>
      <c r="P33" s="6"/>
      <c r="Q33" s="6">
        <v>0</v>
      </c>
      <c r="R33" s="6"/>
      <c r="S33" s="6">
        <f t="shared" si="2"/>
        <v>-30780338395</v>
      </c>
      <c r="U33" s="9">
        <f t="shared" si="3"/>
        <v>3.9363430186015978E-3</v>
      </c>
    </row>
    <row r="34" spans="1:21">
      <c r="A34" s="1" t="s">
        <v>53</v>
      </c>
      <c r="C34" s="6">
        <v>246073137361</v>
      </c>
      <c r="D34" s="6"/>
      <c r="E34" s="6">
        <v>-434149253155</v>
      </c>
      <c r="F34" s="6"/>
      <c r="G34" s="6">
        <v>0</v>
      </c>
      <c r="H34" s="6"/>
      <c r="I34" s="6">
        <f t="shared" si="0"/>
        <v>-188076115794</v>
      </c>
      <c r="K34" s="9">
        <f t="shared" si="1"/>
        <v>4.8611895041778742E-2</v>
      </c>
      <c r="M34" s="6">
        <v>246073137361</v>
      </c>
      <c r="N34" s="6"/>
      <c r="O34" s="6">
        <v>-771281913427</v>
      </c>
      <c r="P34" s="6"/>
      <c r="Q34" s="6">
        <v>0</v>
      </c>
      <c r="R34" s="6"/>
      <c r="S34" s="6">
        <f t="shared" si="2"/>
        <v>-525208776066</v>
      </c>
      <c r="U34" s="9">
        <f t="shared" si="3"/>
        <v>6.71663148223062E-2</v>
      </c>
    </row>
    <row r="35" spans="1:21">
      <c r="A35" s="1" t="s">
        <v>81</v>
      </c>
      <c r="C35" s="6">
        <v>25266126903</v>
      </c>
      <c r="D35" s="6"/>
      <c r="E35" s="6">
        <v>-32700472958</v>
      </c>
      <c r="F35" s="6"/>
      <c r="G35" s="6">
        <v>0</v>
      </c>
      <c r="H35" s="6"/>
      <c r="I35" s="6">
        <f t="shared" si="0"/>
        <v>-7434346055</v>
      </c>
      <c r="K35" s="9">
        <f t="shared" si="1"/>
        <v>1.9215499459046739E-3</v>
      </c>
      <c r="M35" s="6">
        <v>25266126903</v>
      </c>
      <c r="N35" s="6"/>
      <c r="O35" s="6">
        <v>-46637180353</v>
      </c>
      <c r="P35" s="6"/>
      <c r="Q35" s="6">
        <v>0</v>
      </c>
      <c r="R35" s="6"/>
      <c r="S35" s="6">
        <f t="shared" si="2"/>
        <v>-21371053450</v>
      </c>
      <c r="U35" s="9">
        <f t="shared" si="3"/>
        <v>2.733036783693524E-3</v>
      </c>
    </row>
    <row r="36" spans="1:21">
      <c r="A36" s="1" t="s">
        <v>74</v>
      </c>
      <c r="C36" s="6">
        <v>27307644281</v>
      </c>
      <c r="D36" s="6"/>
      <c r="E36" s="6">
        <v>-55334998067</v>
      </c>
      <c r="F36" s="6"/>
      <c r="G36" s="6">
        <v>0</v>
      </c>
      <c r="H36" s="6"/>
      <c r="I36" s="6">
        <f t="shared" si="0"/>
        <v>-28027353786</v>
      </c>
      <c r="K36" s="9">
        <f t="shared" si="1"/>
        <v>7.2442094775933127E-3</v>
      </c>
      <c r="M36" s="6">
        <v>27307644281</v>
      </c>
      <c r="N36" s="6"/>
      <c r="O36" s="6">
        <v>-41146537024</v>
      </c>
      <c r="P36" s="6"/>
      <c r="Q36" s="6">
        <v>0</v>
      </c>
      <c r="R36" s="6"/>
      <c r="S36" s="6">
        <f t="shared" si="2"/>
        <v>-13838892743</v>
      </c>
      <c r="U36" s="9">
        <f t="shared" si="3"/>
        <v>1.7697865479910804E-3</v>
      </c>
    </row>
    <row r="37" spans="1:21">
      <c r="A37" s="1" t="s">
        <v>87</v>
      </c>
      <c r="C37" s="6">
        <v>27325492250</v>
      </c>
      <c r="D37" s="6"/>
      <c r="E37" s="6">
        <v>-25712899438</v>
      </c>
      <c r="F37" s="6"/>
      <c r="G37" s="6">
        <v>0</v>
      </c>
      <c r="H37" s="6"/>
      <c r="I37" s="6">
        <f t="shared" si="0"/>
        <v>1612592812</v>
      </c>
      <c r="K37" s="9">
        <f t="shared" si="1"/>
        <v>-4.1680567567618641E-4</v>
      </c>
      <c r="M37" s="6">
        <v>27325492250</v>
      </c>
      <c r="N37" s="6"/>
      <c r="O37" s="6">
        <v>-81094528998</v>
      </c>
      <c r="P37" s="6"/>
      <c r="Q37" s="6">
        <v>0</v>
      </c>
      <c r="R37" s="6"/>
      <c r="S37" s="6">
        <f t="shared" si="2"/>
        <v>-53769036748</v>
      </c>
      <c r="U37" s="9">
        <f t="shared" si="3"/>
        <v>6.8762522914401682E-3</v>
      </c>
    </row>
    <row r="38" spans="1:21">
      <c r="A38" s="1" t="s">
        <v>73</v>
      </c>
      <c r="C38" s="6">
        <v>0</v>
      </c>
      <c r="D38" s="6"/>
      <c r="E38" s="6">
        <v>-50445774564</v>
      </c>
      <c r="F38" s="6"/>
      <c r="G38" s="6">
        <v>0</v>
      </c>
      <c r="H38" s="6"/>
      <c r="I38" s="6">
        <f t="shared" si="0"/>
        <v>-50445774564</v>
      </c>
      <c r="K38" s="9">
        <f t="shared" si="1"/>
        <v>1.3038682174255281E-2</v>
      </c>
      <c r="M38" s="6">
        <v>42351197606</v>
      </c>
      <c r="N38" s="6"/>
      <c r="O38" s="6">
        <v>59641618887</v>
      </c>
      <c r="P38" s="6"/>
      <c r="Q38" s="6">
        <v>0</v>
      </c>
      <c r="R38" s="6"/>
      <c r="S38" s="6">
        <f>M38+O38+Q38</f>
        <v>101992816493</v>
      </c>
      <c r="U38" s="9">
        <f t="shared" si="3"/>
        <v>-1.3043349491406215E-2</v>
      </c>
    </row>
    <row r="39" spans="1:21">
      <c r="A39" s="1" t="s">
        <v>43</v>
      </c>
      <c r="C39" s="6">
        <v>0</v>
      </c>
      <c r="D39" s="6"/>
      <c r="E39" s="6">
        <v>3415877077</v>
      </c>
      <c r="F39" s="6"/>
      <c r="G39" s="6">
        <v>0</v>
      </c>
      <c r="H39" s="6"/>
      <c r="I39" s="6">
        <f t="shared" si="0"/>
        <v>3415877077</v>
      </c>
      <c r="K39" s="9">
        <f t="shared" si="1"/>
        <v>-8.8289923067434684E-4</v>
      </c>
      <c r="M39" s="6">
        <v>5820847119</v>
      </c>
      <c r="N39" s="6"/>
      <c r="O39" s="6">
        <v>-2234168250</v>
      </c>
      <c r="P39" s="6"/>
      <c r="Q39" s="6">
        <v>0</v>
      </c>
      <c r="R39" s="6"/>
      <c r="S39" s="6">
        <f t="shared" si="2"/>
        <v>3586678869</v>
      </c>
      <c r="U39" s="9">
        <f t="shared" si="3"/>
        <v>-4.5868236225263319E-4</v>
      </c>
    </row>
    <row r="40" spans="1:21">
      <c r="A40" s="1" t="s">
        <v>92</v>
      </c>
      <c r="C40" s="6">
        <v>0</v>
      </c>
      <c r="D40" s="6"/>
      <c r="E40" s="6">
        <v>10106693947</v>
      </c>
      <c r="F40" s="6"/>
      <c r="G40" s="6">
        <v>0</v>
      </c>
      <c r="H40" s="6"/>
      <c r="I40" s="6">
        <f t="shared" si="0"/>
        <v>10106693947</v>
      </c>
      <c r="K40" s="9">
        <f t="shared" si="1"/>
        <v>-2.6122697360948912E-3</v>
      </c>
      <c r="M40" s="6">
        <v>8871210176</v>
      </c>
      <c r="N40" s="6"/>
      <c r="O40" s="6">
        <v>1106354071</v>
      </c>
      <c r="P40" s="6"/>
      <c r="Q40" s="6">
        <v>0</v>
      </c>
      <c r="R40" s="6"/>
      <c r="S40" s="6">
        <f t="shared" si="2"/>
        <v>9977564247</v>
      </c>
      <c r="U40" s="9">
        <f t="shared" si="3"/>
        <v>-1.2759806231599864E-3</v>
      </c>
    </row>
    <row r="41" spans="1:21">
      <c r="A41" s="1" t="s">
        <v>19</v>
      </c>
      <c r="C41" s="6">
        <v>4299080189</v>
      </c>
      <c r="D41" s="6"/>
      <c r="E41" s="6">
        <v>-9753618600</v>
      </c>
      <c r="F41" s="6"/>
      <c r="G41" s="6">
        <v>0</v>
      </c>
      <c r="H41" s="6"/>
      <c r="I41" s="6">
        <f t="shared" si="0"/>
        <v>-5454538411</v>
      </c>
      <c r="K41" s="9">
        <f t="shared" si="1"/>
        <v>1.4098305232297954E-3</v>
      </c>
      <c r="M41" s="6">
        <v>4299080189</v>
      </c>
      <c r="N41" s="6"/>
      <c r="O41" s="6">
        <v>-16970421600</v>
      </c>
      <c r="P41" s="6"/>
      <c r="Q41" s="6">
        <v>0</v>
      </c>
      <c r="R41" s="6"/>
      <c r="S41" s="6">
        <f t="shared" si="2"/>
        <v>-12671341411</v>
      </c>
      <c r="U41" s="9">
        <f t="shared" si="3"/>
        <v>1.6204742670278614E-3</v>
      </c>
    </row>
    <row r="42" spans="1:21">
      <c r="A42" s="1" t="s">
        <v>18</v>
      </c>
      <c r="C42" s="6">
        <v>154850985846</v>
      </c>
      <c r="D42" s="6"/>
      <c r="E42" s="6">
        <v>-382082843745</v>
      </c>
      <c r="F42" s="6"/>
      <c r="G42" s="6">
        <v>0</v>
      </c>
      <c r="H42" s="6"/>
      <c r="I42" s="6">
        <f t="shared" si="0"/>
        <v>-227231857899</v>
      </c>
      <c r="K42" s="9">
        <f t="shared" si="1"/>
        <v>5.8732450846834032E-2</v>
      </c>
      <c r="M42" s="6">
        <v>154850985846</v>
      </c>
      <c r="N42" s="6"/>
      <c r="O42" s="6">
        <v>-520057203987</v>
      </c>
      <c r="P42" s="6"/>
      <c r="Q42" s="6">
        <v>0</v>
      </c>
      <c r="R42" s="6"/>
      <c r="S42" s="6">
        <f t="shared" si="2"/>
        <v>-365206218141</v>
      </c>
      <c r="U42" s="9">
        <f t="shared" si="3"/>
        <v>4.6704390597692047E-2</v>
      </c>
    </row>
    <row r="43" spans="1:21">
      <c r="A43" s="1" t="s">
        <v>77</v>
      </c>
      <c r="C43" s="6">
        <v>257811365520</v>
      </c>
      <c r="D43" s="6"/>
      <c r="E43" s="6">
        <v>-371321360514</v>
      </c>
      <c r="F43" s="6"/>
      <c r="G43" s="6">
        <v>0</v>
      </c>
      <c r="H43" s="6"/>
      <c r="I43" s="6">
        <f t="shared" si="0"/>
        <v>-113509994994</v>
      </c>
      <c r="K43" s="9">
        <f t="shared" si="1"/>
        <v>2.9338844752009662E-2</v>
      </c>
      <c r="M43" s="6">
        <v>257811365520</v>
      </c>
      <c r="N43" s="6"/>
      <c r="O43" s="6">
        <v>-785079447946</v>
      </c>
      <c r="P43" s="6"/>
      <c r="Q43" s="6">
        <v>0</v>
      </c>
      <c r="R43" s="6"/>
      <c r="S43" s="6">
        <f t="shared" si="2"/>
        <v>-527268082426</v>
      </c>
      <c r="U43" s="9">
        <f t="shared" si="3"/>
        <v>6.7429669178886778E-2</v>
      </c>
    </row>
    <row r="44" spans="1:21">
      <c r="A44" s="1" t="s">
        <v>75</v>
      </c>
      <c r="C44" s="6">
        <v>67157568241</v>
      </c>
      <c r="D44" s="6"/>
      <c r="E44" s="6">
        <v>-227909917158</v>
      </c>
      <c r="F44" s="6"/>
      <c r="G44" s="6">
        <v>0</v>
      </c>
      <c r="H44" s="6"/>
      <c r="I44" s="6">
        <f t="shared" si="0"/>
        <v>-160752348917</v>
      </c>
      <c r="K44" s="9">
        <f t="shared" si="1"/>
        <v>4.154954115402832E-2</v>
      </c>
      <c r="M44" s="6">
        <v>67157568241</v>
      </c>
      <c r="N44" s="6"/>
      <c r="O44" s="6">
        <v>-429390989898</v>
      </c>
      <c r="P44" s="6"/>
      <c r="Q44" s="6">
        <v>0</v>
      </c>
      <c r="R44" s="6"/>
      <c r="S44" s="6">
        <f t="shared" si="2"/>
        <v>-362233421657</v>
      </c>
      <c r="U44" s="9">
        <f t="shared" si="3"/>
        <v>4.6324214573135486E-2</v>
      </c>
    </row>
    <row r="45" spans="1:21">
      <c r="A45" s="1" t="s">
        <v>71</v>
      </c>
      <c r="C45" s="6">
        <v>18409736029</v>
      </c>
      <c r="D45" s="6"/>
      <c r="E45" s="6">
        <v>-22907281152</v>
      </c>
      <c r="F45" s="6"/>
      <c r="G45" s="6">
        <v>0</v>
      </c>
      <c r="H45" s="6"/>
      <c r="I45" s="6">
        <f t="shared" si="0"/>
        <v>-4497545123</v>
      </c>
      <c r="K45" s="9">
        <f t="shared" si="1"/>
        <v>1.1624771733610777E-3</v>
      </c>
      <c r="M45" s="6">
        <v>18409736029</v>
      </c>
      <c r="N45" s="6"/>
      <c r="O45" s="6">
        <v>-59919593542</v>
      </c>
      <c r="P45" s="6"/>
      <c r="Q45" s="6">
        <v>0</v>
      </c>
      <c r="R45" s="6"/>
      <c r="S45" s="6">
        <f t="shared" si="2"/>
        <v>-41509857513</v>
      </c>
      <c r="U45" s="9">
        <f t="shared" si="3"/>
        <v>5.3084873768310184E-3</v>
      </c>
    </row>
    <row r="46" spans="1:21">
      <c r="A46" s="1" t="s">
        <v>80</v>
      </c>
      <c r="C46" s="6">
        <v>3014615902</v>
      </c>
      <c r="D46" s="6"/>
      <c r="E46" s="6">
        <v>-1357278405</v>
      </c>
      <c r="F46" s="6"/>
      <c r="G46" s="6">
        <v>0</v>
      </c>
      <c r="H46" s="6"/>
      <c r="I46" s="6">
        <f t="shared" si="0"/>
        <v>1657337497</v>
      </c>
      <c r="K46" s="9">
        <f t="shared" si="1"/>
        <v>-4.2837080143239811E-4</v>
      </c>
      <c r="M46" s="6">
        <v>3014615902</v>
      </c>
      <c r="N46" s="6"/>
      <c r="O46" s="6">
        <v>-7569024389</v>
      </c>
      <c r="P46" s="6"/>
      <c r="Q46" s="6">
        <v>0</v>
      </c>
      <c r="R46" s="6"/>
      <c r="S46" s="6">
        <f t="shared" si="2"/>
        <v>-4554408487</v>
      </c>
      <c r="U46" s="9">
        <f t="shared" si="3"/>
        <v>5.8244044693720842E-4</v>
      </c>
    </row>
    <row r="47" spans="1:21">
      <c r="A47" s="1" t="s">
        <v>55</v>
      </c>
      <c r="C47" s="6">
        <v>0</v>
      </c>
      <c r="D47" s="6"/>
      <c r="E47" s="6">
        <v>13730722847</v>
      </c>
      <c r="F47" s="6"/>
      <c r="G47" s="6">
        <v>0</v>
      </c>
      <c r="H47" s="6"/>
      <c r="I47" s="6">
        <f t="shared" si="0"/>
        <v>13730722847</v>
      </c>
      <c r="K47" s="9">
        <f t="shared" si="1"/>
        <v>-3.5489698150572464E-3</v>
      </c>
      <c r="M47" s="6">
        <v>31500856144</v>
      </c>
      <c r="N47" s="6"/>
      <c r="O47" s="6">
        <v>18585018803</v>
      </c>
      <c r="P47" s="6"/>
      <c r="Q47" s="6">
        <v>0</v>
      </c>
      <c r="R47" s="6"/>
      <c r="S47" s="6">
        <f t="shared" si="2"/>
        <v>50085874947</v>
      </c>
      <c r="U47" s="9">
        <f t="shared" si="3"/>
        <v>-6.4052312111748024E-3</v>
      </c>
    </row>
    <row r="48" spans="1:21">
      <c r="A48" s="1" t="s">
        <v>42</v>
      </c>
      <c r="C48" s="6">
        <v>1324718922</v>
      </c>
      <c r="D48" s="6"/>
      <c r="E48" s="6">
        <v>-2974291446</v>
      </c>
      <c r="F48" s="6"/>
      <c r="G48" s="6">
        <v>0</v>
      </c>
      <c r="H48" s="6"/>
      <c r="I48" s="6">
        <f t="shared" si="0"/>
        <v>-1649572524</v>
      </c>
      <c r="K48" s="9">
        <f t="shared" si="1"/>
        <v>4.2636379458368327E-4</v>
      </c>
      <c r="M48" s="6">
        <v>1324718922</v>
      </c>
      <c r="N48" s="6"/>
      <c r="O48" s="6">
        <v>-3331763834</v>
      </c>
      <c r="P48" s="6"/>
      <c r="Q48" s="6">
        <v>0</v>
      </c>
      <c r="R48" s="6"/>
      <c r="S48" s="6">
        <f t="shared" si="2"/>
        <v>-2007044912</v>
      </c>
      <c r="U48" s="9">
        <f t="shared" si="3"/>
        <v>2.5667090224889834E-4</v>
      </c>
    </row>
    <row r="49" spans="1:21">
      <c r="A49" s="1" t="s">
        <v>38</v>
      </c>
      <c r="C49" s="6">
        <v>1586789474</v>
      </c>
      <c r="D49" s="6"/>
      <c r="E49" s="6">
        <v>-21653180796</v>
      </c>
      <c r="F49" s="6"/>
      <c r="G49" s="6">
        <v>0</v>
      </c>
      <c r="H49" s="6"/>
      <c r="I49" s="6">
        <f t="shared" si="0"/>
        <v>-20066391322</v>
      </c>
      <c r="K49" s="9">
        <f t="shared" si="1"/>
        <v>5.1865453765578195E-3</v>
      </c>
      <c r="M49" s="6">
        <v>1586789474</v>
      </c>
      <c r="N49" s="6"/>
      <c r="O49" s="6">
        <v>-33260305026</v>
      </c>
      <c r="P49" s="6"/>
      <c r="Q49" s="6">
        <v>0</v>
      </c>
      <c r="R49" s="6"/>
      <c r="S49" s="6">
        <f t="shared" si="2"/>
        <v>-31673515552</v>
      </c>
      <c r="U49" s="9">
        <f t="shared" si="3"/>
        <v>4.0505669631603911E-3</v>
      </c>
    </row>
    <row r="50" spans="1:21">
      <c r="A50" s="1" t="s">
        <v>88</v>
      </c>
      <c r="C50" s="6">
        <v>42696120973</v>
      </c>
      <c r="D50" s="6"/>
      <c r="E50" s="6">
        <v>-86681160000</v>
      </c>
      <c r="F50" s="6"/>
      <c r="G50" s="6">
        <v>0</v>
      </c>
      <c r="H50" s="6"/>
      <c r="I50" s="6">
        <f t="shared" si="0"/>
        <v>-43985039027</v>
      </c>
      <c r="K50" s="9">
        <f t="shared" si="1"/>
        <v>1.1368780621410933E-2</v>
      </c>
      <c r="M50" s="6">
        <v>42696120973</v>
      </c>
      <c r="N50" s="6"/>
      <c r="O50" s="6">
        <v>-42942960000</v>
      </c>
      <c r="P50" s="6"/>
      <c r="Q50" s="6">
        <v>0</v>
      </c>
      <c r="R50" s="6"/>
      <c r="S50" s="6">
        <f t="shared" si="2"/>
        <v>-246839027</v>
      </c>
      <c r="U50" s="9">
        <f t="shared" si="3"/>
        <v>3.1567004500759362E-5</v>
      </c>
    </row>
    <row r="51" spans="1:21">
      <c r="A51" s="1" t="s">
        <v>31</v>
      </c>
      <c r="C51" s="6">
        <v>0</v>
      </c>
      <c r="D51" s="6"/>
      <c r="E51" s="6">
        <v>-1275947948</v>
      </c>
      <c r="F51" s="6"/>
      <c r="G51" s="6">
        <v>0</v>
      </c>
      <c r="H51" s="6"/>
      <c r="I51" s="6">
        <f t="shared" si="0"/>
        <v>-1275947948</v>
      </c>
      <c r="K51" s="9">
        <f t="shared" si="1"/>
        <v>3.2979332577713584E-4</v>
      </c>
      <c r="M51" s="6">
        <v>46295672684</v>
      </c>
      <c r="N51" s="6"/>
      <c r="O51" s="6">
        <v>-50697078378</v>
      </c>
      <c r="P51" s="6"/>
      <c r="Q51" s="6">
        <v>0</v>
      </c>
      <c r="R51" s="6"/>
      <c r="S51" s="6">
        <f t="shared" si="2"/>
        <v>-4401405694</v>
      </c>
      <c r="U51" s="9">
        <f t="shared" si="3"/>
        <v>5.6287368752335051E-4</v>
      </c>
    </row>
    <row r="52" spans="1:21">
      <c r="A52" s="1" t="s">
        <v>89</v>
      </c>
      <c r="C52" s="6">
        <v>66135764618</v>
      </c>
      <c r="D52" s="6"/>
      <c r="E52" s="6">
        <v>-128120627079</v>
      </c>
      <c r="F52" s="6"/>
      <c r="G52" s="6">
        <v>0</v>
      </c>
      <c r="H52" s="6"/>
      <c r="I52" s="6">
        <f t="shared" si="0"/>
        <v>-61984862461</v>
      </c>
      <c r="K52" s="9">
        <f t="shared" si="1"/>
        <v>1.6021181718967371E-2</v>
      </c>
      <c r="M52" s="6">
        <v>66135764618</v>
      </c>
      <c r="N52" s="6"/>
      <c r="O52" s="6">
        <v>-169006218196</v>
      </c>
      <c r="P52" s="6"/>
      <c r="Q52" s="6">
        <v>0</v>
      </c>
      <c r="R52" s="6"/>
      <c r="S52" s="6">
        <f t="shared" si="2"/>
        <v>-102870453578</v>
      </c>
      <c r="U52" s="9">
        <f t="shared" si="3"/>
        <v>1.3155586094138522E-2</v>
      </c>
    </row>
    <row r="53" spans="1:21">
      <c r="A53" s="1" t="s">
        <v>64</v>
      </c>
      <c r="C53" s="6">
        <v>0</v>
      </c>
      <c r="D53" s="6"/>
      <c r="E53" s="6">
        <v>51583415266</v>
      </c>
      <c r="F53" s="6"/>
      <c r="G53" s="6">
        <v>0</v>
      </c>
      <c r="H53" s="6"/>
      <c r="I53" s="6">
        <f t="shared" si="0"/>
        <v>51583415266</v>
      </c>
      <c r="K53" s="9">
        <f t="shared" si="1"/>
        <v>-1.3332727328087853E-2</v>
      </c>
      <c r="M53" s="6">
        <v>47239771920</v>
      </c>
      <c r="N53" s="6"/>
      <c r="O53" s="6">
        <v>-4446846143</v>
      </c>
      <c r="P53" s="6"/>
      <c r="Q53" s="6">
        <v>0</v>
      </c>
      <c r="R53" s="6"/>
      <c r="S53" s="6">
        <f t="shared" si="2"/>
        <v>42792925777</v>
      </c>
      <c r="U53" s="9">
        <f t="shared" si="3"/>
        <v>-5.4725725385525049E-3</v>
      </c>
    </row>
    <row r="54" spans="1:21">
      <c r="A54" s="1" t="s">
        <v>56</v>
      </c>
      <c r="C54" s="6">
        <v>0</v>
      </c>
      <c r="D54" s="6"/>
      <c r="E54" s="6">
        <v>-55395391695</v>
      </c>
      <c r="F54" s="6"/>
      <c r="G54" s="6">
        <v>0</v>
      </c>
      <c r="H54" s="6"/>
      <c r="I54" s="6">
        <f t="shared" si="0"/>
        <v>-55395391695</v>
      </c>
      <c r="K54" s="9">
        <f t="shared" si="1"/>
        <v>1.4318006066358108E-2</v>
      </c>
      <c r="M54" s="6">
        <v>73802308375</v>
      </c>
      <c r="N54" s="6"/>
      <c r="O54" s="6">
        <v>-91155585145</v>
      </c>
      <c r="P54" s="6"/>
      <c r="Q54" s="6">
        <v>0</v>
      </c>
      <c r="R54" s="6"/>
      <c r="S54" s="6">
        <f t="shared" si="2"/>
        <v>-17353276770</v>
      </c>
      <c r="U54" s="9">
        <f t="shared" si="3"/>
        <v>2.2192234856828895E-3</v>
      </c>
    </row>
    <row r="55" spans="1:21">
      <c r="A55" s="1" t="s">
        <v>32</v>
      </c>
      <c r="C55" s="6">
        <v>0</v>
      </c>
      <c r="D55" s="6"/>
      <c r="E55" s="6">
        <v>-89581681943</v>
      </c>
      <c r="F55" s="6"/>
      <c r="G55" s="6">
        <v>0</v>
      </c>
      <c r="H55" s="6"/>
      <c r="I55" s="6">
        <f t="shared" si="0"/>
        <v>-89581681943</v>
      </c>
      <c r="K55" s="9">
        <f t="shared" si="1"/>
        <v>2.3154111312299053E-2</v>
      </c>
      <c r="M55" s="6">
        <v>154736104541</v>
      </c>
      <c r="N55" s="6"/>
      <c r="O55" s="6">
        <v>-320322377859</v>
      </c>
      <c r="P55" s="6"/>
      <c r="Q55" s="6">
        <v>0</v>
      </c>
      <c r="R55" s="6"/>
      <c r="S55" s="6">
        <f t="shared" si="2"/>
        <v>-165586273318</v>
      </c>
      <c r="U55" s="9">
        <f t="shared" si="3"/>
        <v>2.1175997566597424E-2</v>
      </c>
    </row>
    <row r="56" spans="1:21">
      <c r="A56" s="1" t="s">
        <v>79</v>
      </c>
      <c r="C56" s="6">
        <v>0</v>
      </c>
      <c r="D56" s="6"/>
      <c r="E56" s="6">
        <v>-4900341626</v>
      </c>
      <c r="F56" s="6"/>
      <c r="G56" s="6">
        <v>0</v>
      </c>
      <c r="H56" s="6"/>
      <c r="I56" s="6">
        <f t="shared" si="0"/>
        <v>-4900341626</v>
      </c>
      <c r="K56" s="9">
        <f t="shared" si="1"/>
        <v>1.2665876886403186E-3</v>
      </c>
      <c r="M56" s="6">
        <v>6368685567</v>
      </c>
      <c r="N56" s="6"/>
      <c r="O56" s="6">
        <v>-18817041626</v>
      </c>
      <c r="P56" s="6"/>
      <c r="Q56" s="6">
        <v>0</v>
      </c>
      <c r="R56" s="6"/>
      <c r="S56" s="6">
        <f t="shared" si="2"/>
        <v>-12448356059</v>
      </c>
      <c r="U56" s="9">
        <f t="shared" si="3"/>
        <v>1.5919577893227885E-3</v>
      </c>
    </row>
    <row r="57" spans="1:21">
      <c r="A57" s="1" t="s">
        <v>78</v>
      </c>
      <c r="C57" s="6">
        <v>0</v>
      </c>
      <c r="D57" s="6"/>
      <c r="E57" s="6">
        <v>39061503088</v>
      </c>
      <c r="F57" s="6"/>
      <c r="G57" s="6">
        <v>0</v>
      </c>
      <c r="H57" s="6"/>
      <c r="I57" s="6">
        <f t="shared" si="0"/>
        <v>39061503088</v>
      </c>
      <c r="K57" s="9">
        <f t="shared" si="1"/>
        <v>-1.0096197915783145E-2</v>
      </c>
      <c r="M57" s="6">
        <v>88524388352</v>
      </c>
      <c r="N57" s="6"/>
      <c r="O57" s="6">
        <v>-216480266374</v>
      </c>
      <c r="P57" s="6"/>
      <c r="Q57" s="6">
        <v>0</v>
      </c>
      <c r="R57" s="6"/>
      <c r="S57" s="6">
        <f t="shared" si="2"/>
        <v>-127955878022</v>
      </c>
      <c r="U57" s="9">
        <f t="shared" si="3"/>
        <v>1.6363635145179415E-2</v>
      </c>
    </row>
    <row r="58" spans="1:21">
      <c r="A58" s="1" t="s">
        <v>83</v>
      </c>
      <c r="C58" s="6">
        <v>364448400055</v>
      </c>
      <c r="D58" s="6"/>
      <c r="E58" s="6">
        <v>-445819368465</v>
      </c>
      <c r="F58" s="6"/>
      <c r="G58" s="6">
        <v>0</v>
      </c>
      <c r="H58" s="6"/>
      <c r="I58" s="6">
        <f t="shared" si="0"/>
        <v>-81370968410</v>
      </c>
      <c r="K58" s="9">
        <f t="shared" si="1"/>
        <v>2.103189423651956E-2</v>
      </c>
      <c r="M58" s="6">
        <v>364448400055</v>
      </c>
      <c r="N58" s="6"/>
      <c r="O58" s="6">
        <v>-893458407823</v>
      </c>
      <c r="P58" s="6"/>
      <c r="Q58" s="6">
        <v>0</v>
      </c>
      <c r="R58" s="6"/>
      <c r="S58" s="6">
        <f t="shared" si="2"/>
        <v>-529010007768</v>
      </c>
      <c r="U58" s="9">
        <f t="shared" si="3"/>
        <v>6.7652435269724198E-2</v>
      </c>
    </row>
    <row r="59" spans="1:21">
      <c r="A59" s="1" t="s">
        <v>16</v>
      </c>
      <c r="C59" s="6">
        <v>23301644804</v>
      </c>
      <c r="D59" s="6"/>
      <c r="E59" s="6">
        <v>-827056763</v>
      </c>
      <c r="F59" s="6"/>
      <c r="G59" s="6">
        <v>0</v>
      </c>
      <c r="H59" s="6"/>
      <c r="I59" s="6">
        <f t="shared" si="0"/>
        <v>22474588041</v>
      </c>
      <c r="K59" s="9">
        <f t="shared" si="1"/>
        <v>-5.8089902077356793E-3</v>
      </c>
      <c r="M59" s="6">
        <v>23301644804</v>
      </c>
      <c r="N59" s="6"/>
      <c r="O59" s="6">
        <v>-28560718634</v>
      </c>
      <c r="P59" s="6"/>
      <c r="Q59" s="6">
        <v>0</v>
      </c>
      <c r="R59" s="6"/>
      <c r="S59" s="6">
        <f t="shared" si="2"/>
        <v>-5259073830</v>
      </c>
      <c r="U59" s="9">
        <f t="shared" si="3"/>
        <v>6.7255656157417837E-4</v>
      </c>
    </row>
    <row r="60" spans="1:21">
      <c r="A60" s="1" t="s">
        <v>23</v>
      </c>
      <c r="C60" s="6">
        <v>218074895333</v>
      </c>
      <c r="D60" s="6"/>
      <c r="E60" s="6">
        <v>-607412487106</v>
      </c>
      <c r="F60" s="6"/>
      <c r="G60" s="6">
        <v>0</v>
      </c>
      <c r="H60" s="6"/>
      <c r="I60" s="6">
        <f t="shared" si="0"/>
        <v>-389337591773</v>
      </c>
      <c r="K60" s="9">
        <f t="shared" si="1"/>
        <v>0.10063180041328654</v>
      </c>
      <c r="M60" s="6">
        <v>218074895333</v>
      </c>
      <c r="N60" s="6"/>
      <c r="O60" s="6">
        <v>-823265913706</v>
      </c>
      <c r="P60" s="6"/>
      <c r="Q60" s="6">
        <v>0</v>
      </c>
      <c r="R60" s="6"/>
      <c r="S60" s="6">
        <f t="shared" si="2"/>
        <v>-605191018373</v>
      </c>
      <c r="U60" s="9">
        <f t="shared" si="3"/>
        <v>7.739484243226917E-2</v>
      </c>
    </row>
    <row r="61" spans="1:21">
      <c r="A61" s="1" t="s">
        <v>72</v>
      </c>
      <c r="C61" s="6">
        <v>138077040329</v>
      </c>
      <c r="D61" s="6"/>
      <c r="E61" s="6">
        <v>-246928645444</v>
      </c>
      <c r="F61" s="6"/>
      <c r="G61" s="6">
        <v>0</v>
      </c>
      <c r="H61" s="6"/>
      <c r="I61" s="6">
        <f t="shared" si="0"/>
        <v>-108851605115</v>
      </c>
      <c r="K61" s="9">
        <f t="shared" si="1"/>
        <v>2.8134794153103916E-2</v>
      </c>
      <c r="M61" s="6">
        <v>138077040329</v>
      </c>
      <c r="N61" s="6"/>
      <c r="O61" s="6">
        <v>-288996992261</v>
      </c>
      <c r="P61" s="6"/>
      <c r="Q61" s="6">
        <v>0</v>
      </c>
      <c r="R61" s="6"/>
      <c r="S61" s="6">
        <f t="shared" si="2"/>
        <v>-150919951932</v>
      </c>
      <c r="U61" s="9">
        <f t="shared" si="3"/>
        <v>1.9300395321570567E-2</v>
      </c>
    </row>
    <row r="62" spans="1:21">
      <c r="A62" s="1" t="s">
        <v>41</v>
      </c>
      <c r="C62" s="6">
        <v>0</v>
      </c>
      <c r="D62" s="6"/>
      <c r="E62" s="6">
        <v>24030096359</v>
      </c>
      <c r="F62" s="6"/>
      <c r="G62" s="6">
        <v>0</v>
      </c>
      <c r="H62" s="6"/>
      <c r="I62" s="6">
        <f t="shared" si="0"/>
        <v>24030096359</v>
      </c>
      <c r="K62" s="9">
        <f t="shared" si="1"/>
        <v>-6.2110412963175612E-3</v>
      </c>
      <c r="M62" s="6">
        <v>30189772333</v>
      </c>
      <c r="N62" s="6"/>
      <c r="O62" s="6">
        <v>-4564523263</v>
      </c>
      <c r="P62" s="6"/>
      <c r="Q62" s="6">
        <v>0</v>
      </c>
      <c r="R62" s="6"/>
      <c r="S62" s="6">
        <f t="shared" si="2"/>
        <v>25625249070</v>
      </c>
      <c r="U62" s="9">
        <f t="shared" si="3"/>
        <v>-3.2770845135674988E-3</v>
      </c>
    </row>
    <row r="63" spans="1:21">
      <c r="A63" s="1" t="s">
        <v>91</v>
      </c>
      <c r="C63" s="6">
        <v>0</v>
      </c>
      <c r="D63" s="6"/>
      <c r="E63" s="6">
        <v>13169034388</v>
      </c>
      <c r="F63" s="6"/>
      <c r="G63" s="6">
        <v>0</v>
      </c>
      <c r="H63" s="6"/>
      <c r="I63" s="6">
        <f t="shared" si="0"/>
        <v>13169034388</v>
      </c>
      <c r="K63" s="9">
        <f t="shared" si="1"/>
        <v>-3.4037906130101698E-3</v>
      </c>
      <c r="M63" s="6">
        <v>7850583200</v>
      </c>
      <c r="N63" s="6"/>
      <c r="O63" s="6">
        <v>17461164114</v>
      </c>
      <c r="P63" s="6"/>
      <c r="Q63" s="6">
        <v>0</v>
      </c>
      <c r="R63" s="6"/>
      <c r="S63" s="6">
        <f t="shared" si="2"/>
        <v>25311747314</v>
      </c>
      <c r="U63" s="9">
        <f t="shared" si="3"/>
        <v>-3.2369923471749942E-3</v>
      </c>
    </row>
    <row r="64" spans="1:21">
      <c r="A64" s="1" t="s">
        <v>28</v>
      </c>
      <c r="C64" s="6">
        <v>0</v>
      </c>
      <c r="D64" s="6"/>
      <c r="E64" s="6">
        <v>-4374021543</v>
      </c>
      <c r="F64" s="6"/>
      <c r="G64" s="6">
        <v>0</v>
      </c>
      <c r="H64" s="6"/>
      <c r="I64" s="6">
        <f t="shared" si="0"/>
        <v>-4374021543</v>
      </c>
      <c r="K64" s="9">
        <f t="shared" si="1"/>
        <v>1.1305501246723344E-3</v>
      </c>
      <c r="M64" s="6">
        <v>16779439820</v>
      </c>
      <c r="N64" s="6"/>
      <c r="O64" s="6">
        <v>-27527175580</v>
      </c>
      <c r="P64" s="6"/>
      <c r="Q64" s="6">
        <v>0</v>
      </c>
      <c r="R64" s="6"/>
      <c r="S64" s="6">
        <f t="shared" si="2"/>
        <v>-10747735760</v>
      </c>
      <c r="U64" s="9">
        <f t="shared" si="3"/>
        <v>1.3744739931619175E-3</v>
      </c>
    </row>
    <row r="65" spans="1:21">
      <c r="A65" s="1" t="s">
        <v>22</v>
      </c>
      <c r="C65" s="6">
        <v>0</v>
      </c>
      <c r="D65" s="6"/>
      <c r="E65" s="6">
        <v>87818769815</v>
      </c>
      <c r="F65" s="6"/>
      <c r="G65" s="6">
        <v>0</v>
      </c>
      <c r="H65" s="6"/>
      <c r="I65" s="6">
        <f t="shared" si="0"/>
        <v>87818769815</v>
      </c>
      <c r="K65" s="9">
        <f t="shared" si="1"/>
        <v>-2.2698452713798004E-2</v>
      </c>
      <c r="M65" s="6">
        <v>140040877600</v>
      </c>
      <c r="N65" s="6"/>
      <c r="O65" s="6">
        <v>-301891208464</v>
      </c>
      <c r="P65" s="6"/>
      <c r="Q65" s="6">
        <v>0</v>
      </c>
      <c r="R65" s="6"/>
      <c r="S65" s="6">
        <f t="shared" si="2"/>
        <v>-161850330864</v>
      </c>
      <c r="U65" s="9">
        <f t="shared" si="3"/>
        <v>2.0698226633478343E-2</v>
      </c>
    </row>
    <row r="66" spans="1:21">
      <c r="A66" s="1" t="s">
        <v>45</v>
      </c>
      <c r="C66" s="6">
        <v>0</v>
      </c>
      <c r="D66" s="6"/>
      <c r="E66" s="6">
        <v>92934305338</v>
      </c>
      <c r="F66" s="6"/>
      <c r="G66" s="6">
        <v>0</v>
      </c>
      <c r="H66" s="6"/>
      <c r="I66" s="6">
        <f t="shared" si="0"/>
        <v>92934305338</v>
      </c>
      <c r="K66" s="9">
        <f t="shared" si="1"/>
        <v>-2.4020661410403276E-2</v>
      </c>
      <c r="M66" s="6">
        <v>17625308861</v>
      </c>
      <c r="N66" s="6"/>
      <c r="O66" s="6">
        <v>-1037776780</v>
      </c>
      <c r="P66" s="6"/>
      <c r="Q66" s="6">
        <v>0</v>
      </c>
      <c r="R66" s="6"/>
      <c r="S66" s="6">
        <f t="shared" si="2"/>
        <v>16587532081</v>
      </c>
      <c r="U66" s="9">
        <f t="shared" si="3"/>
        <v>-2.1212962399880849E-3</v>
      </c>
    </row>
    <row r="67" spans="1:21">
      <c r="A67" s="1" t="s">
        <v>46</v>
      </c>
      <c r="C67" s="6">
        <v>0</v>
      </c>
      <c r="D67" s="6"/>
      <c r="E67" s="6">
        <v>-86979495457</v>
      </c>
      <c r="F67" s="6"/>
      <c r="G67" s="6">
        <v>0</v>
      </c>
      <c r="H67" s="6"/>
      <c r="I67" s="6">
        <f t="shared" si="0"/>
        <v>-86979495457</v>
      </c>
      <c r="K67" s="9">
        <f t="shared" si="1"/>
        <v>2.2481526089010415E-2</v>
      </c>
      <c r="M67" s="6">
        <v>45841071000</v>
      </c>
      <c r="N67" s="6"/>
      <c r="O67" s="6">
        <v>41480327146</v>
      </c>
      <c r="P67" s="6"/>
      <c r="Q67" s="6">
        <v>0</v>
      </c>
      <c r="R67" s="6"/>
      <c r="S67" s="6">
        <f t="shared" si="2"/>
        <v>87321398146</v>
      </c>
      <c r="U67" s="9">
        <f t="shared" si="3"/>
        <v>-1.1167095421614114E-2</v>
      </c>
    </row>
    <row r="68" spans="1:21">
      <c r="A68" s="1" t="s">
        <v>44</v>
      </c>
      <c r="C68" s="6">
        <v>0</v>
      </c>
      <c r="D68" s="6"/>
      <c r="E68" s="6">
        <v>8864791576</v>
      </c>
      <c r="F68" s="6"/>
      <c r="G68" s="6">
        <v>0</v>
      </c>
      <c r="H68" s="6"/>
      <c r="I68" s="6">
        <f t="shared" si="0"/>
        <v>8864791576</v>
      </c>
      <c r="K68" s="9">
        <f t="shared" si="1"/>
        <v>-2.2912761455141876E-3</v>
      </c>
      <c r="M68" s="6">
        <v>35931997808</v>
      </c>
      <c r="N68" s="6"/>
      <c r="O68" s="6">
        <v>-61314808398</v>
      </c>
      <c r="P68" s="6"/>
      <c r="Q68" s="6">
        <v>0</v>
      </c>
      <c r="R68" s="6"/>
      <c r="S68" s="6">
        <f t="shared" si="2"/>
        <v>-25382810590</v>
      </c>
      <c r="U68" s="9">
        <f t="shared" si="3"/>
        <v>3.2460802729401962E-3</v>
      </c>
    </row>
    <row r="69" spans="1:21">
      <c r="A69" s="1" t="s">
        <v>15</v>
      </c>
      <c r="C69" s="6">
        <v>0</v>
      </c>
      <c r="D69" s="6"/>
      <c r="E69" s="6">
        <v>9214119921</v>
      </c>
      <c r="F69" s="6"/>
      <c r="G69" s="6">
        <v>0</v>
      </c>
      <c r="H69" s="6"/>
      <c r="I69" s="6">
        <f t="shared" si="0"/>
        <v>9214119921</v>
      </c>
      <c r="K69" s="9">
        <f t="shared" si="1"/>
        <v>-2.381566785399893E-3</v>
      </c>
      <c r="M69" s="6">
        <v>31710032612</v>
      </c>
      <c r="N69" s="6"/>
      <c r="O69" s="6">
        <v>-19229467660</v>
      </c>
      <c r="P69" s="6"/>
      <c r="Q69" s="6">
        <v>0</v>
      </c>
      <c r="R69" s="6"/>
      <c r="S69" s="6">
        <f t="shared" si="2"/>
        <v>12480564952</v>
      </c>
      <c r="U69" s="9">
        <f t="shared" si="3"/>
        <v>-1.5960768230211975E-3</v>
      </c>
    </row>
    <row r="70" spans="1:21">
      <c r="A70" s="1" t="s">
        <v>24</v>
      </c>
      <c r="C70" s="6">
        <v>76386711738</v>
      </c>
      <c r="D70" s="6"/>
      <c r="E70" s="6">
        <v>-142309049917</v>
      </c>
      <c r="F70" s="6"/>
      <c r="G70" s="6">
        <v>0</v>
      </c>
      <c r="H70" s="6"/>
      <c r="I70" s="6">
        <f t="shared" si="0"/>
        <v>-65922338179</v>
      </c>
      <c r="K70" s="9">
        <f t="shared" si="1"/>
        <v>1.703889816597555E-2</v>
      </c>
      <c r="M70" s="6">
        <v>76386711738</v>
      </c>
      <c r="N70" s="6"/>
      <c r="O70" s="6">
        <v>-218210503086</v>
      </c>
      <c r="P70" s="6"/>
      <c r="Q70" s="6">
        <v>0</v>
      </c>
      <c r="R70" s="6"/>
      <c r="S70" s="6">
        <f t="shared" si="2"/>
        <v>-141823791348</v>
      </c>
      <c r="U70" s="9">
        <f t="shared" si="3"/>
        <v>1.8137132989902254E-2</v>
      </c>
    </row>
    <row r="71" spans="1:21">
      <c r="A71" s="1" t="s">
        <v>69</v>
      </c>
      <c r="C71" s="6">
        <v>68460653133</v>
      </c>
      <c r="D71" s="6"/>
      <c r="E71" s="6">
        <v>-118008684716</v>
      </c>
      <c r="F71" s="6"/>
      <c r="G71" s="6">
        <v>0</v>
      </c>
      <c r="H71" s="6"/>
      <c r="I71" s="6">
        <f t="shared" si="0"/>
        <v>-49548031583</v>
      </c>
      <c r="K71" s="9">
        <f t="shared" si="1"/>
        <v>1.2806643207570826E-2</v>
      </c>
      <c r="M71" s="6">
        <v>68460653133</v>
      </c>
      <c r="N71" s="6"/>
      <c r="O71" s="6">
        <v>-360379790476</v>
      </c>
      <c r="P71" s="6"/>
      <c r="Q71" s="6">
        <v>0</v>
      </c>
      <c r="R71" s="6"/>
      <c r="S71" s="6">
        <f t="shared" si="2"/>
        <v>-291919137343</v>
      </c>
      <c r="U71" s="9">
        <f t="shared" si="3"/>
        <v>3.7332073596142767E-2</v>
      </c>
    </row>
    <row r="72" spans="1:21">
      <c r="A72" s="1" t="s">
        <v>97</v>
      </c>
      <c r="C72" s="6">
        <v>959264126</v>
      </c>
      <c r="D72" s="6"/>
      <c r="E72" s="6">
        <v>9975219845</v>
      </c>
      <c r="F72" s="6"/>
      <c r="G72" s="6">
        <v>0</v>
      </c>
      <c r="H72" s="6"/>
      <c r="I72" s="6">
        <f t="shared" si="0"/>
        <v>10934483971</v>
      </c>
      <c r="K72" s="9">
        <f t="shared" si="1"/>
        <v>-2.8262280135371736E-3</v>
      </c>
      <c r="M72" s="6">
        <v>959264126</v>
      </c>
      <c r="N72" s="6"/>
      <c r="O72" s="6">
        <v>9975219845</v>
      </c>
      <c r="P72" s="6"/>
      <c r="Q72" s="6">
        <v>0</v>
      </c>
      <c r="R72" s="6"/>
      <c r="S72" s="6">
        <f t="shared" si="2"/>
        <v>10934483971</v>
      </c>
      <c r="U72" s="9">
        <f t="shared" si="3"/>
        <v>-1.3983562847460023E-3</v>
      </c>
    </row>
    <row r="73" spans="1:21">
      <c r="A73" s="1" t="s">
        <v>61</v>
      </c>
      <c r="C73" s="6">
        <v>0</v>
      </c>
      <c r="D73" s="6"/>
      <c r="E73" s="6">
        <v>-59024913208</v>
      </c>
      <c r="F73" s="6"/>
      <c r="G73" s="6">
        <v>0</v>
      </c>
      <c r="H73" s="6"/>
      <c r="I73" s="6">
        <f t="shared" ref="I73:I96" si="4">C73+E73+G73</f>
        <v>-59024913208</v>
      </c>
      <c r="K73" s="9">
        <f t="shared" ref="K73:K97" si="5">I73/$I$98</f>
        <v>1.5256125816954652E-2</v>
      </c>
      <c r="M73" s="6">
        <v>0</v>
      </c>
      <c r="N73" s="6"/>
      <c r="O73" s="6">
        <v>-46071205548</v>
      </c>
      <c r="P73" s="6"/>
      <c r="Q73" s="6">
        <v>0</v>
      </c>
      <c r="R73" s="6"/>
      <c r="S73" s="6">
        <f t="shared" ref="S73:S96" si="6">M73+O73+Q73</f>
        <v>-46071205548</v>
      </c>
      <c r="U73" s="9">
        <f t="shared" ref="U73:U97" si="7">S73/$S$98</f>
        <v>5.8918152877386193E-3</v>
      </c>
    </row>
    <row r="74" spans="1:21">
      <c r="A74" s="1" t="s">
        <v>26</v>
      </c>
      <c r="C74" s="6">
        <v>0</v>
      </c>
      <c r="D74" s="6"/>
      <c r="E74" s="6">
        <v>13717901451</v>
      </c>
      <c r="F74" s="6"/>
      <c r="G74" s="6">
        <v>0</v>
      </c>
      <c r="H74" s="6"/>
      <c r="I74" s="6">
        <f t="shared" si="4"/>
        <v>13717901451</v>
      </c>
      <c r="K74" s="9">
        <f t="shared" si="5"/>
        <v>-3.5456558782821813E-3</v>
      </c>
      <c r="M74" s="6">
        <v>0</v>
      </c>
      <c r="N74" s="6"/>
      <c r="O74" s="6">
        <v>-59694305534</v>
      </c>
      <c r="P74" s="6"/>
      <c r="Q74" s="6">
        <v>0</v>
      </c>
      <c r="R74" s="6"/>
      <c r="S74" s="6">
        <f t="shared" si="6"/>
        <v>-59694305534</v>
      </c>
      <c r="U74" s="9">
        <f t="shared" si="7"/>
        <v>7.6340051829060342E-3</v>
      </c>
    </row>
    <row r="75" spans="1:21">
      <c r="A75" s="1" t="s">
        <v>58</v>
      </c>
      <c r="C75" s="6">
        <v>0</v>
      </c>
      <c r="D75" s="6"/>
      <c r="E75" s="6">
        <v>-6963056269</v>
      </c>
      <c r="F75" s="6"/>
      <c r="G75" s="6">
        <v>0</v>
      </c>
      <c r="H75" s="6"/>
      <c r="I75" s="6">
        <f t="shared" si="4"/>
        <v>-6963056269</v>
      </c>
      <c r="K75" s="9">
        <f t="shared" si="5"/>
        <v>1.7997360222462969E-3</v>
      </c>
      <c r="M75" s="6">
        <v>0</v>
      </c>
      <c r="N75" s="6"/>
      <c r="O75" s="6">
        <v>13187606573</v>
      </c>
      <c r="P75" s="6"/>
      <c r="Q75" s="6">
        <v>0</v>
      </c>
      <c r="R75" s="6"/>
      <c r="S75" s="6">
        <f t="shared" si="6"/>
        <v>13187606573</v>
      </c>
      <c r="U75" s="9">
        <f t="shared" si="7"/>
        <v>-1.6864968279271932E-3</v>
      </c>
    </row>
    <row r="76" spans="1:21">
      <c r="A76" s="1" t="s">
        <v>49</v>
      </c>
      <c r="C76" s="6">
        <v>0</v>
      </c>
      <c r="D76" s="6"/>
      <c r="E76" s="6">
        <v>-4427578224</v>
      </c>
      <c r="F76" s="6"/>
      <c r="G76" s="6">
        <v>0</v>
      </c>
      <c r="H76" s="6"/>
      <c r="I76" s="6">
        <f t="shared" si="4"/>
        <v>-4427578224</v>
      </c>
      <c r="K76" s="9">
        <f t="shared" si="5"/>
        <v>1.1443928805404406E-3</v>
      </c>
      <c r="M76" s="6">
        <v>0</v>
      </c>
      <c r="N76" s="6"/>
      <c r="O76" s="6">
        <v>-11835060492</v>
      </c>
      <c r="P76" s="6"/>
      <c r="Q76" s="6">
        <v>0</v>
      </c>
      <c r="R76" s="6"/>
      <c r="S76" s="6">
        <f t="shared" si="6"/>
        <v>-11835060492</v>
      </c>
      <c r="U76" s="9">
        <f t="shared" si="7"/>
        <v>1.5135264968360264E-3</v>
      </c>
    </row>
    <row r="77" spans="1:21">
      <c r="A77" s="1" t="s">
        <v>59</v>
      </c>
      <c r="C77" s="6">
        <v>0</v>
      </c>
      <c r="D77" s="6"/>
      <c r="E77" s="6">
        <v>-31861403920</v>
      </c>
      <c r="F77" s="6"/>
      <c r="G77" s="6">
        <v>0</v>
      </c>
      <c r="H77" s="6"/>
      <c r="I77" s="6">
        <f t="shared" si="4"/>
        <v>-31861403920</v>
      </c>
      <c r="K77" s="9">
        <f t="shared" si="5"/>
        <v>8.2351935901271364E-3</v>
      </c>
      <c r="M77" s="6">
        <v>0</v>
      </c>
      <c r="N77" s="6"/>
      <c r="O77" s="6">
        <v>-55942697582</v>
      </c>
      <c r="P77" s="6"/>
      <c r="Q77" s="6">
        <v>0</v>
      </c>
      <c r="R77" s="6"/>
      <c r="S77" s="6">
        <f t="shared" si="6"/>
        <v>-55942697582</v>
      </c>
      <c r="U77" s="9">
        <f t="shared" si="7"/>
        <v>7.1542308678587277E-3</v>
      </c>
    </row>
    <row r="78" spans="1:21">
      <c r="A78" s="1" t="s">
        <v>40</v>
      </c>
      <c r="C78" s="6">
        <v>0</v>
      </c>
      <c r="D78" s="6"/>
      <c r="E78" s="6">
        <v>32763652062</v>
      </c>
      <c r="F78" s="6"/>
      <c r="G78" s="6">
        <v>0</v>
      </c>
      <c r="H78" s="6"/>
      <c r="I78" s="6">
        <f t="shared" si="4"/>
        <v>32763652062</v>
      </c>
      <c r="K78" s="9">
        <f t="shared" si="5"/>
        <v>-8.4683970024550664E-3</v>
      </c>
      <c r="M78" s="6">
        <v>0</v>
      </c>
      <c r="N78" s="6"/>
      <c r="O78" s="6">
        <v>27398843537</v>
      </c>
      <c r="P78" s="6"/>
      <c r="Q78" s="6">
        <v>0</v>
      </c>
      <c r="R78" s="6"/>
      <c r="S78" s="6">
        <f t="shared" si="6"/>
        <v>27398843537</v>
      </c>
      <c r="U78" s="9">
        <f t="shared" si="7"/>
        <v>-3.5039006098824097E-3</v>
      </c>
    </row>
    <row r="79" spans="1:21">
      <c r="A79" s="1" t="s">
        <v>63</v>
      </c>
      <c r="C79" s="6">
        <v>0</v>
      </c>
      <c r="D79" s="6"/>
      <c r="E79" s="6">
        <v>792251686</v>
      </c>
      <c r="F79" s="6"/>
      <c r="G79" s="6">
        <v>0</v>
      </c>
      <c r="H79" s="6"/>
      <c r="I79" s="6">
        <f t="shared" si="4"/>
        <v>792251686</v>
      </c>
      <c r="K79" s="9">
        <f t="shared" si="5"/>
        <v>-2.0477270941030826E-4</v>
      </c>
      <c r="M79" s="6">
        <v>0</v>
      </c>
      <c r="N79" s="6"/>
      <c r="O79" s="6">
        <v>92130367703</v>
      </c>
      <c r="P79" s="6"/>
      <c r="Q79" s="6">
        <v>0</v>
      </c>
      <c r="R79" s="6"/>
      <c r="S79" s="6">
        <f t="shared" si="6"/>
        <v>92130367703</v>
      </c>
      <c r="U79" s="9">
        <f t="shared" si="7"/>
        <v>-1.1782090406381387E-2</v>
      </c>
    </row>
    <row r="80" spans="1:21">
      <c r="A80" s="1" t="s">
        <v>95</v>
      </c>
      <c r="C80" s="6">
        <v>0</v>
      </c>
      <c r="D80" s="6"/>
      <c r="E80" s="6">
        <v>-38383333487</v>
      </c>
      <c r="F80" s="6"/>
      <c r="G80" s="6">
        <v>0</v>
      </c>
      <c r="H80" s="6"/>
      <c r="I80" s="6">
        <f t="shared" si="4"/>
        <v>-38383333487</v>
      </c>
      <c r="K80" s="9">
        <f t="shared" si="5"/>
        <v>9.9209119188070818E-3</v>
      </c>
      <c r="M80" s="6">
        <v>0</v>
      </c>
      <c r="N80" s="6"/>
      <c r="O80" s="6">
        <v>-38383333487</v>
      </c>
      <c r="P80" s="6"/>
      <c r="Q80" s="6">
        <v>0</v>
      </c>
      <c r="R80" s="6"/>
      <c r="S80" s="6">
        <f t="shared" si="6"/>
        <v>-38383333487</v>
      </c>
      <c r="U80" s="9">
        <f t="shared" si="7"/>
        <v>4.9086519083478509E-3</v>
      </c>
    </row>
    <row r="81" spans="1:21">
      <c r="A81" s="1" t="s">
        <v>52</v>
      </c>
      <c r="C81" s="6">
        <v>0</v>
      </c>
      <c r="D81" s="6"/>
      <c r="E81" s="6">
        <v>-13115563513</v>
      </c>
      <c r="F81" s="6"/>
      <c r="G81" s="6">
        <v>0</v>
      </c>
      <c r="H81" s="6"/>
      <c r="I81" s="6">
        <f t="shared" si="4"/>
        <v>-13115563513</v>
      </c>
      <c r="K81" s="9">
        <f t="shared" si="5"/>
        <v>3.3899700353556468E-3</v>
      </c>
      <c r="M81" s="6">
        <v>0</v>
      </c>
      <c r="N81" s="6"/>
      <c r="O81" s="6">
        <v>-34331916257</v>
      </c>
      <c r="P81" s="6"/>
      <c r="Q81" s="6">
        <v>0</v>
      </c>
      <c r="R81" s="6"/>
      <c r="S81" s="6">
        <f t="shared" si="6"/>
        <v>-34331916257</v>
      </c>
      <c r="U81" s="9">
        <f t="shared" si="7"/>
        <v>4.3905364892092716E-3</v>
      </c>
    </row>
    <row r="82" spans="1:21">
      <c r="A82" s="1" t="s">
        <v>96</v>
      </c>
      <c r="C82" s="6">
        <v>0</v>
      </c>
      <c r="D82" s="6"/>
      <c r="E82" s="6">
        <v>-11707027492</v>
      </c>
      <c r="F82" s="6"/>
      <c r="G82" s="6">
        <v>0</v>
      </c>
      <c r="H82" s="6"/>
      <c r="I82" s="6">
        <f t="shared" si="4"/>
        <v>-11707027492</v>
      </c>
      <c r="K82" s="9">
        <f t="shared" si="5"/>
        <v>3.0259067680643674E-3</v>
      </c>
      <c r="M82" s="6">
        <v>0</v>
      </c>
      <c r="N82" s="6"/>
      <c r="O82" s="6">
        <v>-11707027492</v>
      </c>
      <c r="P82" s="6"/>
      <c r="Q82" s="6">
        <v>0</v>
      </c>
      <c r="R82" s="6"/>
      <c r="S82" s="6">
        <f t="shared" si="6"/>
        <v>-11707027492</v>
      </c>
      <c r="U82" s="9">
        <f t="shared" si="7"/>
        <v>1.4971529989480862E-3</v>
      </c>
    </row>
    <row r="83" spans="1:21">
      <c r="A83" s="1" t="s">
        <v>33</v>
      </c>
      <c r="C83" s="6">
        <v>0</v>
      </c>
      <c r="D83" s="6"/>
      <c r="E83" s="6">
        <v>-28835271483</v>
      </c>
      <c r="F83" s="6"/>
      <c r="G83" s="6">
        <v>0</v>
      </c>
      <c r="H83" s="6"/>
      <c r="I83" s="6">
        <f t="shared" si="4"/>
        <v>-28835271483</v>
      </c>
      <c r="K83" s="9">
        <f t="shared" si="5"/>
        <v>7.4530313693213241E-3</v>
      </c>
      <c r="M83" s="6">
        <v>0</v>
      </c>
      <c r="N83" s="6"/>
      <c r="O83" s="6">
        <v>3734063933</v>
      </c>
      <c r="P83" s="6"/>
      <c r="Q83" s="6">
        <v>0</v>
      </c>
      <c r="R83" s="6"/>
      <c r="S83" s="6">
        <f t="shared" si="6"/>
        <v>3734063933</v>
      </c>
      <c r="U83" s="9">
        <f t="shared" si="7"/>
        <v>-4.7753069849499209E-4</v>
      </c>
    </row>
    <row r="84" spans="1:21">
      <c r="A84" s="1" t="s">
        <v>48</v>
      </c>
      <c r="C84" s="6">
        <v>0</v>
      </c>
      <c r="D84" s="6"/>
      <c r="E84" s="6">
        <v>-9321290518</v>
      </c>
      <c r="F84" s="6"/>
      <c r="G84" s="6">
        <v>0</v>
      </c>
      <c r="H84" s="6"/>
      <c r="I84" s="6">
        <f t="shared" si="4"/>
        <v>-9321290518</v>
      </c>
      <c r="K84" s="9">
        <f t="shared" si="5"/>
        <v>2.4092670906243749E-3</v>
      </c>
      <c r="M84" s="6">
        <v>0</v>
      </c>
      <c r="N84" s="6"/>
      <c r="O84" s="6">
        <v>19906484838</v>
      </c>
      <c r="P84" s="6"/>
      <c r="Q84" s="6">
        <v>0</v>
      </c>
      <c r="R84" s="6"/>
      <c r="S84" s="6">
        <f t="shared" si="6"/>
        <v>19906484838</v>
      </c>
      <c r="U84" s="9">
        <f t="shared" si="7"/>
        <v>-2.5457404532527347E-3</v>
      </c>
    </row>
    <row r="85" spans="1:21">
      <c r="A85" s="1" t="s">
        <v>82</v>
      </c>
      <c r="C85" s="6">
        <v>0</v>
      </c>
      <c r="D85" s="6"/>
      <c r="E85" s="6">
        <v>-433678724767</v>
      </c>
      <c r="F85" s="6"/>
      <c r="G85" s="6">
        <v>0</v>
      </c>
      <c r="H85" s="6"/>
      <c r="I85" s="6">
        <f t="shared" si="4"/>
        <v>-433678724767</v>
      </c>
      <c r="K85" s="9">
        <f t="shared" si="5"/>
        <v>0.11209262037991541</v>
      </c>
      <c r="M85" s="6">
        <v>0</v>
      </c>
      <c r="N85" s="6"/>
      <c r="O85" s="6">
        <v>-730745429251</v>
      </c>
      <c r="P85" s="6"/>
      <c r="Q85" s="6">
        <v>0</v>
      </c>
      <c r="R85" s="6"/>
      <c r="S85" s="6">
        <f t="shared" si="6"/>
        <v>-730745429251</v>
      </c>
      <c r="U85" s="9">
        <f t="shared" si="7"/>
        <v>9.3451365995198363E-2</v>
      </c>
    </row>
    <row r="86" spans="1:21">
      <c r="A86" s="1" t="s">
        <v>94</v>
      </c>
      <c r="C86" s="6">
        <v>0</v>
      </c>
      <c r="D86" s="6"/>
      <c r="E86" s="6">
        <v>2332527987</v>
      </c>
      <c r="F86" s="6"/>
      <c r="G86" s="6">
        <v>0</v>
      </c>
      <c r="H86" s="6"/>
      <c r="I86" s="6">
        <f t="shared" si="4"/>
        <v>2332527987</v>
      </c>
      <c r="K86" s="9">
        <f t="shared" si="5"/>
        <v>-6.0288678978382424E-4</v>
      </c>
      <c r="M86" s="6">
        <v>0</v>
      </c>
      <c r="N86" s="6"/>
      <c r="O86" s="6">
        <v>8552602619</v>
      </c>
      <c r="P86" s="6"/>
      <c r="Q86" s="6">
        <v>0</v>
      </c>
      <c r="R86" s="6"/>
      <c r="S86" s="6">
        <f t="shared" si="6"/>
        <v>8552602619</v>
      </c>
      <c r="U86" s="9">
        <f t="shared" si="7"/>
        <v>-1.0937494311512553E-3</v>
      </c>
    </row>
    <row r="87" spans="1:21">
      <c r="A87" s="1" t="s">
        <v>35</v>
      </c>
      <c r="C87" s="6">
        <v>0</v>
      </c>
      <c r="D87" s="6"/>
      <c r="E87" s="6">
        <v>-2232397092</v>
      </c>
      <c r="F87" s="6"/>
      <c r="G87" s="6">
        <v>0</v>
      </c>
      <c r="H87" s="6"/>
      <c r="I87" s="6">
        <f t="shared" si="4"/>
        <v>-2232397092</v>
      </c>
      <c r="K87" s="9">
        <f t="shared" si="5"/>
        <v>5.7700603114719433E-4</v>
      </c>
      <c r="M87" s="6">
        <v>0</v>
      </c>
      <c r="N87" s="6"/>
      <c r="O87" s="6">
        <v>-1586895335</v>
      </c>
      <c r="P87" s="6"/>
      <c r="Q87" s="6">
        <v>0</v>
      </c>
      <c r="R87" s="6"/>
      <c r="S87" s="6">
        <f t="shared" si="6"/>
        <v>-1586895335</v>
      </c>
      <c r="U87" s="9">
        <f t="shared" si="7"/>
        <v>2.0294008119785303E-4</v>
      </c>
    </row>
    <row r="88" spans="1:21">
      <c r="A88" s="1" t="s">
        <v>70</v>
      </c>
      <c r="C88" s="6">
        <v>0</v>
      </c>
      <c r="D88" s="6"/>
      <c r="E88" s="6">
        <v>3021010834</v>
      </c>
      <c r="F88" s="6"/>
      <c r="G88" s="6">
        <v>0</v>
      </c>
      <c r="H88" s="6"/>
      <c r="I88" s="6">
        <f t="shared" si="4"/>
        <v>3021010834</v>
      </c>
      <c r="K88" s="9">
        <f t="shared" si="5"/>
        <v>-7.8083844385289829E-4</v>
      </c>
      <c r="M88" s="6">
        <v>0</v>
      </c>
      <c r="N88" s="6"/>
      <c r="O88" s="6">
        <v>11517603805</v>
      </c>
      <c r="P88" s="6"/>
      <c r="Q88" s="6">
        <v>0</v>
      </c>
      <c r="R88" s="6"/>
      <c r="S88" s="6">
        <f t="shared" si="6"/>
        <v>11517603805</v>
      </c>
      <c r="U88" s="9">
        <f t="shared" si="7"/>
        <v>-1.4729285541641604E-3</v>
      </c>
    </row>
    <row r="89" spans="1:21">
      <c r="A89" s="1" t="s">
        <v>98</v>
      </c>
      <c r="C89" s="6">
        <v>0</v>
      </c>
      <c r="D89" s="6"/>
      <c r="E89" s="6">
        <v>3189658095</v>
      </c>
      <c r="F89" s="6"/>
      <c r="G89" s="6">
        <v>0</v>
      </c>
      <c r="H89" s="6"/>
      <c r="I89" s="6">
        <f t="shared" si="4"/>
        <v>3189658095</v>
      </c>
      <c r="K89" s="9">
        <f t="shared" si="5"/>
        <v>-8.2442857711466258E-4</v>
      </c>
      <c r="M89" s="6">
        <v>0</v>
      </c>
      <c r="N89" s="6"/>
      <c r="O89" s="6">
        <v>3189658095</v>
      </c>
      <c r="P89" s="6"/>
      <c r="Q89" s="6">
        <v>0</v>
      </c>
      <c r="R89" s="6"/>
      <c r="S89" s="6">
        <f t="shared" si="6"/>
        <v>3189658095</v>
      </c>
      <c r="U89" s="9">
        <f t="shared" si="7"/>
        <v>-4.079093677546725E-4</v>
      </c>
    </row>
    <row r="90" spans="1:21">
      <c r="A90" s="1" t="s">
        <v>37</v>
      </c>
      <c r="C90" s="6">
        <v>0</v>
      </c>
      <c r="D90" s="6"/>
      <c r="E90" s="6">
        <v>116875827</v>
      </c>
      <c r="F90" s="6"/>
      <c r="G90" s="6">
        <v>0</v>
      </c>
      <c r="H90" s="6"/>
      <c r="I90" s="6">
        <f t="shared" si="4"/>
        <v>116875827</v>
      </c>
      <c r="K90" s="9">
        <f t="shared" si="5"/>
        <v>-3.0208808870064633E-5</v>
      </c>
      <c r="M90" s="6">
        <v>0</v>
      </c>
      <c r="N90" s="6"/>
      <c r="O90" s="6">
        <v>428544697</v>
      </c>
      <c r="P90" s="6"/>
      <c r="Q90" s="6">
        <v>0</v>
      </c>
      <c r="R90" s="6"/>
      <c r="S90" s="6">
        <f t="shared" si="6"/>
        <v>428544697</v>
      </c>
      <c r="U90" s="9">
        <f t="shared" si="7"/>
        <v>-5.4804430820315775E-5</v>
      </c>
    </row>
    <row r="91" spans="1:21">
      <c r="A91" s="1" t="s">
        <v>27</v>
      </c>
      <c r="C91" s="6">
        <v>0</v>
      </c>
      <c r="D91" s="6"/>
      <c r="E91" s="6">
        <v>-45747224503</v>
      </c>
      <c r="F91" s="6"/>
      <c r="G91" s="6">
        <v>0</v>
      </c>
      <c r="H91" s="6"/>
      <c r="I91" s="6">
        <f t="shared" si="4"/>
        <v>-45747224503</v>
      </c>
      <c r="K91" s="9">
        <f t="shared" si="5"/>
        <v>1.1824251402705065E-2</v>
      </c>
      <c r="M91" s="6">
        <v>0</v>
      </c>
      <c r="N91" s="6"/>
      <c r="O91" s="6">
        <v>-78874525006</v>
      </c>
      <c r="P91" s="6"/>
      <c r="Q91" s="6">
        <v>0</v>
      </c>
      <c r="R91" s="6"/>
      <c r="S91" s="6">
        <f t="shared" si="6"/>
        <v>-78874525006</v>
      </c>
      <c r="U91" s="9">
        <f t="shared" si="7"/>
        <v>1.0086867202971347E-2</v>
      </c>
    </row>
    <row r="92" spans="1:21">
      <c r="A92" s="1" t="s">
        <v>54</v>
      </c>
      <c r="C92" s="6">
        <v>0</v>
      </c>
      <c r="D92" s="6"/>
      <c r="E92" s="6">
        <v>-930698490189</v>
      </c>
      <c r="F92" s="6"/>
      <c r="G92" s="6">
        <v>0</v>
      </c>
      <c r="H92" s="6"/>
      <c r="I92" s="6">
        <f t="shared" si="4"/>
        <v>-930698490189</v>
      </c>
      <c r="K92" s="9">
        <f t="shared" si="5"/>
        <v>0.24055695285713122</v>
      </c>
      <c r="M92" s="6">
        <v>0</v>
      </c>
      <c r="N92" s="6"/>
      <c r="O92" s="6">
        <v>-1426933747126</v>
      </c>
      <c r="P92" s="6"/>
      <c r="Q92" s="6">
        <v>0</v>
      </c>
      <c r="R92" s="6"/>
      <c r="S92" s="6">
        <f t="shared" si="6"/>
        <v>-1426933747126</v>
      </c>
      <c r="U92" s="9">
        <f t="shared" si="7"/>
        <v>0.18248339642746958</v>
      </c>
    </row>
    <row r="93" spans="1:21">
      <c r="A93" s="1" t="s">
        <v>62</v>
      </c>
      <c r="C93" s="6">
        <v>0</v>
      </c>
      <c r="D93" s="6"/>
      <c r="E93" s="6">
        <v>-32278732155</v>
      </c>
      <c r="F93" s="6"/>
      <c r="G93" s="6">
        <v>0</v>
      </c>
      <c r="H93" s="6"/>
      <c r="I93" s="6">
        <f t="shared" si="4"/>
        <v>-32278732155</v>
      </c>
      <c r="K93" s="9">
        <f t="shared" si="5"/>
        <v>8.3430601114668854E-3</v>
      </c>
      <c r="M93" s="6">
        <v>0</v>
      </c>
      <c r="N93" s="6"/>
      <c r="O93" s="6">
        <v>5817678460</v>
      </c>
      <c r="P93" s="6"/>
      <c r="Q93" s="6">
        <v>0</v>
      </c>
      <c r="R93" s="6"/>
      <c r="S93" s="6">
        <f t="shared" si="6"/>
        <v>5817678460</v>
      </c>
      <c r="U93" s="9">
        <f t="shared" si="7"/>
        <v>-7.4399370457245732E-4</v>
      </c>
    </row>
    <row r="94" spans="1:21">
      <c r="A94" s="1" t="s">
        <v>47</v>
      </c>
      <c r="C94" s="6">
        <v>0</v>
      </c>
      <c r="D94" s="6"/>
      <c r="E94" s="6">
        <v>13434071260</v>
      </c>
      <c r="F94" s="6"/>
      <c r="G94" s="6">
        <v>0</v>
      </c>
      <c r="H94" s="6"/>
      <c r="I94" s="6">
        <f t="shared" si="4"/>
        <v>13434071260</v>
      </c>
      <c r="K94" s="9">
        <f t="shared" si="5"/>
        <v>-3.472294497990319E-3</v>
      </c>
      <c r="M94" s="6">
        <v>0</v>
      </c>
      <c r="N94" s="6"/>
      <c r="O94" s="6">
        <v>124265159200</v>
      </c>
      <c r="P94" s="6"/>
      <c r="Q94" s="6">
        <v>0</v>
      </c>
      <c r="R94" s="6"/>
      <c r="S94" s="6">
        <f t="shared" si="6"/>
        <v>124265159200</v>
      </c>
      <c r="U94" s="9">
        <f t="shared" si="7"/>
        <v>-1.5891647635420225E-2</v>
      </c>
    </row>
    <row r="95" spans="1:21">
      <c r="A95" s="1" t="s">
        <v>36</v>
      </c>
      <c r="C95" s="6">
        <v>0</v>
      </c>
      <c r="D95" s="6"/>
      <c r="E95" s="6">
        <v>-3328826208</v>
      </c>
      <c r="F95" s="6"/>
      <c r="G95" s="6">
        <v>0</v>
      </c>
      <c r="H95" s="6"/>
      <c r="I95" s="6">
        <f t="shared" si="4"/>
        <v>-3328826208</v>
      </c>
      <c r="K95" s="9">
        <f t="shared" si="5"/>
        <v>8.6039925671827779E-4</v>
      </c>
      <c r="M95" s="6">
        <v>0</v>
      </c>
      <c r="N95" s="6"/>
      <c r="O95" s="6">
        <v>-68716483903</v>
      </c>
      <c r="P95" s="6"/>
      <c r="Q95" s="6">
        <v>0</v>
      </c>
      <c r="R95" s="6"/>
      <c r="S95" s="6">
        <f t="shared" si="6"/>
        <v>-68716483903</v>
      </c>
      <c r="U95" s="9">
        <f t="shared" si="7"/>
        <v>8.787806300347957E-3</v>
      </c>
    </row>
    <row r="96" spans="1:21">
      <c r="A96" s="1" t="s">
        <v>60</v>
      </c>
      <c r="C96" s="6">
        <v>0</v>
      </c>
      <c r="D96" s="6"/>
      <c r="E96" s="6">
        <v>11903552335</v>
      </c>
      <c r="F96" s="6"/>
      <c r="G96" s="6">
        <v>0</v>
      </c>
      <c r="H96" s="6"/>
      <c r="I96" s="6">
        <f t="shared" si="4"/>
        <v>11903552335</v>
      </c>
      <c r="K96" s="9">
        <f t="shared" si="5"/>
        <v>-3.0767023994005757E-3</v>
      </c>
      <c r="M96" s="6">
        <v>0</v>
      </c>
      <c r="N96" s="6"/>
      <c r="O96" s="6">
        <v>17102126117</v>
      </c>
      <c r="P96" s="6"/>
      <c r="Q96" s="6">
        <v>0</v>
      </c>
      <c r="R96" s="6"/>
      <c r="S96" s="6">
        <f t="shared" si="6"/>
        <v>17102126117</v>
      </c>
      <c r="U96" s="9">
        <f t="shared" si="7"/>
        <v>-2.1871050889691493E-3</v>
      </c>
    </row>
    <row r="97" spans="1:21">
      <c r="A97" s="1" t="s">
        <v>17</v>
      </c>
      <c r="C97" s="6">
        <v>0</v>
      </c>
      <c r="D97" s="6"/>
      <c r="E97" s="6">
        <v>27761071431</v>
      </c>
      <c r="F97" s="6"/>
      <c r="G97" s="6">
        <v>0</v>
      </c>
      <c r="H97" s="6"/>
      <c r="I97" s="6">
        <f>C97+E97+G97</f>
        <v>27761071431</v>
      </c>
      <c r="K97" s="9">
        <f t="shared" si="5"/>
        <v>-7.1753836735400445E-3</v>
      </c>
      <c r="M97" s="6">
        <v>0</v>
      </c>
      <c r="N97" s="6"/>
      <c r="O97" s="6">
        <v>-69217604767</v>
      </c>
      <c r="P97" s="6"/>
      <c r="Q97" s="6">
        <v>0</v>
      </c>
      <c r="R97" s="6"/>
      <c r="S97" s="6">
        <f>M97+O97+Q97</f>
        <v>-69217604767</v>
      </c>
      <c r="U97" s="9">
        <f t="shared" si="7"/>
        <v>8.8518921329716303E-3</v>
      </c>
    </row>
    <row r="98" spans="1:21" ht="24.75" thickBot="1">
      <c r="C98" s="8">
        <f>SUM(C8:C97)</f>
        <v>2305158688770</v>
      </c>
      <c r="D98" s="3"/>
      <c r="E98" s="8">
        <f>SUM(E8:E97)</f>
        <v>-5964175552291</v>
      </c>
      <c r="F98" s="3"/>
      <c r="G98" s="8">
        <f>SUM(G8:G97)</f>
        <v>-209915125910</v>
      </c>
      <c r="H98" s="3"/>
      <c r="I98" s="8">
        <f>SUM(I8:I97)</f>
        <v>-3868931989431</v>
      </c>
      <c r="K98" s="10">
        <f>SUM(K8:K97)</f>
        <v>1.0000000000000002</v>
      </c>
      <c r="M98" s="13">
        <f>SUM(M8:M97)</f>
        <v>3162024649045</v>
      </c>
      <c r="O98" s="13">
        <f>SUM(O8:O97)</f>
        <v>-10799989064735</v>
      </c>
      <c r="Q98" s="13">
        <f>SUM(Q8:Q97)</f>
        <v>-181562045684</v>
      </c>
      <c r="S98" s="13">
        <f>SUM(S8:S97)</f>
        <v>-7819526461374</v>
      </c>
      <c r="U98" s="10">
        <f>SUM(U8:U97)</f>
        <v>0.99999999999999989</v>
      </c>
    </row>
    <row r="99" spans="1:21" ht="24.75" thickTop="1">
      <c r="C99" s="7"/>
      <c r="E99" s="7"/>
      <c r="G99" s="7"/>
      <c r="M99" s="7"/>
      <c r="O99" s="7"/>
      <c r="Q99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49"/>
  <sheetViews>
    <sheetView rightToLeft="1" workbookViewId="0">
      <selection activeCell="G17" sqref="G17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9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9" ht="24.75">
      <c r="A6" s="21" t="s">
        <v>229</v>
      </c>
      <c r="C6" s="22" t="s">
        <v>227</v>
      </c>
      <c r="D6" s="22" t="s">
        <v>227</v>
      </c>
      <c r="E6" s="22" t="s">
        <v>227</v>
      </c>
      <c r="F6" s="22" t="s">
        <v>227</v>
      </c>
      <c r="G6" s="22" t="s">
        <v>227</v>
      </c>
      <c r="H6" s="22" t="s">
        <v>227</v>
      </c>
      <c r="I6" s="22" t="s">
        <v>227</v>
      </c>
      <c r="K6" s="22" t="s">
        <v>228</v>
      </c>
      <c r="L6" s="22" t="s">
        <v>228</v>
      </c>
      <c r="M6" s="22" t="s">
        <v>228</v>
      </c>
      <c r="N6" s="22" t="s">
        <v>228</v>
      </c>
      <c r="O6" s="22" t="s">
        <v>228</v>
      </c>
      <c r="P6" s="22" t="s">
        <v>228</v>
      </c>
      <c r="Q6" s="22" t="s">
        <v>228</v>
      </c>
    </row>
    <row r="7" spans="1:19" ht="24.75">
      <c r="A7" s="22" t="s">
        <v>229</v>
      </c>
      <c r="C7" s="22" t="s">
        <v>284</v>
      </c>
      <c r="E7" s="22" t="s">
        <v>281</v>
      </c>
      <c r="G7" s="22" t="s">
        <v>282</v>
      </c>
      <c r="I7" s="22" t="s">
        <v>285</v>
      </c>
      <c r="K7" s="22" t="s">
        <v>284</v>
      </c>
      <c r="M7" s="22" t="s">
        <v>281</v>
      </c>
      <c r="O7" s="22" t="s">
        <v>282</v>
      </c>
      <c r="Q7" s="22" t="s">
        <v>285</v>
      </c>
    </row>
    <row r="8" spans="1:19">
      <c r="A8" s="1" t="s">
        <v>177</v>
      </c>
      <c r="C8" s="6">
        <v>1009106419</v>
      </c>
      <c r="D8" s="6"/>
      <c r="E8" s="6">
        <v>-686253733</v>
      </c>
      <c r="F8" s="6"/>
      <c r="G8" s="6">
        <v>1261226943</v>
      </c>
      <c r="H8" s="6"/>
      <c r="I8" s="6">
        <f>C8+E8+G8</f>
        <v>1584079629</v>
      </c>
      <c r="J8" s="6"/>
      <c r="K8" s="6">
        <v>2298330298</v>
      </c>
      <c r="L8" s="6"/>
      <c r="M8" s="6">
        <v>47008229</v>
      </c>
      <c r="N8" s="6"/>
      <c r="O8" s="6">
        <v>1261226943</v>
      </c>
      <c r="P8" s="6"/>
      <c r="Q8" s="6">
        <f>K8+M8+O8</f>
        <v>3606565470</v>
      </c>
      <c r="R8" s="3"/>
      <c r="S8" s="3"/>
    </row>
    <row r="9" spans="1:19">
      <c r="A9" s="1" t="s">
        <v>115</v>
      </c>
      <c r="C9" s="6">
        <v>0</v>
      </c>
      <c r="D9" s="6"/>
      <c r="E9" s="6">
        <v>-323422316</v>
      </c>
      <c r="F9" s="6"/>
      <c r="G9" s="6">
        <v>1894539763</v>
      </c>
      <c r="H9" s="6"/>
      <c r="I9" s="6">
        <f t="shared" ref="I9:I47" si="0">C9+E9+G9</f>
        <v>1571117447</v>
      </c>
      <c r="J9" s="6"/>
      <c r="K9" s="6">
        <v>0</v>
      </c>
      <c r="L9" s="6"/>
      <c r="M9" s="6">
        <v>1391084</v>
      </c>
      <c r="N9" s="6"/>
      <c r="O9" s="6">
        <v>1894539763</v>
      </c>
      <c r="P9" s="6"/>
      <c r="Q9" s="6">
        <f t="shared" ref="Q9:Q47" si="1">K9+M9+O9</f>
        <v>1895930847</v>
      </c>
      <c r="R9" s="3"/>
      <c r="S9" s="3"/>
    </row>
    <row r="10" spans="1:19">
      <c r="A10" s="1" t="s">
        <v>155</v>
      </c>
      <c r="C10" s="6">
        <v>0</v>
      </c>
      <c r="D10" s="6"/>
      <c r="E10" s="6">
        <v>14203168294</v>
      </c>
      <c r="F10" s="6"/>
      <c r="G10" s="6">
        <v>327013872</v>
      </c>
      <c r="H10" s="6"/>
      <c r="I10" s="6">
        <f t="shared" si="0"/>
        <v>14530182166</v>
      </c>
      <c r="J10" s="6"/>
      <c r="K10" s="6">
        <v>0</v>
      </c>
      <c r="L10" s="6"/>
      <c r="M10" s="6">
        <v>27711116655</v>
      </c>
      <c r="N10" s="6"/>
      <c r="O10" s="6">
        <v>327013872</v>
      </c>
      <c r="P10" s="6"/>
      <c r="Q10" s="6">
        <f t="shared" si="1"/>
        <v>28038130527</v>
      </c>
      <c r="R10" s="3"/>
      <c r="S10" s="3"/>
    </row>
    <row r="11" spans="1:19">
      <c r="A11" s="1" t="s">
        <v>165</v>
      </c>
      <c r="C11" s="6">
        <v>2030136986</v>
      </c>
      <c r="D11" s="6"/>
      <c r="E11" s="6">
        <v>0</v>
      </c>
      <c r="F11" s="6"/>
      <c r="G11" s="6">
        <v>3639051278</v>
      </c>
      <c r="H11" s="6"/>
      <c r="I11" s="6">
        <f t="shared" si="0"/>
        <v>5669188264</v>
      </c>
      <c r="J11" s="6"/>
      <c r="K11" s="6">
        <v>4552225465</v>
      </c>
      <c r="L11" s="6"/>
      <c r="M11" s="6">
        <v>0</v>
      </c>
      <c r="N11" s="6"/>
      <c r="O11" s="6">
        <v>3639051278</v>
      </c>
      <c r="P11" s="6"/>
      <c r="Q11" s="6">
        <f t="shared" si="1"/>
        <v>8191276743</v>
      </c>
      <c r="R11" s="3"/>
      <c r="S11" s="3"/>
    </row>
    <row r="12" spans="1:19">
      <c r="A12" s="1" t="s">
        <v>143</v>
      </c>
      <c r="C12" s="6">
        <v>0</v>
      </c>
      <c r="D12" s="6"/>
      <c r="E12" s="6">
        <v>44192768</v>
      </c>
      <c r="F12" s="6"/>
      <c r="G12" s="6">
        <v>3785931445</v>
      </c>
      <c r="H12" s="6"/>
      <c r="I12" s="6">
        <f t="shared" si="0"/>
        <v>3830124213</v>
      </c>
      <c r="J12" s="6"/>
      <c r="K12" s="6">
        <v>0</v>
      </c>
      <c r="L12" s="6"/>
      <c r="M12" s="6">
        <v>3621034996</v>
      </c>
      <c r="N12" s="6"/>
      <c r="O12" s="6">
        <v>3785931445</v>
      </c>
      <c r="P12" s="6"/>
      <c r="Q12" s="6">
        <f t="shared" si="1"/>
        <v>7406966441</v>
      </c>
      <c r="R12" s="3"/>
      <c r="S12" s="3"/>
    </row>
    <row r="13" spans="1:19">
      <c r="A13" s="1" t="s">
        <v>171</v>
      </c>
      <c r="C13" s="6">
        <v>679620383</v>
      </c>
      <c r="D13" s="6"/>
      <c r="E13" s="6">
        <v>0</v>
      </c>
      <c r="F13" s="6"/>
      <c r="G13" s="6">
        <v>22685298879</v>
      </c>
      <c r="H13" s="6"/>
      <c r="I13" s="6">
        <f t="shared" si="0"/>
        <v>23364919262</v>
      </c>
      <c r="J13" s="6"/>
      <c r="K13" s="6">
        <v>5928993899</v>
      </c>
      <c r="L13" s="6"/>
      <c r="M13" s="6">
        <v>0</v>
      </c>
      <c r="N13" s="6"/>
      <c r="O13" s="6">
        <v>22685298879</v>
      </c>
      <c r="P13" s="6"/>
      <c r="Q13" s="6">
        <f t="shared" si="1"/>
        <v>28614292778</v>
      </c>
      <c r="R13" s="3"/>
      <c r="S13" s="3"/>
    </row>
    <row r="14" spans="1:19">
      <c r="A14" s="1" t="s">
        <v>149</v>
      </c>
      <c r="C14" s="6">
        <v>0</v>
      </c>
      <c r="D14" s="6"/>
      <c r="E14" s="6">
        <v>0</v>
      </c>
      <c r="F14" s="6"/>
      <c r="G14" s="6">
        <v>882107386</v>
      </c>
      <c r="H14" s="6"/>
      <c r="I14" s="6">
        <f t="shared" si="0"/>
        <v>882107386</v>
      </c>
      <c r="J14" s="6"/>
      <c r="K14" s="6">
        <v>0</v>
      </c>
      <c r="L14" s="6"/>
      <c r="M14" s="6">
        <v>0</v>
      </c>
      <c r="N14" s="6"/>
      <c r="O14" s="6">
        <v>882107386</v>
      </c>
      <c r="P14" s="6"/>
      <c r="Q14" s="6">
        <f t="shared" si="1"/>
        <v>882107386</v>
      </c>
      <c r="R14" s="3"/>
      <c r="S14" s="3"/>
    </row>
    <row r="15" spans="1:19">
      <c r="A15" s="1" t="s">
        <v>151</v>
      </c>
      <c r="C15" s="6">
        <v>0</v>
      </c>
      <c r="D15" s="6"/>
      <c r="E15" s="6">
        <v>-5113132344</v>
      </c>
      <c r="F15" s="6"/>
      <c r="G15" s="6">
        <v>11306534518</v>
      </c>
      <c r="H15" s="6"/>
      <c r="I15" s="6">
        <f t="shared" si="0"/>
        <v>6193402174</v>
      </c>
      <c r="J15" s="6"/>
      <c r="K15" s="6">
        <v>0</v>
      </c>
      <c r="L15" s="6"/>
      <c r="M15" s="6">
        <v>3621867733</v>
      </c>
      <c r="N15" s="6"/>
      <c r="O15" s="6">
        <v>11306534518</v>
      </c>
      <c r="P15" s="6"/>
      <c r="Q15" s="6">
        <f t="shared" si="1"/>
        <v>14928402251</v>
      </c>
      <c r="R15" s="3"/>
      <c r="S15" s="3"/>
    </row>
    <row r="16" spans="1:19">
      <c r="A16" s="1" t="s">
        <v>152</v>
      </c>
      <c r="C16" s="6">
        <v>0</v>
      </c>
      <c r="D16" s="6"/>
      <c r="E16" s="6">
        <v>1618087518</v>
      </c>
      <c r="F16" s="6"/>
      <c r="G16" s="6">
        <v>11070857214</v>
      </c>
      <c r="H16" s="6"/>
      <c r="I16" s="6">
        <f t="shared" si="0"/>
        <v>12688944732</v>
      </c>
      <c r="J16" s="6"/>
      <c r="K16" s="6">
        <v>0</v>
      </c>
      <c r="L16" s="6"/>
      <c r="M16" s="6">
        <v>9046890803</v>
      </c>
      <c r="N16" s="6"/>
      <c r="O16" s="6">
        <v>11070857214</v>
      </c>
      <c r="P16" s="6"/>
      <c r="Q16" s="6">
        <f t="shared" si="1"/>
        <v>20117748017</v>
      </c>
      <c r="R16" s="3"/>
      <c r="S16" s="3"/>
    </row>
    <row r="17" spans="1:19">
      <c r="A17" s="1" t="s">
        <v>156</v>
      </c>
      <c r="C17" s="6">
        <v>0</v>
      </c>
      <c r="D17" s="6"/>
      <c r="E17" s="6">
        <v>0</v>
      </c>
      <c r="F17" s="6"/>
      <c r="G17" s="6">
        <v>4677122894</v>
      </c>
      <c r="H17" s="6"/>
      <c r="I17" s="6">
        <f t="shared" si="0"/>
        <v>4677122894</v>
      </c>
      <c r="J17" s="6"/>
      <c r="K17" s="6">
        <v>0</v>
      </c>
      <c r="L17" s="6"/>
      <c r="M17" s="6">
        <v>0</v>
      </c>
      <c r="N17" s="6"/>
      <c r="O17" s="6">
        <v>4677122894</v>
      </c>
      <c r="P17" s="6"/>
      <c r="Q17" s="6">
        <f t="shared" si="1"/>
        <v>4677122894</v>
      </c>
      <c r="R17" s="3"/>
      <c r="S17" s="3"/>
    </row>
    <row r="18" spans="1:19">
      <c r="A18" s="1" t="s">
        <v>140</v>
      </c>
      <c r="C18" s="6">
        <v>0</v>
      </c>
      <c r="D18" s="6"/>
      <c r="E18" s="6">
        <v>0</v>
      </c>
      <c r="F18" s="6"/>
      <c r="G18" s="6">
        <v>2596993528</v>
      </c>
      <c r="H18" s="6"/>
      <c r="I18" s="6">
        <f t="shared" si="0"/>
        <v>2596993528</v>
      </c>
      <c r="J18" s="6"/>
      <c r="K18" s="6">
        <v>0</v>
      </c>
      <c r="L18" s="6"/>
      <c r="M18" s="6">
        <v>0</v>
      </c>
      <c r="N18" s="6"/>
      <c r="O18" s="6">
        <v>2596993528</v>
      </c>
      <c r="P18" s="6"/>
      <c r="Q18" s="6">
        <f t="shared" si="1"/>
        <v>2596993528</v>
      </c>
      <c r="R18" s="3"/>
      <c r="S18" s="3"/>
    </row>
    <row r="19" spans="1:19">
      <c r="A19" s="1" t="s">
        <v>199</v>
      </c>
      <c r="C19" s="6">
        <v>0</v>
      </c>
      <c r="D19" s="6"/>
      <c r="E19" s="6">
        <v>977907125</v>
      </c>
      <c r="F19" s="6"/>
      <c r="G19" s="6">
        <v>665878235</v>
      </c>
      <c r="H19" s="6"/>
      <c r="I19" s="6">
        <f t="shared" si="0"/>
        <v>1643785360</v>
      </c>
      <c r="J19" s="6"/>
      <c r="K19" s="6">
        <v>0</v>
      </c>
      <c r="L19" s="6"/>
      <c r="M19" s="6">
        <v>977907125</v>
      </c>
      <c r="N19" s="6"/>
      <c r="O19" s="6">
        <v>665878235</v>
      </c>
      <c r="P19" s="6"/>
      <c r="Q19" s="6">
        <f t="shared" si="1"/>
        <v>1643785360</v>
      </c>
      <c r="R19" s="3"/>
      <c r="S19" s="3"/>
    </row>
    <row r="20" spans="1:19">
      <c r="A20" s="1" t="s">
        <v>185</v>
      </c>
      <c r="C20" s="6">
        <v>0</v>
      </c>
      <c r="D20" s="6"/>
      <c r="E20" s="6">
        <v>0</v>
      </c>
      <c r="F20" s="6"/>
      <c r="G20" s="6">
        <v>1028850371</v>
      </c>
      <c r="H20" s="6"/>
      <c r="I20" s="6">
        <f t="shared" si="0"/>
        <v>1028850371</v>
      </c>
      <c r="J20" s="6"/>
      <c r="K20" s="6">
        <v>0</v>
      </c>
      <c r="L20" s="6"/>
      <c r="M20" s="6">
        <v>0</v>
      </c>
      <c r="N20" s="6"/>
      <c r="O20" s="6">
        <v>1028850371</v>
      </c>
      <c r="P20" s="6"/>
      <c r="Q20" s="6">
        <f t="shared" si="1"/>
        <v>1028850371</v>
      </c>
      <c r="R20" s="3"/>
      <c r="S20" s="3"/>
    </row>
    <row r="21" spans="1:19">
      <c r="A21" s="1" t="s">
        <v>146</v>
      </c>
      <c r="C21" s="6">
        <v>0</v>
      </c>
      <c r="D21" s="6"/>
      <c r="E21" s="6">
        <v>0</v>
      </c>
      <c r="F21" s="6"/>
      <c r="G21" s="6">
        <v>743700567</v>
      </c>
      <c r="H21" s="6"/>
      <c r="I21" s="6">
        <f t="shared" si="0"/>
        <v>743700567</v>
      </c>
      <c r="J21" s="6"/>
      <c r="K21" s="6">
        <v>0</v>
      </c>
      <c r="L21" s="6"/>
      <c r="M21" s="6">
        <v>0</v>
      </c>
      <c r="N21" s="6"/>
      <c r="O21" s="6">
        <v>743700567</v>
      </c>
      <c r="P21" s="6"/>
      <c r="Q21" s="6">
        <f t="shared" si="1"/>
        <v>743700567</v>
      </c>
      <c r="R21" s="3"/>
      <c r="S21" s="3"/>
    </row>
    <row r="22" spans="1:19">
      <c r="A22" s="1" t="s">
        <v>278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1181371</v>
      </c>
      <c r="P22" s="6"/>
      <c r="Q22" s="6">
        <f t="shared" si="1"/>
        <v>1181371</v>
      </c>
      <c r="R22" s="3"/>
      <c r="S22" s="3"/>
    </row>
    <row r="23" spans="1:19">
      <c r="A23" s="1" t="s">
        <v>279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2020602443</v>
      </c>
      <c r="P23" s="6"/>
      <c r="Q23" s="6">
        <f t="shared" si="1"/>
        <v>2020602443</v>
      </c>
      <c r="R23" s="3"/>
      <c r="S23" s="3"/>
    </row>
    <row r="24" spans="1:19">
      <c r="A24" s="1" t="s">
        <v>235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114636256</v>
      </c>
      <c r="L24" s="6"/>
      <c r="M24" s="6">
        <v>0</v>
      </c>
      <c r="N24" s="6"/>
      <c r="O24" s="6">
        <v>29258706</v>
      </c>
      <c r="P24" s="6"/>
      <c r="Q24" s="6">
        <f t="shared" si="1"/>
        <v>143894962</v>
      </c>
      <c r="R24" s="3"/>
      <c r="S24" s="3"/>
    </row>
    <row r="25" spans="1:19">
      <c r="A25" s="1" t="s">
        <v>159</v>
      </c>
      <c r="C25" s="6">
        <v>78130023</v>
      </c>
      <c r="D25" s="6"/>
      <c r="E25" s="6">
        <v>229958313</v>
      </c>
      <c r="F25" s="6"/>
      <c r="G25" s="6">
        <v>0</v>
      </c>
      <c r="H25" s="6"/>
      <c r="I25" s="6">
        <f t="shared" si="0"/>
        <v>308088336</v>
      </c>
      <c r="J25" s="6"/>
      <c r="K25" s="6">
        <v>100376373</v>
      </c>
      <c r="L25" s="6"/>
      <c r="M25" s="6">
        <v>335408413</v>
      </c>
      <c r="N25" s="6"/>
      <c r="O25" s="6">
        <v>0</v>
      </c>
      <c r="P25" s="6"/>
      <c r="Q25" s="6">
        <f t="shared" si="1"/>
        <v>435784786</v>
      </c>
      <c r="R25" s="3"/>
      <c r="S25" s="3"/>
    </row>
    <row r="26" spans="1:19">
      <c r="A26" s="1" t="s">
        <v>174</v>
      </c>
      <c r="C26" s="6">
        <v>2799673884</v>
      </c>
      <c r="D26" s="6"/>
      <c r="E26" s="6">
        <v>1083803525</v>
      </c>
      <c r="F26" s="6"/>
      <c r="G26" s="6">
        <v>0</v>
      </c>
      <c r="H26" s="6"/>
      <c r="I26" s="6">
        <f t="shared" si="0"/>
        <v>3883477409</v>
      </c>
      <c r="J26" s="6"/>
      <c r="K26" s="6">
        <v>3546303415</v>
      </c>
      <c r="L26" s="6"/>
      <c r="M26" s="6">
        <v>1029206000</v>
      </c>
      <c r="N26" s="6"/>
      <c r="O26" s="6">
        <v>0</v>
      </c>
      <c r="P26" s="6"/>
      <c r="Q26" s="6">
        <f t="shared" si="1"/>
        <v>4575509415</v>
      </c>
      <c r="R26" s="3"/>
      <c r="S26" s="3"/>
    </row>
    <row r="27" spans="1:19">
      <c r="A27" s="1" t="s">
        <v>193</v>
      </c>
      <c r="C27" s="6">
        <v>62789489</v>
      </c>
      <c r="D27" s="6"/>
      <c r="E27" s="6">
        <v>-1656618</v>
      </c>
      <c r="F27" s="6"/>
      <c r="G27" s="6">
        <v>0</v>
      </c>
      <c r="H27" s="6"/>
      <c r="I27" s="6">
        <f t="shared" si="0"/>
        <v>61132871</v>
      </c>
      <c r="J27" s="6"/>
      <c r="K27" s="6">
        <v>62789489</v>
      </c>
      <c r="L27" s="6"/>
      <c r="M27" s="6">
        <v>-1656618</v>
      </c>
      <c r="N27" s="6"/>
      <c r="O27" s="6">
        <v>0</v>
      </c>
      <c r="P27" s="6"/>
      <c r="Q27" s="6">
        <f t="shared" si="1"/>
        <v>61132871</v>
      </c>
      <c r="R27" s="3"/>
      <c r="S27" s="3"/>
    </row>
    <row r="28" spans="1:19">
      <c r="A28" s="1" t="s">
        <v>200</v>
      </c>
      <c r="C28" s="6">
        <v>284598794</v>
      </c>
      <c r="D28" s="6"/>
      <c r="E28" s="6">
        <v>1176576851</v>
      </c>
      <c r="F28" s="6"/>
      <c r="G28" s="6">
        <v>0</v>
      </c>
      <c r="H28" s="6"/>
      <c r="I28" s="6">
        <f t="shared" si="0"/>
        <v>1461175645</v>
      </c>
      <c r="J28" s="6"/>
      <c r="K28" s="6">
        <v>284598794</v>
      </c>
      <c r="L28" s="6"/>
      <c r="M28" s="6">
        <v>1176576851</v>
      </c>
      <c r="N28" s="6"/>
      <c r="O28" s="6">
        <v>0</v>
      </c>
      <c r="P28" s="6"/>
      <c r="Q28" s="6">
        <f t="shared" si="1"/>
        <v>1461175645</v>
      </c>
      <c r="R28" s="3"/>
      <c r="S28" s="3"/>
    </row>
    <row r="29" spans="1:19">
      <c r="A29" s="1" t="s">
        <v>168</v>
      </c>
      <c r="C29" s="6">
        <v>446630423</v>
      </c>
      <c r="D29" s="6"/>
      <c r="E29" s="6">
        <v>164970094</v>
      </c>
      <c r="F29" s="6"/>
      <c r="G29" s="6">
        <v>0</v>
      </c>
      <c r="H29" s="6"/>
      <c r="I29" s="6">
        <f t="shared" si="0"/>
        <v>611600517</v>
      </c>
      <c r="J29" s="6"/>
      <c r="K29" s="6">
        <v>880787066</v>
      </c>
      <c r="L29" s="6"/>
      <c r="M29" s="6">
        <v>164970094</v>
      </c>
      <c r="N29" s="6"/>
      <c r="O29" s="6">
        <v>0</v>
      </c>
      <c r="P29" s="6"/>
      <c r="Q29" s="6">
        <f t="shared" si="1"/>
        <v>1045757160</v>
      </c>
      <c r="R29" s="3"/>
      <c r="S29" s="3"/>
    </row>
    <row r="30" spans="1:19">
      <c r="A30" s="1" t="s">
        <v>162</v>
      </c>
      <c r="C30" s="6">
        <v>1559593084</v>
      </c>
      <c r="D30" s="6"/>
      <c r="E30" s="6">
        <v>0</v>
      </c>
      <c r="F30" s="6"/>
      <c r="G30" s="6">
        <v>0</v>
      </c>
      <c r="H30" s="6"/>
      <c r="I30" s="6">
        <f t="shared" si="0"/>
        <v>1559593084</v>
      </c>
      <c r="J30" s="6"/>
      <c r="K30" s="6">
        <v>2976366495</v>
      </c>
      <c r="L30" s="6"/>
      <c r="M30" s="6">
        <v>-33364950</v>
      </c>
      <c r="N30" s="6"/>
      <c r="O30" s="6">
        <v>0</v>
      </c>
      <c r="P30" s="6"/>
      <c r="Q30" s="6">
        <f t="shared" si="1"/>
        <v>2943001545</v>
      </c>
      <c r="R30" s="3"/>
      <c r="S30" s="3"/>
    </row>
    <row r="31" spans="1:19">
      <c r="A31" s="1" t="s">
        <v>108</v>
      </c>
      <c r="C31" s="6">
        <v>0</v>
      </c>
      <c r="D31" s="6"/>
      <c r="E31" s="6">
        <v>403186909</v>
      </c>
      <c r="F31" s="6"/>
      <c r="G31" s="6">
        <v>0</v>
      </c>
      <c r="H31" s="6"/>
      <c r="I31" s="6">
        <f t="shared" si="0"/>
        <v>403186909</v>
      </c>
      <c r="J31" s="6"/>
      <c r="K31" s="6">
        <v>0</v>
      </c>
      <c r="L31" s="6"/>
      <c r="M31" s="6">
        <v>664133279</v>
      </c>
      <c r="N31" s="6"/>
      <c r="O31" s="6">
        <v>0</v>
      </c>
      <c r="P31" s="6"/>
      <c r="Q31" s="6">
        <f t="shared" si="1"/>
        <v>664133279</v>
      </c>
      <c r="R31" s="3"/>
      <c r="S31" s="3"/>
    </row>
    <row r="32" spans="1:19">
      <c r="A32" s="1" t="s">
        <v>196</v>
      </c>
      <c r="C32" s="6">
        <v>0</v>
      </c>
      <c r="D32" s="6"/>
      <c r="E32" s="6">
        <v>498089756</v>
      </c>
      <c r="F32" s="6"/>
      <c r="G32" s="6">
        <v>0</v>
      </c>
      <c r="H32" s="6"/>
      <c r="I32" s="6">
        <f t="shared" si="0"/>
        <v>498089756</v>
      </c>
      <c r="J32" s="6"/>
      <c r="K32" s="6">
        <v>0</v>
      </c>
      <c r="L32" s="6"/>
      <c r="M32" s="6">
        <v>498089756</v>
      </c>
      <c r="N32" s="6"/>
      <c r="O32" s="6">
        <v>0</v>
      </c>
      <c r="P32" s="6"/>
      <c r="Q32" s="6">
        <f t="shared" si="1"/>
        <v>498089756</v>
      </c>
      <c r="R32" s="3"/>
      <c r="S32" s="3"/>
    </row>
    <row r="33" spans="1:19">
      <c r="A33" s="1" t="s">
        <v>118</v>
      </c>
      <c r="C33" s="6">
        <v>0</v>
      </c>
      <c r="D33" s="6"/>
      <c r="E33" s="6">
        <v>10596136222</v>
      </c>
      <c r="F33" s="6"/>
      <c r="G33" s="6">
        <v>0</v>
      </c>
      <c r="H33" s="6"/>
      <c r="I33" s="6">
        <f t="shared" si="0"/>
        <v>10596136222</v>
      </c>
      <c r="J33" s="6"/>
      <c r="K33" s="6">
        <v>0</v>
      </c>
      <c r="L33" s="6"/>
      <c r="M33" s="6">
        <v>21017993888</v>
      </c>
      <c r="N33" s="6"/>
      <c r="O33" s="6">
        <v>0</v>
      </c>
      <c r="P33" s="6"/>
      <c r="Q33" s="6">
        <f t="shared" si="1"/>
        <v>21017993888</v>
      </c>
      <c r="R33" s="3"/>
      <c r="S33" s="3"/>
    </row>
    <row r="34" spans="1:19">
      <c r="A34" s="1" t="s">
        <v>126</v>
      </c>
      <c r="C34" s="6">
        <v>0</v>
      </c>
      <c r="D34" s="6"/>
      <c r="E34" s="6">
        <v>3476890179</v>
      </c>
      <c r="F34" s="6"/>
      <c r="G34" s="6">
        <v>0</v>
      </c>
      <c r="H34" s="6"/>
      <c r="I34" s="6">
        <f t="shared" si="0"/>
        <v>3476890179</v>
      </c>
      <c r="J34" s="6"/>
      <c r="K34" s="6">
        <v>0</v>
      </c>
      <c r="L34" s="6"/>
      <c r="M34" s="6">
        <v>4962593801</v>
      </c>
      <c r="N34" s="6"/>
      <c r="O34" s="6">
        <v>0</v>
      </c>
      <c r="P34" s="6"/>
      <c r="Q34" s="6">
        <f t="shared" si="1"/>
        <v>4962593801</v>
      </c>
      <c r="R34" s="3"/>
      <c r="S34" s="3"/>
    </row>
    <row r="35" spans="1:19">
      <c r="A35" s="1" t="s">
        <v>138</v>
      </c>
      <c r="C35" s="6">
        <v>0</v>
      </c>
      <c r="D35" s="6"/>
      <c r="E35" s="6">
        <v>7447304452</v>
      </c>
      <c r="F35" s="6"/>
      <c r="G35" s="6">
        <v>0</v>
      </c>
      <c r="H35" s="6"/>
      <c r="I35" s="6">
        <f t="shared" si="0"/>
        <v>7447304452</v>
      </c>
      <c r="J35" s="6"/>
      <c r="K35" s="6">
        <v>0</v>
      </c>
      <c r="L35" s="6"/>
      <c r="M35" s="6">
        <v>15388059249</v>
      </c>
      <c r="N35" s="6"/>
      <c r="O35" s="6">
        <v>0</v>
      </c>
      <c r="P35" s="6"/>
      <c r="Q35" s="6">
        <f t="shared" si="1"/>
        <v>15388059249</v>
      </c>
      <c r="R35" s="3"/>
      <c r="S35" s="3"/>
    </row>
    <row r="36" spans="1:19">
      <c r="A36" s="1" t="s">
        <v>124</v>
      </c>
      <c r="C36" s="6">
        <v>0</v>
      </c>
      <c r="D36" s="6"/>
      <c r="E36" s="6">
        <v>1604709</v>
      </c>
      <c r="F36" s="6"/>
      <c r="G36" s="6">
        <v>0</v>
      </c>
      <c r="H36" s="6"/>
      <c r="I36" s="6">
        <f t="shared" si="0"/>
        <v>1604709</v>
      </c>
      <c r="J36" s="6"/>
      <c r="K36" s="6">
        <v>0</v>
      </c>
      <c r="L36" s="6"/>
      <c r="M36" s="6">
        <v>3669335</v>
      </c>
      <c r="N36" s="6"/>
      <c r="O36" s="6">
        <v>0</v>
      </c>
      <c r="P36" s="6"/>
      <c r="Q36" s="6">
        <f t="shared" si="1"/>
        <v>3669335</v>
      </c>
      <c r="R36" s="3"/>
      <c r="S36" s="3"/>
    </row>
    <row r="37" spans="1:19">
      <c r="A37" s="1" t="s">
        <v>154</v>
      </c>
      <c r="C37" s="6">
        <v>0</v>
      </c>
      <c r="D37" s="6"/>
      <c r="E37" s="6">
        <v>1873344908</v>
      </c>
      <c r="F37" s="6"/>
      <c r="G37" s="6">
        <v>0</v>
      </c>
      <c r="H37" s="6"/>
      <c r="I37" s="6">
        <f t="shared" si="0"/>
        <v>1873344908</v>
      </c>
      <c r="J37" s="6"/>
      <c r="K37" s="6">
        <v>0</v>
      </c>
      <c r="L37" s="6"/>
      <c r="M37" s="6">
        <v>2510625512</v>
      </c>
      <c r="N37" s="6"/>
      <c r="O37" s="6">
        <v>0</v>
      </c>
      <c r="P37" s="6"/>
      <c r="Q37" s="6">
        <f t="shared" si="1"/>
        <v>2510625512</v>
      </c>
      <c r="R37" s="3"/>
      <c r="S37" s="3"/>
    </row>
    <row r="38" spans="1:19">
      <c r="A38" s="1" t="s">
        <v>121</v>
      </c>
      <c r="C38" s="6">
        <v>0</v>
      </c>
      <c r="D38" s="6"/>
      <c r="E38" s="6">
        <v>1056586459</v>
      </c>
      <c r="F38" s="6"/>
      <c r="G38" s="6">
        <v>0</v>
      </c>
      <c r="H38" s="6"/>
      <c r="I38" s="6">
        <f t="shared" si="0"/>
        <v>1056586459</v>
      </c>
      <c r="J38" s="6"/>
      <c r="K38" s="6">
        <v>0</v>
      </c>
      <c r="L38" s="6"/>
      <c r="M38" s="6">
        <v>2317773827</v>
      </c>
      <c r="N38" s="6"/>
      <c r="O38" s="6">
        <v>0</v>
      </c>
      <c r="P38" s="6"/>
      <c r="Q38" s="6">
        <f t="shared" si="1"/>
        <v>2317773827</v>
      </c>
      <c r="R38" s="3"/>
      <c r="S38" s="3"/>
    </row>
    <row r="39" spans="1:19">
      <c r="A39" s="1" t="s">
        <v>188</v>
      </c>
      <c r="C39" s="6">
        <v>0</v>
      </c>
      <c r="D39" s="6"/>
      <c r="E39" s="6">
        <v>948694061</v>
      </c>
      <c r="F39" s="6"/>
      <c r="G39" s="6">
        <v>0</v>
      </c>
      <c r="H39" s="6"/>
      <c r="I39" s="6">
        <f t="shared" si="0"/>
        <v>948694061</v>
      </c>
      <c r="J39" s="6"/>
      <c r="K39" s="6">
        <v>0</v>
      </c>
      <c r="L39" s="6"/>
      <c r="M39" s="6">
        <v>948694061</v>
      </c>
      <c r="N39" s="6"/>
      <c r="O39" s="6">
        <v>0</v>
      </c>
      <c r="P39" s="6"/>
      <c r="Q39" s="6">
        <f t="shared" si="1"/>
        <v>948694061</v>
      </c>
      <c r="R39" s="3"/>
      <c r="S39" s="3"/>
    </row>
    <row r="40" spans="1:19">
      <c r="A40" s="1" t="s">
        <v>190</v>
      </c>
      <c r="C40" s="6">
        <v>0</v>
      </c>
      <c r="D40" s="6"/>
      <c r="E40" s="6">
        <v>2679263544</v>
      </c>
      <c r="F40" s="6"/>
      <c r="G40" s="6">
        <v>0</v>
      </c>
      <c r="H40" s="6"/>
      <c r="I40" s="6">
        <f t="shared" si="0"/>
        <v>2679263544</v>
      </c>
      <c r="J40" s="6"/>
      <c r="K40" s="6">
        <v>0</v>
      </c>
      <c r="L40" s="6"/>
      <c r="M40" s="6">
        <v>2679263544</v>
      </c>
      <c r="N40" s="6"/>
      <c r="O40" s="6">
        <v>0</v>
      </c>
      <c r="P40" s="6"/>
      <c r="Q40" s="6">
        <f t="shared" si="1"/>
        <v>2679263544</v>
      </c>
      <c r="R40" s="3"/>
      <c r="S40" s="3"/>
    </row>
    <row r="41" spans="1:19">
      <c r="A41" s="1" t="s">
        <v>182</v>
      </c>
      <c r="C41" s="6">
        <v>0</v>
      </c>
      <c r="D41" s="6"/>
      <c r="E41" s="6">
        <v>1775445076</v>
      </c>
      <c r="F41" s="6"/>
      <c r="G41" s="6">
        <v>0</v>
      </c>
      <c r="H41" s="6"/>
      <c r="I41" s="6">
        <f t="shared" si="0"/>
        <v>1775445076</v>
      </c>
      <c r="J41" s="6"/>
      <c r="K41" s="6">
        <v>0</v>
      </c>
      <c r="L41" s="6"/>
      <c r="M41" s="6">
        <v>1775445076</v>
      </c>
      <c r="N41" s="6"/>
      <c r="O41" s="6">
        <v>0</v>
      </c>
      <c r="P41" s="6"/>
      <c r="Q41" s="6">
        <f t="shared" si="1"/>
        <v>1775445076</v>
      </c>
      <c r="R41" s="3"/>
      <c r="S41" s="3"/>
    </row>
    <row r="42" spans="1:19">
      <c r="A42" s="1" t="s">
        <v>128</v>
      </c>
      <c r="C42" s="6">
        <v>0</v>
      </c>
      <c r="D42" s="6"/>
      <c r="E42" s="6">
        <v>11595375144</v>
      </c>
      <c r="F42" s="6"/>
      <c r="G42" s="6">
        <v>0</v>
      </c>
      <c r="H42" s="6"/>
      <c r="I42" s="6">
        <f t="shared" si="0"/>
        <v>11595375144</v>
      </c>
      <c r="J42" s="6"/>
      <c r="K42" s="6">
        <v>0</v>
      </c>
      <c r="L42" s="6"/>
      <c r="M42" s="6">
        <v>22510447972</v>
      </c>
      <c r="N42" s="6"/>
      <c r="O42" s="6">
        <v>0</v>
      </c>
      <c r="P42" s="6"/>
      <c r="Q42" s="6">
        <f t="shared" si="1"/>
        <v>22510447972</v>
      </c>
      <c r="R42" s="3"/>
      <c r="S42" s="3"/>
    </row>
    <row r="43" spans="1:19">
      <c r="A43" s="1" t="s">
        <v>135</v>
      </c>
      <c r="C43" s="6">
        <v>0</v>
      </c>
      <c r="D43" s="6"/>
      <c r="E43" s="6">
        <v>5149683471</v>
      </c>
      <c r="F43" s="6"/>
      <c r="G43" s="6">
        <v>0</v>
      </c>
      <c r="H43" s="6"/>
      <c r="I43" s="6">
        <f t="shared" si="0"/>
        <v>5149683471</v>
      </c>
      <c r="J43" s="6"/>
      <c r="K43" s="6">
        <v>0</v>
      </c>
      <c r="L43" s="6"/>
      <c r="M43" s="6">
        <v>8530584592</v>
      </c>
      <c r="N43" s="6"/>
      <c r="O43" s="6">
        <v>0</v>
      </c>
      <c r="P43" s="6"/>
      <c r="Q43" s="6">
        <f t="shared" si="1"/>
        <v>8530584592</v>
      </c>
      <c r="R43" s="3"/>
      <c r="S43" s="3"/>
    </row>
    <row r="44" spans="1:19">
      <c r="A44" s="1" t="s">
        <v>131</v>
      </c>
      <c r="C44" s="6">
        <v>0</v>
      </c>
      <c r="D44" s="6"/>
      <c r="E44" s="6">
        <v>6390290490</v>
      </c>
      <c r="F44" s="6"/>
      <c r="G44" s="6">
        <v>0</v>
      </c>
      <c r="H44" s="6"/>
      <c r="I44" s="6">
        <f t="shared" si="0"/>
        <v>6390290490</v>
      </c>
      <c r="J44" s="6"/>
      <c r="K44" s="6">
        <v>0</v>
      </c>
      <c r="L44" s="6"/>
      <c r="M44" s="6">
        <v>10763652131</v>
      </c>
      <c r="N44" s="6"/>
      <c r="O44" s="6">
        <v>0</v>
      </c>
      <c r="P44" s="6"/>
      <c r="Q44" s="6">
        <f t="shared" si="1"/>
        <v>10763652131</v>
      </c>
      <c r="R44" s="3"/>
      <c r="S44" s="3"/>
    </row>
    <row r="45" spans="1:19">
      <c r="A45" s="1" t="s">
        <v>179</v>
      </c>
      <c r="C45" s="6">
        <v>0</v>
      </c>
      <c r="D45" s="6"/>
      <c r="E45" s="6">
        <v>1345155781</v>
      </c>
      <c r="F45" s="6"/>
      <c r="G45" s="6">
        <v>0</v>
      </c>
      <c r="H45" s="6"/>
      <c r="I45" s="6">
        <f t="shared" si="0"/>
        <v>1345155781</v>
      </c>
      <c r="J45" s="6"/>
      <c r="K45" s="6">
        <v>0</v>
      </c>
      <c r="L45" s="6"/>
      <c r="M45" s="6">
        <v>1345155781</v>
      </c>
      <c r="N45" s="6"/>
      <c r="O45" s="6">
        <v>0</v>
      </c>
      <c r="P45" s="6"/>
      <c r="Q45" s="6">
        <f t="shared" si="1"/>
        <v>1345155781</v>
      </c>
      <c r="R45" s="3"/>
      <c r="S45" s="3"/>
    </row>
    <row r="46" spans="1:19">
      <c r="A46" s="1" t="s">
        <v>133</v>
      </c>
      <c r="C46" s="6">
        <v>0</v>
      </c>
      <c r="D46" s="6"/>
      <c r="E46" s="6">
        <v>8794596873</v>
      </c>
      <c r="F46" s="6"/>
      <c r="G46" s="6">
        <v>0</v>
      </c>
      <c r="H46" s="6"/>
      <c r="I46" s="6">
        <f t="shared" si="0"/>
        <v>8794596873</v>
      </c>
      <c r="J46" s="6"/>
      <c r="K46" s="6">
        <v>0</v>
      </c>
      <c r="L46" s="6"/>
      <c r="M46" s="6">
        <v>11451694949</v>
      </c>
      <c r="N46" s="6"/>
      <c r="O46" s="6">
        <v>0</v>
      </c>
      <c r="P46" s="6"/>
      <c r="Q46" s="6">
        <f t="shared" si="1"/>
        <v>11451694949</v>
      </c>
      <c r="R46" s="3"/>
      <c r="S46" s="3"/>
    </row>
    <row r="47" spans="1:19">
      <c r="A47" s="1" t="s">
        <v>112</v>
      </c>
      <c r="C47" s="6">
        <v>0</v>
      </c>
      <c r="D47" s="6"/>
      <c r="E47" s="6">
        <v>10011834866</v>
      </c>
      <c r="F47" s="6"/>
      <c r="G47" s="6">
        <v>0</v>
      </c>
      <c r="H47" s="6"/>
      <c r="I47" s="6">
        <f t="shared" si="0"/>
        <v>10011834866</v>
      </c>
      <c r="J47" s="6"/>
      <c r="K47" s="6">
        <v>0</v>
      </c>
      <c r="L47" s="6"/>
      <c r="M47" s="6">
        <v>19215348785</v>
      </c>
      <c r="N47" s="6"/>
      <c r="O47" s="6">
        <v>0</v>
      </c>
      <c r="P47" s="6"/>
      <c r="Q47" s="6">
        <f t="shared" si="1"/>
        <v>19215348785</v>
      </c>
      <c r="R47" s="3"/>
      <c r="S47" s="3"/>
    </row>
    <row r="48" spans="1:19" ht="24.75" thickBot="1">
      <c r="C48" s="11">
        <f>SUM(C8:C47)</f>
        <v>8950279485</v>
      </c>
      <c r="D48" s="3"/>
      <c r="E48" s="11">
        <f>SUM(E8:E47)</f>
        <v>87417682377</v>
      </c>
      <c r="F48" s="3"/>
      <c r="G48" s="11">
        <f>SUM(G8:G47)</f>
        <v>66565106893</v>
      </c>
      <c r="H48" s="3"/>
      <c r="I48" s="11">
        <f>SUM(I8:I47)</f>
        <v>162933068755</v>
      </c>
      <c r="J48" s="3"/>
      <c r="K48" s="11">
        <f>SUM(K8:K47)</f>
        <v>20745407550</v>
      </c>
      <c r="L48" s="3"/>
      <c r="M48" s="11">
        <f>SUM(M8:M47)</f>
        <v>174281581953</v>
      </c>
      <c r="N48" s="3"/>
      <c r="O48" s="11">
        <f>SUM(O8:O47)</f>
        <v>68616149413</v>
      </c>
      <c r="P48" s="3"/>
      <c r="Q48" s="11">
        <f>SUM(Q8:Q47)</f>
        <v>263643138916</v>
      </c>
      <c r="R48" s="3"/>
      <c r="S48" s="3"/>
    </row>
    <row r="49" spans="3:19" ht="24.75" thickTop="1">
      <c r="C49" s="5"/>
      <c r="D49" s="3"/>
      <c r="E49" s="5"/>
      <c r="F49" s="3"/>
      <c r="G49" s="5"/>
      <c r="H49" s="3"/>
      <c r="I49" s="3"/>
      <c r="J49" s="3"/>
      <c r="K49" s="5"/>
      <c r="L49" s="3"/>
      <c r="M49" s="5"/>
      <c r="N49" s="3"/>
      <c r="O49" s="5"/>
      <c r="P49" s="3"/>
      <c r="Q49" s="3"/>
      <c r="R49" s="3"/>
      <c r="S4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9"/>
  <sheetViews>
    <sheetView rightToLeft="1" workbookViewId="0">
      <selection activeCell="G20" sqref="G2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5" ht="24.75">
      <c r="A6" s="22" t="s">
        <v>286</v>
      </c>
      <c r="B6" s="22" t="s">
        <v>286</v>
      </c>
      <c r="C6" s="22" t="s">
        <v>286</v>
      </c>
      <c r="E6" s="22" t="s">
        <v>227</v>
      </c>
      <c r="F6" s="22" t="s">
        <v>227</v>
      </c>
      <c r="G6" s="22" t="s">
        <v>227</v>
      </c>
      <c r="I6" s="22" t="s">
        <v>228</v>
      </c>
      <c r="J6" s="22" t="s">
        <v>228</v>
      </c>
      <c r="K6" s="22" t="s">
        <v>228</v>
      </c>
    </row>
    <row r="7" spans="1:15" ht="24.75">
      <c r="A7" s="22" t="s">
        <v>287</v>
      </c>
      <c r="C7" s="22" t="s">
        <v>206</v>
      </c>
      <c r="E7" s="22" t="s">
        <v>288</v>
      </c>
      <c r="G7" s="22" t="s">
        <v>289</v>
      </c>
      <c r="I7" s="22" t="s">
        <v>288</v>
      </c>
      <c r="K7" s="22" t="s">
        <v>289</v>
      </c>
    </row>
    <row r="8" spans="1:15">
      <c r="A8" s="1" t="s">
        <v>212</v>
      </c>
      <c r="C8" s="3" t="s">
        <v>213</v>
      </c>
      <c r="D8" s="3"/>
      <c r="E8" s="5">
        <v>58269794</v>
      </c>
      <c r="F8" s="3"/>
      <c r="G8" s="9">
        <f>E8/$E$12</f>
        <v>0.20330128683854495</v>
      </c>
      <c r="H8" s="3"/>
      <c r="I8" s="5">
        <v>508176318</v>
      </c>
      <c r="J8" s="3"/>
      <c r="K8" s="9">
        <f>I8/$I$12</f>
        <v>0.50000282925056638</v>
      </c>
      <c r="L8" s="3"/>
      <c r="M8" s="3"/>
      <c r="N8" s="3"/>
      <c r="O8" s="3"/>
    </row>
    <row r="9" spans="1:15">
      <c r="A9" s="1" t="s">
        <v>216</v>
      </c>
      <c r="C9" s="3" t="s">
        <v>217</v>
      </c>
      <c r="D9" s="3"/>
      <c r="E9" s="5">
        <v>147103673</v>
      </c>
      <c r="F9" s="3"/>
      <c r="G9" s="9">
        <f t="shared" ref="G9:G11" si="0">E9/$E$12</f>
        <v>0.51323960437506477</v>
      </c>
      <c r="H9" s="3"/>
      <c r="I9" s="5">
        <v>149296652</v>
      </c>
      <c r="J9" s="3"/>
      <c r="K9" s="9">
        <f t="shared" ref="K9:K11" si="1">I9/$I$12</f>
        <v>0.14689537027508084</v>
      </c>
      <c r="L9" s="3"/>
      <c r="M9" s="3"/>
      <c r="N9" s="3"/>
      <c r="O9" s="3"/>
    </row>
    <row r="10" spans="1:15">
      <c r="A10" s="1" t="s">
        <v>219</v>
      </c>
      <c r="C10" s="3" t="s">
        <v>220</v>
      </c>
      <c r="D10" s="3"/>
      <c r="E10" s="5">
        <v>4392727</v>
      </c>
      <c r="F10" s="3"/>
      <c r="G10" s="9">
        <f t="shared" si="0"/>
        <v>1.532607188950112E-2</v>
      </c>
      <c r="H10" s="3"/>
      <c r="I10" s="5">
        <v>8766879</v>
      </c>
      <c r="J10" s="3"/>
      <c r="K10" s="9">
        <f t="shared" si="1"/>
        <v>8.6258728485206111E-3</v>
      </c>
      <c r="L10" s="3"/>
      <c r="M10" s="3"/>
      <c r="N10" s="3"/>
      <c r="O10" s="3"/>
    </row>
    <row r="11" spans="1:15">
      <c r="A11" s="1" t="s">
        <v>222</v>
      </c>
      <c r="C11" s="3" t="s">
        <v>223</v>
      </c>
      <c r="D11" s="3"/>
      <c r="E11" s="5">
        <v>76851736</v>
      </c>
      <c r="F11" s="3"/>
      <c r="G11" s="9">
        <f t="shared" si="0"/>
        <v>0.26813303689688917</v>
      </c>
      <c r="H11" s="3"/>
      <c r="I11" s="5">
        <v>350107036</v>
      </c>
      <c r="J11" s="3"/>
      <c r="K11" s="9">
        <f t="shared" si="1"/>
        <v>0.34447592762583218</v>
      </c>
      <c r="L11" s="3"/>
      <c r="M11" s="3"/>
      <c r="N11" s="3"/>
      <c r="O11" s="3"/>
    </row>
    <row r="12" spans="1:15" ht="24.75" thickBot="1">
      <c r="C12" s="3"/>
      <c r="D12" s="3"/>
      <c r="E12" s="11">
        <f>SUM(E8:E11)</f>
        <v>286617930</v>
      </c>
      <c r="F12" s="3"/>
      <c r="G12" s="10">
        <f>SUM(G8:G11)</f>
        <v>1</v>
      </c>
      <c r="H12" s="3"/>
      <c r="I12" s="11">
        <f>SUM(I8:I11)</f>
        <v>1016346885</v>
      </c>
      <c r="J12" s="3"/>
      <c r="K12" s="10">
        <f>SUM(K8:K11)</f>
        <v>1</v>
      </c>
      <c r="L12" s="3"/>
      <c r="M12" s="3"/>
      <c r="N12" s="3"/>
      <c r="O12" s="3"/>
    </row>
    <row r="13" spans="1:15" ht="24.75" thickTop="1">
      <c r="C13" s="3"/>
      <c r="D13" s="3"/>
      <c r="E13" s="5"/>
      <c r="F13" s="3"/>
      <c r="G13" s="3"/>
      <c r="H13" s="3"/>
      <c r="I13" s="5"/>
      <c r="J13" s="3"/>
      <c r="K13" s="3"/>
      <c r="L13" s="3"/>
      <c r="M13" s="3"/>
      <c r="N13" s="3"/>
      <c r="O13" s="3"/>
    </row>
    <row r="14" spans="1: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5" sqref="C5:E6"/>
    </sheetView>
  </sheetViews>
  <sheetFormatPr defaultRowHeight="24"/>
  <cols>
    <col min="1" max="1" width="31" style="1" bestFit="1" customWidth="1"/>
    <col min="2" max="2" width="1" style="1" customWidth="1"/>
    <col min="3" max="3" width="17" style="1" customWidth="1"/>
    <col min="4" max="4" width="1" style="1" customWidth="1"/>
    <col min="5" max="5" width="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225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1" t="s">
        <v>227</v>
      </c>
      <c r="D5" s="20"/>
      <c r="E5" s="20" t="s">
        <v>297</v>
      </c>
    </row>
    <row r="6" spans="1:5" ht="24.75">
      <c r="A6" s="21" t="s">
        <v>290</v>
      </c>
      <c r="C6" s="22"/>
      <c r="D6" s="20"/>
      <c r="E6" s="4" t="s">
        <v>298</v>
      </c>
    </row>
    <row r="7" spans="1:5" ht="36.75" customHeight="1">
      <c r="A7" s="22" t="s">
        <v>290</v>
      </c>
      <c r="C7" s="22" t="s">
        <v>209</v>
      </c>
      <c r="E7" s="22" t="s">
        <v>209</v>
      </c>
    </row>
    <row r="8" spans="1:5" ht="39.75" customHeight="1">
      <c r="A8" s="14" t="s">
        <v>291</v>
      </c>
      <c r="B8" s="14"/>
      <c r="C8" s="16">
        <v>6936035733</v>
      </c>
      <c r="D8" s="17"/>
      <c r="E8" s="16">
        <v>15813516014</v>
      </c>
    </row>
    <row r="9" spans="1:5" ht="28.5" customHeight="1" thickBot="1">
      <c r="A9" s="15" t="s">
        <v>234</v>
      </c>
      <c r="B9" s="14"/>
      <c r="C9" s="18">
        <f>SUM(C8)</f>
        <v>6936035733</v>
      </c>
      <c r="D9" s="17"/>
      <c r="E9" s="18">
        <f>SUM(E8)</f>
        <v>15813516014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6"/>
  <sheetViews>
    <sheetView rightToLeft="1" tabSelected="1" workbookViewId="0">
      <selection activeCell="W94" sqref="W94"/>
    </sheetView>
  </sheetViews>
  <sheetFormatPr defaultRowHeight="24"/>
  <cols>
    <col min="1" max="1" width="30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3.28515625" style="1" bestFit="1" customWidth="1"/>
    <col min="18" max="18" width="0.5703125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2" t="s">
        <v>295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6">
        <v>40301183</v>
      </c>
      <c r="D9" s="6"/>
      <c r="E9" s="6">
        <v>459025505484</v>
      </c>
      <c r="F9" s="6"/>
      <c r="G9" s="6">
        <v>594911655773.078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40301183</v>
      </c>
      <c r="R9" s="6"/>
      <c r="S9" s="6">
        <v>15080</v>
      </c>
      <c r="T9" s="6"/>
      <c r="U9" s="6">
        <v>459025505484</v>
      </c>
      <c r="V9" s="6"/>
      <c r="W9" s="6">
        <v>604125775694.14197</v>
      </c>
      <c r="Y9" s="9">
        <v>1.059390787712465E-2</v>
      </c>
    </row>
    <row r="10" spans="1:25">
      <c r="A10" s="1" t="s">
        <v>16</v>
      </c>
      <c r="C10" s="6">
        <v>104740061</v>
      </c>
      <c r="D10" s="6"/>
      <c r="E10" s="6">
        <v>431353060369</v>
      </c>
      <c r="F10" s="6"/>
      <c r="G10" s="6">
        <v>524020144487.27301</v>
      </c>
      <c r="H10" s="6"/>
      <c r="I10" s="6">
        <v>89174312</v>
      </c>
      <c r="J10" s="6"/>
      <c r="K10" s="6">
        <v>162263543578</v>
      </c>
      <c r="L10" s="6"/>
      <c r="M10" s="6">
        <v>0</v>
      </c>
      <c r="N10" s="6"/>
      <c r="O10" s="6">
        <v>0</v>
      </c>
      <c r="P10" s="6"/>
      <c r="Q10" s="6">
        <v>193914373</v>
      </c>
      <c r="R10" s="6"/>
      <c r="S10" s="6">
        <v>3556</v>
      </c>
      <c r="T10" s="6"/>
      <c r="U10" s="6">
        <v>593616603947</v>
      </c>
      <c r="V10" s="6"/>
      <c r="W10" s="6">
        <v>685456631301.19104</v>
      </c>
      <c r="Y10" s="9">
        <v>1.202012014373223E-2</v>
      </c>
    </row>
    <row r="11" spans="1:25">
      <c r="A11" s="1" t="s">
        <v>17</v>
      </c>
      <c r="C11" s="6">
        <v>37236318</v>
      </c>
      <c r="D11" s="6"/>
      <c r="E11" s="6">
        <v>795223354873</v>
      </c>
      <c r="F11" s="6"/>
      <c r="G11" s="6">
        <v>931291409602.76404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37236318</v>
      </c>
      <c r="R11" s="6"/>
      <c r="S11" s="6">
        <v>25910</v>
      </c>
      <c r="T11" s="6"/>
      <c r="U11" s="6">
        <v>795223354873</v>
      </c>
      <c r="V11" s="6"/>
      <c r="W11" s="6">
        <v>959052481033.68896</v>
      </c>
      <c r="Y11" s="9">
        <v>1.6817878068064125E-2</v>
      </c>
    </row>
    <row r="12" spans="1:25">
      <c r="A12" s="1" t="s">
        <v>18</v>
      </c>
      <c r="C12" s="6">
        <v>177949002</v>
      </c>
      <c r="D12" s="6"/>
      <c r="E12" s="6">
        <v>809653573598</v>
      </c>
      <c r="F12" s="6"/>
      <c r="G12" s="6">
        <v>1558402709909.6599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177949002</v>
      </c>
      <c r="R12" s="6"/>
      <c r="S12" s="6">
        <v>6650</v>
      </c>
      <c r="T12" s="6"/>
      <c r="U12" s="6">
        <v>809653573598</v>
      </c>
      <c r="V12" s="6"/>
      <c r="W12" s="6">
        <v>1176319866163.3601</v>
      </c>
      <c r="Y12" s="9">
        <v>2.0627863927586219E-2</v>
      </c>
    </row>
    <row r="13" spans="1:25">
      <c r="A13" s="1" t="s">
        <v>19</v>
      </c>
      <c r="C13" s="6">
        <v>2200000</v>
      </c>
      <c r="D13" s="6"/>
      <c r="E13" s="6">
        <v>19444147451</v>
      </c>
      <c r="F13" s="6"/>
      <c r="G13" s="6">
        <v>35952800400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2200000</v>
      </c>
      <c r="R13" s="6"/>
      <c r="S13" s="6">
        <v>11980</v>
      </c>
      <c r="T13" s="6"/>
      <c r="U13" s="6">
        <v>19444147451</v>
      </c>
      <c r="V13" s="6"/>
      <c r="W13" s="6">
        <v>26199181800</v>
      </c>
      <c r="Y13" s="9">
        <v>4.5942704253320953E-4</v>
      </c>
    </row>
    <row r="14" spans="1:25">
      <c r="A14" s="1" t="s">
        <v>20</v>
      </c>
      <c r="C14" s="6">
        <v>49431692</v>
      </c>
      <c r="D14" s="6"/>
      <c r="E14" s="6">
        <v>536848144689</v>
      </c>
      <c r="F14" s="6"/>
      <c r="G14" s="6">
        <v>855976529195.89197</v>
      </c>
      <c r="H14" s="6"/>
      <c r="I14" s="6">
        <v>49431692</v>
      </c>
      <c r="J14" s="6"/>
      <c r="K14" s="6">
        <v>872469363800</v>
      </c>
      <c r="L14" s="6"/>
      <c r="M14" s="6">
        <v>-49931692</v>
      </c>
      <c r="N14" s="6"/>
      <c r="O14" s="6">
        <v>881046778672</v>
      </c>
      <c r="P14" s="6"/>
      <c r="Q14" s="6">
        <v>48931692</v>
      </c>
      <c r="R14" s="6"/>
      <c r="S14" s="6">
        <v>14360</v>
      </c>
      <c r="T14" s="6"/>
      <c r="U14" s="6">
        <v>863644363800</v>
      </c>
      <c r="V14" s="6"/>
      <c r="W14" s="6">
        <v>698478275492.13599</v>
      </c>
      <c r="Y14" s="9">
        <v>1.2248466796892428E-2</v>
      </c>
    </row>
    <row r="15" spans="1:25">
      <c r="A15" s="1" t="s">
        <v>21</v>
      </c>
      <c r="C15" s="6">
        <v>19605817</v>
      </c>
      <c r="D15" s="6"/>
      <c r="E15" s="6">
        <v>524500556523</v>
      </c>
      <c r="F15" s="6"/>
      <c r="G15" s="6">
        <v>3149058858790.3799</v>
      </c>
      <c r="H15" s="6"/>
      <c r="I15" s="6">
        <v>0</v>
      </c>
      <c r="J15" s="6"/>
      <c r="K15" s="6">
        <v>0</v>
      </c>
      <c r="L15" s="6"/>
      <c r="M15" s="6">
        <v>-3226577</v>
      </c>
      <c r="N15" s="6"/>
      <c r="O15" s="6">
        <v>488580689612</v>
      </c>
      <c r="P15" s="6"/>
      <c r="Q15" s="6">
        <v>16379240</v>
      </c>
      <c r="R15" s="6"/>
      <c r="S15" s="6">
        <v>135790</v>
      </c>
      <c r="T15" s="6"/>
      <c r="U15" s="6">
        <v>438182223870</v>
      </c>
      <c r="V15" s="6"/>
      <c r="W15" s="6">
        <v>2210903384452.3799</v>
      </c>
      <c r="Y15" s="9">
        <v>3.87702490482211E-2</v>
      </c>
    </row>
    <row r="16" spans="1:25">
      <c r="A16" s="1" t="s">
        <v>22</v>
      </c>
      <c r="C16" s="6">
        <v>107723752</v>
      </c>
      <c r="D16" s="6"/>
      <c r="E16" s="6">
        <v>1428777473252</v>
      </c>
      <c r="F16" s="6"/>
      <c r="G16" s="6">
        <v>1636225117923.1699</v>
      </c>
      <c r="H16" s="6"/>
      <c r="I16" s="6">
        <v>2600000</v>
      </c>
      <c r="J16" s="6"/>
      <c r="K16" s="6">
        <v>37213362612</v>
      </c>
      <c r="L16" s="6"/>
      <c r="M16" s="6">
        <v>0</v>
      </c>
      <c r="N16" s="6"/>
      <c r="O16" s="6">
        <v>0</v>
      </c>
      <c r="P16" s="6"/>
      <c r="Q16" s="6">
        <v>110323752</v>
      </c>
      <c r="R16" s="6"/>
      <c r="S16" s="6">
        <v>16060</v>
      </c>
      <c r="T16" s="6"/>
      <c r="U16" s="6">
        <v>1465990835864</v>
      </c>
      <c r="V16" s="6"/>
      <c r="W16" s="6">
        <v>1761257250350.1399</v>
      </c>
      <c r="Y16" s="9">
        <v>3.0885285496531707E-2</v>
      </c>
    </row>
    <row r="17" spans="1:25">
      <c r="A17" s="1" t="s">
        <v>23</v>
      </c>
      <c r="C17" s="6">
        <v>47515414</v>
      </c>
      <c r="D17" s="6"/>
      <c r="E17" s="6">
        <v>1599649080710</v>
      </c>
      <c r="F17" s="6"/>
      <c r="G17" s="6">
        <v>2727215941334.0601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47515414</v>
      </c>
      <c r="R17" s="6"/>
      <c r="S17" s="6">
        <v>44880</v>
      </c>
      <c r="T17" s="6"/>
      <c r="U17" s="6">
        <v>1599649080710</v>
      </c>
      <c r="V17" s="6"/>
      <c r="W17" s="6">
        <v>2119803454227.1001</v>
      </c>
      <c r="Y17" s="9">
        <v>3.7172726963833599E-2</v>
      </c>
    </row>
    <row r="18" spans="1:25">
      <c r="A18" s="1" t="s">
        <v>24</v>
      </c>
      <c r="C18" s="6">
        <v>8579300</v>
      </c>
      <c r="D18" s="6"/>
      <c r="E18" s="6">
        <v>689711010892</v>
      </c>
      <c r="F18" s="6"/>
      <c r="G18" s="6">
        <v>674328977756.55005</v>
      </c>
      <c r="H18" s="6"/>
      <c r="I18" s="6">
        <v>118685</v>
      </c>
      <c r="J18" s="6"/>
      <c r="K18" s="6">
        <v>7245561331</v>
      </c>
      <c r="L18" s="6"/>
      <c r="M18" s="6">
        <v>0</v>
      </c>
      <c r="N18" s="6"/>
      <c r="O18" s="6">
        <v>0</v>
      </c>
      <c r="P18" s="6"/>
      <c r="Q18" s="6">
        <v>8697985</v>
      </c>
      <c r="R18" s="6"/>
      <c r="S18" s="6">
        <v>62370</v>
      </c>
      <c r="T18" s="6"/>
      <c r="U18" s="6">
        <v>696956572223</v>
      </c>
      <c r="V18" s="6"/>
      <c r="W18" s="6">
        <v>539265489169.52301</v>
      </c>
      <c r="Y18" s="9">
        <v>9.456522372365786E-3</v>
      </c>
    </row>
    <row r="19" spans="1:25">
      <c r="A19" s="1" t="s">
        <v>25</v>
      </c>
      <c r="C19" s="6">
        <v>28408272</v>
      </c>
      <c r="D19" s="6"/>
      <c r="E19" s="6">
        <v>215663810281</v>
      </c>
      <c r="F19" s="6"/>
      <c r="G19" s="6">
        <v>844070966742.02405</v>
      </c>
      <c r="H19" s="6"/>
      <c r="I19" s="6">
        <v>0</v>
      </c>
      <c r="J19" s="6"/>
      <c r="K19" s="6">
        <v>0</v>
      </c>
      <c r="L19" s="6"/>
      <c r="M19" s="6">
        <v>-13662936</v>
      </c>
      <c r="N19" s="6"/>
      <c r="O19" s="6">
        <v>383274412846</v>
      </c>
      <c r="P19" s="6"/>
      <c r="Q19" s="6">
        <v>14745336</v>
      </c>
      <c r="R19" s="6"/>
      <c r="S19" s="6">
        <v>21520</v>
      </c>
      <c r="T19" s="6"/>
      <c r="U19" s="6">
        <v>111940470943</v>
      </c>
      <c r="V19" s="6"/>
      <c r="W19" s="6">
        <v>315431578917.216</v>
      </c>
      <c r="Y19" s="9">
        <v>5.531386381826521E-3</v>
      </c>
    </row>
    <row r="20" spans="1:25">
      <c r="A20" s="1" t="s">
        <v>26</v>
      </c>
      <c r="C20" s="6">
        <v>3593753</v>
      </c>
      <c r="D20" s="6"/>
      <c r="E20" s="6">
        <v>224817994772</v>
      </c>
      <c r="F20" s="6"/>
      <c r="G20" s="6">
        <v>596049962806.10303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3593753</v>
      </c>
      <c r="R20" s="6"/>
      <c r="S20" s="6">
        <v>170690</v>
      </c>
      <c r="T20" s="6"/>
      <c r="U20" s="6">
        <v>224817994772</v>
      </c>
      <c r="V20" s="6"/>
      <c r="W20" s="6">
        <v>609767864257.55798</v>
      </c>
      <c r="Y20" s="9">
        <v>1.0692847152487847E-2</v>
      </c>
    </row>
    <row r="21" spans="1:25">
      <c r="A21" s="1" t="s">
        <v>27</v>
      </c>
      <c r="C21" s="6">
        <v>6347731</v>
      </c>
      <c r="D21" s="6"/>
      <c r="E21" s="6">
        <v>305192211054</v>
      </c>
      <c r="F21" s="6"/>
      <c r="G21" s="6">
        <v>556854146548.53699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6347731</v>
      </c>
      <c r="R21" s="6"/>
      <c r="S21" s="6">
        <v>81000</v>
      </c>
      <c r="T21" s="6"/>
      <c r="U21" s="6">
        <v>305192211054</v>
      </c>
      <c r="V21" s="6"/>
      <c r="W21" s="6">
        <v>511106922044.54999</v>
      </c>
      <c r="Y21" s="9">
        <v>8.9627356841036655E-3</v>
      </c>
    </row>
    <row r="22" spans="1:25">
      <c r="A22" s="1" t="s">
        <v>28</v>
      </c>
      <c r="C22" s="6">
        <v>29334685</v>
      </c>
      <c r="D22" s="6"/>
      <c r="E22" s="6">
        <v>106738653389</v>
      </c>
      <c r="F22" s="6"/>
      <c r="G22" s="6">
        <v>124397172701.05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29334685</v>
      </c>
      <c r="R22" s="6"/>
      <c r="S22" s="6">
        <v>4116</v>
      </c>
      <c r="T22" s="6"/>
      <c r="U22" s="6">
        <v>106738653389</v>
      </c>
      <c r="V22" s="6"/>
      <c r="W22" s="6">
        <v>120023151157.41299</v>
      </c>
      <c r="Y22" s="9">
        <v>2.1047176889992273E-3</v>
      </c>
    </row>
    <row r="23" spans="1:25">
      <c r="A23" s="1" t="s">
        <v>29</v>
      </c>
      <c r="C23" s="6">
        <v>61362326</v>
      </c>
      <c r="D23" s="6"/>
      <c r="E23" s="6">
        <v>195472887696</v>
      </c>
      <c r="F23" s="6"/>
      <c r="G23" s="6">
        <v>684388810198.56604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61362326</v>
      </c>
      <c r="R23" s="6"/>
      <c r="S23" s="6">
        <v>8970</v>
      </c>
      <c r="T23" s="6"/>
      <c r="U23" s="6">
        <v>195472887696</v>
      </c>
      <c r="V23" s="6"/>
      <c r="W23" s="6">
        <v>547145064837.89099</v>
      </c>
      <c r="Y23" s="9">
        <v>9.5946980670638133E-3</v>
      </c>
    </row>
    <row r="24" spans="1:25">
      <c r="A24" s="1" t="s">
        <v>30</v>
      </c>
      <c r="C24" s="6">
        <v>5294184</v>
      </c>
      <c r="D24" s="6"/>
      <c r="E24" s="6">
        <v>239735891121</v>
      </c>
      <c r="F24" s="6"/>
      <c r="G24" s="6">
        <v>384175903179.59998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5294184</v>
      </c>
      <c r="R24" s="6"/>
      <c r="S24" s="6">
        <v>66500</v>
      </c>
      <c r="T24" s="6"/>
      <c r="U24" s="6">
        <v>239735891121</v>
      </c>
      <c r="V24" s="6"/>
      <c r="W24" s="6">
        <v>349968459745.79999</v>
      </c>
      <c r="Y24" s="9">
        <v>6.1370227386610783E-3</v>
      </c>
    </row>
    <row r="25" spans="1:25">
      <c r="A25" s="1" t="s">
        <v>31</v>
      </c>
      <c r="C25" s="6">
        <v>30689473</v>
      </c>
      <c r="D25" s="6"/>
      <c r="E25" s="6">
        <v>306095194339</v>
      </c>
      <c r="F25" s="6"/>
      <c r="G25" s="6">
        <v>546378053084.492</v>
      </c>
      <c r="H25" s="6"/>
      <c r="I25" s="6">
        <v>7708712</v>
      </c>
      <c r="J25" s="6"/>
      <c r="K25" s="6">
        <v>147296539463</v>
      </c>
      <c r="L25" s="6"/>
      <c r="M25" s="6">
        <v>0</v>
      </c>
      <c r="N25" s="6"/>
      <c r="O25" s="6">
        <v>0</v>
      </c>
      <c r="P25" s="6"/>
      <c r="Q25" s="6">
        <v>38398185</v>
      </c>
      <c r="R25" s="6"/>
      <c r="S25" s="6">
        <v>18140</v>
      </c>
      <c r="T25" s="6"/>
      <c r="U25" s="6">
        <v>453391733802</v>
      </c>
      <c r="V25" s="6"/>
      <c r="W25" s="6">
        <v>692398644598.39502</v>
      </c>
      <c r="Y25" s="9">
        <v>1.2141854809444602E-2</v>
      </c>
    </row>
    <row r="26" spans="1:25">
      <c r="A26" s="1" t="s">
        <v>32</v>
      </c>
      <c r="C26" s="6">
        <v>91028165</v>
      </c>
      <c r="D26" s="6"/>
      <c r="E26" s="6">
        <v>1509956221777</v>
      </c>
      <c r="F26" s="6"/>
      <c r="G26" s="6">
        <v>1955414289708.3799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91028165</v>
      </c>
      <c r="R26" s="6"/>
      <c r="S26" s="6">
        <v>20620</v>
      </c>
      <c r="T26" s="6"/>
      <c r="U26" s="6">
        <v>1509956221777</v>
      </c>
      <c r="V26" s="6"/>
      <c r="W26" s="6">
        <v>1865832607764.3101</v>
      </c>
      <c r="Y26" s="9">
        <v>3.2719111741389688E-2</v>
      </c>
    </row>
    <row r="27" spans="1:25">
      <c r="A27" s="1" t="s">
        <v>33</v>
      </c>
      <c r="C27" s="6">
        <v>4173794</v>
      </c>
      <c r="D27" s="6"/>
      <c r="E27" s="6">
        <v>155690872032</v>
      </c>
      <c r="F27" s="6"/>
      <c r="G27" s="6">
        <v>338762577933.40503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4173794</v>
      </c>
      <c r="R27" s="6"/>
      <c r="S27" s="6">
        <v>74700</v>
      </c>
      <c r="T27" s="6"/>
      <c r="U27" s="6">
        <v>155690872032</v>
      </c>
      <c r="V27" s="6"/>
      <c r="W27" s="6">
        <v>309927306449.78998</v>
      </c>
      <c r="Y27" s="9">
        <v>5.4348638400039933E-3</v>
      </c>
    </row>
    <row r="28" spans="1:25">
      <c r="A28" s="1" t="s">
        <v>34</v>
      </c>
      <c r="C28" s="6">
        <v>18622019</v>
      </c>
      <c r="D28" s="6"/>
      <c r="E28" s="6">
        <v>293054713003</v>
      </c>
      <c r="F28" s="6"/>
      <c r="G28" s="6">
        <v>353564263550.745</v>
      </c>
      <c r="H28" s="6"/>
      <c r="I28" s="6">
        <v>0</v>
      </c>
      <c r="J28" s="6"/>
      <c r="K28" s="6">
        <v>0</v>
      </c>
      <c r="L28" s="6"/>
      <c r="M28" s="6">
        <v>-1</v>
      </c>
      <c r="N28" s="6"/>
      <c r="O28" s="6">
        <v>1</v>
      </c>
      <c r="P28" s="6"/>
      <c r="Q28" s="6">
        <v>18622018</v>
      </c>
      <c r="R28" s="6"/>
      <c r="S28" s="6">
        <v>18660</v>
      </c>
      <c r="T28" s="6"/>
      <c r="U28" s="6">
        <v>293054697266</v>
      </c>
      <c r="V28" s="6"/>
      <c r="W28" s="6">
        <v>345419309087.51398</v>
      </c>
      <c r="Y28" s="9">
        <v>6.0572491469157693E-3</v>
      </c>
    </row>
    <row r="29" spans="1:25">
      <c r="A29" s="1" t="s">
        <v>35</v>
      </c>
      <c r="C29" s="6">
        <v>2346666</v>
      </c>
      <c r="D29" s="6"/>
      <c r="E29" s="6">
        <v>5599145076</v>
      </c>
      <c r="F29" s="6"/>
      <c r="G29" s="6">
        <v>6244646833.9520998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2346666</v>
      </c>
      <c r="R29" s="6"/>
      <c r="S29" s="6">
        <v>1720</v>
      </c>
      <c r="T29" s="6"/>
      <c r="U29" s="6">
        <v>5599145076</v>
      </c>
      <c r="V29" s="6"/>
      <c r="W29" s="6">
        <v>4012249740.1560001</v>
      </c>
      <c r="Y29" s="9">
        <v>7.0358534327377719E-5</v>
      </c>
    </row>
    <row r="30" spans="1:25">
      <c r="A30" s="1" t="s">
        <v>36</v>
      </c>
      <c r="C30" s="6">
        <v>23919652</v>
      </c>
      <c r="D30" s="6"/>
      <c r="E30" s="6">
        <v>46236687316</v>
      </c>
      <c r="F30" s="6"/>
      <c r="G30" s="6">
        <v>132677501793.948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23919652</v>
      </c>
      <c r="R30" s="6"/>
      <c r="S30" s="6">
        <v>5440</v>
      </c>
      <c r="T30" s="6"/>
      <c r="U30" s="6">
        <v>46236687316</v>
      </c>
      <c r="V30" s="6"/>
      <c r="W30" s="6">
        <v>129348675584.064</v>
      </c>
      <c r="Y30" s="9">
        <v>2.268249441254463E-3</v>
      </c>
    </row>
    <row r="31" spans="1:25">
      <c r="A31" s="1" t="s">
        <v>37</v>
      </c>
      <c r="C31" s="6">
        <v>979795</v>
      </c>
      <c r="D31" s="6"/>
      <c r="E31" s="6">
        <v>4010201014</v>
      </c>
      <c r="F31" s="6"/>
      <c r="G31" s="6">
        <v>5619779317.9575005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979795</v>
      </c>
      <c r="R31" s="6"/>
      <c r="S31" s="6">
        <v>5890</v>
      </c>
      <c r="T31" s="6"/>
      <c r="U31" s="6">
        <v>4010201014</v>
      </c>
      <c r="V31" s="6"/>
      <c r="W31" s="6">
        <v>5736655144.3275003</v>
      </c>
      <c r="Y31" s="9">
        <v>1.0059758839458513E-4</v>
      </c>
    </row>
    <row r="32" spans="1:25">
      <c r="A32" s="1" t="s">
        <v>38</v>
      </c>
      <c r="C32" s="6">
        <v>22455000</v>
      </c>
      <c r="D32" s="6"/>
      <c r="E32" s="6">
        <v>138375417324</v>
      </c>
      <c r="F32" s="6"/>
      <c r="G32" s="6">
        <v>136383709702.5</v>
      </c>
      <c r="H32" s="6"/>
      <c r="I32" s="6">
        <v>1440000</v>
      </c>
      <c r="J32" s="6"/>
      <c r="K32" s="6">
        <v>8309103299</v>
      </c>
      <c r="L32" s="6"/>
      <c r="M32" s="6">
        <v>0</v>
      </c>
      <c r="N32" s="6"/>
      <c r="O32" s="6">
        <v>0</v>
      </c>
      <c r="P32" s="6"/>
      <c r="Q32" s="6">
        <v>23895000</v>
      </c>
      <c r="R32" s="6"/>
      <c r="S32" s="6">
        <v>5180</v>
      </c>
      <c r="T32" s="6"/>
      <c r="U32" s="6">
        <v>146684520623</v>
      </c>
      <c r="V32" s="6"/>
      <c r="W32" s="6">
        <v>123039632205</v>
      </c>
      <c r="Y32" s="9">
        <v>2.1576144923089544E-3</v>
      </c>
    </row>
    <row r="33" spans="1:25">
      <c r="A33" s="1" t="s">
        <v>39</v>
      </c>
      <c r="C33" s="6">
        <v>12630550</v>
      </c>
      <c r="D33" s="6"/>
      <c r="E33" s="6">
        <v>211416571175</v>
      </c>
      <c r="F33" s="6"/>
      <c r="G33" s="6">
        <v>335731348603.34998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12630550</v>
      </c>
      <c r="R33" s="6"/>
      <c r="S33" s="6">
        <v>26510</v>
      </c>
      <c r="T33" s="6"/>
      <c r="U33" s="6">
        <v>211416571175</v>
      </c>
      <c r="V33" s="6"/>
      <c r="W33" s="6">
        <v>332843607011.02502</v>
      </c>
      <c r="Y33" s="9">
        <v>5.8367225038745705E-3</v>
      </c>
    </row>
    <row r="34" spans="1:25">
      <c r="A34" s="1" t="s">
        <v>40</v>
      </c>
      <c r="C34" s="6">
        <v>3854943</v>
      </c>
      <c r="D34" s="6"/>
      <c r="E34" s="6">
        <v>133730945335</v>
      </c>
      <c r="F34" s="6"/>
      <c r="G34" s="6">
        <v>179337884972.22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3854943</v>
      </c>
      <c r="R34" s="6"/>
      <c r="S34" s="6">
        <v>55350</v>
      </c>
      <c r="T34" s="6"/>
      <c r="U34" s="6">
        <v>133730945335</v>
      </c>
      <c r="V34" s="6"/>
      <c r="W34" s="6">
        <v>212101537034.452</v>
      </c>
      <c r="Y34" s="9">
        <v>3.7193979041164676E-3</v>
      </c>
    </row>
    <row r="35" spans="1:25">
      <c r="A35" s="1" t="s">
        <v>41</v>
      </c>
      <c r="C35" s="6">
        <v>13813675</v>
      </c>
      <c r="D35" s="6"/>
      <c r="E35" s="6">
        <v>206710944053</v>
      </c>
      <c r="F35" s="6"/>
      <c r="G35" s="6">
        <v>304152362487.56299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13813675</v>
      </c>
      <c r="R35" s="6"/>
      <c r="S35" s="6">
        <v>23900</v>
      </c>
      <c r="T35" s="6"/>
      <c r="U35" s="6">
        <v>206710944053</v>
      </c>
      <c r="V35" s="6"/>
      <c r="W35" s="6">
        <v>328182458846.625</v>
      </c>
      <c r="Y35" s="9">
        <v>5.7549849315974315E-3</v>
      </c>
    </row>
    <row r="36" spans="1:25">
      <c r="A36" s="1" t="s">
        <v>42</v>
      </c>
      <c r="C36" s="6">
        <v>609512</v>
      </c>
      <c r="D36" s="6"/>
      <c r="E36" s="6">
        <v>6802423661</v>
      </c>
      <c r="F36" s="6"/>
      <c r="G36" s="6">
        <v>14323130941.104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609512</v>
      </c>
      <c r="R36" s="6"/>
      <c r="S36" s="6">
        <v>18731</v>
      </c>
      <c r="T36" s="6"/>
      <c r="U36" s="6">
        <v>6802423661</v>
      </c>
      <c r="V36" s="6"/>
      <c r="W36" s="6">
        <v>11348839494.8316</v>
      </c>
      <c r="Y36" s="9">
        <v>1.9901246554556777E-4</v>
      </c>
    </row>
    <row r="37" spans="1:25">
      <c r="A37" s="1" t="s">
        <v>43</v>
      </c>
      <c r="C37" s="6">
        <v>1857472</v>
      </c>
      <c r="D37" s="6"/>
      <c r="E37" s="6">
        <v>26241465342</v>
      </c>
      <c r="F37" s="6"/>
      <c r="G37" s="6">
        <v>51570511761.888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1857472</v>
      </c>
      <c r="R37" s="6"/>
      <c r="S37" s="6">
        <v>29780</v>
      </c>
      <c r="T37" s="6"/>
      <c r="U37" s="6">
        <v>26241465342</v>
      </c>
      <c r="V37" s="6"/>
      <c r="W37" s="6">
        <v>54986388838.848</v>
      </c>
      <c r="Y37" s="9">
        <v>9.6423751690646376E-4</v>
      </c>
    </row>
    <row r="38" spans="1:25">
      <c r="A38" s="1" t="s">
        <v>44</v>
      </c>
      <c r="C38" s="6">
        <v>14863088</v>
      </c>
      <c r="D38" s="6"/>
      <c r="E38" s="6">
        <v>282322068252</v>
      </c>
      <c r="F38" s="6"/>
      <c r="G38" s="6">
        <v>330952218831.35999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14863088</v>
      </c>
      <c r="R38" s="6"/>
      <c r="S38" s="6">
        <v>23000</v>
      </c>
      <c r="T38" s="6"/>
      <c r="U38" s="6">
        <v>282322068252</v>
      </c>
      <c r="V38" s="6"/>
      <c r="W38" s="6">
        <v>339817010407.20001</v>
      </c>
      <c r="Y38" s="9">
        <v>5.9590076241944623E-3</v>
      </c>
    </row>
    <row r="39" spans="1:25">
      <c r="A39" s="1" t="s">
        <v>45</v>
      </c>
      <c r="C39" s="6">
        <v>21211617</v>
      </c>
      <c r="D39" s="6"/>
      <c r="E39" s="6">
        <v>416999623997</v>
      </c>
      <c r="F39" s="6"/>
      <c r="G39" s="6">
        <v>491922565813.57001</v>
      </c>
      <c r="H39" s="6"/>
      <c r="I39" s="6">
        <v>5898643</v>
      </c>
      <c r="J39" s="6"/>
      <c r="K39" s="6">
        <v>157586810254</v>
      </c>
      <c r="L39" s="6"/>
      <c r="M39" s="6">
        <v>0</v>
      </c>
      <c r="N39" s="6"/>
      <c r="O39" s="6">
        <v>0</v>
      </c>
      <c r="P39" s="6"/>
      <c r="Q39" s="6">
        <v>27110260</v>
      </c>
      <c r="R39" s="6"/>
      <c r="S39" s="6">
        <v>27550</v>
      </c>
      <c r="T39" s="6"/>
      <c r="U39" s="6">
        <v>574586434251</v>
      </c>
      <c r="V39" s="6"/>
      <c r="W39" s="6">
        <v>742443681405.15002</v>
      </c>
      <c r="Y39" s="9">
        <v>1.3019441118403039E-2</v>
      </c>
    </row>
    <row r="40" spans="1:25">
      <c r="A40" s="1" t="s">
        <v>46</v>
      </c>
      <c r="C40" s="6">
        <v>15330183</v>
      </c>
      <c r="D40" s="6"/>
      <c r="E40" s="6">
        <v>299725248330</v>
      </c>
      <c r="F40" s="6"/>
      <c r="G40" s="6">
        <v>1188639536069.7</v>
      </c>
      <c r="H40" s="6"/>
      <c r="I40" s="6">
        <v>50000</v>
      </c>
      <c r="J40" s="6"/>
      <c r="K40" s="6">
        <v>3710866265</v>
      </c>
      <c r="L40" s="6"/>
      <c r="M40" s="6">
        <v>0</v>
      </c>
      <c r="N40" s="6"/>
      <c r="O40" s="6">
        <v>0</v>
      </c>
      <c r="P40" s="6"/>
      <c r="Q40" s="6">
        <v>15380183</v>
      </c>
      <c r="R40" s="6"/>
      <c r="S40" s="6">
        <v>72300</v>
      </c>
      <c r="T40" s="6"/>
      <c r="U40" s="6">
        <v>303436114595</v>
      </c>
      <c r="V40" s="6"/>
      <c r="W40" s="6">
        <v>1105370906876.1499</v>
      </c>
      <c r="Y40" s="9">
        <v>1.9383707877791867E-2</v>
      </c>
    </row>
    <row r="41" spans="1:25">
      <c r="A41" s="1" t="s">
        <v>47</v>
      </c>
      <c r="C41" s="6">
        <v>37540229</v>
      </c>
      <c r="D41" s="6"/>
      <c r="E41" s="6">
        <v>309417887160</v>
      </c>
      <c r="F41" s="6"/>
      <c r="G41" s="6">
        <v>1288551335931.1499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37540229</v>
      </c>
      <c r="R41" s="6"/>
      <c r="S41" s="6">
        <v>34890</v>
      </c>
      <c r="T41" s="6"/>
      <c r="U41" s="6">
        <v>309417887160</v>
      </c>
      <c r="V41" s="6"/>
      <c r="W41" s="6">
        <v>1301985407200.6299</v>
      </c>
      <c r="Y41" s="9">
        <v>2.2831526175812938E-2</v>
      </c>
    </row>
    <row r="42" spans="1:25">
      <c r="A42" s="1" t="s">
        <v>48</v>
      </c>
      <c r="C42" s="6">
        <v>15893363</v>
      </c>
      <c r="D42" s="6"/>
      <c r="E42" s="6">
        <v>267464547742</v>
      </c>
      <c r="F42" s="6"/>
      <c r="G42" s="6">
        <v>294489585216.396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15893363</v>
      </c>
      <c r="R42" s="6"/>
      <c r="S42" s="6">
        <v>18050</v>
      </c>
      <c r="T42" s="6"/>
      <c r="U42" s="6">
        <v>267464547742</v>
      </c>
      <c r="V42" s="6"/>
      <c r="W42" s="6">
        <v>285168294697.20801</v>
      </c>
      <c r="Y42" s="9">
        <v>5.0006915199533831E-3</v>
      </c>
    </row>
    <row r="43" spans="1:25">
      <c r="A43" s="1" t="s">
        <v>49</v>
      </c>
      <c r="C43" s="6">
        <v>9920000</v>
      </c>
      <c r="D43" s="6"/>
      <c r="E43" s="6">
        <v>33599715475</v>
      </c>
      <c r="F43" s="6"/>
      <c r="G43" s="6">
        <v>36258808752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9920000</v>
      </c>
      <c r="R43" s="6"/>
      <c r="S43" s="6">
        <v>3228</v>
      </c>
      <c r="T43" s="6"/>
      <c r="U43" s="6">
        <v>33599715475</v>
      </c>
      <c r="V43" s="6"/>
      <c r="W43" s="6">
        <v>31831230528</v>
      </c>
      <c r="Y43" s="9">
        <v>5.5819026003597774E-4</v>
      </c>
    </row>
    <row r="44" spans="1:25">
      <c r="A44" s="1" t="s">
        <v>50</v>
      </c>
      <c r="C44" s="6">
        <v>56809176</v>
      </c>
      <c r="D44" s="6"/>
      <c r="E44" s="6">
        <v>166657818924</v>
      </c>
      <c r="F44" s="6"/>
      <c r="G44" s="6">
        <v>477181313853.65997</v>
      </c>
      <c r="H44" s="6"/>
      <c r="I44" s="6">
        <v>0</v>
      </c>
      <c r="J44" s="6"/>
      <c r="K44" s="6">
        <v>0</v>
      </c>
      <c r="L44" s="6"/>
      <c r="M44" s="6">
        <v>-1</v>
      </c>
      <c r="N44" s="6"/>
      <c r="O44" s="6">
        <v>1</v>
      </c>
      <c r="P44" s="6"/>
      <c r="Q44" s="6">
        <v>56809175</v>
      </c>
      <c r="R44" s="6"/>
      <c r="S44" s="6">
        <v>8270</v>
      </c>
      <c r="T44" s="6"/>
      <c r="U44" s="6">
        <v>166657815990</v>
      </c>
      <c r="V44" s="6"/>
      <c r="W44" s="6">
        <v>467016496580.362</v>
      </c>
      <c r="Y44" s="9">
        <v>8.1895690283784548E-3</v>
      </c>
    </row>
    <row r="45" spans="1:25">
      <c r="A45" s="1" t="s">
        <v>51</v>
      </c>
      <c r="C45" s="6">
        <v>7123318</v>
      </c>
      <c r="D45" s="6"/>
      <c r="E45" s="6">
        <v>37994578977</v>
      </c>
      <c r="F45" s="6"/>
      <c r="G45" s="6">
        <v>52823769563.933998</v>
      </c>
      <c r="H45" s="6"/>
      <c r="I45" s="6">
        <v>0</v>
      </c>
      <c r="J45" s="6"/>
      <c r="K45" s="6">
        <v>0</v>
      </c>
      <c r="L45" s="6"/>
      <c r="M45" s="6">
        <v>-2977317</v>
      </c>
      <c r="N45" s="6"/>
      <c r="O45" s="6">
        <v>23804770558</v>
      </c>
      <c r="P45" s="6"/>
      <c r="Q45" s="6">
        <v>4146001</v>
      </c>
      <c r="R45" s="6"/>
      <c r="S45" s="6">
        <v>7090</v>
      </c>
      <c r="T45" s="6"/>
      <c r="U45" s="6">
        <v>22114071344</v>
      </c>
      <c r="V45" s="6"/>
      <c r="W45" s="6">
        <v>29220245964.814499</v>
      </c>
      <c r="Y45" s="9">
        <v>5.124042150700934E-4</v>
      </c>
    </row>
    <row r="46" spans="1:25">
      <c r="A46" s="1" t="s">
        <v>52</v>
      </c>
      <c r="C46" s="6">
        <v>38806083</v>
      </c>
      <c r="D46" s="6"/>
      <c r="E46" s="6">
        <v>154643255693</v>
      </c>
      <c r="F46" s="6"/>
      <c r="G46" s="6">
        <v>206763001280.96399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38806083</v>
      </c>
      <c r="R46" s="6"/>
      <c r="S46" s="6">
        <v>5020</v>
      </c>
      <c r="T46" s="6"/>
      <c r="U46" s="6">
        <v>154643255693</v>
      </c>
      <c r="V46" s="6"/>
      <c r="W46" s="6">
        <v>193647437766.87299</v>
      </c>
      <c r="Y46" s="9">
        <v>3.3957880939384224E-3</v>
      </c>
    </row>
    <row r="47" spans="1:25">
      <c r="A47" s="1" t="s">
        <v>53</v>
      </c>
      <c r="C47" s="6">
        <v>121996621</v>
      </c>
      <c r="D47" s="6"/>
      <c r="E47" s="6">
        <v>1081858168261</v>
      </c>
      <c r="F47" s="6"/>
      <c r="G47" s="6">
        <v>2316271155106.46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121996621</v>
      </c>
      <c r="R47" s="6"/>
      <c r="S47" s="6">
        <v>15520</v>
      </c>
      <c r="T47" s="6"/>
      <c r="U47" s="6">
        <v>1081858168261</v>
      </c>
      <c r="V47" s="6"/>
      <c r="W47" s="6">
        <v>1882121901950.3799</v>
      </c>
      <c r="Y47" s="9">
        <v>3.3004759679176029E-2</v>
      </c>
    </row>
    <row r="48" spans="1:25">
      <c r="A48" s="1" t="s">
        <v>54</v>
      </c>
      <c r="C48" s="6">
        <v>207139224</v>
      </c>
      <c r="D48" s="6"/>
      <c r="E48" s="6">
        <v>2622454558848</v>
      </c>
      <c r="F48" s="6"/>
      <c r="G48" s="6">
        <v>4455821975156.21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207139224</v>
      </c>
      <c r="R48" s="6"/>
      <c r="S48" s="6">
        <v>17120</v>
      </c>
      <c r="T48" s="6"/>
      <c r="U48" s="6">
        <v>2622454558848</v>
      </c>
      <c r="V48" s="6"/>
      <c r="W48" s="6">
        <v>3525123484966.46</v>
      </c>
      <c r="Y48" s="9">
        <v>6.1816321960959167E-2</v>
      </c>
    </row>
    <row r="49" spans="1:25">
      <c r="A49" s="1" t="s">
        <v>55</v>
      </c>
      <c r="C49" s="6">
        <v>13952434</v>
      </c>
      <c r="D49" s="6"/>
      <c r="E49" s="6">
        <v>231345018116</v>
      </c>
      <c r="F49" s="6"/>
      <c r="G49" s="6">
        <v>307346281112.23199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13952434</v>
      </c>
      <c r="R49" s="6"/>
      <c r="S49" s="6">
        <v>23150</v>
      </c>
      <c r="T49" s="6"/>
      <c r="U49" s="6">
        <v>231345018116</v>
      </c>
      <c r="V49" s="6"/>
      <c r="W49" s="6">
        <v>321077003959.755</v>
      </c>
      <c r="Y49" s="9">
        <v>5.630384165457177E-3</v>
      </c>
    </row>
    <row r="50" spans="1:25">
      <c r="A50" s="1" t="s">
        <v>56</v>
      </c>
      <c r="C50" s="6">
        <v>11035043</v>
      </c>
      <c r="D50" s="6"/>
      <c r="E50" s="6">
        <v>257439968939</v>
      </c>
      <c r="F50" s="6"/>
      <c r="G50" s="6">
        <v>629971751499.03503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11035043</v>
      </c>
      <c r="R50" s="6"/>
      <c r="S50" s="6">
        <v>52380</v>
      </c>
      <c r="T50" s="6"/>
      <c r="U50" s="6">
        <v>257439968939</v>
      </c>
      <c r="V50" s="6"/>
      <c r="W50" s="6">
        <v>574576359803.57703</v>
      </c>
      <c r="Y50" s="9">
        <v>1.0075731360971537E-2</v>
      </c>
    </row>
    <row r="51" spans="1:25">
      <c r="A51" s="1" t="s">
        <v>57</v>
      </c>
      <c r="C51" s="6">
        <v>2726321</v>
      </c>
      <c r="D51" s="6"/>
      <c r="E51" s="6">
        <v>92694761201</v>
      </c>
      <c r="F51" s="6"/>
      <c r="G51" s="6">
        <v>162822771354.20401</v>
      </c>
      <c r="H51" s="6"/>
      <c r="I51" s="6">
        <v>0</v>
      </c>
      <c r="J51" s="6"/>
      <c r="K51" s="6">
        <v>0</v>
      </c>
      <c r="L51" s="6"/>
      <c r="M51" s="6">
        <v>-97326</v>
      </c>
      <c r="N51" s="6"/>
      <c r="O51" s="6">
        <v>7091416164</v>
      </c>
      <c r="P51" s="6"/>
      <c r="Q51" s="6">
        <v>2628995</v>
      </c>
      <c r="R51" s="6"/>
      <c r="S51" s="6">
        <v>62640</v>
      </c>
      <c r="T51" s="6"/>
      <c r="U51" s="6">
        <v>89385682654</v>
      </c>
      <c r="V51" s="6"/>
      <c r="W51" s="6">
        <v>163700399331.54001</v>
      </c>
      <c r="Y51" s="9">
        <v>2.8706388963030448E-3</v>
      </c>
    </row>
    <row r="52" spans="1:25">
      <c r="A52" s="1" t="s">
        <v>58</v>
      </c>
      <c r="C52" s="6">
        <v>10613234</v>
      </c>
      <c r="D52" s="6"/>
      <c r="E52" s="6">
        <v>82119701719</v>
      </c>
      <c r="F52" s="6"/>
      <c r="G52" s="6">
        <v>167324352187.12201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10613234</v>
      </c>
      <c r="R52" s="6"/>
      <c r="S52" s="6">
        <v>15200</v>
      </c>
      <c r="T52" s="6"/>
      <c r="U52" s="6">
        <v>82119701719</v>
      </c>
      <c r="V52" s="6"/>
      <c r="W52" s="6">
        <v>160361295917.04001</v>
      </c>
      <c r="Y52" s="9">
        <v>2.8120846094498472E-3</v>
      </c>
    </row>
    <row r="53" spans="1:25">
      <c r="A53" s="1" t="s">
        <v>59</v>
      </c>
      <c r="C53" s="6">
        <v>18634950</v>
      </c>
      <c r="D53" s="6"/>
      <c r="E53" s="6">
        <v>342021453852</v>
      </c>
      <c r="F53" s="6"/>
      <c r="G53" s="6">
        <v>568133289696.82495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18634950</v>
      </c>
      <c r="R53" s="6"/>
      <c r="S53" s="6">
        <v>28950</v>
      </c>
      <c r="T53" s="6"/>
      <c r="U53" s="6">
        <v>342021453852</v>
      </c>
      <c r="V53" s="6"/>
      <c r="W53" s="6">
        <v>536271885775.125</v>
      </c>
      <c r="Y53" s="9">
        <v>9.4040267500022784E-3</v>
      </c>
    </row>
    <row r="54" spans="1:25">
      <c r="A54" s="1" t="s">
        <v>60</v>
      </c>
      <c r="C54" s="6">
        <v>2971415</v>
      </c>
      <c r="D54" s="6"/>
      <c r="E54" s="6">
        <v>58638706166</v>
      </c>
      <c r="F54" s="6"/>
      <c r="G54" s="6">
        <v>80223444793.169998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2971415</v>
      </c>
      <c r="R54" s="6"/>
      <c r="S54" s="6">
        <v>31190</v>
      </c>
      <c r="T54" s="6"/>
      <c r="U54" s="6">
        <v>58638706166</v>
      </c>
      <c r="V54" s="6"/>
      <c r="W54" s="6">
        <v>92126997168.592499</v>
      </c>
      <c r="Y54" s="9">
        <v>1.6155326593684624E-3</v>
      </c>
    </row>
    <row r="55" spans="1:25">
      <c r="A55" s="1" t="s">
        <v>61</v>
      </c>
      <c r="C55" s="6">
        <v>12293626</v>
      </c>
      <c r="D55" s="6"/>
      <c r="E55" s="6">
        <v>299200954152</v>
      </c>
      <c r="F55" s="6"/>
      <c r="G55" s="6">
        <v>564586126348.85999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12293626</v>
      </c>
      <c r="R55" s="6"/>
      <c r="S55" s="6">
        <v>41370</v>
      </c>
      <c r="T55" s="6"/>
      <c r="U55" s="6">
        <v>299200954152</v>
      </c>
      <c r="V55" s="6"/>
      <c r="W55" s="6">
        <v>505561213139.66101</v>
      </c>
      <c r="Y55" s="9">
        <v>8.865486515775697E-3</v>
      </c>
    </row>
    <row r="56" spans="1:25">
      <c r="A56" s="1" t="s">
        <v>62</v>
      </c>
      <c r="C56" s="6">
        <v>18879035</v>
      </c>
      <c r="D56" s="6"/>
      <c r="E56" s="6">
        <v>196022188675</v>
      </c>
      <c r="F56" s="6"/>
      <c r="G56" s="6">
        <v>463537607121.22498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18879035</v>
      </c>
      <c r="R56" s="6"/>
      <c r="S56" s="6">
        <v>22980</v>
      </c>
      <c r="T56" s="6"/>
      <c r="U56" s="6">
        <v>196022188675</v>
      </c>
      <c r="V56" s="6"/>
      <c r="W56" s="6">
        <v>431258874965.41498</v>
      </c>
      <c r="Y56" s="9">
        <v>7.5625258454277301E-3</v>
      </c>
    </row>
    <row r="57" spans="1:25">
      <c r="A57" s="1" t="s">
        <v>63</v>
      </c>
      <c r="C57" s="6">
        <v>11734972</v>
      </c>
      <c r="D57" s="6"/>
      <c r="E57" s="6">
        <v>284890061381</v>
      </c>
      <c r="F57" s="6"/>
      <c r="G57" s="6">
        <v>668413032921.18005</v>
      </c>
      <c r="H57" s="6"/>
      <c r="I57" s="6">
        <v>910000</v>
      </c>
      <c r="J57" s="6"/>
      <c r="K57" s="6">
        <v>54811417789</v>
      </c>
      <c r="L57" s="6"/>
      <c r="M57" s="6">
        <v>0</v>
      </c>
      <c r="N57" s="6"/>
      <c r="O57" s="6">
        <v>0</v>
      </c>
      <c r="P57" s="6"/>
      <c r="Q57" s="6">
        <v>12644972</v>
      </c>
      <c r="R57" s="6"/>
      <c r="S57" s="6">
        <v>57600</v>
      </c>
      <c r="T57" s="6"/>
      <c r="U57" s="6">
        <v>339701479170</v>
      </c>
      <c r="V57" s="6"/>
      <c r="W57" s="6">
        <v>724016702396.16003</v>
      </c>
      <c r="Y57" s="9">
        <v>1.2696306887206483E-2</v>
      </c>
    </row>
    <row r="58" spans="1:25">
      <c r="A58" s="1" t="s">
        <v>64</v>
      </c>
      <c r="C58" s="6">
        <v>17893853</v>
      </c>
      <c r="D58" s="6"/>
      <c r="E58" s="6">
        <v>278112020721</v>
      </c>
      <c r="F58" s="6"/>
      <c r="G58" s="6">
        <v>448242091281.17999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17893853</v>
      </c>
      <c r="R58" s="6"/>
      <c r="S58" s="6">
        <v>28100</v>
      </c>
      <c r="T58" s="6"/>
      <c r="U58" s="6">
        <v>278112020721</v>
      </c>
      <c r="V58" s="6"/>
      <c r="W58" s="6">
        <v>499825506547.66498</v>
      </c>
      <c r="Y58" s="9">
        <v>8.7649055611292818E-3</v>
      </c>
    </row>
    <row r="59" spans="1:25">
      <c r="A59" s="1" t="s">
        <v>65</v>
      </c>
      <c r="C59" s="6">
        <v>2507547</v>
      </c>
      <c r="D59" s="6"/>
      <c r="E59" s="6">
        <v>41689602518</v>
      </c>
      <c r="F59" s="6"/>
      <c r="G59" s="6">
        <v>45590149573.9515</v>
      </c>
      <c r="H59" s="6"/>
      <c r="I59" s="6">
        <v>0</v>
      </c>
      <c r="J59" s="6"/>
      <c r="K59" s="6">
        <v>0</v>
      </c>
      <c r="L59" s="6"/>
      <c r="M59" s="6">
        <v>-1818639</v>
      </c>
      <c r="N59" s="6"/>
      <c r="O59" s="6">
        <v>47381193523</v>
      </c>
      <c r="P59" s="6"/>
      <c r="Q59" s="6">
        <v>688908</v>
      </c>
      <c r="R59" s="6"/>
      <c r="S59" s="6">
        <v>25400</v>
      </c>
      <c r="T59" s="6"/>
      <c r="U59" s="6">
        <v>11453544332</v>
      </c>
      <c r="V59" s="6"/>
      <c r="W59" s="6">
        <v>17394148533.959999</v>
      </c>
      <c r="Y59" s="9">
        <v>3.0502258732143325E-4</v>
      </c>
    </row>
    <row r="60" spans="1:25">
      <c r="A60" s="1" t="s">
        <v>66</v>
      </c>
      <c r="C60" s="6">
        <v>9000000</v>
      </c>
      <c r="D60" s="6"/>
      <c r="E60" s="6">
        <v>85934545444</v>
      </c>
      <c r="F60" s="6"/>
      <c r="G60" s="6">
        <v>127576377000</v>
      </c>
      <c r="H60" s="6"/>
      <c r="I60" s="6">
        <v>0</v>
      </c>
      <c r="J60" s="6"/>
      <c r="K60" s="6">
        <v>0</v>
      </c>
      <c r="L60" s="6"/>
      <c r="M60" s="6">
        <v>-1440812</v>
      </c>
      <c r="N60" s="6"/>
      <c r="O60" s="6">
        <v>22084038016</v>
      </c>
      <c r="P60" s="6"/>
      <c r="Q60" s="6">
        <v>7559188</v>
      </c>
      <c r="R60" s="6"/>
      <c r="S60" s="6">
        <v>14890</v>
      </c>
      <c r="T60" s="6"/>
      <c r="U60" s="6">
        <v>72177264972</v>
      </c>
      <c r="V60" s="6"/>
      <c r="W60" s="6">
        <v>111886599279.54601</v>
      </c>
      <c r="Y60" s="9">
        <v>1.9620356772401251E-3</v>
      </c>
    </row>
    <row r="61" spans="1:25">
      <c r="A61" s="1" t="s">
        <v>67</v>
      </c>
      <c r="C61" s="6">
        <v>13500000</v>
      </c>
      <c r="D61" s="6"/>
      <c r="E61" s="6">
        <v>154322902208</v>
      </c>
      <c r="F61" s="6"/>
      <c r="G61" s="6">
        <v>377092867500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13500000</v>
      </c>
      <c r="R61" s="6"/>
      <c r="S61" s="6">
        <v>21850</v>
      </c>
      <c r="T61" s="6"/>
      <c r="U61" s="6">
        <v>154322902208</v>
      </c>
      <c r="V61" s="6"/>
      <c r="W61" s="6">
        <v>293219898750</v>
      </c>
      <c r="Y61" s="9">
        <v>5.1418838925191036E-3</v>
      </c>
    </row>
    <row r="62" spans="1:25">
      <c r="A62" s="1" t="s">
        <v>68</v>
      </c>
      <c r="C62" s="6">
        <v>13733365</v>
      </c>
      <c r="D62" s="6"/>
      <c r="E62" s="6">
        <v>590013134512</v>
      </c>
      <c r="F62" s="6"/>
      <c r="G62" s="6">
        <v>955479086962.71802</v>
      </c>
      <c r="H62" s="6"/>
      <c r="I62" s="6">
        <v>23667310</v>
      </c>
      <c r="J62" s="6"/>
      <c r="K62" s="6">
        <v>0</v>
      </c>
      <c r="L62" s="6"/>
      <c r="M62" s="6">
        <v>-1899710</v>
      </c>
      <c r="N62" s="6"/>
      <c r="O62" s="6">
        <v>130836933250</v>
      </c>
      <c r="P62" s="6"/>
      <c r="Q62" s="6">
        <v>35500965</v>
      </c>
      <c r="R62" s="6"/>
      <c r="S62" s="6">
        <v>20177</v>
      </c>
      <c r="T62" s="6"/>
      <c r="U62" s="6">
        <v>508397751025</v>
      </c>
      <c r="V62" s="6"/>
      <c r="W62" s="6">
        <v>712040968128.70996</v>
      </c>
      <c r="Y62" s="9">
        <v>1.2486301238226322E-2</v>
      </c>
    </row>
    <row r="63" spans="1:25">
      <c r="A63" s="1" t="s">
        <v>69</v>
      </c>
      <c r="C63" s="6">
        <v>17458094</v>
      </c>
      <c r="D63" s="6"/>
      <c r="E63" s="6">
        <v>902581770471</v>
      </c>
      <c r="F63" s="6"/>
      <c r="G63" s="6">
        <v>847753565943.19495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17458094</v>
      </c>
      <c r="R63" s="6"/>
      <c r="S63" s="6">
        <v>42050</v>
      </c>
      <c r="T63" s="6"/>
      <c r="U63" s="6">
        <v>902581770471</v>
      </c>
      <c r="V63" s="6"/>
      <c r="W63" s="6">
        <v>729744881226.43506</v>
      </c>
      <c r="Y63" s="9">
        <v>1.2796755835543282E-2</v>
      </c>
    </row>
    <row r="64" spans="1:25">
      <c r="A64" s="1" t="s">
        <v>70</v>
      </c>
      <c r="C64" s="6">
        <v>9497167</v>
      </c>
      <c r="D64" s="6"/>
      <c r="E64" s="6">
        <v>30748308856</v>
      </c>
      <c r="F64" s="6"/>
      <c r="G64" s="6">
        <v>71465787542.569504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9497167</v>
      </c>
      <c r="R64" s="6"/>
      <c r="S64" s="6">
        <v>7890</v>
      </c>
      <c r="T64" s="6"/>
      <c r="U64" s="6">
        <v>30748308856</v>
      </c>
      <c r="V64" s="6"/>
      <c r="W64" s="6">
        <v>74486798376.601501</v>
      </c>
      <c r="Y64" s="9">
        <v>1.3061953517162701E-3</v>
      </c>
    </row>
    <row r="65" spans="1:25">
      <c r="A65" s="1" t="s">
        <v>71</v>
      </c>
      <c r="C65" s="6">
        <v>3406574</v>
      </c>
      <c r="D65" s="6"/>
      <c r="E65" s="6">
        <v>169103528161</v>
      </c>
      <c r="F65" s="6"/>
      <c r="G65" s="6">
        <v>232706871676.58401</v>
      </c>
      <c r="H65" s="6"/>
      <c r="I65" s="6">
        <v>112168</v>
      </c>
      <c r="J65" s="6"/>
      <c r="K65" s="6">
        <v>6854481224</v>
      </c>
      <c r="L65" s="6"/>
      <c r="M65" s="6">
        <v>0</v>
      </c>
      <c r="N65" s="6"/>
      <c r="O65" s="6">
        <v>0</v>
      </c>
      <c r="P65" s="6"/>
      <c r="Q65" s="6">
        <v>3518742</v>
      </c>
      <c r="R65" s="6"/>
      <c r="S65" s="6">
        <v>61940</v>
      </c>
      <c r="T65" s="6"/>
      <c r="U65" s="6">
        <v>175958009385</v>
      </c>
      <c r="V65" s="6"/>
      <c r="W65" s="6">
        <v>216654071747.09399</v>
      </c>
      <c r="Y65" s="9">
        <v>3.7992308384052357E-3</v>
      </c>
    </row>
    <row r="66" spans="1:25">
      <c r="A66" s="1" t="s">
        <v>72</v>
      </c>
      <c r="C66" s="6">
        <v>42747628</v>
      </c>
      <c r="D66" s="6"/>
      <c r="E66" s="6">
        <v>694386252952</v>
      </c>
      <c r="F66" s="6"/>
      <c r="G66" s="6">
        <v>1025787769867.48</v>
      </c>
      <c r="H66" s="6"/>
      <c r="I66" s="6">
        <v>1100000</v>
      </c>
      <c r="J66" s="6"/>
      <c r="K66" s="6">
        <v>24008527156</v>
      </c>
      <c r="L66" s="6"/>
      <c r="M66" s="6">
        <v>0</v>
      </c>
      <c r="N66" s="6"/>
      <c r="O66" s="6">
        <v>0</v>
      </c>
      <c r="P66" s="6"/>
      <c r="Q66" s="6">
        <v>43847628</v>
      </c>
      <c r="R66" s="6"/>
      <c r="S66" s="6">
        <v>18420</v>
      </c>
      <c r="T66" s="6"/>
      <c r="U66" s="6">
        <v>718394780108</v>
      </c>
      <c r="V66" s="6"/>
      <c r="W66" s="6">
        <v>802867651578.828</v>
      </c>
      <c r="Y66" s="9">
        <v>1.4079031686037016E-2</v>
      </c>
    </row>
    <row r="67" spans="1:25">
      <c r="A67" s="1" t="s">
        <v>73</v>
      </c>
      <c r="C67" s="6">
        <v>13215553</v>
      </c>
      <c r="D67" s="6"/>
      <c r="E67" s="6">
        <v>226312707282</v>
      </c>
      <c r="F67" s="6"/>
      <c r="G67" s="6">
        <v>542686184188.14099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13215553</v>
      </c>
      <c r="R67" s="6"/>
      <c r="S67" s="6">
        <v>37470</v>
      </c>
      <c r="T67" s="6"/>
      <c r="U67" s="6">
        <v>226312707282</v>
      </c>
      <c r="V67" s="6"/>
      <c r="W67" s="6">
        <v>492240409623.086</v>
      </c>
      <c r="Y67" s="9">
        <v>8.6318938253434323E-3</v>
      </c>
    </row>
    <row r="68" spans="1:25">
      <c r="A68" s="1" t="s">
        <v>74</v>
      </c>
      <c r="C68" s="6">
        <v>47577959</v>
      </c>
      <c r="D68" s="6"/>
      <c r="E68" s="6">
        <v>306365420277</v>
      </c>
      <c r="F68" s="6"/>
      <c r="G68" s="6">
        <v>433221010518.58197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47577959</v>
      </c>
      <c r="R68" s="6"/>
      <c r="S68" s="6">
        <v>7990</v>
      </c>
      <c r="T68" s="6"/>
      <c r="U68" s="6">
        <v>306365420277</v>
      </c>
      <c r="V68" s="6"/>
      <c r="W68" s="6">
        <v>377886012450.16101</v>
      </c>
      <c r="Y68" s="9">
        <v>6.6265830146896064E-3</v>
      </c>
    </row>
    <row r="69" spans="1:25">
      <c r="A69" s="1" t="s">
        <v>75</v>
      </c>
      <c r="C69" s="6">
        <v>312788674</v>
      </c>
      <c r="D69" s="6"/>
      <c r="E69" s="6">
        <v>915902621152</v>
      </c>
      <c r="F69" s="6"/>
      <c r="G69" s="6">
        <v>1173129764583.3401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312788674</v>
      </c>
      <c r="R69" s="6"/>
      <c r="S69" s="6">
        <v>3040</v>
      </c>
      <c r="T69" s="6"/>
      <c r="U69" s="6">
        <v>915902621152</v>
      </c>
      <c r="V69" s="6"/>
      <c r="W69" s="6">
        <v>945219847424.68799</v>
      </c>
      <c r="Y69" s="9">
        <v>1.6575309960481895E-2</v>
      </c>
    </row>
    <row r="70" spans="1:25">
      <c r="A70" s="1" t="s">
        <v>76</v>
      </c>
      <c r="C70" s="6">
        <v>12896973</v>
      </c>
      <c r="D70" s="6"/>
      <c r="E70" s="6">
        <v>147321200794</v>
      </c>
      <c r="F70" s="6"/>
      <c r="G70" s="6">
        <v>234482116634.78799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12896973</v>
      </c>
      <c r="R70" s="6"/>
      <c r="S70" s="6">
        <v>15610</v>
      </c>
      <c r="T70" s="6"/>
      <c r="U70" s="6">
        <v>147321200794</v>
      </c>
      <c r="V70" s="6"/>
      <c r="W70" s="6">
        <v>200123884126.246</v>
      </c>
      <c r="Y70" s="9">
        <v>3.509358609984527E-3</v>
      </c>
    </row>
    <row r="71" spans="1:25">
      <c r="A71" s="1" t="s">
        <v>77</v>
      </c>
      <c r="C71" s="6">
        <v>533634210</v>
      </c>
      <c r="D71" s="6"/>
      <c r="E71" s="6">
        <v>1285591628352</v>
      </c>
      <c r="F71" s="6"/>
      <c r="G71" s="6">
        <v>3002398429309.8301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533634210</v>
      </c>
      <c r="R71" s="6"/>
      <c r="S71" s="6">
        <v>4960</v>
      </c>
      <c r="T71" s="6"/>
      <c r="U71" s="6">
        <v>1285591628352</v>
      </c>
      <c r="V71" s="6"/>
      <c r="W71" s="6">
        <v>2631077068794.48</v>
      </c>
      <c r="Y71" s="9">
        <v>4.6138385756504571E-2</v>
      </c>
    </row>
    <row r="72" spans="1:25">
      <c r="A72" s="1" t="s">
        <v>78</v>
      </c>
      <c r="C72" s="6">
        <v>130493068</v>
      </c>
      <c r="D72" s="6"/>
      <c r="E72" s="6">
        <v>898881293557</v>
      </c>
      <c r="F72" s="6"/>
      <c r="G72" s="6">
        <v>1391859485453.1399</v>
      </c>
      <c r="H72" s="6"/>
      <c r="I72" s="6">
        <v>7873998</v>
      </c>
      <c r="J72" s="6"/>
      <c r="K72" s="6">
        <v>86186926448</v>
      </c>
      <c r="L72" s="6"/>
      <c r="M72" s="6">
        <v>0</v>
      </c>
      <c r="N72" s="6"/>
      <c r="O72" s="6">
        <v>0</v>
      </c>
      <c r="P72" s="6"/>
      <c r="Q72" s="6">
        <v>138367066</v>
      </c>
      <c r="R72" s="6"/>
      <c r="S72" s="6">
        <v>11030</v>
      </c>
      <c r="T72" s="6"/>
      <c r="U72" s="6">
        <v>985068220005</v>
      </c>
      <c r="V72" s="6"/>
      <c r="W72" s="6">
        <v>1517107914989.02</v>
      </c>
      <c r="Y72" s="9">
        <v>2.6603899614419613E-2</v>
      </c>
    </row>
    <row r="73" spans="1:25">
      <c r="A73" s="1" t="s">
        <v>79</v>
      </c>
      <c r="C73" s="6">
        <v>10000000</v>
      </c>
      <c r="D73" s="6"/>
      <c r="E73" s="6">
        <v>95086260000</v>
      </c>
      <c r="F73" s="6"/>
      <c r="G73" s="6">
        <v>88072830000</v>
      </c>
      <c r="H73" s="6"/>
      <c r="I73" s="6">
        <v>200000</v>
      </c>
      <c r="J73" s="6"/>
      <c r="K73" s="6">
        <v>1693536326</v>
      </c>
      <c r="L73" s="6"/>
      <c r="M73" s="6">
        <v>0</v>
      </c>
      <c r="N73" s="6"/>
      <c r="O73" s="6">
        <v>0</v>
      </c>
      <c r="P73" s="6"/>
      <c r="Q73" s="6">
        <v>10200000</v>
      </c>
      <c r="R73" s="6"/>
      <c r="S73" s="6">
        <v>8370</v>
      </c>
      <c r="T73" s="6"/>
      <c r="U73" s="6">
        <v>96779796326</v>
      </c>
      <c r="V73" s="6"/>
      <c r="W73" s="6">
        <v>84866024700</v>
      </c>
      <c r="Y73" s="9">
        <v>1.48820474765633E-3</v>
      </c>
    </row>
    <row r="74" spans="1:25">
      <c r="A74" s="1" t="s">
        <v>80</v>
      </c>
      <c r="C74" s="6">
        <v>3204578</v>
      </c>
      <c r="D74" s="6"/>
      <c r="E74" s="6">
        <v>17547010571</v>
      </c>
      <c r="F74" s="6"/>
      <c r="G74" s="6">
        <v>31886962716.609001</v>
      </c>
      <c r="H74" s="6"/>
      <c r="I74" s="6">
        <v>700000</v>
      </c>
      <c r="J74" s="6"/>
      <c r="K74" s="6">
        <v>6032592757</v>
      </c>
      <c r="L74" s="6"/>
      <c r="M74" s="6">
        <v>0</v>
      </c>
      <c r="N74" s="6"/>
      <c r="O74" s="6">
        <v>0</v>
      </c>
      <c r="P74" s="6"/>
      <c r="Q74" s="6">
        <v>3904578</v>
      </c>
      <c r="R74" s="6"/>
      <c r="S74" s="6">
        <v>9420</v>
      </c>
      <c r="T74" s="6"/>
      <c r="U74" s="6">
        <v>23579603328</v>
      </c>
      <c r="V74" s="6"/>
      <c r="W74" s="6">
        <v>36562277067.678001</v>
      </c>
      <c r="Y74" s="9">
        <v>6.4115356539428618E-4</v>
      </c>
    </row>
    <row r="75" spans="1:25">
      <c r="A75" s="1" t="s">
        <v>81</v>
      </c>
      <c r="C75" s="6">
        <v>32053208</v>
      </c>
      <c r="D75" s="6"/>
      <c r="E75" s="6">
        <v>177135254158</v>
      </c>
      <c r="F75" s="6"/>
      <c r="G75" s="6">
        <v>259042055182.81201</v>
      </c>
      <c r="H75" s="6"/>
      <c r="I75" s="6">
        <v>4450000</v>
      </c>
      <c r="J75" s="6"/>
      <c r="K75" s="6">
        <v>37457738920</v>
      </c>
      <c r="L75" s="6"/>
      <c r="M75" s="6">
        <v>0</v>
      </c>
      <c r="N75" s="6"/>
      <c r="O75" s="6">
        <v>0</v>
      </c>
      <c r="P75" s="6"/>
      <c r="Q75" s="6">
        <v>36503208</v>
      </c>
      <c r="R75" s="6"/>
      <c r="S75" s="6">
        <v>7270</v>
      </c>
      <c r="T75" s="6"/>
      <c r="U75" s="6">
        <v>214592993078</v>
      </c>
      <c r="V75" s="6"/>
      <c r="W75" s="6">
        <v>263799321143.14801</v>
      </c>
      <c r="Y75" s="9">
        <v>4.6259666756106434E-3</v>
      </c>
    </row>
    <row r="76" spans="1:25">
      <c r="A76" s="1" t="s">
        <v>82</v>
      </c>
      <c r="C76" s="6">
        <v>64825343</v>
      </c>
      <c r="D76" s="6"/>
      <c r="E76" s="6">
        <v>1183336521358</v>
      </c>
      <c r="F76" s="6"/>
      <c r="G76" s="6">
        <v>2248298767777.2402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64825343</v>
      </c>
      <c r="R76" s="6"/>
      <c r="S76" s="6">
        <v>28160</v>
      </c>
      <c r="T76" s="6"/>
      <c r="U76" s="6">
        <v>1183336521358</v>
      </c>
      <c r="V76" s="6"/>
      <c r="W76" s="6">
        <v>1814620043009.6599</v>
      </c>
      <c r="Y76" s="9">
        <v>3.1821051742975177E-2</v>
      </c>
    </row>
    <row r="77" spans="1:25">
      <c r="A77" s="1" t="s">
        <v>83</v>
      </c>
      <c r="C77" s="6">
        <v>91528137</v>
      </c>
      <c r="D77" s="6"/>
      <c r="E77" s="6">
        <v>1684650984141</v>
      </c>
      <c r="F77" s="6"/>
      <c r="G77" s="6">
        <v>3094350351330.75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91528137</v>
      </c>
      <c r="R77" s="6"/>
      <c r="S77" s="6">
        <v>29110</v>
      </c>
      <c r="T77" s="6"/>
      <c r="U77" s="6">
        <v>1684650984141</v>
      </c>
      <c r="V77" s="6"/>
      <c r="W77" s="6">
        <v>2648530982864.98</v>
      </c>
      <c r="Y77" s="9">
        <v>4.6444456388146919E-2</v>
      </c>
    </row>
    <row r="78" spans="1:25">
      <c r="A78" s="1" t="s">
        <v>84</v>
      </c>
      <c r="C78" s="6">
        <v>47761929</v>
      </c>
      <c r="D78" s="6"/>
      <c r="E78" s="6">
        <v>135654617437</v>
      </c>
      <c r="F78" s="6"/>
      <c r="G78" s="6">
        <v>225756679959.25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47761929</v>
      </c>
      <c r="R78" s="6"/>
      <c r="S78" s="6">
        <v>4437</v>
      </c>
      <c r="T78" s="6"/>
      <c r="U78" s="6">
        <v>135654617437</v>
      </c>
      <c r="V78" s="6"/>
      <c r="W78" s="6">
        <v>210658756883.11099</v>
      </c>
      <c r="Y78" s="9">
        <v>3.6940974110317476E-3</v>
      </c>
    </row>
    <row r="79" spans="1:25">
      <c r="A79" s="1" t="s">
        <v>85</v>
      </c>
      <c r="C79" s="6">
        <v>6833928</v>
      </c>
      <c r="D79" s="6"/>
      <c r="E79" s="6">
        <v>69398829593</v>
      </c>
      <c r="F79" s="6"/>
      <c r="G79" s="6">
        <v>126422682649.524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6833928</v>
      </c>
      <c r="R79" s="6"/>
      <c r="S79" s="6">
        <v>18370</v>
      </c>
      <c r="T79" s="6"/>
      <c r="U79" s="6">
        <v>69398829593</v>
      </c>
      <c r="V79" s="6"/>
      <c r="W79" s="6">
        <v>124792298778.70799</v>
      </c>
      <c r="Y79" s="9">
        <v>2.1883491322932259E-3</v>
      </c>
    </row>
    <row r="80" spans="1:25">
      <c r="A80" s="1" t="s">
        <v>86</v>
      </c>
      <c r="C80" s="6">
        <v>1</v>
      </c>
      <c r="D80" s="6"/>
      <c r="E80" s="6">
        <v>3850</v>
      </c>
      <c r="F80" s="6"/>
      <c r="G80" s="6">
        <v>7604.4825000000001</v>
      </c>
      <c r="H80" s="6"/>
      <c r="I80" s="6">
        <v>0</v>
      </c>
      <c r="J80" s="6"/>
      <c r="K80" s="6">
        <v>0</v>
      </c>
      <c r="L80" s="6"/>
      <c r="M80" s="6">
        <v>-1</v>
      </c>
      <c r="N80" s="6"/>
      <c r="O80" s="6">
        <v>1</v>
      </c>
      <c r="P80" s="6"/>
      <c r="Q80" s="6">
        <v>0</v>
      </c>
      <c r="R80" s="6"/>
      <c r="S80" s="6">
        <v>0</v>
      </c>
      <c r="T80" s="6"/>
      <c r="U80" s="6">
        <v>0</v>
      </c>
      <c r="V80" s="6"/>
      <c r="W80" s="6">
        <v>0</v>
      </c>
      <c r="Y80" s="9">
        <v>0</v>
      </c>
    </row>
    <row r="81" spans="1:25">
      <c r="A81" s="1" t="s">
        <v>87</v>
      </c>
      <c r="C81" s="6">
        <v>66325146</v>
      </c>
      <c r="D81" s="6"/>
      <c r="E81" s="6">
        <v>102273707310</v>
      </c>
      <c r="F81" s="6"/>
      <c r="G81" s="6">
        <v>460194969441.474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66325146</v>
      </c>
      <c r="R81" s="6"/>
      <c r="S81" s="6">
        <v>6590</v>
      </c>
      <c r="T81" s="6"/>
      <c r="U81" s="6">
        <v>102273707310</v>
      </c>
      <c r="V81" s="6"/>
      <c r="W81" s="6">
        <v>434482070002.76703</v>
      </c>
      <c r="Y81" s="9">
        <v>7.6190475709847615E-3</v>
      </c>
    </row>
    <row r="82" spans="1:25">
      <c r="A82" s="1" t="s">
        <v>88</v>
      </c>
      <c r="C82" s="6">
        <v>4000000</v>
      </c>
      <c r="D82" s="6"/>
      <c r="E82" s="6">
        <v>153616248058</v>
      </c>
      <c r="F82" s="6"/>
      <c r="G82" s="6">
        <v>404777160000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4000000</v>
      </c>
      <c r="R82" s="6"/>
      <c r="S82" s="6">
        <v>80000</v>
      </c>
      <c r="T82" s="6"/>
      <c r="U82" s="6">
        <v>153616248058</v>
      </c>
      <c r="V82" s="6"/>
      <c r="W82" s="6">
        <v>318096000000</v>
      </c>
      <c r="Y82" s="9">
        <v>5.5781094859093583E-3</v>
      </c>
    </row>
    <row r="83" spans="1:25">
      <c r="A83" s="1" t="s">
        <v>89</v>
      </c>
      <c r="C83" s="6">
        <v>117515190</v>
      </c>
      <c r="D83" s="6"/>
      <c r="E83" s="6">
        <v>382372369984</v>
      </c>
      <c r="F83" s="6"/>
      <c r="G83" s="6">
        <v>691550569747.43994</v>
      </c>
      <c r="H83" s="6"/>
      <c r="I83" s="6">
        <v>17738546</v>
      </c>
      <c r="J83" s="6"/>
      <c r="K83" s="6">
        <v>98193469561</v>
      </c>
      <c r="L83" s="6"/>
      <c r="M83" s="6">
        <v>0</v>
      </c>
      <c r="N83" s="6"/>
      <c r="O83" s="6">
        <v>0</v>
      </c>
      <c r="P83" s="6"/>
      <c r="Q83" s="6">
        <v>135253736</v>
      </c>
      <c r="R83" s="6"/>
      <c r="S83" s="6">
        <v>4921</v>
      </c>
      <c r="T83" s="6"/>
      <c r="U83" s="6">
        <v>480565839545</v>
      </c>
      <c r="V83" s="6"/>
      <c r="W83" s="6">
        <v>661623412228.60706</v>
      </c>
      <c r="Y83" s="9">
        <v>1.1602182460175893E-2</v>
      </c>
    </row>
    <row r="84" spans="1:25">
      <c r="A84" s="1" t="s">
        <v>90</v>
      </c>
      <c r="C84" s="6">
        <v>35643667</v>
      </c>
      <c r="D84" s="6"/>
      <c r="E84" s="6">
        <v>455660211492</v>
      </c>
      <c r="F84" s="6"/>
      <c r="G84" s="6">
        <v>983580860154.276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35643667</v>
      </c>
      <c r="R84" s="6"/>
      <c r="S84" s="6">
        <v>23570</v>
      </c>
      <c r="T84" s="6"/>
      <c r="U84" s="6">
        <v>455660211492</v>
      </c>
      <c r="V84" s="6"/>
      <c r="W84" s="6">
        <v>835122509864.41895</v>
      </c>
      <c r="Y84" s="9">
        <v>1.4644650653171203E-2</v>
      </c>
    </row>
    <row r="85" spans="1:25">
      <c r="A85" s="1" t="s">
        <v>91</v>
      </c>
      <c r="C85" s="6">
        <v>9813229</v>
      </c>
      <c r="D85" s="6"/>
      <c r="E85" s="6">
        <v>55821616476</v>
      </c>
      <c r="F85" s="6"/>
      <c r="G85" s="6">
        <v>140957442153.65201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9813229</v>
      </c>
      <c r="R85" s="6"/>
      <c r="S85" s="6">
        <v>15800</v>
      </c>
      <c r="T85" s="6"/>
      <c r="U85" s="6">
        <v>55821616476</v>
      </c>
      <c r="V85" s="6"/>
      <c r="W85" s="6">
        <v>154126476541.70999</v>
      </c>
      <c r="Y85" s="9">
        <v>2.7027512475073525E-3</v>
      </c>
    </row>
    <row r="86" spans="1:25">
      <c r="A86" s="1" t="s">
        <v>92</v>
      </c>
      <c r="C86" s="6">
        <v>3008044</v>
      </c>
      <c r="D86" s="6"/>
      <c r="E86" s="6">
        <v>64250874655</v>
      </c>
      <c r="F86" s="6"/>
      <c r="G86" s="6">
        <v>82976555335.050003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3008044</v>
      </c>
      <c r="R86" s="6"/>
      <c r="S86" s="6">
        <v>31130</v>
      </c>
      <c r="T86" s="6"/>
      <c r="U86" s="6">
        <v>64250874655</v>
      </c>
      <c r="V86" s="6"/>
      <c r="W86" s="6">
        <v>93083249282.166</v>
      </c>
      <c r="Y86" s="9">
        <v>1.6323014303861591E-3</v>
      </c>
    </row>
    <row r="87" spans="1:25">
      <c r="A87" s="1" t="s">
        <v>93</v>
      </c>
      <c r="C87" s="6">
        <v>7574733</v>
      </c>
      <c r="D87" s="6"/>
      <c r="E87" s="6">
        <v>23688083772</v>
      </c>
      <c r="F87" s="6"/>
      <c r="G87" s="6">
        <v>54213576038.279999</v>
      </c>
      <c r="H87" s="6"/>
      <c r="I87" s="6">
        <v>0</v>
      </c>
      <c r="J87" s="6"/>
      <c r="K87" s="6">
        <v>0</v>
      </c>
      <c r="L87" s="6"/>
      <c r="M87" s="6">
        <v>-6574733</v>
      </c>
      <c r="N87" s="6"/>
      <c r="O87" s="6">
        <v>51282980282</v>
      </c>
      <c r="P87" s="6"/>
      <c r="Q87" s="6">
        <v>1000000</v>
      </c>
      <c r="R87" s="6"/>
      <c r="S87" s="6">
        <v>6482</v>
      </c>
      <c r="T87" s="6"/>
      <c r="U87" s="6">
        <v>3127249934</v>
      </c>
      <c r="V87" s="6"/>
      <c r="W87" s="6">
        <v>6443432100</v>
      </c>
      <c r="Y87" s="9">
        <v>1.1299158027395145E-4</v>
      </c>
    </row>
    <row r="88" spans="1:25">
      <c r="A88" s="1" t="s">
        <v>94</v>
      </c>
      <c r="C88" s="6">
        <v>19554080</v>
      </c>
      <c r="D88" s="6"/>
      <c r="E88" s="6">
        <v>77306328462</v>
      </c>
      <c r="F88" s="6"/>
      <c r="G88" s="6">
        <v>131593453926.48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19554080</v>
      </c>
      <c r="R88" s="6"/>
      <c r="S88" s="6">
        <v>6890</v>
      </c>
      <c r="T88" s="6"/>
      <c r="U88" s="6">
        <v>77306328462</v>
      </c>
      <c r="V88" s="6"/>
      <c r="W88" s="6">
        <v>133925981913.36</v>
      </c>
      <c r="Y88" s="9">
        <v>2.3485167689019622E-3</v>
      </c>
    </row>
    <row r="89" spans="1:25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106400000</v>
      </c>
      <c r="J89" s="6"/>
      <c r="K89" s="6">
        <v>497729067047</v>
      </c>
      <c r="L89" s="6"/>
      <c r="M89" s="6">
        <v>0</v>
      </c>
      <c r="N89" s="6"/>
      <c r="O89" s="6">
        <v>0</v>
      </c>
      <c r="P89" s="6"/>
      <c r="Q89" s="6">
        <v>106400000</v>
      </c>
      <c r="R89" s="6"/>
      <c r="S89" s="6">
        <v>4343</v>
      </c>
      <c r="T89" s="6"/>
      <c r="U89" s="6">
        <v>497729067047</v>
      </c>
      <c r="V89" s="6"/>
      <c r="W89" s="6">
        <v>459345733560</v>
      </c>
      <c r="Y89" s="9">
        <v>8.0550550578536943E-3</v>
      </c>
    </row>
    <row r="90" spans="1:25">
      <c r="A90" s="1" t="s">
        <v>96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8044314</v>
      </c>
      <c r="J90" s="6"/>
      <c r="K90" s="6">
        <v>124057154653</v>
      </c>
      <c r="L90" s="6"/>
      <c r="M90" s="6">
        <v>0</v>
      </c>
      <c r="N90" s="6"/>
      <c r="O90" s="6">
        <v>0</v>
      </c>
      <c r="P90" s="6"/>
      <c r="Q90" s="6">
        <v>8044314</v>
      </c>
      <c r="R90" s="6"/>
      <c r="S90" s="6">
        <v>14050</v>
      </c>
      <c r="T90" s="6"/>
      <c r="U90" s="6">
        <v>124057154653</v>
      </c>
      <c r="V90" s="6"/>
      <c r="W90" s="6">
        <v>112350127160.38499</v>
      </c>
      <c r="Y90" s="9">
        <v>1.9701640701438126E-3</v>
      </c>
    </row>
    <row r="91" spans="1:25">
      <c r="A91" s="1" t="s">
        <v>97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1000000</v>
      </c>
      <c r="J91" s="6"/>
      <c r="K91" s="6">
        <v>42808835155</v>
      </c>
      <c r="L91" s="6"/>
      <c r="M91" s="6">
        <v>0</v>
      </c>
      <c r="N91" s="6"/>
      <c r="O91" s="6">
        <v>0</v>
      </c>
      <c r="P91" s="6"/>
      <c r="Q91" s="6">
        <v>1000000</v>
      </c>
      <c r="R91" s="6"/>
      <c r="S91" s="6">
        <v>53100</v>
      </c>
      <c r="T91" s="6"/>
      <c r="U91" s="6">
        <v>42808835155</v>
      </c>
      <c r="V91" s="6"/>
      <c r="W91" s="6">
        <v>52784055000</v>
      </c>
      <c r="Y91" s="9">
        <v>9.2561754281808421E-4</v>
      </c>
    </row>
    <row r="92" spans="1:25">
      <c r="A92" s="1" t="s">
        <v>98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2250000</v>
      </c>
      <c r="J92" s="6"/>
      <c r="K92" s="6">
        <v>24119380530</v>
      </c>
      <c r="L92" s="6"/>
      <c r="M92" s="6">
        <v>0</v>
      </c>
      <c r="N92" s="6"/>
      <c r="O92" s="6">
        <v>0</v>
      </c>
      <c r="P92" s="6"/>
      <c r="Q92" s="6">
        <v>2250000</v>
      </c>
      <c r="R92" s="6"/>
      <c r="S92" s="6">
        <v>12210</v>
      </c>
      <c r="T92" s="6"/>
      <c r="U92" s="6">
        <v>24119380530</v>
      </c>
      <c r="V92" s="6"/>
      <c r="W92" s="6">
        <v>27309038625</v>
      </c>
      <c r="Y92" s="9">
        <v>4.7888941516139016E-4</v>
      </c>
    </row>
    <row r="93" spans="1:25" ht="24.75" thickBot="1">
      <c r="C93" s="6"/>
      <c r="D93" s="6"/>
      <c r="E93" s="8">
        <f>SUM(E9:E92)</f>
        <v>30548304302035</v>
      </c>
      <c r="F93" s="6"/>
      <c r="G93" s="8">
        <f>SUM(G9:G92)</f>
        <v>54922661572702.289</v>
      </c>
      <c r="H93" s="6"/>
      <c r="I93" s="6"/>
      <c r="J93" s="6"/>
      <c r="K93" s="8">
        <f>SUM(K9:K92)</f>
        <v>2400048278168</v>
      </c>
      <c r="L93" s="6"/>
      <c r="M93" s="6"/>
      <c r="N93" s="6"/>
      <c r="O93" s="8">
        <f>SUM(O9:O92)</f>
        <v>2035383212926</v>
      </c>
      <c r="P93" s="6"/>
      <c r="Q93" s="6"/>
      <c r="R93" s="6"/>
      <c r="S93" s="6"/>
      <c r="T93" s="6"/>
      <c r="U93" s="8">
        <f>SUM(U9:U92)</f>
        <v>32047278598839</v>
      </c>
      <c r="V93" s="6"/>
      <c r="W93" s="8">
        <f>SUM(W9:W92)</f>
        <v>49156477025545.727</v>
      </c>
      <c r="Y93" s="10">
        <f>SUM(Y9:Y92)</f>
        <v>0.86200458600574081</v>
      </c>
    </row>
    <row r="94" spans="1:25" ht="24.75" thickTop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5">
      <c r="Y96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9"/>
  <sheetViews>
    <sheetView rightToLeft="1" topLeftCell="J1" workbookViewId="0">
      <selection activeCell="K13" sqref="K13:AL15"/>
    </sheetView>
  </sheetViews>
  <sheetFormatPr defaultRowHeight="24"/>
  <cols>
    <col min="1" max="1" width="35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0.85546875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2" t="s">
        <v>100</v>
      </c>
      <c r="B6" s="22" t="s">
        <v>100</v>
      </c>
      <c r="C6" s="22" t="s">
        <v>100</v>
      </c>
      <c r="D6" s="22" t="s">
        <v>100</v>
      </c>
      <c r="E6" s="22" t="s">
        <v>100</v>
      </c>
      <c r="F6" s="22" t="s">
        <v>100</v>
      </c>
      <c r="G6" s="22" t="s">
        <v>100</v>
      </c>
      <c r="H6" s="22" t="s">
        <v>100</v>
      </c>
      <c r="I6" s="22" t="s">
        <v>100</v>
      </c>
      <c r="J6" s="22" t="s">
        <v>100</v>
      </c>
      <c r="K6" s="22" t="s">
        <v>100</v>
      </c>
      <c r="L6" s="22" t="s">
        <v>100</v>
      </c>
      <c r="M6" s="22" t="s">
        <v>100</v>
      </c>
      <c r="O6" s="22" t="s">
        <v>295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101</v>
      </c>
      <c r="C7" s="21" t="s">
        <v>102</v>
      </c>
      <c r="E7" s="21" t="s">
        <v>103</v>
      </c>
      <c r="G7" s="21" t="s">
        <v>104</v>
      </c>
      <c r="I7" s="21" t="s">
        <v>105</v>
      </c>
      <c r="K7" s="21" t="s">
        <v>106</v>
      </c>
      <c r="M7" s="21" t="s">
        <v>99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107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101</v>
      </c>
      <c r="C8" s="22" t="s">
        <v>102</v>
      </c>
      <c r="E8" s="22" t="s">
        <v>103</v>
      </c>
      <c r="G8" s="22" t="s">
        <v>104</v>
      </c>
      <c r="I8" s="22" t="s">
        <v>105</v>
      </c>
      <c r="K8" s="22" t="s">
        <v>106</v>
      </c>
      <c r="M8" s="22" t="s">
        <v>99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107</v>
      </c>
      <c r="AG8" s="22" t="s">
        <v>8</v>
      </c>
      <c r="AI8" s="22" t="s">
        <v>9</v>
      </c>
      <c r="AK8" s="22" t="s">
        <v>13</v>
      </c>
    </row>
    <row r="9" spans="1:37">
      <c r="A9" s="1" t="s">
        <v>108</v>
      </c>
      <c r="C9" s="3" t="s">
        <v>109</v>
      </c>
      <c r="D9" s="3"/>
      <c r="E9" s="3" t="s">
        <v>109</v>
      </c>
      <c r="F9" s="3"/>
      <c r="G9" s="3" t="s">
        <v>110</v>
      </c>
      <c r="H9" s="3"/>
      <c r="I9" s="3" t="s">
        <v>111</v>
      </c>
      <c r="J9" s="3"/>
      <c r="K9" s="5">
        <v>0</v>
      </c>
      <c r="L9" s="3"/>
      <c r="M9" s="5">
        <v>0</v>
      </c>
      <c r="N9" s="3"/>
      <c r="O9" s="5">
        <v>28600</v>
      </c>
      <c r="P9" s="3"/>
      <c r="Q9" s="5">
        <v>20067108502</v>
      </c>
      <c r="R9" s="3"/>
      <c r="S9" s="5">
        <v>20328054872</v>
      </c>
      <c r="T9" s="3"/>
      <c r="U9" s="5">
        <v>0</v>
      </c>
      <c r="V9" s="3"/>
      <c r="W9" s="5">
        <v>0</v>
      </c>
      <c r="X9" s="3"/>
      <c r="Y9" s="5">
        <v>0</v>
      </c>
      <c r="Z9" s="3"/>
      <c r="AA9" s="5">
        <v>0</v>
      </c>
      <c r="AB9" s="3"/>
      <c r="AC9" s="5">
        <v>28600</v>
      </c>
      <c r="AD9" s="5"/>
      <c r="AE9" s="5">
        <v>725000</v>
      </c>
      <c r="AF9" s="3"/>
      <c r="AG9" s="5">
        <v>20067108502</v>
      </c>
      <c r="AH9" s="3"/>
      <c r="AI9" s="5">
        <v>20731241781</v>
      </c>
      <c r="AK9" s="9">
        <v>3.6354162401688964E-4</v>
      </c>
    </row>
    <row r="10" spans="1:37">
      <c r="A10" s="1" t="s">
        <v>112</v>
      </c>
      <c r="C10" s="3" t="s">
        <v>109</v>
      </c>
      <c r="D10" s="3"/>
      <c r="E10" s="3" t="s">
        <v>109</v>
      </c>
      <c r="F10" s="3"/>
      <c r="G10" s="3" t="s">
        <v>113</v>
      </c>
      <c r="H10" s="3"/>
      <c r="I10" s="3" t="s">
        <v>114</v>
      </c>
      <c r="J10" s="3"/>
      <c r="K10" s="5">
        <v>0</v>
      </c>
      <c r="L10" s="3"/>
      <c r="M10" s="5">
        <v>0</v>
      </c>
      <c r="N10" s="3"/>
      <c r="O10" s="5">
        <v>472788</v>
      </c>
      <c r="P10" s="3"/>
      <c r="Q10" s="5">
        <v>410553358891</v>
      </c>
      <c r="R10" s="3"/>
      <c r="S10" s="5">
        <v>435926067676</v>
      </c>
      <c r="T10" s="3"/>
      <c r="U10" s="5">
        <v>0</v>
      </c>
      <c r="V10" s="3"/>
      <c r="W10" s="5">
        <v>0</v>
      </c>
      <c r="X10" s="3"/>
      <c r="Y10" s="5">
        <v>0</v>
      </c>
      <c r="Z10" s="3"/>
      <c r="AA10" s="5">
        <v>0</v>
      </c>
      <c r="AB10" s="3"/>
      <c r="AC10" s="5">
        <v>472788</v>
      </c>
      <c r="AD10" s="5"/>
      <c r="AE10" s="5">
        <v>943380</v>
      </c>
      <c r="AF10" s="3"/>
      <c r="AG10" s="5">
        <v>410553358891</v>
      </c>
      <c r="AH10" s="3"/>
      <c r="AI10" s="5">
        <v>445937902542</v>
      </c>
      <c r="AK10" s="9">
        <v>7.8199362591672116E-3</v>
      </c>
    </row>
    <row r="11" spans="1:37">
      <c r="A11" s="1" t="s">
        <v>115</v>
      </c>
      <c r="C11" s="3" t="s">
        <v>109</v>
      </c>
      <c r="D11" s="3"/>
      <c r="E11" s="3" t="s">
        <v>109</v>
      </c>
      <c r="F11" s="3"/>
      <c r="G11" s="3" t="s">
        <v>116</v>
      </c>
      <c r="H11" s="3"/>
      <c r="I11" s="3" t="s">
        <v>117</v>
      </c>
      <c r="J11" s="3"/>
      <c r="K11" s="5">
        <v>0</v>
      </c>
      <c r="L11" s="3"/>
      <c r="M11" s="5">
        <v>0</v>
      </c>
      <c r="N11" s="3"/>
      <c r="O11" s="5">
        <v>100100</v>
      </c>
      <c r="P11" s="3"/>
      <c r="Q11" s="5">
        <v>90140842062</v>
      </c>
      <c r="R11" s="3"/>
      <c r="S11" s="5">
        <v>90490011712</v>
      </c>
      <c r="T11" s="3"/>
      <c r="U11" s="5">
        <v>0</v>
      </c>
      <c r="V11" s="3"/>
      <c r="W11" s="5">
        <v>0</v>
      </c>
      <c r="X11" s="3"/>
      <c r="Y11" s="5">
        <v>100046</v>
      </c>
      <c r="Z11" s="3"/>
      <c r="AA11" s="5">
        <v>92011097508</v>
      </c>
      <c r="AB11" s="3"/>
      <c r="AC11" s="5">
        <v>54</v>
      </c>
      <c r="AD11" s="5"/>
      <c r="AE11" s="5">
        <v>926680</v>
      </c>
      <c r="AF11" s="3"/>
      <c r="AG11" s="5">
        <v>48627427</v>
      </c>
      <c r="AH11" s="3"/>
      <c r="AI11" s="5">
        <v>50031650</v>
      </c>
      <c r="AK11" s="9">
        <v>8.7735155883977471E-7</v>
      </c>
    </row>
    <row r="12" spans="1:37">
      <c r="A12" s="1" t="s">
        <v>118</v>
      </c>
      <c r="C12" s="3" t="s">
        <v>109</v>
      </c>
      <c r="D12" s="3"/>
      <c r="E12" s="3" t="s">
        <v>109</v>
      </c>
      <c r="F12" s="3"/>
      <c r="G12" s="3" t="s">
        <v>119</v>
      </c>
      <c r="H12" s="3"/>
      <c r="I12" s="3" t="s">
        <v>120</v>
      </c>
      <c r="J12" s="3"/>
      <c r="K12" s="5">
        <v>0</v>
      </c>
      <c r="L12" s="3"/>
      <c r="M12" s="5">
        <v>0</v>
      </c>
      <c r="N12" s="3"/>
      <c r="O12" s="5">
        <v>498029</v>
      </c>
      <c r="P12" s="3"/>
      <c r="Q12" s="5">
        <v>350019527828</v>
      </c>
      <c r="R12" s="3"/>
      <c r="S12" s="5">
        <v>363694450030</v>
      </c>
      <c r="T12" s="3"/>
      <c r="U12" s="5">
        <v>0</v>
      </c>
      <c r="V12" s="3"/>
      <c r="W12" s="5">
        <v>0</v>
      </c>
      <c r="X12" s="3"/>
      <c r="Y12" s="5">
        <v>0</v>
      </c>
      <c r="Z12" s="3"/>
      <c r="AA12" s="5">
        <v>0</v>
      </c>
      <c r="AB12" s="3"/>
      <c r="AC12" s="5">
        <v>498029</v>
      </c>
      <c r="AD12" s="5"/>
      <c r="AE12" s="5">
        <v>751680</v>
      </c>
      <c r="AF12" s="3"/>
      <c r="AG12" s="5">
        <v>350019527828</v>
      </c>
      <c r="AH12" s="3"/>
      <c r="AI12" s="5">
        <v>374290586252</v>
      </c>
      <c r="AK12" s="9">
        <v>6.5635338692056995E-3</v>
      </c>
    </row>
    <row r="13" spans="1:37">
      <c r="A13" s="1" t="s">
        <v>121</v>
      </c>
      <c r="C13" s="3" t="s">
        <v>109</v>
      </c>
      <c r="D13" s="3"/>
      <c r="E13" s="3" t="s">
        <v>109</v>
      </c>
      <c r="F13" s="3"/>
      <c r="G13" s="3" t="s">
        <v>122</v>
      </c>
      <c r="H13" s="3"/>
      <c r="I13" s="3" t="s">
        <v>123</v>
      </c>
      <c r="J13" s="3"/>
      <c r="K13" s="5">
        <v>0</v>
      </c>
      <c r="L13" s="3"/>
      <c r="M13" s="5">
        <v>0</v>
      </c>
      <c r="N13" s="3"/>
      <c r="O13" s="5">
        <v>62200</v>
      </c>
      <c r="P13" s="3"/>
      <c r="Q13" s="5">
        <v>53805230404</v>
      </c>
      <c r="R13" s="3"/>
      <c r="S13" s="5">
        <v>57458651731</v>
      </c>
      <c r="T13" s="3"/>
      <c r="U13" s="5">
        <v>0</v>
      </c>
      <c r="V13" s="3"/>
      <c r="W13" s="5">
        <v>0</v>
      </c>
      <c r="X13" s="3"/>
      <c r="Y13" s="5">
        <v>0</v>
      </c>
      <c r="Z13" s="3"/>
      <c r="AA13" s="5">
        <v>0</v>
      </c>
      <c r="AB13" s="3"/>
      <c r="AC13" s="5">
        <v>62200</v>
      </c>
      <c r="AD13" s="5"/>
      <c r="AE13" s="5">
        <v>940930</v>
      </c>
      <c r="AF13" s="3"/>
      <c r="AG13" s="5">
        <v>53805230404</v>
      </c>
      <c r="AH13" s="3"/>
      <c r="AI13" s="5">
        <v>58515238190</v>
      </c>
      <c r="AK13" s="9">
        <v>1.0261191753995163E-3</v>
      </c>
    </row>
    <row r="14" spans="1:37">
      <c r="A14" s="1" t="s">
        <v>124</v>
      </c>
      <c r="C14" s="3" t="s">
        <v>109</v>
      </c>
      <c r="D14" s="3"/>
      <c r="E14" s="3" t="s">
        <v>109</v>
      </c>
      <c r="F14" s="3"/>
      <c r="G14" s="3" t="s">
        <v>125</v>
      </c>
      <c r="H14" s="3"/>
      <c r="I14" s="3" t="s">
        <v>117</v>
      </c>
      <c r="J14" s="3"/>
      <c r="K14" s="5">
        <v>0</v>
      </c>
      <c r="L14" s="3"/>
      <c r="M14" s="5">
        <v>0</v>
      </c>
      <c r="N14" s="3"/>
      <c r="O14" s="5">
        <v>100</v>
      </c>
      <c r="P14" s="3"/>
      <c r="Q14" s="5">
        <v>79380383</v>
      </c>
      <c r="R14" s="3"/>
      <c r="S14" s="5">
        <v>90707556</v>
      </c>
      <c r="T14" s="3"/>
      <c r="U14" s="5">
        <v>0</v>
      </c>
      <c r="V14" s="3"/>
      <c r="W14" s="5">
        <v>0</v>
      </c>
      <c r="X14" s="3"/>
      <c r="Y14" s="5">
        <v>0</v>
      </c>
      <c r="Z14" s="3"/>
      <c r="AA14" s="5">
        <v>0</v>
      </c>
      <c r="AB14" s="3"/>
      <c r="AC14" s="5">
        <v>100</v>
      </c>
      <c r="AD14" s="5"/>
      <c r="AE14" s="5">
        <v>923290</v>
      </c>
      <c r="AF14" s="3"/>
      <c r="AG14" s="5">
        <v>79380383</v>
      </c>
      <c r="AH14" s="3"/>
      <c r="AI14" s="5">
        <v>92312265</v>
      </c>
      <c r="AK14" s="9">
        <v>1.6187815032640413E-6</v>
      </c>
    </row>
    <row r="15" spans="1:37">
      <c r="A15" s="1" t="s">
        <v>126</v>
      </c>
      <c r="C15" s="3" t="s">
        <v>109</v>
      </c>
      <c r="D15" s="3"/>
      <c r="E15" s="3" t="s">
        <v>109</v>
      </c>
      <c r="F15" s="3"/>
      <c r="G15" s="3" t="s">
        <v>119</v>
      </c>
      <c r="H15" s="3"/>
      <c r="I15" s="3" t="s">
        <v>127</v>
      </c>
      <c r="J15" s="3"/>
      <c r="K15" s="5">
        <v>0</v>
      </c>
      <c r="L15" s="3"/>
      <c r="M15" s="5">
        <v>0</v>
      </c>
      <c r="N15" s="3"/>
      <c r="O15" s="5">
        <v>128464</v>
      </c>
      <c r="P15" s="3"/>
      <c r="Q15" s="5">
        <v>100015856525</v>
      </c>
      <c r="R15" s="3"/>
      <c r="S15" s="5">
        <v>101501560147</v>
      </c>
      <c r="T15" s="3"/>
      <c r="U15" s="5">
        <v>0</v>
      </c>
      <c r="V15" s="3"/>
      <c r="W15" s="5">
        <v>0</v>
      </c>
      <c r="X15" s="3"/>
      <c r="Y15" s="5">
        <v>0</v>
      </c>
      <c r="Z15" s="3"/>
      <c r="AA15" s="5">
        <v>0</v>
      </c>
      <c r="AB15" s="3"/>
      <c r="AC15" s="5">
        <v>128464</v>
      </c>
      <c r="AD15" s="5"/>
      <c r="AE15" s="5">
        <v>817330</v>
      </c>
      <c r="AF15" s="3"/>
      <c r="AG15" s="5">
        <v>100015856525</v>
      </c>
      <c r="AH15" s="3"/>
      <c r="AI15" s="5">
        <v>104978450326</v>
      </c>
      <c r="AK15" s="9">
        <v>1.840894854319215E-3</v>
      </c>
    </row>
    <row r="16" spans="1:37">
      <c r="A16" s="1" t="s">
        <v>128</v>
      </c>
      <c r="C16" s="3" t="s">
        <v>109</v>
      </c>
      <c r="D16" s="3"/>
      <c r="E16" s="3" t="s">
        <v>109</v>
      </c>
      <c r="F16" s="3"/>
      <c r="G16" s="3" t="s">
        <v>129</v>
      </c>
      <c r="H16" s="3"/>
      <c r="I16" s="3" t="s">
        <v>130</v>
      </c>
      <c r="J16" s="3"/>
      <c r="K16" s="5">
        <v>0</v>
      </c>
      <c r="L16" s="3"/>
      <c r="M16" s="5">
        <v>0</v>
      </c>
      <c r="N16" s="3"/>
      <c r="O16" s="5">
        <v>504019</v>
      </c>
      <c r="P16" s="3"/>
      <c r="Q16" s="5">
        <v>374924295922</v>
      </c>
      <c r="R16" s="3"/>
      <c r="S16" s="5">
        <v>389556227893</v>
      </c>
      <c r="T16" s="3"/>
      <c r="U16" s="5">
        <v>0</v>
      </c>
      <c r="V16" s="3"/>
      <c r="W16" s="5">
        <v>0</v>
      </c>
      <c r="X16" s="3"/>
      <c r="Y16" s="5">
        <v>0</v>
      </c>
      <c r="Z16" s="3"/>
      <c r="AA16" s="5">
        <v>0</v>
      </c>
      <c r="AB16" s="3"/>
      <c r="AC16" s="5">
        <v>504019</v>
      </c>
      <c r="AD16" s="5"/>
      <c r="AE16" s="5">
        <v>796050</v>
      </c>
      <c r="AF16" s="3"/>
      <c r="AG16" s="5">
        <v>374924295922</v>
      </c>
      <c r="AH16" s="3"/>
      <c r="AI16" s="5">
        <v>401151603041</v>
      </c>
      <c r="AK16" s="9">
        <v>7.0345668043947348E-3</v>
      </c>
    </row>
    <row r="17" spans="1:37">
      <c r="A17" s="1" t="s">
        <v>131</v>
      </c>
      <c r="C17" s="3" t="s">
        <v>109</v>
      </c>
      <c r="D17" s="3"/>
      <c r="E17" s="3" t="s">
        <v>109</v>
      </c>
      <c r="F17" s="3"/>
      <c r="G17" s="3" t="s">
        <v>119</v>
      </c>
      <c r="H17" s="3"/>
      <c r="I17" s="3" t="s">
        <v>132</v>
      </c>
      <c r="J17" s="3"/>
      <c r="K17" s="5">
        <v>0</v>
      </c>
      <c r="L17" s="3"/>
      <c r="M17" s="5">
        <v>0</v>
      </c>
      <c r="N17" s="3"/>
      <c r="O17" s="5">
        <v>273841</v>
      </c>
      <c r="P17" s="3"/>
      <c r="Q17" s="5">
        <v>202000044934</v>
      </c>
      <c r="R17" s="3"/>
      <c r="S17" s="5">
        <v>207082099915</v>
      </c>
      <c r="T17" s="3"/>
      <c r="U17" s="5">
        <v>0</v>
      </c>
      <c r="V17" s="3"/>
      <c r="W17" s="5">
        <v>0</v>
      </c>
      <c r="X17" s="3"/>
      <c r="Y17" s="5">
        <v>0</v>
      </c>
      <c r="Z17" s="3"/>
      <c r="AA17" s="5">
        <v>0</v>
      </c>
      <c r="AB17" s="3"/>
      <c r="AC17" s="5">
        <v>273841</v>
      </c>
      <c r="AD17" s="5"/>
      <c r="AE17" s="5">
        <v>779690</v>
      </c>
      <c r="AF17" s="3"/>
      <c r="AG17" s="5">
        <v>202000044934</v>
      </c>
      <c r="AH17" s="3"/>
      <c r="AI17" s="5">
        <v>213472390405</v>
      </c>
      <c r="AK17" s="9">
        <v>3.7434370941410028E-3</v>
      </c>
    </row>
    <row r="18" spans="1:37">
      <c r="A18" s="1" t="s">
        <v>133</v>
      </c>
      <c r="C18" s="3" t="s">
        <v>109</v>
      </c>
      <c r="D18" s="3"/>
      <c r="E18" s="3" t="s">
        <v>109</v>
      </c>
      <c r="F18" s="3"/>
      <c r="G18" s="3" t="s">
        <v>119</v>
      </c>
      <c r="H18" s="3"/>
      <c r="I18" s="3" t="s">
        <v>134</v>
      </c>
      <c r="J18" s="3"/>
      <c r="K18" s="5">
        <v>0</v>
      </c>
      <c r="L18" s="3"/>
      <c r="M18" s="5">
        <v>0</v>
      </c>
      <c r="N18" s="3"/>
      <c r="O18" s="5">
        <v>377000</v>
      </c>
      <c r="P18" s="3"/>
      <c r="Q18" s="5">
        <v>275024069451</v>
      </c>
      <c r="R18" s="3"/>
      <c r="S18" s="5">
        <v>279445831261</v>
      </c>
      <c r="T18" s="3"/>
      <c r="U18" s="5">
        <v>1200</v>
      </c>
      <c r="V18" s="3"/>
      <c r="W18" s="5">
        <v>901567378</v>
      </c>
      <c r="X18" s="3"/>
      <c r="Y18" s="5">
        <v>0</v>
      </c>
      <c r="Z18" s="3"/>
      <c r="AA18" s="5">
        <v>0</v>
      </c>
      <c r="AB18" s="3"/>
      <c r="AC18" s="5">
        <v>378200</v>
      </c>
      <c r="AD18" s="5"/>
      <c r="AE18" s="5">
        <v>764660</v>
      </c>
      <c r="AF18" s="3"/>
      <c r="AG18" s="5">
        <v>275925636829</v>
      </c>
      <c r="AH18" s="3"/>
      <c r="AI18" s="5">
        <v>289141995512</v>
      </c>
      <c r="AK18" s="9">
        <v>5.0703740629880556E-3</v>
      </c>
    </row>
    <row r="19" spans="1:37">
      <c r="A19" s="1" t="s">
        <v>135</v>
      </c>
      <c r="C19" s="3" t="s">
        <v>109</v>
      </c>
      <c r="D19" s="3"/>
      <c r="E19" s="3" t="s">
        <v>109</v>
      </c>
      <c r="F19" s="3"/>
      <c r="G19" s="3" t="s">
        <v>136</v>
      </c>
      <c r="H19" s="3"/>
      <c r="I19" s="3" t="s">
        <v>137</v>
      </c>
      <c r="J19" s="3"/>
      <c r="K19" s="5">
        <v>0</v>
      </c>
      <c r="L19" s="3"/>
      <c r="M19" s="5">
        <v>0</v>
      </c>
      <c r="N19" s="3"/>
      <c r="O19" s="5">
        <v>168486</v>
      </c>
      <c r="P19" s="3"/>
      <c r="Q19" s="5">
        <v>138709185049</v>
      </c>
      <c r="R19" s="3"/>
      <c r="S19" s="5">
        <v>158420570046</v>
      </c>
      <c r="T19" s="3"/>
      <c r="U19" s="5">
        <v>0</v>
      </c>
      <c r="V19" s="3"/>
      <c r="W19" s="5">
        <v>0</v>
      </c>
      <c r="X19" s="3"/>
      <c r="Y19" s="5">
        <v>0</v>
      </c>
      <c r="Z19" s="3"/>
      <c r="AA19" s="5">
        <v>0</v>
      </c>
      <c r="AB19" s="3"/>
      <c r="AC19" s="5">
        <v>168486</v>
      </c>
      <c r="AD19" s="5"/>
      <c r="AE19" s="5">
        <v>971000</v>
      </c>
      <c r="AF19" s="3"/>
      <c r="AG19" s="5">
        <v>138709185049</v>
      </c>
      <c r="AH19" s="3"/>
      <c r="AI19" s="5">
        <v>163570253517</v>
      </c>
      <c r="AK19" s="9">
        <v>2.8683566682881152E-3</v>
      </c>
    </row>
    <row r="20" spans="1:37">
      <c r="A20" s="1" t="s">
        <v>138</v>
      </c>
      <c r="C20" s="3" t="s">
        <v>109</v>
      </c>
      <c r="D20" s="3"/>
      <c r="E20" s="3" t="s">
        <v>109</v>
      </c>
      <c r="F20" s="3"/>
      <c r="G20" s="3" t="s">
        <v>136</v>
      </c>
      <c r="H20" s="3"/>
      <c r="I20" s="3" t="s">
        <v>139</v>
      </c>
      <c r="J20" s="3"/>
      <c r="K20" s="5">
        <v>0</v>
      </c>
      <c r="L20" s="3"/>
      <c r="M20" s="5">
        <v>0</v>
      </c>
      <c r="N20" s="3"/>
      <c r="O20" s="5">
        <v>379646</v>
      </c>
      <c r="P20" s="3"/>
      <c r="Q20" s="5">
        <v>316304336689</v>
      </c>
      <c r="R20" s="3"/>
      <c r="S20" s="5">
        <v>364018320178</v>
      </c>
      <c r="T20" s="3"/>
      <c r="U20" s="5">
        <v>0</v>
      </c>
      <c r="V20" s="3"/>
      <c r="W20" s="5">
        <v>0</v>
      </c>
      <c r="X20" s="3"/>
      <c r="Y20" s="5">
        <v>0</v>
      </c>
      <c r="Z20" s="3"/>
      <c r="AA20" s="5">
        <v>0</v>
      </c>
      <c r="AB20" s="3"/>
      <c r="AC20" s="5">
        <v>379646</v>
      </c>
      <c r="AD20" s="5"/>
      <c r="AE20" s="5">
        <v>978630</v>
      </c>
      <c r="AF20" s="3"/>
      <c r="AG20" s="5">
        <v>316304336689</v>
      </c>
      <c r="AH20" s="3"/>
      <c r="AI20" s="5">
        <v>371465624630</v>
      </c>
      <c r="AK20" s="9">
        <v>6.5139955373153015E-3</v>
      </c>
    </row>
    <row r="21" spans="1:37">
      <c r="A21" s="1" t="s">
        <v>140</v>
      </c>
      <c r="C21" s="3" t="s">
        <v>109</v>
      </c>
      <c r="D21" s="3"/>
      <c r="E21" s="3" t="s">
        <v>109</v>
      </c>
      <c r="F21" s="3"/>
      <c r="G21" s="3" t="s">
        <v>141</v>
      </c>
      <c r="H21" s="3"/>
      <c r="I21" s="3" t="s">
        <v>142</v>
      </c>
      <c r="J21" s="3"/>
      <c r="K21" s="5">
        <v>0</v>
      </c>
      <c r="L21" s="3"/>
      <c r="M21" s="5">
        <v>0</v>
      </c>
      <c r="N21" s="3"/>
      <c r="O21" s="5">
        <v>129302</v>
      </c>
      <c r="P21" s="3"/>
      <c r="Q21" s="5">
        <v>123238142847</v>
      </c>
      <c r="R21" s="3"/>
      <c r="S21" s="5">
        <v>123924621562</v>
      </c>
      <c r="T21" s="3"/>
      <c r="U21" s="5">
        <v>51749</v>
      </c>
      <c r="V21" s="3"/>
      <c r="W21" s="5">
        <v>50008946277</v>
      </c>
      <c r="X21" s="3"/>
      <c r="Y21" s="5">
        <v>181051</v>
      </c>
      <c r="Z21" s="3"/>
      <c r="AA21" s="5">
        <v>175844082652</v>
      </c>
      <c r="AB21" s="3"/>
      <c r="AC21" s="5">
        <v>0</v>
      </c>
      <c r="AD21" s="5"/>
      <c r="AE21" s="5">
        <v>0</v>
      </c>
      <c r="AF21" s="3"/>
      <c r="AG21" s="5">
        <v>0</v>
      </c>
      <c r="AH21" s="3"/>
      <c r="AI21" s="5">
        <v>0</v>
      </c>
      <c r="AK21" s="9">
        <v>0</v>
      </c>
    </row>
    <row r="22" spans="1:37">
      <c r="A22" s="1" t="s">
        <v>143</v>
      </c>
      <c r="C22" s="3" t="s">
        <v>109</v>
      </c>
      <c r="D22" s="3"/>
      <c r="E22" s="3" t="s">
        <v>109</v>
      </c>
      <c r="F22" s="3"/>
      <c r="G22" s="3" t="s">
        <v>144</v>
      </c>
      <c r="H22" s="3"/>
      <c r="I22" s="3" t="s">
        <v>145</v>
      </c>
      <c r="J22" s="3"/>
      <c r="K22" s="5">
        <v>0</v>
      </c>
      <c r="L22" s="3"/>
      <c r="M22" s="5">
        <v>0</v>
      </c>
      <c r="N22" s="3"/>
      <c r="O22" s="5">
        <v>269130</v>
      </c>
      <c r="P22" s="3"/>
      <c r="Q22" s="5">
        <v>239026785893</v>
      </c>
      <c r="R22" s="3"/>
      <c r="S22" s="5">
        <v>242603628121</v>
      </c>
      <c r="T22" s="3"/>
      <c r="U22" s="5">
        <v>0</v>
      </c>
      <c r="V22" s="3"/>
      <c r="W22" s="5">
        <v>0</v>
      </c>
      <c r="X22" s="3"/>
      <c r="Y22" s="5">
        <v>138932</v>
      </c>
      <c r="Z22" s="3"/>
      <c r="AA22" s="5">
        <v>127177858832</v>
      </c>
      <c r="AB22" s="3"/>
      <c r="AC22" s="5">
        <v>130198</v>
      </c>
      <c r="AD22" s="5"/>
      <c r="AE22" s="5">
        <v>916124</v>
      </c>
      <c r="AF22" s="3"/>
      <c r="AG22" s="5">
        <v>115634858506</v>
      </c>
      <c r="AH22" s="3"/>
      <c r="AI22" s="5">
        <v>119255893502</v>
      </c>
      <c r="AK22" s="9">
        <v>2.0912631117464618E-3</v>
      </c>
    </row>
    <row r="23" spans="1:37">
      <c r="A23" s="1" t="s">
        <v>146</v>
      </c>
      <c r="C23" s="3" t="s">
        <v>109</v>
      </c>
      <c r="D23" s="3"/>
      <c r="E23" s="3" t="s">
        <v>109</v>
      </c>
      <c r="F23" s="3"/>
      <c r="G23" s="3" t="s">
        <v>147</v>
      </c>
      <c r="H23" s="3"/>
      <c r="I23" s="3" t="s">
        <v>148</v>
      </c>
      <c r="J23" s="3"/>
      <c r="K23" s="5">
        <v>0</v>
      </c>
      <c r="L23" s="3"/>
      <c r="M23" s="5">
        <v>0</v>
      </c>
      <c r="N23" s="3"/>
      <c r="O23" s="5">
        <v>28500</v>
      </c>
      <c r="P23" s="3"/>
      <c r="Q23" s="5">
        <v>25833431458</v>
      </c>
      <c r="R23" s="3"/>
      <c r="S23" s="5">
        <v>26129763121</v>
      </c>
      <c r="T23" s="3"/>
      <c r="U23" s="5">
        <v>0</v>
      </c>
      <c r="V23" s="3"/>
      <c r="W23" s="5">
        <v>0</v>
      </c>
      <c r="X23" s="3"/>
      <c r="Y23" s="5">
        <v>28500</v>
      </c>
      <c r="Z23" s="3"/>
      <c r="AA23" s="5">
        <v>26577132025</v>
      </c>
      <c r="AB23" s="3"/>
      <c r="AC23" s="5">
        <v>0</v>
      </c>
      <c r="AD23" s="5"/>
      <c r="AE23" s="5">
        <v>0</v>
      </c>
      <c r="AF23" s="3"/>
      <c r="AG23" s="5">
        <v>0</v>
      </c>
      <c r="AH23" s="3"/>
      <c r="AI23" s="5">
        <v>0</v>
      </c>
      <c r="AK23" s="9">
        <v>0</v>
      </c>
    </row>
    <row r="24" spans="1:37">
      <c r="A24" s="1" t="s">
        <v>149</v>
      </c>
      <c r="C24" s="3" t="s">
        <v>109</v>
      </c>
      <c r="D24" s="3"/>
      <c r="E24" s="3" t="s">
        <v>109</v>
      </c>
      <c r="F24" s="3"/>
      <c r="G24" s="3" t="s">
        <v>150</v>
      </c>
      <c r="H24" s="3"/>
      <c r="I24" s="3" t="s">
        <v>6</v>
      </c>
      <c r="J24" s="3"/>
      <c r="K24" s="5">
        <v>0</v>
      </c>
      <c r="L24" s="3"/>
      <c r="M24" s="5">
        <v>0</v>
      </c>
      <c r="N24" s="3"/>
      <c r="O24" s="5">
        <v>40890</v>
      </c>
      <c r="P24" s="3"/>
      <c r="Q24" s="5">
        <v>40007892614</v>
      </c>
      <c r="R24" s="3"/>
      <c r="S24" s="5">
        <v>39993392383</v>
      </c>
      <c r="T24" s="3"/>
      <c r="U24" s="5">
        <v>0</v>
      </c>
      <c r="V24" s="3"/>
      <c r="W24" s="5">
        <v>0</v>
      </c>
      <c r="X24" s="3"/>
      <c r="Y24" s="5">
        <v>40890</v>
      </c>
      <c r="Z24" s="3"/>
      <c r="AA24" s="5">
        <v>40890000000</v>
      </c>
      <c r="AB24" s="3"/>
      <c r="AC24" s="5">
        <v>0</v>
      </c>
      <c r="AD24" s="5"/>
      <c r="AE24" s="5">
        <v>0</v>
      </c>
      <c r="AF24" s="3"/>
      <c r="AG24" s="5">
        <v>0</v>
      </c>
      <c r="AH24" s="3"/>
      <c r="AI24" s="5">
        <v>0</v>
      </c>
      <c r="AK24" s="9">
        <v>0</v>
      </c>
    </row>
    <row r="25" spans="1:37">
      <c r="A25" s="1" t="s">
        <v>151</v>
      </c>
      <c r="C25" s="3" t="s">
        <v>109</v>
      </c>
      <c r="D25" s="3"/>
      <c r="E25" s="3" t="s">
        <v>109</v>
      </c>
      <c r="F25" s="3"/>
      <c r="G25" s="3" t="s">
        <v>147</v>
      </c>
      <c r="H25" s="3"/>
      <c r="I25" s="3" t="s">
        <v>148</v>
      </c>
      <c r="J25" s="3"/>
      <c r="K25" s="5">
        <v>0</v>
      </c>
      <c r="L25" s="3"/>
      <c r="M25" s="5">
        <v>0</v>
      </c>
      <c r="N25" s="3"/>
      <c r="O25" s="5">
        <v>395000</v>
      </c>
      <c r="P25" s="3"/>
      <c r="Q25" s="5">
        <v>354006741062</v>
      </c>
      <c r="R25" s="3"/>
      <c r="S25" s="5">
        <v>362741741140</v>
      </c>
      <c r="T25" s="3"/>
      <c r="U25" s="5">
        <v>0</v>
      </c>
      <c r="V25" s="3"/>
      <c r="W25" s="5">
        <v>0</v>
      </c>
      <c r="X25" s="3"/>
      <c r="Y25" s="5">
        <v>310000</v>
      </c>
      <c r="Z25" s="3"/>
      <c r="AA25" s="5">
        <v>289134609782</v>
      </c>
      <c r="AB25" s="3"/>
      <c r="AC25" s="5">
        <v>85000</v>
      </c>
      <c r="AD25" s="5"/>
      <c r="AE25" s="5">
        <v>939000</v>
      </c>
      <c r="AF25" s="3"/>
      <c r="AG25" s="5">
        <v>76178665798</v>
      </c>
      <c r="AH25" s="3"/>
      <c r="AI25" s="5">
        <v>79800533531</v>
      </c>
      <c r="AK25" s="9">
        <v>1.3993766443774803E-3</v>
      </c>
    </row>
    <row r="26" spans="1:37">
      <c r="A26" s="1" t="s">
        <v>152</v>
      </c>
      <c r="C26" s="3" t="s">
        <v>109</v>
      </c>
      <c r="D26" s="3"/>
      <c r="E26" s="3" t="s">
        <v>109</v>
      </c>
      <c r="F26" s="3"/>
      <c r="G26" s="3" t="s">
        <v>153</v>
      </c>
      <c r="H26" s="3"/>
      <c r="I26" s="3" t="s">
        <v>145</v>
      </c>
      <c r="J26" s="3"/>
      <c r="K26" s="5">
        <v>0</v>
      </c>
      <c r="L26" s="3"/>
      <c r="M26" s="5">
        <v>0</v>
      </c>
      <c r="N26" s="3"/>
      <c r="O26" s="5">
        <v>455000</v>
      </c>
      <c r="P26" s="3"/>
      <c r="Q26" s="5">
        <v>399393670594</v>
      </c>
      <c r="R26" s="3"/>
      <c r="S26" s="5">
        <v>406582543554</v>
      </c>
      <c r="T26" s="3"/>
      <c r="U26" s="5">
        <v>165971</v>
      </c>
      <c r="V26" s="3"/>
      <c r="W26" s="5">
        <v>150448767445</v>
      </c>
      <c r="X26" s="3"/>
      <c r="Y26" s="5">
        <v>361329</v>
      </c>
      <c r="Z26" s="3"/>
      <c r="AA26" s="5">
        <v>330872143440</v>
      </c>
      <c r="AB26" s="3"/>
      <c r="AC26" s="5">
        <v>259642</v>
      </c>
      <c r="AD26" s="5"/>
      <c r="AE26" s="5">
        <v>920080</v>
      </c>
      <c r="AF26" s="3"/>
      <c r="AG26" s="5">
        <v>229901541775</v>
      </c>
      <c r="AH26" s="3"/>
      <c r="AI26" s="5">
        <v>238848112291</v>
      </c>
      <c r="AK26" s="9">
        <v>4.1884240004966137E-3</v>
      </c>
    </row>
    <row r="27" spans="1:37">
      <c r="A27" s="1" t="s">
        <v>154</v>
      </c>
      <c r="C27" s="3" t="s">
        <v>109</v>
      </c>
      <c r="D27" s="3"/>
      <c r="E27" s="3" t="s">
        <v>109</v>
      </c>
      <c r="F27" s="3"/>
      <c r="G27" s="3" t="s">
        <v>153</v>
      </c>
      <c r="H27" s="3"/>
      <c r="I27" s="3" t="s">
        <v>145</v>
      </c>
      <c r="J27" s="3"/>
      <c r="K27" s="5">
        <v>0</v>
      </c>
      <c r="L27" s="3"/>
      <c r="M27" s="5">
        <v>0</v>
      </c>
      <c r="N27" s="3"/>
      <c r="O27" s="5">
        <v>55000</v>
      </c>
      <c r="P27" s="3"/>
      <c r="Q27" s="5">
        <v>48700325333</v>
      </c>
      <c r="R27" s="3"/>
      <c r="S27" s="5">
        <v>49337605937</v>
      </c>
      <c r="T27" s="3"/>
      <c r="U27" s="5">
        <v>45000</v>
      </c>
      <c r="V27" s="3"/>
      <c r="W27" s="5">
        <v>40732381405</v>
      </c>
      <c r="X27" s="3"/>
      <c r="Y27" s="5">
        <v>0</v>
      </c>
      <c r="Z27" s="3"/>
      <c r="AA27" s="5">
        <v>0</v>
      </c>
      <c r="AB27" s="3"/>
      <c r="AC27" s="5">
        <v>100000</v>
      </c>
      <c r="AD27" s="5"/>
      <c r="AE27" s="5">
        <v>919600</v>
      </c>
      <c r="AF27" s="3"/>
      <c r="AG27" s="5">
        <v>89432706738</v>
      </c>
      <c r="AH27" s="3"/>
      <c r="AI27" s="5">
        <v>91943332250</v>
      </c>
      <c r="AK27" s="9">
        <v>1.6123119240412985E-3</v>
      </c>
    </row>
    <row r="28" spans="1:37">
      <c r="A28" s="1" t="s">
        <v>155</v>
      </c>
      <c r="C28" s="3" t="s">
        <v>109</v>
      </c>
      <c r="D28" s="3"/>
      <c r="E28" s="3" t="s">
        <v>109</v>
      </c>
      <c r="F28" s="3"/>
      <c r="G28" s="3" t="s">
        <v>153</v>
      </c>
      <c r="H28" s="3"/>
      <c r="I28" s="3" t="s">
        <v>145</v>
      </c>
      <c r="J28" s="3"/>
      <c r="K28" s="5">
        <v>0</v>
      </c>
      <c r="L28" s="3"/>
      <c r="M28" s="5">
        <v>0</v>
      </c>
      <c r="N28" s="3"/>
      <c r="O28" s="5">
        <v>640000</v>
      </c>
      <c r="P28" s="3"/>
      <c r="Q28" s="5">
        <v>556609602727</v>
      </c>
      <c r="R28" s="3"/>
      <c r="S28" s="5">
        <v>575402889320</v>
      </c>
      <c r="T28" s="3"/>
      <c r="U28" s="5">
        <v>100000</v>
      </c>
      <c r="V28" s="3"/>
      <c r="W28" s="5">
        <v>90735335000</v>
      </c>
      <c r="X28" s="3"/>
      <c r="Y28" s="5">
        <v>10000</v>
      </c>
      <c r="Z28" s="3"/>
      <c r="AA28" s="5">
        <v>9146341925</v>
      </c>
      <c r="AB28" s="3"/>
      <c r="AC28" s="5">
        <v>730000</v>
      </c>
      <c r="AD28" s="5"/>
      <c r="AE28" s="5">
        <v>920060</v>
      </c>
      <c r="AF28" s="3"/>
      <c r="AG28" s="5">
        <v>638597033163</v>
      </c>
      <c r="AH28" s="3"/>
      <c r="AI28" s="5">
        <v>671522064561</v>
      </c>
      <c r="AK28" s="9">
        <v>1.1775764543801717E-2</v>
      </c>
    </row>
    <row r="29" spans="1:37">
      <c r="A29" s="1" t="s">
        <v>156</v>
      </c>
      <c r="C29" s="3" t="s">
        <v>109</v>
      </c>
      <c r="D29" s="3"/>
      <c r="E29" s="3" t="s">
        <v>109</v>
      </c>
      <c r="F29" s="3"/>
      <c r="G29" s="3" t="s">
        <v>157</v>
      </c>
      <c r="H29" s="3"/>
      <c r="I29" s="3" t="s">
        <v>158</v>
      </c>
      <c r="J29" s="3"/>
      <c r="K29" s="5">
        <v>0</v>
      </c>
      <c r="L29" s="3"/>
      <c r="M29" s="5">
        <v>0</v>
      </c>
      <c r="N29" s="3"/>
      <c r="O29" s="5">
        <v>100000</v>
      </c>
      <c r="P29" s="3"/>
      <c r="Q29" s="5">
        <v>82445940618</v>
      </c>
      <c r="R29" s="3"/>
      <c r="S29" s="5">
        <v>85111570731</v>
      </c>
      <c r="T29" s="3"/>
      <c r="U29" s="5">
        <v>0</v>
      </c>
      <c r="V29" s="3"/>
      <c r="W29" s="5">
        <v>0</v>
      </c>
      <c r="X29" s="3"/>
      <c r="Y29" s="5">
        <v>100000</v>
      </c>
      <c r="Z29" s="3"/>
      <c r="AA29" s="5">
        <v>89788693625</v>
      </c>
      <c r="AB29" s="3"/>
      <c r="AC29" s="5">
        <v>0</v>
      </c>
      <c r="AD29" s="5"/>
      <c r="AE29" s="5">
        <v>0</v>
      </c>
      <c r="AF29" s="3"/>
      <c r="AG29" s="5">
        <v>0</v>
      </c>
      <c r="AH29" s="3"/>
      <c r="AI29" s="5">
        <v>0</v>
      </c>
      <c r="AK29" s="9">
        <v>0</v>
      </c>
    </row>
    <row r="30" spans="1:37">
      <c r="A30" s="1" t="s">
        <v>159</v>
      </c>
      <c r="C30" s="3" t="s">
        <v>109</v>
      </c>
      <c r="D30" s="3"/>
      <c r="E30" s="3" t="s">
        <v>109</v>
      </c>
      <c r="F30" s="3"/>
      <c r="G30" s="3" t="s">
        <v>160</v>
      </c>
      <c r="H30" s="3"/>
      <c r="I30" s="3" t="s">
        <v>161</v>
      </c>
      <c r="J30" s="3"/>
      <c r="K30" s="5">
        <v>18</v>
      </c>
      <c r="L30" s="3"/>
      <c r="M30" s="5">
        <v>18</v>
      </c>
      <c r="N30" s="3"/>
      <c r="O30" s="5">
        <v>5000</v>
      </c>
      <c r="P30" s="3"/>
      <c r="Q30" s="5">
        <v>4498715243</v>
      </c>
      <c r="R30" s="3"/>
      <c r="S30" s="5">
        <v>4604165343</v>
      </c>
      <c r="T30" s="3"/>
      <c r="U30" s="5">
        <v>0</v>
      </c>
      <c r="V30" s="3"/>
      <c r="W30" s="5">
        <v>0</v>
      </c>
      <c r="X30" s="3"/>
      <c r="Y30" s="5">
        <v>0</v>
      </c>
      <c r="Z30" s="3"/>
      <c r="AA30" s="5">
        <v>0</v>
      </c>
      <c r="AB30" s="3"/>
      <c r="AC30" s="5">
        <v>5000</v>
      </c>
      <c r="AD30" s="5"/>
      <c r="AE30" s="5">
        <v>967000</v>
      </c>
      <c r="AF30" s="3"/>
      <c r="AG30" s="5">
        <v>4498715243</v>
      </c>
      <c r="AH30" s="3"/>
      <c r="AI30" s="5">
        <v>4834123656</v>
      </c>
      <c r="AK30" s="9">
        <v>8.4770858550853922E-5</v>
      </c>
    </row>
    <row r="31" spans="1:37">
      <c r="A31" s="1" t="s">
        <v>162</v>
      </c>
      <c r="C31" s="3" t="s">
        <v>109</v>
      </c>
      <c r="D31" s="3"/>
      <c r="E31" s="3" t="s">
        <v>109</v>
      </c>
      <c r="F31" s="3"/>
      <c r="G31" s="3" t="s">
        <v>163</v>
      </c>
      <c r="H31" s="3"/>
      <c r="I31" s="3" t="s">
        <v>164</v>
      </c>
      <c r="J31" s="3"/>
      <c r="K31" s="5">
        <v>18</v>
      </c>
      <c r="L31" s="3"/>
      <c r="M31" s="5">
        <v>18</v>
      </c>
      <c r="N31" s="3"/>
      <c r="O31" s="5">
        <v>100000</v>
      </c>
      <c r="P31" s="3"/>
      <c r="Q31" s="5">
        <v>98203568375</v>
      </c>
      <c r="R31" s="3"/>
      <c r="S31" s="5">
        <v>98170203425</v>
      </c>
      <c r="T31" s="3"/>
      <c r="U31" s="5">
        <v>0</v>
      </c>
      <c r="V31" s="3"/>
      <c r="W31" s="5">
        <v>0</v>
      </c>
      <c r="X31" s="3"/>
      <c r="Y31" s="5">
        <v>0</v>
      </c>
      <c r="Z31" s="3"/>
      <c r="AA31" s="5">
        <v>0</v>
      </c>
      <c r="AB31" s="3"/>
      <c r="AC31" s="5">
        <v>100000</v>
      </c>
      <c r="AD31" s="5"/>
      <c r="AE31" s="5">
        <v>981880</v>
      </c>
      <c r="AF31" s="3"/>
      <c r="AG31" s="5">
        <v>98203568375</v>
      </c>
      <c r="AH31" s="3"/>
      <c r="AI31" s="5">
        <v>98170203425</v>
      </c>
      <c r="AK31" s="9">
        <v>1.7215059068917682E-3</v>
      </c>
    </row>
    <row r="32" spans="1:37">
      <c r="A32" s="1" t="s">
        <v>165</v>
      </c>
      <c r="C32" s="3" t="s">
        <v>109</v>
      </c>
      <c r="D32" s="3"/>
      <c r="E32" s="3" t="s">
        <v>109</v>
      </c>
      <c r="F32" s="3"/>
      <c r="G32" s="3" t="s">
        <v>166</v>
      </c>
      <c r="H32" s="3"/>
      <c r="I32" s="3" t="s">
        <v>167</v>
      </c>
      <c r="J32" s="3"/>
      <c r="K32" s="5">
        <v>15</v>
      </c>
      <c r="L32" s="3"/>
      <c r="M32" s="5">
        <v>15</v>
      </c>
      <c r="N32" s="3"/>
      <c r="O32" s="5">
        <v>200000</v>
      </c>
      <c r="P32" s="3"/>
      <c r="Q32" s="5">
        <v>187734366125</v>
      </c>
      <c r="R32" s="3"/>
      <c r="S32" s="5">
        <v>191311318537</v>
      </c>
      <c r="T32" s="3"/>
      <c r="U32" s="5">
        <v>0</v>
      </c>
      <c r="V32" s="3"/>
      <c r="W32" s="5">
        <v>0</v>
      </c>
      <c r="X32" s="3"/>
      <c r="Y32" s="5">
        <v>200000</v>
      </c>
      <c r="Z32" s="3"/>
      <c r="AA32" s="5">
        <v>191371018690</v>
      </c>
      <c r="AB32" s="3"/>
      <c r="AC32" s="5">
        <v>0</v>
      </c>
      <c r="AD32" s="5"/>
      <c r="AE32" s="5">
        <v>0</v>
      </c>
      <c r="AF32" s="3"/>
      <c r="AG32" s="5">
        <v>0</v>
      </c>
      <c r="AH32" s="3"/>
      <c r="AI32" s="5">
        <v>0</v>
      </c>
      <c r="AK32" s="9">
        <v>0</v>
      </c>
    </row>
    <row r="33" spans="1:37">
      <c r="A33" s="1" t="s">
        <v>168</v>
      </c>
      <c r="C33" s="3" t="s">
        <v>109</v>
      </c>
      <c r="D33" s="3"/>
      <c r="E33" s="3" t="s">
        <v>109</v>
      </c>
      <c r="F33" s="3"/>
      <c r="G33" s="3" t="s">
        <v>169</v>
      </c>
      <c r="H33" s="3"/>
      <c r="I33" s="3" t="s">
        <v>170</v>
      </c>
      <c r="J33" s="3"/>
      <c r="K33" s="5">
        <v>17</v>
      </c>
      <c r="L33" s="3"/>
      <c r="M33" s="5">
        <v>17</v>
      </c>
      <c r="N33" s="3"/>
      <c r="O33" s="5">
        <v>30000</v>
      </c>
      <c r="P33" s="3"/>
      <c r="Q33" s="5">
        <v>29435334187</v>
      </c>
      <c r="R33" s="3"/>
      <c r="S33" s="5">
        <v>29424665812</v>
      </c>
      <c r="T33" s="3"/>
      <c r="U33" s="5">
        <v>0</v>
      </c>
      <c r="V33" s="3"/>
      <c r="W33" s="5">
        <v>0</v>
      </c>
      <c r="X33" s="3"/>
      <c r="Y33" s="5">
        <v>0</v>
      </c>
      <c r="Z33" s="3"/>
      <c r="AA33" s="5">
        <v>0</v>
      </c>
      <c r="AB33" s="3"/>
      <c r="AC33" s="5">
        <v>30000</v>
      </c>
      <c r="AD33" s="5"/>
      <c r="AE33" s="5">
        <v>986500</v>
      </c>
      <c r="AF33" s="3"/>
      <c r="AG33" s="5">
        <v>29435334187</v>
      </c>
      <c r="AH33" s="3"/>
      <c r="AI33" s="5">
        <v>29589635906</v>
      </c>
      <c r="AK33" s="9">
        <v>5.1888181156588818E-4</v>
      </c>
    </row>
    <row r="34" spans="1:37">
      <c r="A34" s="1" t="s">
        <v>171</v>
      </c>
      <c r="C34" s="3" t="s">
        <v>109</v>
      </c>
      <c r="D34" s="3"/>
      <c r="E34" s="3" t="s">
        <v>109</v>
      </c>
      <c r="F34" s="3"/>
      <c r="G34" s="3" t="s">
        <v>172</v>
      </c>
      <c r="H34" s="3"/>
      <c r="I34" s="3" t="s">
        <v>173</v>
      </c>
      <c r="J34" s="3"/>
      <c r="K34" s="5">
        <v>16</v>
      </c>
      <c r="L34" s="3"/>
      <c r="M34" s="5">
        <v>16</v>
      </c>
      <c r="N34" s="3"/>
      <c r="O34" s="5">
        <v>383000</v>
      </c>
      <c r="P34" s="3"/>
      <c r="Q34" s="5">
        <v>358032230000</v>
      </c>
      <c r="R34" s="3"/>
      <c r="S34" s="5">
        <v>388674539968</v>
      </c>
      <c r="T34" s="3"/>
      <c r="U34" s="5">
        <v>0</v>
      </c>
      <c r="V34" s="3"/>
      <c r="W34" s="5">
        <v>0</v>
      </c>
      <c r="X34" s="3"/>
      <c r="Y34" s="5">
        <v>383000</v>
      </c>
      <c r="Z34" s="3"/>
      <c r="AA34" s="5">
        <v>383000000000</v>
      </c>
      <c r="AB34" s="3"/>
      <c r="AC34" s="5">
        <v>0</v>
      </c>
      <c r="AD34" s="5"/>
      <c r="AE34" s="5">
        <v>0</v>
      </c>
      <c r="AF34" s="3"/>
      <c r="AG34" s="5">
        <v>0</v>
      </c>
      <c r="AH34" s="3"/>
      <c r="AI34" s="5">
        <v>0</v>
      </c>
      <c r="AK34" s="9">
        <v>0</v>
      </c>
    </row>
    <row r="35" spans="1:37">
      <c r="A35" s="1" t="s">
        <v>174</v>
      </c>
      <c r="C35" s="3" t="s">
        <v>109</v>
      </c>
      <c r="D35" s="3"/>
      <c r="E35" s="3" t="s">
        <v>109</v>
      </c>
      <c r="F35" s="3"/>
      <c r="G35" s="3" t="s">
        <v>175</v>
      </c>
      <c r="H35" s="3"/>
      <c r="I35" s="3" t="s">
        <v>176</v>
      </c>
      <c r="J35" s="3"/>
      <c r="K35" s="5">
        <v>16</v>
      </c>
      <c r="L35" s="3"/>
      <c r="M35" s="5">
        <v>16</v>
      </c>
      <c r="N35" s="3"/>
      <c r="O35" s="5">
        <v>200000</v>
      </c>
      <c r="P35" s="3"/>
      <c r="Q35" s="5">
        <v>198124690812</v>
      </c>
      <c r="R35" s="3"/>
      <c r="S35" s="5">
        <v>198070093287</v>
      </c>
      <c r="T35" s="3"/>
      <c r="U35" s="5">
        <v>0</v>
      </c>
      <c r="V35" s="3"/>
      <c r="W35" s="5">
        <v>0</v>
      </c>
      <c r="X35" s="3"/>
      <c r="Y35" s="5">
        <v>0</v>
      </c>
      <c r="Z35" s="3"/>
      <c r="AA35" s="5">
        <v>0</v>
      </c>
      <c r="AB35" s="3"/>
      <c r="AC35" s="5">
        <v>200000</v>
      </c>
      <c r="AD35" s="5"/>
      <c r="AE35" s="5">
        <v>995950</v>
      </c>
      <c r="AF35" s="3"/>
      <c r="AG35" s="5">
        <v>198124690812</v>
      </c>
      <c r="AH35" s="3"/>
      <c r="AI35" s="5">
        <v>199153896812</v>
      </c>
      <c r="AK35" s="9">
        <v>3.4923489794364934E-3</v>
      </c>
    </row>
    <row r="36" spans="1:37">
      <c r="A36" s="1" t="s">
        <v>177</v>
      </c>
      <c r="C36" s="3" t="s">
        <v>109</v>
      </c>
      <c r="D36" s="3"/>
      <c r="E36" s="3" t="s">
        <v>109</v>
      </c>
      <c r="F36" s="3"/>
      <c r="G36" s="3" t="s">
        <v>136</v>
      </c>
      <c r="H36" s="3"/>
      <c r="I36" s="3" t="s">
        <v>178</v>
      </c>
      <c r="J36" s="3"/>
      <c r="K36" s="5">
        <v>17</v>
      </c>
      <c r="L36" s="3"/>
      <c r="M36" s="5">
        <v>17</v>
      </c>
      <c r="N36" s="3"/>
      <c r="O36" s="5">
        <v>85577</v>
      </c>
      <c r="P36" s="3"/>
      <c r="Q36" s="5">
        <v>82014743877</v>
      </c>
      <c r="R36" s="3"/>
      <c r="S36" s="5">
        <v>82391435995</v>
      </c>
      <c r="T36" s="3"/>
      <c r="U36" s="5">
        <v>0</v>
      </c>
      <c r="V36" s="3"/>
      <c r="W36" s="5">
        <v>0</v>
      </c>
      <c r="X36" s="3"/>
      <c r="Y36" s="5">
        <v>82502</v>
      </c>
      <c r="Z36" s="3"/>
      <c r="AA36" s="5">
        <v>79985214394</v>
      </c>
      <c r="AB36" s="3"/>
      <c r="AC36" s="5">
        <v>3075</v>
      </c>
      <c r="AD36" s="5"/>
      <c r="AE36" s="5">
        <v>969670</v>
      </c>
      <c r="AF36" s="3"/>
      <c r="AG36" s="5">
        <v>2946999046</v>
      </c>
      <c r="AH36" s="3"/>
      <c r="AI36" s="5">
        <v>2981194810</v>
      </c>
      <c r="AK36" s="9">
        <v>5.2278026284532808E-5</v>
      </c>
    </row>
    <row r="37" spans="1:37">
      <c r="A37" s="1" t="s">
        <v>179</v>
      </c>
      <c r="C37" s="3" t="s">
        <v>109</v>
      </c>
      <c r="D37" s="3"/>
      <c r="E37" s="3" t="s">
        <v>109</v>
      </c>
      <c r="F37" s="3"/>
      <c r="G37" s="3" t="s">
        <v>180</v>
      </c>
      <c r="H37" s="3"/>
      <c r="I37" s="3" t="s">
        <v>181</v>
      </c>
      <c r="J37" s="3"/>
      <c r="K37" s="5">
        <v>0</v>
      </c>
      <c r="L37" s="3"/>
      <c r="M37" s="5">
        <v>0</v>
      </c>
      <c r="N37" s="3"/>
      <c r="O37" s="5">
        <v>0</v>
      </c>
      <c r="P37" s="3"/>
      <c r="Q37" s="5">
        <v>0</v>
      </c>
      <c r="R37" s="3"/>
      <c r="S37" s="5">
        <v>0</v>
      </c>
      <c r="T37" s="3"/>
      <c r="U37" s="5">
        <v>112300</v>
      </c>
      <c r="V37" s="3"/>
      <c r="W37" s="5">
        <v>72232818793</v>
      </c>
      <c r="X37" s="3"/>
      <c r="Y37" s="5">
        <v>0</v>
      </c>
      <c r="Z37" s="3"/>
      <c r="AA37" s="5">
        <v>0</v>
      </c>
      <c r="AB37" s="3"/>
      <c r="AC37" s="5">
        <v>112300</v>
      </c>
      <c r="AD37" s="5"/>
      <c r="AE37" s="5">
        <v>655310</v>
      </c>
      <c r="AF37" s="3"/>
      <c r="AG37" s="5">
        <v>72232818793</v>
      </c>
      <c r="AH37" s="3"/>
      <c r="AI37" s="5">
        <v>73577974574</v>
      </c>
      <c r="AK37" s="9">
        <v>1.2902582802840244E-3</v>
      </c>
    </row>
    <row r="38" spans="1:37">
      <c r="A38" s="1" t="s">
        <v>182</v>
      </c>
      <c r="C38" s="3" t="s">
        <v>109</v>
      </c>
      <c r="D38" s="3"/>
      <c r="E38" s="3" t="s">
        <v>109</v>
      </c>
      <c r="F38" s="3"/>
      <c r="G38" s="3" t="s">
        <v>183</v>
      </c>
      <c r="H38" s="3"/>
      <c r="I38" s="3" t="s">
        <v>184</v>
      </c>
      <c r="J38" s="3"/>
      <c r="K38" s="5">
        <v>0</v>
      </c>
      <c r="L38" s="3"/>
      <c r="M38" s="5">
        <v>0</v>
      </c>
      <c r="N38" s="3"/>
      <c r="O38" s="5">
        <v>0</v>
      </c>
      <c r="P38" s="3"/>
      <c r="Q38" s="5">
        <v>0</v>
      </c>
      <c r="R38" s="3"/>
      <c r="S38" s="5">
        <v>0</v>
      </c>
      <c r="T38" s="3"/>
      <c r="U38" s="5">
        <v>157200</v>
      </c>
      <c r="V38" s="3"/>
      <c r="W38" s="5">
        <v>90745134528</v>
      </c>
      <c r="X38" s="3"/>
      <c r="Y38" s="5">
        <v>0</v>
      </c>
      <c r="Z38" s="3"/>
      <c r="AA38" s="5">
        <v>0</v>
      </c>
      <c r="AB38" s="3"/>
      <c r="AC38" s="5">
        <v>157200</v>
      </c>
      <c r="AD38" s="5"/>
      <c r="AE38" s="5">
        <v>588660</v>
      </c>
      <c r="AF38" s="3"/>
      <c r="AG38" s="5">
        <v>90745134528</v>
      </c>
      <c r="AH38" s="3"/>
      <c r="AI38" s="5">
        <v>92520579604</v>
      </c>
      <c r="AK38" s="9">
        <v>1.6224344937720197E-3</v>
      </c>
    </row>
    <row r="39" spans="1:37">
      <c r="A39" s="1" t="s">
        <v>185</v>
      </c>
      <c r="C39" s="3" t="s">
        <v>109</v>
      </c>
      <c r="D39" s="3"/>
      <c r="E39" s="3" t="s">
        <v>109</v>
      </c>
      <c r="F39" s="3"/>
      <c r="G39" s="3" t="s">
        <v>186</v>
      </c>
      <c r="H39" s="3"/>
      <c r="I39" s="3" t="s">
        <v>187</v>
      </c>
      <c r="J39" s="3"/>
      <c r="K39" s="5">
        <v>0</v>
      </c>
      <c r="L39" s="3"/>
      <c r="M39" s="5">
        <v>0</v>
      </c>
      <c r="N39" s="3"/>
      <c r="O39" s="5">
        <v>0</v>
      </c>
      <c r="P39" s="3"/>
      <c r="Q39" s="5">
        <v>0</v>
      </c>
      <c r="R39" s="3"/>
      <c r="S39" s="5">
        <v>0</v>
      </c>
      <c r="T39" s="3"/>
      <c r="U39" s="5">
        <v>215000</v>
      </c>
      <c r="V39" s="3"/>
      <c r="W39" s="5">
        <v>203456071482</v>
      </c>
      <c r="X39" s="3"/>
      <c r="Y39" s="5">
        <v>215000</v>
      </c>
      <c r="Z39" s="3"/>
      <c r="AA39" s="5">
        <v>204484921853</v>
      </c>
      <c r="AB39" s="3"/>
      <c r="AC39" s="5">
        <v>0</v>
      </c>
      <c r="AD39" s="5"/>
      <c r="AE39" s="5">
        <v>0</v>
      </c>
      <c r="AF39" s="3"/>
      <c r="AG39" s="5">
        <v>0</v>
      </c>
      <c r="AH39" s="3"/>
      <c r="AI39" s="5">
        <v>0</v>
      </c>
      <c r="AK39" s="9">
        <v>0</v>
      </c>
    </row>
    <row r="40" spans="1:37">
      <c r="A40" s="1" t="s">
        <v>188</v>
      </c>
      <c r="C40" s="3" t="s">
        <v>109</v>
      </c>
      <c r="D40" s="3"/>
      <c r="E40" s="3" t="s">
        <v>109</v>
      </c>
      <c r="F40" s="3"/>
      <c r="G40" s="3" t="s">
        <v>183</v>
      </c>
      <c r="H40" s="3"/>
      <c r="I40" s="3" t="s">
        <v>189</v>
      </c>
      <c r="J40" s="3"/>
      <c r="K40" s="5">
        <v>0</v>
      </c>
      <c r="L40" s="3"/>
      <c r="M40" s="5">
        <v>0</v>
      </c>
      <c r="N40" s="3"/>
      <c r="O40" s="5">
        <v>0</v>
      </c>
      <c r="P40" s="3"/>
      <c r="Q40" s="5">
        <v>0</v>
      </c>
      <c r="R40" s="3"/>
      <c r="S40" s="5">
        <v>0</v>
      </c>
      <c r="T40" s="3"/>
      <c r="U40" s="5">
        <v>69000</v>
      </c>
      <c r="V40" s="3"/>
      <c r="W40" s="5">
        <v>39045425690</v>
      </c>
      <c r="X40" s="3"/>
      <c r="Y40" s="5">
        <v>0</v>
      </c>
      <c r="Z40" s="3"/>
      <c r="AA40" s="5">
        <v>0</v>
      </c>
      <c r="AB40" s="3"/>
      <c r="AC40" s="5">
        <v>69000</v>
      </c>
      <c r="AD40" s="5"/>
      <c r="AE40" s="5">
        <v>579730</v>
      </c>
      <c r="AF40" s="3"/>
      <c r="AG40" s="5">
        <v>39045425690</v>
      </c>
      <c r="AH40" s="3"/>
      <c r="AI40" s="5">
        <v>39994119751</v>
      </c>
      <c r="AK40" s="9">
        <v>7.0133412166027849E-4</v>
      </c>
    </row>
    <row r="41" spans="1:37">
      <c r="A41" s="1" t="s">
        <v>190</v>
      </c>
      <c r="C41" s="3" t="s">
        <v>109</v>
      </c>
      <c r="D41" s="3"/>
      <c r="E41" s="3" t="s">
        <v>109</v>
      </c>
      <c r="F41" s="3"/>
      <c r="G41" s="3" t="s">
        <v>191</v>
      </c>
      <c r="H41" s="3"/>
      <c r="I41" s="3" t="s">
        <v>192</v>
      </c>
      <c r="J41" s="3"/>
      <c r="K41" s="5">
        <v>0</v>
      </c>
      <c r="L41" s="3"/>
      <c r="M41" s="5">
        <v>0</v>
      </c>
      <c r="N41" s="3"/>
      <c r="O41" s="5">
        <v>0</v>
      </c>
      <c r="P41" s="3"/>
      <c r="Q41" s="5">
        <v>0</v>
      </c>
      <c r="R41" s="3"/>
      <c r="S41" s="5">
        <v>0</v>
      </c>
      <c r="T41" s="3"/>
      <c r="U41" s="5">
        <v>313100</v>
      </c>
      <c r="V41" s="3"/>
      <c r="W41" s="5">
        <v>186868424709</v>
      </c>
      <c r="X41" s="3"/>
      <c r="Y41" s="5">
        <v>0</v>
      </c>
      <c r="Z41" s="3"/>
      <c r="AA41" s="5">
        <v>0</v>
      </c>
      <c r="AB41" s="3"/>
      <c r="AC41" s="5">
        <v>313100</v>
      </c>
      <c r="AD41" s="5"/>
      <c r="AE41" s="5">
        <v>605500</v>
      </c>
      <c r="AF41" s="3"/>
      <c r="AG41" s="5">
        <v>186868424709</v>
      </c>
      <c r="AH41" s="3"/>
      <c r="AI41" s="5">
        <v>189547688253</v>
      </c>
      <c r="AK41" s="9">
        <v>3.3238951696225329E-3</v>
      </c>
    </row>
    <row r="42" spans="1:37">
      <c r="A42" s="1" t="s">
        <v>193</v>
      </c>
      <c r="C42" s="3" t="s">
        <v>109</v>
      </c>
      <c r="D42" s="3"/>
      <c r="E42" s="3" t="s">
        <v>109</v>
      </c>
      <c r="F42" s="3"/>
      <c r="G42" s="3" t="s">
        <v>194</v>
      </c>
      <c r="H42" s="3"/>
      <c r="I42" s="3" t="s">
        <v>195</v>
      </c>
      <c r="J42" s="3"/>
      <c r="K42" s="5">
        <v>18.5</v>
      </c>
      <c r="L42" s="3"/>
      <c r="M42" s="5">
        <v>18.5</v>
      </c>
      <c r="N42" s="3"/>
      <c r="O42" s="5">
        <v>0</v>
      </c>
      <c r="P42" s="3"/>
      <c r="Q42" s="5">
        <v>0</v>
      </c>
      <c r="R42" s="3"/>
      <c r="S42" s="5">
        <v>0</v>
      </c>
      <c r="T42" s="3"/>
      <c r="U42" s="5">
        <v>5000</v>
      </c>
      <c r="V42" s="3"/>
      <c r="W42" s="5">
        <v>4570818308</v>
      </c>
      <c r="X42" s="3"/>
      <c r="Y42" s="5">
        <v>0</v>
      </c>
      <c r="Z42" s="3"/>
      <c r="AA42" s="5">
        <v>0</v>
      </c>
      <c r="AB42" s="3"/>
      <c r="AC42" s="5">
        <v>5000</v>
      </c>
      <c r="AD42" s="5"/>
      <c r="AE42" s="5">
        <v>913998</v>
      </c>
      <c r="AF42" s="3"/>
      <c r="AG42" s="5">
        <v>4570818308</v>
      </c>
      <c r="AH42" s="3"/>
      <c r="AI42" s="5">
        <v>4569161689</v>
      </c>
      <c r="AK42" s="9">
        <v>8.0124503797798544E-5</v>
      </c>
    </row>
    <row r="43" spans="1:37">
      <c r="A43" s="1" t="s">
        <v>196</v>
      </c>
      <c r="C43" s="3" t="s">
        <v>109</v>
      </c>
      <c r="D43" s="3"/>
      <c r="E43" s="3" t="s">
        <v>109</v>
      </c>
      <c r="F43" s="3"/>
      <c r="G43" s="3" t="s">
        <v>197</v>
      </c>
      <c r="H43" s="3"/>
      <c r="I43" s="3" t="s">
        <v>198</v>
      </c>
      <c r="J43" s="3"/>
      <c r="K43" s="5">
        <v>0</v>
      </c>
      <c r="L43" s="3"/>
      <c r="M43" s="5">
        <v>0</v>
      </c>
      <c r="N43" s="3"/>
      <c r="O43" s="5">
        <v>0</v>
      </c>
      <c r="P43" s="3"/>
      <c r="Q43" s="5">
        <v>0</v>
      </c>
      <c r="R43" s="3"/>
      <c r="S43" s="5">
        <v>0</v>
      </c>
      <c r="T43" s="3"/>
      <c r="U43" s="5">
        <v>36200</v>
      </c>
      <c r="V43" s="3"/>
      <c r="W43" s="5">
        <v>22455065230</v>
      </c>
      <c r="X43" s="3"/>
      <c r="Y43" s="5">
        <v>0</v>
      </c>
      <c r="Z43" s="3"/>
      <c r="AA43" s="5">
        <v>0</v>
      </c>
      <c r="AB43" s="3"/>
      <c r="AC43" s="5">
        <v>36200</v>
      </c>
      <c r="AD43" s="5"/>
      <c r="AE43" s="5">
        <v>634180</v>
      </c>
      <c r="AF43" s="3"/>
      <c r="AG43" s="5">
        <v>22455065230</v>
      </c>
      <c r="AH43" s="3"/>
      <c r="AI43" s="5">
        <v>22953154986</v>
      </c>
      <c r="AK43" s="9">
        <v>4.0250494051781313E-4</v>
      </c>
    </row>
    <row r="44" spans="1:37">
      <c r="A44" s="1" t="s">
        <v>199</v>
      </c>
      <c r="C44" s="3" t="s">
        <v>109</v>
      </c>
      <c r="D44" s="3"/>
      <c r="E44" s="3" t="s">
        <v>109</v>
      </c>
      <c r="F44" s="3"/>
      <c r="G44" s="3" t="s">
        <v>147</v>
      </c>
      <c r="H44" s="3"/>
      <c r="I44" s="3" t="s">
        <v>148</v>
      </c>
      <c r="J44" s="3"/>
      <c r="K44" s="5">
        <v>0</v>
      </c>
      <c r="L44" s="3"/>
      <c r="M44" s="5">
        <v>0</v>
      </c>
      <c r="N44" s="3"/>
      <c r="O44" s="5">
        <v>0</v>
      </c>
      <c r="P44" s="3"/>
      <c r="Q44" s="5">
        <v>0</v>
      </c>
      <c r="R44" s="3"/>
      <c r="S44" s="5">
        <v>0</v>
      </c>
      <c r="T44" s="3"/>
      <c r="U44" s="5">
        <v>215000</v>
      </c>
      <c r="V44" s="3"/>
      <c r="W44" s="5">
        <v>199065720218</v>
      </c>
      <c r="X44" s="3"/>
      <c r="Y44" s="5">
        <v>100000</v>
      </c>
      <c r="Z44" s="3"/>
      <c r="AA44" s="5">
        <v>93254585313</v>
      </c>
      <c r="AB44" s="3"/>
      <c r="AC44" s="5">
        <v>115000</v>
      </c>
      <c r="AD44" s="5"/>
      <c r="AE44" s="5">
        <v>934560</v>
      </c>
      <c r="AF44" s="3"/>
      <c r="AG44" s="5">
        <v>106477013140</v>
      </c>
      <c r="AH44" s="3"/>
      <c r="AI44" s="5">
        <v>107454920265</v>
      </c>
      <c r="AK44" s="9">
        <v>1.8843220601259692E-3</v>
      </c>
    </row>
    <row r="45" spans="1:37">
      <c r="A45" s="1" t="s">
        <v>200</v>
      </c>
      <c r="C45" s="3" t="s">
        <v>109</v>
      </c>
      <c r="D45" s="3"/>
      <c r="E45" s="3" t="s">
        <v>109</v>
      </c>
      <c r="F45" s="3"/>
      <c r="G45" s="3" t="s">
        <v>201</v>
      </c>
      <c r="H45" s="3"/>
      <c r="I45" s="3" t="s">
        <v>202</v>
      </c>
      <c r="J45" s="3"/>
      <c r="K45" s="5">
        <v>20</v>
      </c>
      <c r="L45" s="3"/>
      <c r="M45" s="5">
        <v>20</v>
      </c>
      <c r="N45" s="3"/>
      <c r="O45" s="5">
        <v>0</v>
      </c>
      <c r="P45" s="3"/>
      <c r="Q45" s="5">
        <v>0</v>
      </c>
      <c r="R45" s="3"/>
      <c r="S45" s="5">
        <v>0</v>
      </c>
      <c r="T45" s="3"/>
      <c r="U45" s="5">
        <v>20935</v>
      </c>
      <c r="V45" s="3"/>
      <c r="W45" s="5">
        <v>20004379824</v>
      </c>
      <c r="X45" s="3"/>
      <c r="Y45" s="5">
        <v>0</v>
      </c>
      <c r="Z45" s="3"/>
      <c r="AA45" s="5">
        <v>0</v>
      </c>
      <c r="AB45" s="3"/>
      <c r="AC45" s="5">
        <v>20935</v>
      </c>
      <c r="AD45" s="5"/>
      <c r="AE45" s="5">
        <v>1011932</v>
      </c>
      <c r="AF45" s="3"/>
      <c r="AG45" s="5">
        <v>20004379824</v>
      </c>
      <c r="AH45" s="3"/>
      <c r="AI45" s="5">
        <v>21180956675</v>
      </c>
      <c r="AK45" s="9">
        <v>3.7142779333739704E-4</v>
      </c>
    </row>
    <row r="46" spans="1:37" ht="24.75" thickBo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1">
        <f>SUM(Q9:Q45)</f>
        <v>5158949418405</v>
      </c>
      <c r="R46" s="3"/>
      <c r="S46" s="11">
        <f>SUM(S9:S45)</f>
        <v>5372486731253</v>
      </c>
      <c r="T46" s="3"/>
      <c r="U46" s="3"/>
      <c r="V46" s="3"/>
      <c r="W46" s="11">
        <f>SUM(W9:W45)</f>
        <v>1171270856287</v>
      </c>
      <c r="X46" s="3"/>
      <c r="Y46" s="3"/>
      <c r="Z46" s="3"/>
      <c r="AA46" s="11">
        <f>SUM(AA9:AA45)</f>
        <v>2133537700039</v>
      </c>
      <c r="AB46" s="3"/>
      <c r="AC46" s="3"/>
      <c r="AD46" s="3"/>
      <c r="AE46" s="3"/>
      <c r="AF46" s="3"/>
      <c r="AG46" s="11">
        <f>SUM(AG9:AG45)</f>
        <v>4267805783248</v>
      </c>
      <c r="AH46" s="3"/>
      <c r="AI46" s="11">
        <f>SUM(AI9:AI45)</f>
        <v>4531295176652</v>
      </c>
      <c r="AK46" s="10">
        <f>SUM(AK9:AK45)</f>
        <v>7.9460479252608782E-2</v>
      </c>
    </row>
    <row r="47" spans="1:37" ht="24.75" thickTop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7">
      <c r="AI48" s="2"/>
    </row>
    <row r="49" spans="35:35">
      <c r="AI49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4:AK4"/>
    <mergeCell ref="A3:AK3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15" sqref="K15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204</v>
      </c>
      <c r="C6" s="22" t="s">
        <v>205</v>
      </c>
      <c r="D6" s="22" t="s">
        <v>205</v>
      </c>
      <c r="E6" s="22" t="s">
        <v>205</v>
      </c>
      <c r="F6" s="22" t="s">
        <v>205</v>
      </c>
      <c r="G6" s="22" t="s">
        <v>205</v>
      </c>
      <c r="H6" s="22" t="s">
        <v>205</v>
      </c>
      <c r="I6" s="22" t="s">
        <v>205</v>
      </c>
      <c r="K6" s="22" t="s">
        <v>295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204</v>
      </c>
      <c r="C7" s="22" t="s">
        <v>206</v>
      </c>
      <c r="E7" s="22" t="s">
        <v>207</v>
      </c>
      <c r="G7" s="22" t="s">
        <v>208</v>
      </c>
      <c r="I7" s="22" t="s">
        <v>106</v>
      </c>
      <c r="K7" s="22" t="s">
        <v>209</v>
      </c>
      <c r="M7" s="22" t="s">
        <v>210</v>
      </c>
      <c r="O7" s="22" t="s">
        <v>211</v>
      </c>
      <c r="Q7" s="22" t="s">
        <v>209</v>
      </c>
      <c r="S7" s="22" t="s">
        <v>203</v>
      </c>
    </row>
    <row r="8" spans="1:19">
      <c r="A8" s="1" t="s">
        <v>212</v>
      </c>
      <c r="C8" s="1" t="s">
        <v>213</v>
      </c>
      <c r="E8" s="1" t="s">
        <v>214</v>
      </c>
      <c r="G8" s="1" t="s">
        <v>215</v>
      </c>
      <c r="I8" s="5">
        <v>5</v>
      </c>
      <c r="K8" s="2">
        <v>413193040879</v>
      </c>
      <c r="M8" s="2">
        <v>39176948712</v>
      </c>
      <c r="O8" s="2">
        <v>441001612986</v>
      </c>
      <c r="Q8" s="2">
        <v>11368376605</v>
      </c>
      <c r="S8" s="9">
        <v>1.9935506696010176E-4</v>
      </c>
    </row>
    <row r="9" spans="1:19">
      <c r="A9" s="1" t="s">
        <v>216</v>
      </c>
      <c r="C9" s="1" t="s">
        <v>217</v>
      </c>
      <c r="E9" s="1" t="s">
        <v>214</v>
      </c>
      <c r="G9" s="1" t="s">
        <v>218</v>
      </c>
      <c r="I9" s="5">
        <v>5</v>
      </c>
      <c r="K9" s="2">
        <v>117289043697</v>
      </c>
      <c r="M9" s="2">
        <v>124491823265</v>
      </c>
      <c r="O9" s="2">
        <v>236000900000</v>
      </c>
      <c r="Q9" s="2">
        <v>5779966962</v>
      </c>
      <c r="S9" s="9">
        <v>1.0135710143785177E-4</v>
      </c>
    </row>
    <row r="10" spans="1:19">
      <c r="A10" s="1" t="s">
        <v>219</v>
      </c>
      <c r="C10" s="1" t="s">
        <v>220</v>
      </c>
      <c r="E10" s="1" t="s">
        <v>214</v>
      </c>
      <c r="G10" s="1" t="s">
        <v>221</v>
      </c>
      <c r="I10" s="5">
        <v>5</v>
      </c>
      <c r="K10" s="2">
        <v>1034416429</v>
      </c>
      <c r="M10" s="2">
        <v>4392727</v>
      </c>
      <c r="O10" s="2">
        <v>0</v>
      </c>
      <c r="Q10" s="2">
        <v>1038809156</v>
      </c>
      <c r="S10" s="9">
        <v>1.8216485611680421E-5</v>
      </c>
    </row>
    <row r="11" spans="1:19">
      <c r="A11" s="1" t="s">
        <v>222</v>
      </c>
      <c r="C11" s="1" t="s">
        <v>223</v>
      </c>
      <c r="E11" s="1" t="s">
        <v>214</v>
      </c>
      <c r="G11" s="1" t="s">
        <v>224</v>
      </c>
      <c r="I11" s="5">
        <v>5</v>
      </c>
      <c r="K11" s="2">
        <v>204975557546</v>
      </c>
      <c r="M11" s="2">
        <v>2524230241085</v>
      </c>
      <c r="O11" s="2">
        <v>2645023266654</v>
      </c>
      <c r="Q11" s="2">
        <v>84182531977</v>
      </c>
      <c r="S11" s="9">
        <v>1.4762190664729252E-3</v>
      </c>
    </row>
    <row r="12" spans="1:19" ht="24.75" thickBot="1">
      <c r="K12" s="12">
        <f>SUM(K8:K11)</f>
        <v>736492058551</v>
      </c>
      <c r="M12" s="12">
        <f>SUM(M8:M11)</f>
        <v>2687903405789</v>
      </c>
      <c r="O12" s="12">
        <f>SUM(O8:O11)</f>
        <v>3322025779640</v>
      </c>
      <c r="Q12" s="12">
        <f>SUM(Q8:Q11)</f>
        <v>102369684700</v>
      </c>
      <c r="S12" s="10">
        <f>SUM(S8:S11)</f>
        <v>1.7951477204825592E-3</v>
      </c>
    </row>
    <row r="13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31"/>
  <sheetViews>
    <sheetView rightToLeft="1" workbookViewId="0">
      <selection activeCell="I30" sqref="I30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3" ht="24.75">
      <c r="A6" s="22" t="s">
        <v>226</v>
      </c>
      <c r="B6" s="22" t="s">
        <v>226</v>
      </c>
      <c r="C6" s="22" t="s">
        <v>226</v>
      </c>
      <c r="D6" s="22" t="s">
        <v>226</v>
      </c>
      <c r="E6" s="22" t="s">
        <v>226</v>
      </c>
      <c r="F6" s="22" t="s">
        <v>226</v>
      </c>
      <c r="G6" s="22" t="s">
        <v>226</v>
      </c>
      <c r="I6" s="22" t="s">
        <v>227</v>
      </c>
      <c r="J6" s="22" t="s">
        <v>227</v>
      </c>
      <c r="K6" s="22" t="s">
        <v>227</v>
      </c>
      <c r="L6" s="22" t="s">
        <v>227</v>
      </c>
      <c r="M6" s="22" t="s">
        <v>227</v>
      </c>
      <c r="O6" s="22" t="s">
        <v>228</v>
      </c>
      <c r="P6" s="22" t="s">
        <v>228</v>
      </c>
      <c r="Q6" s="22" t="s">
        <v>228</v>
      </c>
      <c r="R6" s="22" t="s">
        <v>228</v>
      </c>
      <c r="S6" s="22" t="s">
        <v>228</v>
      </c>
    </row>
    <row r="7" spans="1:23" ht="24.75">
      <c r="A7" s="22" t="s">
        <v>229</v>
      </c>
      <c r="C7" s="22" t="s">
        <v>230</v>
      </c>
      <c r="E7" s="22" t="s">
        <v>105</v>
      </c>
      <c r="G7" s="22" t="s">
        <v>106</v>
      </c>
      <c r="I7" s="22" t="s">
        <v>231</v>
      </c>
      <c r="K7" s="22" t="s">
        <v>232</v>
      </c>
      <c r="M7" s="22" t="s">
        <v>233</v>
      </c>
      <c r="O7" s="22" t="s">
        <v>231</v>
      </c>
      <c r="Q7" s="22" t="s">
        <v>232</v>
      </c>
      <c r="S7" s="22" t="s">
        <v>233</v>
      </c>
    </row>
    <row r="8" spans="1:23">
      <c r="A8" s="1" t="s">
        <v>159</v>
      </c>
      <c r="C8" s="3" t="s">
        <v>296</v>
      </c>
      <c r="D8" s="3"/>
      <c r="E8" s="3" t="s">
        <v>161</v>
      </c>
      <c r="F8" s="3"/>
      <c r="G8" s="5">
        <v>18</v>
      </c>
      <c r="H8" s="3"/>
      <c r="I8" s="5">
        <v>78130023</v>
      </c>
      <c r="J8" s="3"/>
      <c r="K8" s="5">
        <v>0</v>
      </c>
      <c r="L8" s="3"/>
      <c r="M8" s="5">
        <v>78130023</v>
      </c>
      <c r="N8" s="3"/>
      <c r="O8" s="5">
        <v>100376373</v>
      </c>
      <c r="P8" s="3"/>
      <c r="Q8" s="5">
        <v>0</v>
      </c>
      <c r="R8" s="3"/>
      <c r="S8" s="5">
        <v>100376373</v>
      </c>
      <c r="T8" s="3"/>
      <c r="U8" s="3"/>
      <c r="V8" s="3"/>
      <c r="W8" s="3"/>
    </row>
    <row r="9" spans="1:23">
      <c r="A9" s="1" t="s">
        <v>235</v>
      </c>
      <c r="C9" s="3" t="s">
        <v>296</v>
      </c>
      <c r="D9" s="3"/>
      <c r="E9" s="3" t="s">
        <v>236</v>
      </c>
      <c r="F9" s="3"/>
      <c r="G9" s="5">
        <v>18</v>
      </c>
      <c r="H9" s="3"/>
      <c r="I9" s="5">
        <v>0</v>
      </c>
      <c r="J9" s="3"/>
      <c r="K9" s="5">
        <v>0</v>
      </c>
      <c r="L9" s="3"/>
      <c r="M9" s="5">
        <v>0</v>
      </c>
      <c r="N9" s="3"/>
      <c r="O9" s="5">
        <v>114636256</v>
      </c>
      <c r="P9" s="3"/>
      <c r="Q9" s="5">
        <v>0</v>
      </c>
      <c r="R9" s="3"/>
      <c r="S9" s="5">
        <v>114636256</v>
      </c>
      <c r="T9" s="3"/>
      <c r="U9" s="3"/>
      <c r="V9" s="3"/>
      <c r="W9" s="3"/>
    </row>
    <row r="10" spans="1:23">
      <c r="A10" s="1" t="s">
        <v>174</v>
      </c>
      <c r="C10" s="3" t="s">
        <v>296</v>
      </c>
      <c r="D10" s="3"/>
      <c r="E10" s="3" t="s">
        <v>176</v>
      </c>
      <c r="F10" s="3"/>
      <c r="G10" s="5">
        <v>16</v>
      </c>
      <c r="H10" s="3"/>
      <c r="I10" s="5">
        <v>2799673884</v>
      </c>
      <c r="J10" s="3"/>
      <c r="K10" s="5">
        <v>0</v>
      </c>
      <c r="L10" s="3"/>
      <c r="M10" s="5">
        <v>2799673884</v>
      </c>
      <c r="N10" s="3"/>
      <c r="O10" s="5">
        <v>3546303415</v>
      </c>
      <c r="P10" s="3"/>
      <c r="Q10" s="5">
        <v>0</v>
      </c>
      <c r="R10" s="3"/>
      <c r="S10" s="5">
        <v>3546303415</v>
      </c>
      <c r="T10" s="3"/>
      <c r="U10" s="3"/>
      <c r="V10" s="3"/>
      <c r="W10" s="3"/>
    </row>
    <row r="11" spans="1:23">
      <c r="A11" s="1" t="s">
        <v>165</v>
      </c>
      <c r="C11" s="3" t="s">
        <v>296</v>
      </c>
      <c r="D11" s="3"/>
      <c r="E11" s="3" t="s">
        <v>167</v>
      </c>
      <c r="F11" s="3"/>
      <c r="G11" s="5">
        <v>15</v>
      </c>
      <c r="H11" s="3"/>
      <c r="I11" s="5">
        <v>2030136986</v>
      </c>
      <c r="J11" s="3"/>
      <c r="K11" s="5">
        <v>0</v>
      </c>
      <c r="L11" s="3"/>
      <c r="M11" s="5">
        <v>2030136986</v>
      </c>
      <c r="N11" s="3"/>
      <c r="O11" s="5">
        <v>4552225465</v>
      </c>
      <c r="P11" s="3"/>
      <c r="Q11" s="5">
        <v>0</v>
      </c>
      <c r="R11" s="3"/>
      <c r="S11" s="5">
        <v>4552225465</v>
      </c>
      <c r="T11" s="3"/>
      <c r="U11" s="3"/>
      <c r="V11" s="3"/>
      <c r="W11" s="3"/>
    </row>
    <row r="12" spans="1:23">
      <c r="A12" s="1" t="s">
        <v>171</v>
      </c>
      <c r="C12" s="3" t="s">
        <v>296</v>
      </c>
      <c r="D12" s="3"/>
      <c r="E12" s="3" t="s">
        <v>173</v>
      </c>
      <c r="F12" s="3"/>
      <c r="G12" s="5">
        <v>16</v>
      </c>
      <c r="H12" s="3"/>
      <c r="I12" s="5">
        <v>679620383</v>
      </c>
      <c r="J12" s="3"/>
      <c r="K12" s="5">
        <v>0</v>
      </c>
      <c r="L12" s="3"/>
      <c r="M12" s="5">
        <v>679620383</v>
      </c>
      <c r="N12" s="3"/>
      <c r="O12" s="5">
        <v>5928993899</v>
      </c>
      <c r="P12" s="3"/>
      <c r="Q12" s="5">
        <v>0</v>
      </c>
      <c r="R12" s="3"/>
      <c r="S12" s="5">
        <v>5928993899</v>
      </c>
      <c r="T12" s="3"/>
      <c r="U12" s="3"/>
      <c r="V12" s="3"/>
      <c r="W12" s="3"/>
    </row>
    <row r="13" spans="1:23">
      <c r="A13" s="1" t="s">
        <v>193</v>
      </c>
      <c r="C13" s="3" t="s">
        <v>296</v>
      </c>
      <c r="D13" s="3"/>
      <c r="E13" s="3" t="s">
        <v>195</v>
      </c>
      <c r="F13" s="3"/>
      <c r="G13" s="5">
        <v>18.5</v>
      </c>
      <c r="H13" s="3"/>
      <c r="I13" s="5">
        <v>62789489</v>
      </c>
      <c r="J13" s="3"/>
      <c r="K13" s="5">
        <v>0</v>
      </c>
      <c r="L13" s="3"/>
      <c r="M13" s="5">
        <v>62789489</v>
      </c>
      <c r="N13" s="3"/>
      <c r="O13" s="5">
        <v>62789489</v>
      </c>
      <c r="P13" s="3"/>
      <c r="Q13" s="5">
        <v>0</v>
      </c>
      <c r="R13" s="3"/>
      <c r="S13" s="5">
        <v>62789489</v>
      </c>
      <c r="T13" s="3"/>
      <c r="U13" s="3"/>
      <c r="V13" s="3"/>
      <c r="W13" s="3"/>
    </row>
    <row r="14" spans="1:23">
      <c r="A14" s="1" t="s">
        <v>177</v>
      </c>
      <c r="C14" s="3" t="s">
        <v>296</v>
      </c>
      <c r="D14" s="3"/>
      <c r="E14" s="3" t="s">
        <v>178</v>
      </c>
      <c r="F14" s="3"/>
      <c r="G14" s="5">
        <v>17</v>
      </c>
      <c r="H14" s="3"/>
      <c r="I14" s="5">
        <v>1009106419</v>
      </c>
      <c r="J14" s="3"/>
      <c r="K14" s="5">
        <v>0</v>
      </c>
      <c r="L14" s="3"/>
      <c r="M14" s="5">
        <v>1009106419</v>
      </c>
      <c r="N14" s="3"/>
      <c r="O14" s="5">
        <v>2298330298</v>
      </c>
      <c r="P14" s="3"/>
      <c r="Q14" s="5">
        <v>0</v>
      </c>
      <c r="R14" s="3"/>
      <c r="S14" s="5">
        <v>2298330298</v>
      </c>
      <c r="T14" s="3"/>
      <c r="U14" s="3"/>
      <c r="V14" s="3"/>
      <c r="W14" s="3"/>
    </row>
    <row r="15" spans="1:23">
      <c r="A15" s="1" t="s">
        <v>200</v>
      </c>
      <c r="C15" s="3" t="s">
        <v>296</v>
      </c>
      <c r="D15" s="3"/>
      <c r="E15" s="3" t="s">
        <v>202</v>
      </c>
      <c r="F15" s="3"/>
      <c r="G15" s="5">
        <v>20</v>
      </c>
      <c r="H15" s="3"/>
      <c r="I15" s="5">
        <v>284598794</v>
      </c>
      <c r="J15" s="3"/>
      <c r="K15" s="5">
        <v>0</v>
      </c>
      <c r="L15" s="3"/>
      <c r="M15" s="5">
        <v>284598794</v>
      </c>
      <c r="N15" s="3"/>
      <c r="O15" s="5">
        <v>284598794</v>
      </c>
      <c r="P15" s="3"/>
      <c r="Q15" s="5">
        <v>0</v>
      </c>
      <c r="R15" s="3"/>
      <c r="S15" s="5">
        <v>284598794</v>
      </c>
      <c r="T15" s="3"/>
      <c r="U15" s="3"/>
      <c r="V15" s="3"/>
      <c r="W15" s="3"/>
    </row>
    <row r="16" spans="1:23">
      <c r="A16" s="1" t="s">
        <v>168</v>
      </c>
      <c r="C16" s="3" t="s">
        <v>296</v>
      </c>
      <c r="D16" s="3"/>
      <c r="E16" s="3" t="s">
        <v>170</v>
      </c>
      <c r="F16" s="3"/>
      <c r="G16" s="5">
        <v>17</v>
      </c>
      <c r="H16" s="3"/>
      <c r="I16" s="5">
        <v>446630423</v>
      </c>
      <c r="J16" s="3"/>
      <c r="K16" s="5">
        <v>0</v>
      </c>
      <c r="L16" s="3"/>
      <c r="M16" s="5">
        <v>446630423</v>
      </c>
      <c r="N16" s="3"/>
      <c r="O16" s="5">
        <v>880787066</v>
      </c>
      <c r="P16" s="3"/>
      <c r="Q16" s="5">
        <v>0</v>
      </c>
      <c r="R16" s="3"/>
      <c r="S16" s="5">
        <v>880787066</v>
      </c>
      <c r="T16" s="3"/>
      <c r="U16" s="3"/>
      <c r="V16" s="3"/>
      <c r="W16" s="3"/>
    </row>
    <row r="17" spans="1:23">
      <c r="A17" s="1" t="s">
        <v>162</v>
      </c>
      <c r="C17" s="3" t="s">
        <v>296</v>
      </c>
      <c r="D17" s="3"/>
      <c r="E17" s="3" t="s">
        <v>164</v>
      </c>
      <c r="F17" s="3"/>
      <c r="G17" s="5">
        <v>18</v>
      </c>
      <c r="H17" s="3"/>
      <c r="I17" s="5">
        <v>1559593084</v>
      </c>
      <c r="J17" s="3"/>
      <c r="K17" s="5">
        <v>0</v>
      </c>
      <c r="L17" s="3"/>
      <c r="M17" s="5">
        <v>1559593084</v>
      </c>
      <c r="N17" s="3"/>
      <c r="O17" s="5">
        <v>2976366495</v>
      </c>
      <c r="P17" s="3"/>
      <c r="Q17" s="5">
        <v>0</v>
      </c>
      <c r="R17" s="3"/>
      <c r="S17" s="5">
        <v>2976366495</v>
      </c>
      <c r="T17" s="3"/>
      <c r="U17" s="3"/>
      <c r="V17" s="3"/>
      <c r="W17" s="3"/>
    </row>
    <row r="18" spans="1:23">
      <c r="A18" s="1" t="s">
        <v>212</v>
      </c>
      <c r="C18" s="5">
        <v>1</v>
      </c>
      <c r="D18" s="3"/>
      <c r="E18" s="3" t="s">
        <v>296</v>
      </c>
      <c r="F18" s="3"/>
      <c r="G18" s="5">
        <v>5</v>
      </c>
      <c r="H18" s="3"/>
      <c r="I18" s="5">
        <v>58269794</v>
      </c>
      <c r="J18" s="3"/>
      <c r="K18" s="5">
        <v>0</v>
      </c>
      <c r="L18" s="3"/>
      <c r="M18" s="5">
        <v>58269794</v>
      </c>
      <c r="N18" s="3"/>
      <c r="O18" s="5">
        <v>508176318</v>
      </c>
      <c r="P18" s="3"/>
      <c r="Q18" s="5">
        <v>0</v>
      </c>
      <c r="R18" s="3"/>
      <c r="S18" s="5">
        <v>508176318</v>
      </c>
      <c r="T18" s="3"/>
      <c r="U18" s="3"/>
      <c r="V18" s="3"/>
      <c r="W18" s="3"/>
    </row>
    <row r="19" spans="1:23">
      <c r="A19" s="1" t="s">
        <v>216</v>
      </c>
      <c r="C19" s="5">
        <v>17</v>
      </c>
      <c r="D19" s="3"/>
      <c r="E19" s="3" t="s">
        <v>296</v>
      </c>
      <c r="F19" s="3"/>
      <c r="G19" s="5">
        <v>5</v>
      </c>
      <c r="H19" s="3"/>
      <c r="I19" s="5">
        <v>147103673</v>
      </c>
      <c r="J19" s="3"/>
      <c r="K19" s="5">
        <v>0</v>
      </c>
      <c r="L19" s="3"/>
      <c r="M19" s="5">
        <v>147103673</v>
      </c>
      <c r="N19" s="3"/>
      <c r="O19" s="5">
        <v>149296652</v>
      </c>
      <c r="P19" s="3"/>
      <c r="Q19" s="5">
        <v>0</v>
      </c>
      <c r="R19" s="3"/>
      <c r="S19" s="5">
        <v>149296652</v>
      </c>
      <c r="T19" s="3"/>
      <c r="U19" s="3"/>
      <c r="V19" s="3"/>
      <c r="W19" s="3"/>
    </row>
    <row r="20" spans="1:23">
      <c r="A20" s="1" t="s">
        <v>219</v>
      </c>
      <c r="C20" s="5">
        <v>17</v>
      </c>
      <c r="D20" s="3"/>
      <c r="E20" s="3" t="s">
        <v>296</v>
      </c>
      <c r="F20" s="3"/>
      <c r="G20" s="5">
        <v>5</v>
      </c>
      <c r="H20" s="3"/>
      <c r="I20" s="5">
        <v>4392727</v>
      </c>
      <c r="J20" s="3"/>
      <c r="K20" s="5">
        <v>0</v>
      </c>
      <c r="L20" s="3"/>
      <c r="M20" s="5">
        <v>4392727</v>
      </c>
      <c r="N20" s="3"/>
      <c r="O20" s="5">
        <v>8766879</v>
      </c>
      <c r="P20" s="3"/>
      <c r="Q20" s="5">
        <v>0</v>
      </c>
      <c r="R20" s="3"/>
      <c r="S20" s="5">
        <v>8766879</v>
      </c>
      <c r="T20" s="3"/>
      <c r="U20" s="3"/>
      <c r="V20" s="3"/>
      <c r="W20" s="3"/>
    </row>
    <row r="21" spans="1:23">
      <c r="A21" s="1" t="s">
        <v>222</v>
      </c>
      <c r="C21" s="5">
        <v>1</v>
      </c>
      <c r="D21" s="3"/>
      <c r="E21" s="3" t="s">
        <v>296</v>
      </c>
      <c r="F21" s="3"/>
      <c r="G21" s="5">
        <v>5</v>
      </c>
      <c r="H21" s="3"/>
      <c r="I21" s="5">
        <v>76851736</v>
      </c>
      <c r="J21" s="3"/>
      <c r="K21" s="5">
        <v>0</v>
      </c>
      <c r="L21" s="3"/>
      <c r="M21" s="5">
        <v>76851736</v>
      </c>
      <c r="N21" s="3"/>
      <c r="O21" s="5">
        <v>350107036</v>
      </c>
      <c r="P21" s="3"/>
      <c r="Q21" s="5">
        <v>0</v>
      </c>
      <c r="R21" s="3"/>
      <c r="S21" s="5">
        <v>350107036</v>
      </c>
      <c r="T21" s="3"/>
      <c r="U21" s="3"/>
      <c r="V21" s="3"/>
      <c r="W21" s="3"/>
    </row>
    <row r="22" spans="1:23" ht="24.75" thickBot="1">
      <c r="C22" s="3"/>
      <c r="D22" s="3"/>
      <c r="E22" s="3"/>
      <c r="F22" s="3"/>
      <c r="G22" s="3"/>
      <c r="H22" s="3"/>
      <c r="I22" s="11">
        <f>SUM(I8:I21)</f>
        <v>9236897415</v>
      </c>
      <c r="J22" s="3"/>
      <c r="K22" s="11">
        <f>SUM(K8:K21)</f>
        <v>0</v>
      </c>
      <c r="L22" s="3"/>
      <c r="M22" s="11">
        <f>SUM(M8:M21)</f>
        <v>9236897415</v>
      </c>
      <c r="N22" s="3"/>
      <c r="O22" s="11">
        <f>SUM(O8:O21)</f>
        <v>21761754435</v>
      </c>
      <c r="P22" s="3"/>
      <c r="Q22" s="11">
        <f>SUM(Q8:Q21)</f>
        <v>0</v>
      </c>
      <c r="R22" s="3"/>
      <c r="S22" s="11">
        <f>SUM(S8:S21)</f>
        <v>21761754435</v>
      </c>
      <c r="T22" s="3"/>
      <c r="U22" s="3"/>
      <c r="V22" s="3"/>
      <c r="W22" s="3"/>
    </row>
    <row r="23" spans="1:23" ht="24.75" thickTop="1"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  <c r="N23" s="5"/>
      <c r="O23" s="5"/>
      <c r="P23" s="5"/>
      <c r="Q23" s="5"/>
      <c r="R23" s="5"/>
      <c r="S23" s="5"/>
      <c r="T23" s="3"/>
      <c r="U23" s="3"/>
      <c r="V23" s="3"/>
      <c r="W23" s="3"/>
    </row>
    <row r="24" spans="1:23"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5"/>
      <c r="O24" s="5"/>
      <c r="P24" s="5"/>
      <c r="Q24" s="5"/>
      <c r="R24" s="5"/>
      <c r="S24" s="5"/>
      <c r="T24" s="3"/>
      <c r="U24" s="3"/>
      <c r="V24" s="3"/>
      <c r="W24" s="3"/>
    </row>
    <row r="25" spans="1:23">
      <c r="C25" s="3"/>
      <c r="D25" s="3"/>
      <c r="E25" s="3"/>
      <c r="F25" s="3"/>
      <c r="G25" s="3"/>
      <c r="H25" s="3"/>
      <c r="I25" s="3"/>
      <c r="J25" s="3"/>
      <c r="K25" s="3"/>
      <c r="L25" s="3"/>
      <c r="M25" s="5"/>
      <c r="N25" s="5"/>
      <c r="O25" s="5"/>
      <c r="P25" s="5"/>
      <c r="Q25" s="5"/>
      <c r="R25" s="5"/>
      <c r="S25" s="5"/>
      <c r="T25" s="3"/>
      <c r="U25" s="3"/>
      <c r="V25" s="3"/>
      <c r="W25" s="3"/>
    </row>
    <row r="26" spans="1:2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  <c r="N28" s="5"/>
      <c r="O28" s="5"/>
      <c r="P28" s="5"/>
      <c r="Q28" s="5"/>
      <c r="R28" s="5"/>
      <c r="S28" s="5"/>
      <c r="T28" s="3"/>
      <c r="U28" s="3"/>
      <c r="V28" s="3"/>
      <c r="W28" s="3"/>
    </row>
    <row r="29" spans="1:2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8"/>
  <sheetViews>
    <sheetView rightToLeft="1" topLeftCell="A43" workbookViewId="0">
      <selection activeCell="M58" sqref="M58"/>
    </sheetView>
  </sheetViews>
  <sheetFormatPr defaultRowHeight="2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2" t="s">
        <v>237</v>
      </c>
      <c r="D6" s="22" t="s">
        <v>237</v>
      </c>
      <c r="E6" s="22" t="s">
        <v>237</v>
      </c>
      <c r="F6" s="22" t="s">
        <v>237</v>
      </c>
      <c r="G6" s="22" t="s">
        <v>237</v>
      </c>
      <c r="I6" s="22" t="s">
        <v>227</v>
      </c>
      <c r="J6" s="22" t="s">
        <v>227</v>
      </c>
      <c r="K6" s="22" t="s">
        <v>227</v>
      </c>
      <c r="L6" s="22" t="s">
        <v>227</v>
      </c>
      <c r="M6" s="22" t="s">
        <v>227</v>
      </c>
      <c r="O6" s="22" t="s">
        <v>228</v>
      </c>
      <c r="P6" s="22" t="s">
        <v>228</v>
      </c>
      <c r="Q6" s="22" t="s">
        <v>228</v>
      </c>
      <c r="R6" s="22" t="s">
        <v>228</v>
      </c>
      <c r="S6" s="22" t="s">
        <v>228</v>
      </c>
    </row>
    <row r="7" spans="1:19" ht="24.75">
      <c r="A7" s="22" t="s">
        <v>3</v>
      </c>
      <c r="C7" s="22" t="s">
        <v>238</v>
      </c>
      <c r="E7" s="22" t="s">
        <v>239</v>
      </c>
      <c r="G7" s="22" t="s">
        <v>240</v>
      </c>
      <c r="I7" s="22" t="s">
        <v>241</v>
      </c>
      <c r="K7" s="22" t="s">
        <v>232</v>
      </c>
      <c r="M7" s="22" t="s">
        <v>242</v>
      </c>
      <c r="O7" s="22" t="s">
        <v>241</v>
      </c>
      <c r="Q7" s="22" t="s">
        <v>232</v>
      </c>
      <c r="S7" s="22" t="s">
        <v>242</v>
      </c>
    </row>
    <row r="8" spans="1:19">
      <c r="A8" s="1" t="s">
        <v>90</v>
      </c>
      <c r="C8" s="3" t="s">
        <v>243</v>
      </c>
      <c r="D8" s="3"/>
      <c r="E8" s="5">
        <v>35643667</v>
      </c>
      <c r="F8" s="3"/>
      <c r="G8" s="5">
        <v>3050</v>
      </c>
      <c r="H8" s="3"/>
      <c r="I8" s="5">
        <v>108713184350</v>
      </c>
      <c r="J8" s="3"/>
      <c r="K8" s="5">
        <v>1613825949</v>
      </c>
      <c r="L8" s="3"/>
      <c r="M8" s="5">
        <f>I8-K8</f>
        <v>107099358401</v>
      </c>
      <c r="N8" s="3"/>
      <c r="O8" s="5">
        <v>108713184350</v>
      </c>
      <c r="P8" s="3"/>
      <c r="Q8" s="5">
        <v>1613825949</v>
      </c>
      <c r="R8" s="3"/>
      <c r="S8" s="5">
        <f>O8-Q8</f>
        <v>107099358401</v>
      </c>
    </row>
    <row r="9" spans="1:19">
      <c r="A9" s="1" t="s">
        <v>84</v>
      </c>
      <c r="C9" s="3" t="s">
        <v>244</v>
      </c>
      <c r="D9" s="3"/>
      <c r="E9" s="5">
        <v>47761929</v>
      </c>
      <c r="F9" s="3"/>
      <c r="G9" s="5">
        <v>565</v>
      </c>
      <c r="H9" s="3"/>
      <c r="I9" s="5">
        <v>0</v>
      </c>
      <c r="J9" s="3"/>
      <c r="K9" s="5">
        <v>0</v>
      </c>
      <c r="L9" s="3"/>
      <c r="M9" s="5">
        <f t="shared" ref="M9:M56" si="0">I9-K9</f>
        <v>0</v>
      </c>
      <c r="N9" s="3"/>
      <c r="O9" s="5">
        <v>26985489885</v>
      </c>
      <c r="P9" s="3"/>
      <c r="Q9" s="5">
        <v>1599655328</v>
      </c>
      <c r="R9" s="3"/>
      <c r="S9" s="5">
        <f t="shared" ref="S9:S56" si="1">O9-Q9</f>
        <v>25385834557</v>
      </c>
    </row>
    <row r="10" spans="1:19">
      <c r="A10" s="1" t="s">
        <v>51</v>
      </c>
      <c r="C10" s="3" t="s">
        <v>245</v>
      </c>
      <c r="D10" s="3"/>
      <c r="E10" s="5">
        <v>4146001</v>
      </c>
      <c r="F10" s="3"/>
      <c r="G10" s="5">
        <v>180</v>
      </c>
      <c r="H10" s="3"/>
      <c r="I10" s="5">
        <v>746280180</v>
      </c>
      <c r="J10" s="3"/>
      <c r="K10" s="5">
        <v>105733994</v>
      </c>
      <c r="L10" s="3"/>
      <c r="M10" s="5">
        <f t="shared" si="0"/>
        <v>640546186</v>
      </c>
      <c r="N10" s="3"/>
      <c r="O10" s="5">
        <v>746280180</v>
      </c>
      <c r="P10" s="3"/>
      <c r="Q10" s="5">
        <v>105733994</v>
      </c>
      <c r="R10" s="3"/>
      <c r="S10" s="5">
        <f t="shared" si="1"/>
        <v>640546186</v>
      </c>
    </row>
    <row r="11" spans="1:19">
      <c r="A11" s="1" t="s">
        <v>53</v>
      </c>
      <c r="C11" s="3" t="s">
        <v>6</v>
      </c>
      <c r="D11" s="3"/>
      <c r="E11" s="5">
        <v>121996621</v>
      </c>
      <c r="F11" s="3"/>
      <c r="G11" s="5">
        <v>2350</v>
      </c>
      <c r="H11" s="3"/>
      <c r="I11" s="5">
        <v>286692059350</v>
      </c>
      <c r="J11" s="3"/>
      <c r="K11" s="5">
        <v>40618921989</v>
      </c>
      <c r="L11" s="3"/>
      <c r="M11" s="5">
        <f t="shared" si="0"/>
        <v>246073137361</v>
      </c>
      <c r="N11" s="3"/>
      <c r="O11" s="5">
        <v>286692059350</v>
      </c>
      <c r="P11" s="3"/>
      <c r="Q11" s="5">
        <v>40618921989</v>
      </c>
      <c r="R11" s="3"/>
      <c r="S11" s="5">
        <f t="shared" si="1"/>
        <v>246073137361</v>
      </c>
    </row>
    <row r="12" spans="1:19">
      <c r="A12" s="1" t="s">
        <v>81</v>
      </c>
      <c r="C12" s="3" t="s">
        <v>246</v>
      </c>
      <c r="D12" s="3"/>
      <c r="E12" s="5">
        <v>36503208</v>
      </c>
      <c r="F12" s="3"/>
      <c r="G12" s="5">
        <v>750</v>
      </c>
      <c r="H12" s="3"/>
      <c r="I12" s="5">
        <v>27377406000</v>
      </c>
      <c r="J12" s="3"/>
      <c r="K12" s="5">
        <v>2111279097</v>
      </c>
      <c r="L12" s="3"/>
      <c r="M12" s="5">
        <f t="shared" si="0"/>
        <v>25266126903</v>
      </c>
      <c r="N12" s="3"/>
      <c r="O12" s="5">
        <v>27377406000</v>
      </c>
      <c r="P12" s="3"/>
      <c r="Q12" s="5">
        <v>2111279097</v>
      </c>
      <c r="R12" s="3"/>
      <c r="S12" s="5">
        <f>O12-Q12</f>
        <v>25266126903</v>
      </c>
    </row>
    <row r="13" spans="1:19">
      <c r="A13" s="1" t="s">
        <v>74</v>
      </c>
      <c r="C13" s="3" t="s">
        <v>247</v>
      </c>
      <c r="D13" s="3"/>
      <c r="E13" s="5">
        <v>47577959</v>
      </c>
      <c r="F13" s="3"/>
      <c r="G13" s="5">
        <v>640</v>
      </c>
      <c r="H13" s="3"/>
      <c r="I13" s="5">
        <v>30449893760</v>
      </c>
      <c r="J13" s="3"/>
      <c r="K13" s="5">
        <v>3142249479</v>
      </c>
      <c r="L13" s="3"/>
      <c r="M13" s="5">
        <f t="shared" si="0"/>
        <v>27307644281</v>
      </c>
      <c r="N13" s="3"/>
      <c r="O13" s="5">
        <v>30449893760</v>
      </c>
      <c r="P13" s="3"/>
      <c r="Q13" s="5">
        <v>3142249479</v>
      </c>
      <c r="R13" s="3"/>
      <c r="S13" s="5">
        <f t="shared" si="1"/>
        <v>27307644281</v>
      </c>
    </row>
    <row r="14" spans="1:19">
      <c r="A14" s="1" t="s">
        <v>87</v>
      </c>
      <c r="C14" s="3" t="s">
        <v>6</v>
      </c>
      <c r="D14" s="3"/>
      <c r="E14" s="5">
        <v>66325146</v>
      </c>
      <c r="F14" s="3"/>
      <c r="G14" s="5">
        <v>480</v>
      </c>
      <c r="H14" s="3"/>
      <c r="I14" s="5">
        <v>31836070080</v>
      </c>
      <c r="J14" s="3"/>
      <c r="K14" s="5">
        <v>4510577830</v>
      </c>
      <c r="L14" s="3"/>
      <c r="M14" s="5">
        <f t="shared" si="0"/>
        <v>27325492250</v>
      </c>
      <c r="N14" s="3"/>
      <c r="O14" s="5">
        <v>31836070080</v>
      </c>
      <c r="P14" s="3"/>
      <c r="Q14" s="5">
        <v>4510577830</v>
      </c>
      <c r="R14" s="3"/>
      <c r="S14" s="5">
        <f t="shared" si="1"/>
        <v>27325492250</v>
      </c>
    </row>
    <row r="15" spans="1:19">
      <c r="A15" s="1" t="s">
        <v>29</v>
      </c>
      <c r="C15" s="3" t="s">
        <v>248</v>
      </c>
      <c r="D15" s="3"/>
      <c r="E15" s="5">
        <v>61362326</v>
      </c>
      <c r="F15" s="3"/>
      <c r="G15" s="5">
        <v>360</v>
      </c>
      <c r="H15" s="3"/>
      <c r="I15" s="5">
        <v>22090437360</v>
      </c>
      <c r="J15" s="3"/>
      <c r="K15" s="5">
        <v>3028948858</v>
      </c>
      <c r="L15" s="3"/>
      <c r="M15" s="5">
        <f t="shared" si="0"/>
        <v>19061488502</v>
      </c>
      <c r="N15" s="3"/>
      <c r="O15" s="5">
        <v>22090437360</v>
      </c>
      <c r="P15" s="3"/>
      <c r="Q15" s="5">
        <v>3028948858</v>
      </c>
      <c r="R15" s="3"/>
      <c r="S15" s="5">
        <f t="shared" si="1"/>
        <v>19061488502</v>
      </c>
    </row>
    <row r="16" spans="1:19">
      <c r="A16" s="1" t="s">
        <v>25</v>
      </c>
      <c r="C16" s="3" t="s">
        <v>249</v>
      </c>
      <c r="D16" s="3"/>
      <c r="E16" s="5">
        <v>15595336</v>
      </c>
      <c r="F16" s="3"/>
      <c r="G16" s="5">
        <v>4500</v>
      </c>
      <c r="H16" s="3"/>
      <c r="I16" s="5">
        <v>70179012000</v>
      </c>
      <c r="J16" s="3"/>
      <c r="K16" s="5">
        <v>9515093989</v>
      </c>
      <c r="L16" s="3"/>
      <c r="M16" s="5">
        <f t="shared" si="0"/>
        <v>60663918011</v>
      </c>
      <c r="N16" s="3"/>
      <c r="O16" s="5">
        <v>70179012000</v>
      </c>
      <c r="P16" s="3"/>
      <c r="Q16" s="5">
        <v>9515093989</v>
      </c>
      <c r="R16" s="3"/>
      <c r="S16" s="5">
        <f t="shared" si="1"/>
        <v>60663918011</v>
      </c>
    </row>
    <row r="17" spans="1:19">
      <c r="A17" s="1" t="s">
        <v>73</v>
      </c>
      <c r="C17" s="3" t="s">
        <v>250</v>
      </c>
      <c r="D17" s="3"/>
      <c r="E17" s="5">
        <v>13215553</v>
      </c>
      <c r="F17" s="3"/>
      <c r="G17" s="5">
        <v>3400</v>
      </c>
      <c r="H17" s="3"/>
      <c r="I17" s="5">
        <v>0</v>
      </c>
      <c r="J17" s="3"/>
      <c r="K17" s="5">
        <v>0</v>
      </c>
      <c r="L17" s="3"/>
      <c r="M17" s="5">
        <f t="shared" si="0"/>
        <v>0</v>
      </c>
      <c r="N17" s="3"/>
      <c r="O17" s="5">
        <v>44932880200</v>
      </c>
      <c r="P17" s="3"/>
      <c r="Q17" s="5">
        <v>2581682594</v>
      </c>
      <c r="R17" s="3"/>
      <c r="S17" s="5">
        <f t="shared" si="1"/>
        <v>42351197606</v>
      </c>
    </row>
    <row r="18" spans="1:19">
      <c r="A18" s="1" t="s">
        <v>43</v>
      </c>
      <c r="C18" s="3" t="s">
        <v>251</v>
      </c>
      <c r="D18" s="3"/>
      <c r="E18" s="5">
        <v>1857472</v>
      </c>
      <c r="F18" s="3"/>
      <c r="G18" s="5">
        <v>3460</v>
      </c>
      <c r="H18" s="3"/>
      <c r="I18" s="5">
        <v>0</v>
      </c>
      <c r="J18" s="3"/>
      <c r="K18" s="5">
        <v>0</v>
      </c>
      <c r="L18" s="3"/>
      <c r="M18" s="5">
        <f t="shared" si="0"/>
        <v>0</v>
      </c>
      <c r="N18" s="3"/>
      <c r="O18" s="5">
        <v>6426853120</v>
      </c>
      <c r="P18" s="3"/>
      <c r="Q18" s="5">
        <v>606006001</v>
      </c>
      <c r="R18" s="3"/>
      <c r="S18" s="5">
        <f t="shared" si="1"/>
        <v>5820847119</v>
      </c>
    </row>
    <row r="19" spans="1:19">
      <c r="A19" s="1" t="s">
        <v>92</v>
      </c>
      <c r="C19" s="3" t="s">
        <v>252</v>
      </c>
      <c r="D19" s="3"/>
      <c r="E19" s="5">
        <v>3008044</v>
      </c>
      <c r="F19" s="3"/>
      <c r="G19" s="5">
        <v>3135</v>
      </c>
      <c r="H19" s="3"/>
      <c r="I19" s="5">
        <v>0</v>
      </c>
      <c r="J19" s="3"/>
      <c r="K19" s="5">
        <v>0</v>
      </c>
      <c r="L19" s="3"/>
      <c r="M19" s="5">
        <f t="shared" si="0"/>
        <v>0</v>
      </c>
      <c r="N19" s="3"/>
      <c r="O19" s="5">
        <v>9430217940</v>
      </c>
      <c r="P19" s="3"/>
      <c r="Q19" s="5">
        <v>559007764</v>
      </c>
      <c r="R19" s="3"/>
      <c r="S19" s="5">
        <f t="shared" si="1"/>
        <v>8871210176</v>
      </c>
    </row>
    <row r="20" spans="1:19">
      <c r="A20" s="1" t="s">
        <v>93</v>
      </c>
      <c r="C20" s="3" t="s">
        <v>246</v>
      </c>
      <c r="D20" s="3"/>
      <c r="E20" s="5">
        <v>1000000</v>
      </c>
      <c r="F20" s="3"/>
      <c r="G20" s="5">
        <v>78</v>
      </c>
      <c r="H20" s="3"/>
      <c r="I20" s="5">
        <v>78000000</v>
      </c>
      <c r="J20" s="3"/>
      <c r="K20" s="5">
        <v>6015171</v>
      </c>
      <c r="L20" s="3"/>
      <c r="M20" s="5">
        <f t="shared" si="0"/>
        <v>71984829</v>
      </c>
      <c r="N20" s="3"/>
      <c r="O20" s="5">
        <v>78000000</v>
      </c>
      <c r="P20" s="3"/>
      <c r="Q20" s="5">
        <v>6015171</v>
      </c>
      <c r="R20" s="3"/>
      <c r="S20" s="5">
        <f t="shared" si="1"/>
        <v>71984829</v>
      </c>
    </row>
    <row r="21" spans="1:19">
      <c r="A21" s="1" t="s">
        <v>19</v>
      </c>
      <c r="C21" s="3" t="s">
        <v>253</v>
      </c>
      <c r="D21" s="3"/>
      <c r="E21" s="5">
        <v>2200000</v>
      </c>
      <c r="F21" s="3"/>
      <c r="G21" s="5">
        <v>2270</v>
      </c>
      <c r="H21" s="3"/>
      <c r="I21" s="5">
        <v>4994000000</v>
      </c>
      <c r="J21" s="3"/>
      <c r="K21" s="5">
        <v>694919811</v>
      </c>
      <c r="L21" s="3"/>
      <c r="M21" s="5">
        <f t="shared" si="0"/>
        <v>4299080189</v>
      </c>
      <c r="N21" s="3"/>
      <c r="O21" s="5">
        <v>4994000000</v>
      </c>
      <c r="P21" s="3"/>
      <c r="Q21" s="5">
        <v>694919811</v>
      </c>
      <c r="R21" s="3"/>
      <c r="S21" s="5">
        <f t="shared" si="1"/>
        <v>4299080189</v>
      </c>
    </row>
    <row r="22" spans="1:19">
      <c r="A22" s="1" t="s">
        <v>18</v>
      </c>
      <c r="C22" s="3" t="s">
        <v>254</v>
      </c>
      <c r="D22" s="3"/>
      <c r="E22" s="5">
        <v>177949002</v>
      </c>
      <c r="F22" s="3"/>
      <c r="G22" s="5">
        <v>900</v>
      </c>
      <c r="H22" s="3"/>
      <c r="I22" s="5">
        <v>160154101800</v>
      </c>
      <c r="J22" s="3"/>
      <c r="K22" s="5">
        <v>5303115954</v>
      </c>
      <c r="L22" s="3"/>
      <c r="M22" s="5">
        <f t="shared" si="0"/>
        <v>154850985846</v>
      </c>
      <c r="N22" s="3"/>
      <c r="O22" s="5">
        <v>160154101800</v>
      </c>
      <c r="P22" s="3"/>
      <c r="Q22" s="5">
        <v>5303115954</v>
      </c>
      <c r="R22" s="3"/>
      <c r="S22" s="5">
        <f t="shared" si="1"/>
        <v>154850985846</v>
      </c>
    </row>
    <row r="23" spans="1:19">
      <c r="A23" s="1" t="s">
        <v>77</v>
      </c>
      <c r="C23" s="3" t="s">
        <v>245</v>
      </c>
      <c r="D23" s="3"/>
      <c r="E23" s="5">
        <v>533634210</v>
      </c>
      <c r="F23" s="3"/>
      <c r="G23" s="5">
        <v>500</v>
      </c>
      <c r="H23" s="3"/>
      <c r="I23" s="5">
        <v>266817105000</v>
      </c>
      <c r="J23" s="3"/>
      <c r="K23" s="5">
        <v>9005739480</v>
      </c>
      <c r="L23" s="3"/>
      <c r="M23" s="5">
        <f t="shared" si="0"/>
        <v>257811365520</v>
      </c>
      <c r="N23" s="3"/>
      <c r="O23" s="5">
        <v>266817105000</v>
      </c>
      <c r="P23" s="3"/>
      <c r="Q23" s="5">
        <v>9005739480</v>
      </c>
      <c r="R23" s="3"/>
      <c r="S23" s="5">
        <f t="shared" si="1"/>
        <v>257811365520</v>
      </c>
    </row>
    <row r="24" spans="1:19">
      <c r="A24" s="1" t="s">
        <v>75</v>
      </c>
      <c r="C24" s="3" t="s">
        <v>246</v>
      </c>
      <c r="D24" s="3"/>
      <c r="E24" s="5">
        <v>312788674</v>
      </c>
      <c r="F24" s="3"/>
      <c r="G24" s="5">
        <v>250</v>
      </c>
      <c r="H24" s="3"/>
      <c r="I24" s="5">
        <v>78197168500</v>
      </c>
      <c r="J24" s="3"/>
      <c r="K24" s="5">
        <v>11039600259</v>
      </c>
      <c r="L24" s="3"/>
      <c r="M24" s="5">
        <f t="shared" si="0"/>
        <v>67157568241</v>
      </c>
      <c r="N24" s="3"/>
      <c r="O24" s="5">
        <v>78197168500</v>
      </c>
      <c r="P24" s="3"/>
      <c r="Q24" s="5">
        <v>11039600259</v>
      </c>
      <c r="R24" s="3"/>
      <c r="S24" s="5">
        <f t="shared" si="1"/>
        <v>67157568241</v>
      </c>
    </row>
    <row r="25" spans="1:19">
      <c r="A25" s="1" t="s">
        <v>71</v>
      </c>
      <c r="C25" s="3" t="s">
        <v>255</v>
      </c>
      <c r="D25" s="3"/>
      <c r="E25" s="5">
        <v>3406574</v>
      </c>
      <c r="F25" s="3"/>
      <c r="G25" s="5">
        <v>6200</v>
      </c>
      <c r="H25" s="3"/>
      <c r="I25" s="5">
        <v>21120758800</v>
      </c>
      <c r="J25" s="3"/>
      <c r="K25" s="5">
        <v>2711022771</v>
      </c>
      <c r="L25" s="3"/>
      <c r="M25" s="5">
        <f t="shared" si="0"/>
        <v>18409736029</v>
      </c>
      <c r="N25" s="3"/>
      <c r="O25" s="5">
        <v>21120758800</v>
      </c>
      <c r="P25" s="3"/>
      <c r="Q25" s="5">
        <v>2711022771</v>
      </c>
      <c r="R25" s="3"/>
      <c r="S25" s="5">
        <f t="shared" si="1"/>
        <v>18409736029</v>
      </c>
    </row>
    <row r="26" spans="1:19">
      <c r="A26" s="1" t="s">
        <v>80</v>
      </c>
      <c r="C26" s="3" t="s">
        <v>256</v>
      </c>
      <c r="D26" s="3"/>
      <c r="E26" s="5">
        <v>3204578</v>
      </c>
      <c r="F26" s="3"/>
      <c r="G26" s="5">
        <v>1000</v>
      </c>
      <c r="H26" s="3"/>
      <c r="I26" s="5">
        <v>3204578000</v>
      </c>
      <c r="J26" s="3"/>
      <c r="K26" s="5">
        <v>189962098</v>
      </c>
      <c r="L26" s="3"/>
      <c r="M26" s="5">
        <f t="shared" si="0"/>
        <v>3014615902</v>
      </c>
      <c r="N26" s="3"/>
      <c r="O26" s="5">
        <v>3204578000</v>
      </c>
      <c r="P26" s="3"/>
      <c r="Q26" s="5">
        <v>189962098</v>
      </c>
      <c r="R26" s="3"/>
      <c r="S26" s="5">
        <f t="shared" si="1"/>
        <v>3014615902</v>
      </c>
    </row>
    <row r="27" spans="1:19">
      <c r="A27" s="1" t="s">
        <v>55</v>
      </c>
      <c r="C27" s="3" t="s">
        <v>257</v>
      </c>
      <c r="D27" s="3"/>
      <c r="E27" s="5">
        <v>13952434</v>
      </c>
      <c r="F27" s="3"/>
      <c r="G27" s="5">
        <v>2400</v>
      </c>
      <c r="H27" s="3"/>
      <c r="I27" s="5">
        <v>0</v>
      </c>
      <c r="J27" s="3"/>
      <c r="K27" s="5">
        <v>0</v>
      </c>
      <c r="L27" s="3"/>
      <c r="M27" s="5">
        <f t="shared" si="0"/>
        <v>0</v>
      </c>
      <c r="N27" s="3"/>
      <c r="O27" s="5">
        <v>33485841600</v>
      </c>
      <c r="P27" s="3"/>
      <c r="Q27" s="5">
        <v>1984985456</v>
      </c>
      <c r="R27" s="3"/>
      <c r="S27" s="5">
        <f t="shared" si="1"/>
        <v>31500856144</v>
      </c>
    </row>
    <row r="28" spans="1:19">
      <c r="A28" s="1" t="s">
        <v>42</v>
      </c>
      <c r="C28" s="3" t="s">
        <v>258</v>
      </c>
      <c r="D28" s="3"/>
      <c r="E28" s="5">
        <v>609512</v>
      </c>
      <c r="F28" s="3"/>
      <c r="G28" s="5">
        <v>2489</v>
      </c>
      <c r="H28" s="3"/>
      <c r="I28" s="5">
        <v>1517075368</v>
      </c>
      <c r="J28" s="3"/>
      <c r="K28" s="5">
        <v>192356446</v>
      </c>
      <c r="L28" s="3"/>
      <c r="M28" s="5">
        <f t="shared" si="0"/>
        <v>1324718922</v>
      </c>
      <c r="N28" s="3"/>
      <c r="O28" s="5">
        <v>1517075368</v>
      </c>
      <c r="P28" s="3"/>
      <c r="Q28" s="5">
        <v>192356446</v>
      </c>
      <c r="R28" s="3"/>
      <c r="S28" s="5">
        <f t="shared" si="1"/>
        <v>1324718922</v>
      </c>
    </row>
    <row r="29" spans="1:19">
      <c r="A29" s="1" t="s">
        <v>38</v>
      </c>
      <c r="C29" s="3" t="s">
        <v>258</v>
      </c>
      <c r="D29" s="3"/>
      <c r="E29" s="5">
        <v>23895000</v>
      </c>
      <c r="F29" s="3"/>
      <c r="G29" s="5">
        <v>70</v>
      </c>
      <c r="H29" s="3"/>
      <c r="I29" s="5">
        <v>1672650000</v>
      </c>
      <c r="J29" s="3"/>
      <c r="K29" s="5">
        <v>85860526</v>
      </c>
      <c r="L29" s="3"/>
      <c r="M29" s="5">
        <f t="shared" si="0"/>
        <v>1586789474</v>
      </c>
      <c r="N29" s="3"/>
      <c r="O29" s="5">
        <v>1672650000</v>
      </c>
      <c r="P29" s="3"/>
      <c r="Q29" s="5">
        <v>85860526</v>
      </c>
      <c r="R29" s="3"/>
      <c r="S29" s="5">
        <f t="shared" si="1"/>
        <v>1586789474</v>
      </c>
    </row>
    <row r="30" spans="1:19">
      <c r="A30" s="1" t="s">
        <v>76</v>
      </c>
      <c r="C30" s="3" t="s">
        <v>259</v>
      </c>
      <c r="D30" s="3"/>
      <c r="E30" s="5">
        <v>12896973</v>
      </c>
      <c r="F30" s="3"/>
      <c r="G30" s="5">
        <v>1800</v>
      </c>
      <c r="H30" s="3"/>
      <c r="I30" s="5">
        <v>23214551400</v>
      </c>
      <c r="J30" s="3"/>
      <c r="K30" s="5">
        <v>3265613764</v>
      </c>
      <c r="L30" s="3"/>
      <c r="M30" s="5">
        <f t="shared" si="0"/>
        <v>19948937636</v>
      </c>
      <c r="N30" s="3"/>
      <c r="O30" s="5">
        <v>23214551400</v>
      </c>
      <c r="P30" s="3"/>
      <c r="Q30" s="5">
        <v>3265613764</v>
      </c>
      <c r="R30" s="3"/>
      <c r="S30" s="5">
        <f t="shared" si="1"/>
        <v>19948937636</v>
      </c>
    </row>
    <row r="31" spans="1:19">
      <c r="A31" s="1" t="s">
        <v>68</v>
      </c>
      <c r="C31" s="3" t="s">
        <v>260</v>
      </c>
      <c r="D31" s="3"/>
      <c r="E31" s="5">
        <v>11833655</v>
      </c>
      <c r="F31" s="3"/>
      <c r="G31" s="5">
        <v>8300</v>
      </c>
      <c r="H31" s="3"/>
      <c r="I31" s="5">
        <v>98219336500</v>
      </c>
      <c r="J31" s="3"/>
      <c r="K31" s="5">
        <v>13165818534</v>
      </c>
      <c r="L31" s="3"/>
      <c r="M31" s="5">
        <f t="shared" si="0"/>
        <v>85053517966</v>
      </c>
      <c r="N31" s="3"/>
      <c r="O31" s="5">
        <v>98219336500</v>
      </c>
      <c r="P31" s="3"/>
      <c r="Q31" s="5">
        <v>13165818534</v>
      </c>
      <c r="R31" s="3"/>
      <c r="S31" s="5">
        <f t="shared" si="1"/>
        <v>85053517966</v>
      </c>
    </row>
    <row r="32" spans="1:19">
      <c r="A32" s="1" t="s">
        <v>88</v>
      </c>
      <c r="C32" s="3" t="s">
        <v>261</v>
      </c>
      <c r="D32" s="3"/>
      <c r="E32" s="5">
        <v>4000000</v>
      </c>
      <c r="F32" s="3"/>
      <c r="G32" s="5">
        <v>11120</v>
      </c>
      <c r="H32" s="3"/>
      <c r="I32" s="5">
        <v>44480000000</v>
      </c>
      <c r="J32" s="3"/>
      <c r="K32" s="5">
        <v>1783879027</v>
      </c>
      <c r="L32" s="3"/>
      <c r="M32" s="5">
        <f t="shared" si="0"/>
        <v>42696120973</v>
      </c>
      <c r="N32" s="3"/>
      <c r="O32" s="5">
        <v>44480000000</v>
      </c>
      <c r="P32" s="3"/>
      <c r="Q32" s="5">
        <v>1783879027</v>
      </c>
      <c r="R32" s="3"/>
      <c r="S32" s="5">
        <f t="shared" si="1"/>
        <v>42696120973</v>
      </c>
    </row>
    <row r="33" spans="1:19">
      <c r="A33" s="1" t="s">
        <v>31</v>
      </c>
      <c r="C33" s="3" t="s">
        <v>262</v>
      </c>
      <c r="D33" s="3"/>
      <c r="E33" s="5">
        <v>30689473</v>
      </c>
      <c r="F33" s="3"/>
      <c r="G33" s="5">
        <v>1710</v>
      </c>
      <c r="H33" s="3"/>
      <c r="I33" s="5">
        <v>0</v>
      </c>
      <c r="J33" s="3"/>
      <c r="K33" s="5">
        <v>0</v>
      </c>
      <c r="L33" s="3"/>
      <c r="M33" s="5">
        <f t="shared" si="0"/>
        <v>0</v>
      </c>
      <c r="N33" s="3"/>
      <c r="O33" s="5">
        <v>52478998830</v>
      </c>
      <c r="P33" s="3"/>
      <c r="Q33" s="5">
        <v>6183326146</v>
      </c>
      <c r="R33" s="3"/>
      <c r="S33" s="5">
        <f t="shared" si="1"/>
        <v>46295672684</v>
      </c>
    </row>
    <row r="34" spans="1:19">
      <c r="A34" s="1" t="s">
        <v>67</v>
      </c>
      <c r="C34" s="3" t="s">
        <v>245</v>
      </c>
      <c r="D34" s="3"/>
      <c r="E34" s="5">
        <v>13500000</v>
      </c>
      <c r="F34" s="3"/>
      <c r="G34" s="5">
        <v>3500</v>
      </c>
      <c r="H34" s="3"/>
      <c r="I34" s="5">
        <v>47250000000</v>
      </c>
      <c r="J34" s="3"/>
      <c r="K34" s="5">
        <v>6694444444</v>
      </c>
      <c r="L34" s="3"/>
      <c r="M34" s="5">
        <f t="shared" si="0"/>
        <v>40555555556</v>
      </c>
      <c r="N34" s="3"/>
      <c r="O34" s="5">
        <v>47250000000</v>
      </c>
      <c r="P34" s="3"/>
      <c r="Q34" s="5">
        <v>6694444444</v>
      </c>
      <c r="R34" s="3"/>
      <c r="S34" s="5">
        <f t="shared" si="1"/>
        <v>40555555556</v>
      </c>
    </row>
    <row r="35" spans="1:19">
      <c r="A35" s="1" t="s">
        <v>89</v>
      </c>
      <c r="C35" s="3" t="s">
        <v>249</v>
      </c>
      <c r="D35" s="3"/>
      <c r="E35" s="5">
        <v>127515190</v>
      </c>
      <c r="F35" s="3"/>
      <c r="G35" s="5">
        <v>600</v>
      </c>
      <c r="H35" s="3"/>
      <c r="I35" s="5">
        <v>76509114000</v>
      </c>
      <c r="J35" s="3"/>
      <c r="K35" s="5">
        <v>10373349382</v>
      </c>
      <c r="L35" s="3"/>
      <c r="M35" s="5">
        <f t="shared" si="0"/>
        <v>66135764618</v>
      </c>
      <c r="N35" s="3"/>
      <c r="O35" s="5">
        <v>76509114000</v>
      </c>
      <c r="P35" s="3"/>
      <c r="Q35" s="5">
        <v>10373349382</v>
      </c>
      <c r="R35" s="3"/>
      <c r="S35" s="5">
        <f t="shared" si="1"/>
        <v>66135764618</v>
      </c>
    </row>
    <row r="36" spans="1:19">
      <c r="A36" s="1" t="s">
        <v>64</v>
      </c>
      <c r="C36" s="3" t="s">
        <v>236</v>
      </c>
      <c r="D36" s="3"/>
      <c r="E36" s="5">
        <v>17893853</v>
      </c>
      <c r="F36" s="3"/>
      <c r="G36" s="5">
        <v>2640</v>
      </c>
      <c r="H36" s="3"/>
      <c r="I36" s="5">
        <v>0</v>
      </c>
      <c r="J36" s="3"/>
      <c r="K36" s="5">
        <v>0</v>
      </c>
      <c r="L36" s="3"/>
      <c r="M36" s="5">
        <f t="shared" si="0"/>
        <v>0</v>
      </c>
      <c r="N36" s="3"/>
      <c r="O36" s="5">
        <v>47239771920</v>
      </c>
      <c r="P36" s="3"/>
      <c r="Q36" s="5">
        <v>0</v>
      </c>
      <c r="R36" s="3"/>
      <c r="S36" s="5">
        <f t="shared" si="1"/>
        <v>47239771920</v>
      </c>
    </row>
    <row r="37" spans="1:19">
      <c r="A37" s="1" t="s">
        <v>56</v>
      </c>
      <c r="C37" s="3" t="s">
        <v>257</v>
      </c>
      <c r="D37" s="3"/>
      <c r="E37" s="5">
        <v>11035043</v>
      </c>
      <c r="F37" s="3"/>
      <c r="G37" s="5">
        <v>6830</v>
      </c>
      <c r="H37" s="3"/>
      <c r="I37" s="5">
        <v>0</v>
      </c>
      <c r="J37" s="3"/>
      <c r="K37" s="5">
        <v>0</v>
      </c>
      <c r="L37" s="3"/>
      <c r="M37" s="5">
        <f t="shared" si="0"/>
        <v>0</v>
      </c>
      <c r="N37" s="3"/>
      <c r="O37" s="5">
        <v>75369343690</v>
      </c>
      <c r="P37" s="3"/>
      <c r="Q37" s="5">
        <v>1567035315</v>
      </c>
      <c r="R37" s="3"/>
      <c r="S37" s="5">
        <f t="shared" si="1"/>
        <v>73802308375</v>
      </c>
    </row>
    <row r="38" spans="1:19">
      <c r="A38" s="1" t="s">
        <v>32</v>
      </c>
      <c r="C38" s="3" t="s">
        <v>263</v>
      </c>
      <c r="D38" s="3"/>
      <c r="E38" s="5">
        <v>91028165</v>
      </c>
      <c r="F38" s="3"/>
      <c r="G38" s="5">
        <v>1800</v>
      </c>
      <c r="H38" s="3"/>
      <c r="I38" s="5">
        <v>0</v>
      </c>
      <c r="J38" s="3"/>
      <c r="K38" s="5">
        <v>0</v>
      </c>
      <c r="L38" s="3"/>
      <c r="M38" s="5">
        <f t="shared" si="0"/>
        <v>0</v>
      </c>
      <c r="N38" s="3"/>
      <c r="O38" s="5">
        <v>163850697000</v>
      </c>
      <c r="P38" s="3"/>
      <c r="Q38" s="5">
        <v>9114592459</v>
      </c>
      <c r="R38" s="3"/>
      <c r="S38" s="5">
        <f t="shared" si="1"/>
        <v>154736104541</v>
      </c>
    </row>
    <row r="39" spans="1:19">
      <c r="A39" s="1" t="s">
        <v>79</v>
      </c>
      <c r="C39" s="3" t="s">
        <v>236</v>
      </c>
      <c r="D39" s="3"/>
      <c r="E39" s="5">
        <v>10000000</v>
      </c>
      <c r="F39" s="3"/>
      <c r="G39" s="5">
        <v>677</v>
      </c>
      <c r="H39" s="3"/>
      <c r="I39" s="5">
        <v>0</v>
      </c>
      <c r="J39" s="3"/>
      <c r="K39" s="5">
        <v>0</v>
      </c>
      <c r="L39" s="3"/>
      <c r="M39" s="5">
        <f t="shared" si="0"/>
        <v>0</v>
      </c>
      <c r="N39" s="3"/>
      <c r="O39" s="5">
        <v>6770000000</v>
      </c>
      <c r="P39" s="3"/>
      <c r="Q39" s="5">
        <v>401314433</v>
      </c>
      <c r="R39" s="3"/>
      <c r="S39" s="5">
        <f t="shared" si="1"/>
        <v>6368685567</v>
      </c>
    </row>
    <row r="40" spans="1:19">
      <c r="A40" s="1" t="s">
        <v>78</v>
      </c>
      <c r="C40" s="3" t="s">
        <v>4</v>
      </c>
      <c r="D40" s="3"/>
      <c r="E40" s="5">
        <v>130493068</v>
      </c>
      <c r="F40" s="3"/>
      <c r="G40" s="5">
        <v>690</v>
      </c>
      <c r="H40" s="3"/>
      <c r="I40" s="5">
        <v>0</v>
      </c>
      <c r="J40" s="3"/>
      <c r="K40" s="5">
        <v>0</v>
      </c>
      <c r="L40" s="3"/>
      <c r="M40" s="5">
        <f t="shared" si="0"/>
        <v>0</v>
      </c>
      <c r="N40" s="3"/>
      <c r="O40" s="5">
        <v>90040216920</v>
      </c>
      <c r="P40" s="3"/>
      <c r="Q40" s="5">
        <v>1515828568</v>
      </c>
      <c r="R40" s="3"/>
      <c r="S40" s="5">
        <f t="shared" si="1"/>
        <v>88524388352</v>
      </c>
    </row>
    <row r="41" spans="1:19">
      <c r="A41" s="1" t="s">
        <v>83</v>
      </c>
      <c r="C41" s="3" t="s">
        <v>243</v>
      </c>
      <c r="D41" s="3"/>
      <c r="E41" s="5">
        <v>91528137</v>
      </c>
      <c r="F41" s="3"/>
      <c r="G41" s="5">
        <v>4290</v>
      </c>
      <c r="H41" s="3"/>
      <c r="I41" s="5">
        <v>392655707730</v>
      </c>
      <c r="J41" s="3"/>
      <c r="K41" s="5">
        <v>28207307675</v>
      </c>
      <c r="L41" s="3"/>
      <c r="M41" s="5">
        <f t="shared" si="0"/>
        <v>364448400055</v>
      </c>
      <c r="N41" s="3"/>
      <c r="O41" s="5">
        <v>392655707730</v>
      </c>
      <c r="P41" s="3"/>
      <c r="Q41" s="5">
        <v>28207307675</v>
      </c>
      <c r="R41" s="3"/>
      <c r="S41" s="5">
        <f t="shared" si="1"/>
        <v>364448400055</v>
      </c>
    </row>
    <row r="42" spans="1:19">
      <c r="A42" s="1" t="s">
        <v>16</v>
      </c>
      <c r="C42" s="3" t="s">
        <v>6</v>
      </c>
      <c r="D42" s="3"/>
      <c r="E42" s="5">
        <v>135740061</v>
      </c>
      <c r="F42" s="3"/>
      <c r="G42" s="5">
        <v>200</v>
      </c>
      <c r="H42" s="3"/>
      <c r="I42" s="5">
        <v>27148012200</v>
      </c>
      <c r="J42" s="3"/>
      <c r="K42" s="5">
        <v>3846367396</v>
      </c>
      <c r="L42" s="3"/>
      <c r="M42" s="5">
        <f t="shared" si="0"/>
        <v>23301644804</v>
      </c>
      <c r="N42" s="3"/>
      <c r="O42" s="5">
        <v>27148012200</v>
      </c>
      <c r="P42" s="3"/>
      <c r="Q42" s="5">
        <v>3846367396</v>
      </c>
      <c r="R42" s="3"/>
      <c r="S42" s="5">
        <f t="shared" si="1"/>
        <v>23301644804</v>
      </c>
    </row>
    <row r="43" spans="1:19">
      <c r="A43" s="1" t="s">
        <v>23</v>
      </c>
      <c r="C43" s="3" t="s">
        <v>260</v>
      </c>
      <c r="D43" s="3"/>
      <c r="E43" s="5">
        <v>47515414</v>
      </c>
      <c r="F43" s="3"/>
      <c r="G43" s="5">
        <v>5300</v>
      </c>
      <c r="H43" s="3"/>
      <c r="I43" s="5">
        <v>251831694200</v>
      </c>
      <c r="J43" s="3"/>
      <c r="K43" s="5">
        <v>33756798867</v>
      </c>
      <c r="L43" s="3"/>
      <c r="M43" s="5">
        <f t="shared" si="0"/>
        <v>218074895333</v>
      </c>
      <c r="N43" s="3"/>
      <c r="O43" s="5">
        <v>251831694200</v>
      </c>
      <c r="P43" s="3"/>
      <c r="Q43" s="5">
        <v>33756798867</v>
      </c>
      <c r="R43" s="3"/>
      <c r="S43" s="5">
        <f t="shared" si="1"/>
        <v>218074895333</v>
      </c>
    </row>
    <row r="44" spans="1:19">
      <c r="A44" s="1" t="s">
        <v>72</v>
      </c>
      <c r="C44" s="3" t="s">
        <v>246</v>
      </c>
      <c r="D44" s="3"/>
      <c r="E44" s="5">
        <v>43847628</v>
      </c>
      <c r="F44" s="3"/>
      <c r="G44" s="5">
        <v>3300</v>
      </c>
      <c r="H44" s="3"/>
      <c r="I44" s="5">
        <v>144697172400</v>
      </c>
      <c r="J44" s="3"/>
      <c r="K44" s="5">
        <v>6620132071</v>
      </c>
      <c r="L44" s="3"/>
      <c r="M44" s="5">
        <f t="shared" si="0"/>
        <v>138077040329</v>
      </c>
      <c r="N44" s="3"/>
      <c r="O44" s="5">
        <v>144697172400</v>
      </c>
      <c r="P44" s="3"/>
      <c r="Q44" s="5">
        <v>6620132071</v>
      </c>
      <c r="R44" s="3"/>
      <c r="S44" s="5">
        <f t="shared" si="1"/>
        <v>138077040329</v>
      </c>
    </row>
    <row r="45" spans="1:19">
      <c r="A45" s="1" t="s">
        <v>41</v>
      </c>
      <c r="C45" s="3" t="s">
        <v>264</v>
      </c>
      <c r="D45" s="3"/>
      <c r="E45" s="5">
        <v>13099211</v>
      </c>
      <c r="F45" s="3"/>
      <c r="G45" s="5">
        <v>2592</v>
      </c>
      <c r="H45" s="3"/>
      <c r="I45" s="5">
        <v>0</v>
      </c>
      <c r="J45" s="3"/>
      <c r="K45" s="5">
        <v>0</v>
      </c>
      <c r="L45" s="3"/>
      <c r="M45" s="5">
        <f t="shared" si="0"/>
        <v>0</v>
      </c>
      <c r="N45" s="3"/>
      <c r="O45" s="5">
        <v>33953154912</v>
      </c>
      <c r="P45" s="3"/>
      <c r="Q45" s="5">
        <v>3763382579</v>
      </c>
      <c r="R45" s="3"/>
      <c r="S45" s="5">
        <f t="shared" si="1"/>
        <v>30189772333</v>
      </c>
    </row>
    <row r="46" spans="1:19">
      <c r="A46" s="1" t="s">
        <v>91</v>
      </c>
      <c r="C46" s="3" t="s">
        <v>265</v>
      </c>
      <c r="D46" s="3"/>
      <c r="E46" s="5">
        <v>9813229</v>
      </c>
      <c r="F46" s="3"/>
      <c r="G46" s="5">
        <v>800</v>
      </c>
      <c r="H46" s="3"/>
      <c r="I46" s="5">
        <v>0</v>
      </c>
      <c r="J46" s="3"/>
      <c r="K46" s="5">
        <v>0</v>
      </c>
      <c r="L46" s="3"/>
      <c r="M46" s="5">
        <f t="shared" si="0"/>
        <v>0</v>
      </c>
      <c r="N46" s="3"/>
      <c r="O46" s="5">
        <v>7850583200</v>
      </c>
      <c r="P46" s="3"/>
      <c r="Q46" s="5">
        <v>0</v>
      </c>
      <c r="R46" s="3"/>
      <c r="S46" s="5">
        <f t="shared" si="1"/>
        <v>7850583200</v>
      </c>
    </row>
    <row r="47" spans="1:19">
      <c r="A47" s="1" t="s">
        <v>28</v>
      </c>
      <c r="C47" s="3" t="s">
        <v>236</v>
      </c>
      <c r="D47" s="3"/>
      <c r="E47" s="5">
        <v>29334685</v>
      </c>
      <c r="F47" s="3"/>
      <c r="G47" s="5">
        <v>572</v>
      </c>
      <c r="H47" s="3"/>
      <c r="I47" s="5">
        <v>0</v>
      </c>
      <c r="J47" s="3"/>
      <c r="K47" s="5">
        <v>0</v>
      </c>
      <c r="L47" s="3"/>
      <c r="M47" s="5">
        <f t="shared" si="0"/>
        <v>0</v>
      </c>
      <c r="N47" s="3"/>
      <c r="O47" s="5">
        <v>16779439820</v>
      </c>
      <c r="P47" s="3"/>
      <c r="Q47" s="5">
        <v>0</v>
      </c>
      <c r="R47" s="3"/>
      <c r="S47" s="5">
        <f t="shared" si="1"/>
        <v>16779439820</v>
      </c>
    </row>
    <row r="48" spans="1:19">
      <c r="A48" s="1" t="s">
        <v>22</v>
      </c>
      <c r="C48" s="3" t="s">
        <v>265</v>
      </c>
      <c r="D48" s="3"/>
      <c r="E48" s="5">
        <v>107723752</v>
      </c>
      <c r="F48" s="3"/>
      <c r="G48" s="5">
        <v>1300</v>
      </c>
      <c r="H48" s="3"/>
      <c r="I48" s="5">
        <v>0</v>
      </c>
      <c r="J48" s="3"/>
      <c r="K48" s="5">
        <v>0</v>
      </c>
      <c r="L48" s="3"/>
      <c r="M48" s="5">
        <f t="shared" si="0"/>
        <v>0</v>
      </c>
      <c r="N48" s="3"/>
      <c r="O48" s="5">
        <v>140040877600</v>
      </c>
      <c r="P48" s="3"/>
      <c r="Q48" s="5">
        <v>0</v>
      </c>
      <c r="R48" s="3"/>
      <c r="S48" s="5">
        <f t="shared" si="1"/>
        <v>140040877600</v>
      </c>
    </row>
    <row r="49" spans="1:19">
      <c r="A49" s="1" t="s">
        <v>45</v>
      </c>
      <c r="C49" s="3" t="s">
        <v>266</v>
      </c>
      <c r="D49" s="3"/>
      <c r="E49" s="5">
        <v>18011617</v>
      </c>
      <c r="F49" s="3"/>
      <c r="G49" s="5">
        <v>1000</v>
      </c>
      <c r="H49" s="3"/>
      <c r="I49" s="5">
        <v>0</v>
      </c>
      <c r="J49" s="3"/>
      <c r="K49" s="5">
        <v>0</v>
      </c>
      <c r="L49" s="3"/>
      <c r="M49" s="5">
        <f t="shared" si="0"/>
        <v>0</v>
      </c>
      <c r="N49" s="3"/>
      <c r="O49" s="5">
        <v>18011617000</v>
      </c>
      <c r="P49" s="3"/>
      <c r="Q49" s="5">
        <v>386308139</v>
      </c>
      <c r="R49" s="3"/>
      <c r="S49" s="5">
        <f t="shared" si="1"/>
        <v>17625308861</v>
      </c>
    </row>
    <row r="50" spans="1:19">
      <c r="A50" s="1" t="s">
        <v>46</v>
      </c>
      <c r="C50" s="3" t="s">
        <v>267</v>
      </c>
      <c r="D50" s="3"/>
      <c r="E50" s="5">
        <v>15280357</v>
      </c>
      <c r="F50" s="3"/>
      <c r="G50" s="5">
        <v>3000</v>
      </c>
      <c r="H50" s="3"/>
      <c r="I50" s="5">
        <v>0</v>
      </c>
      <c r="J50" s="3"/>
      <c r="K50" s="5">
        <v>0</v>
      </c>
      <c r="L50" s="3"/>
      <c r="M50" s="5">
        <f t="shared" si="0"/>
        <v>0</v>
      </c>
      <c r="N50" s="3"/>
      <c r="O50" s="5">
        <v>45841071000</v>
      </c>
      <c r="P50" s="3"/>
      <c r="Q50" s="5">
        <v>0</v>
      </c>
      <c r="R50" s="3"/>
      <c r="S50" s="5">
        <f t="shared" si="1"/>
        <v>45841071000</v>
      </c>
    </row>
    <row r="51" spans="1:19">
      <c r="A51" s="1" t="s">
        <v>44</v>
      </c>
      <c r="C51" s="3" t="s">
        <v>268</v>
      </c>
      <c r="D51" s="3"/>
      <c r="E51" s="5">
        <v>14863088</v>
      </c>
      <c r="F51" s="3"/>
      <c r="G51" s="5">
        <v>2550</v>
      </c>
      <c r="H51" s="3"/>
      <c r="I51" s="5">
        <v>0</v>
      </c>
      <c r="J51" s="3"/>
      <c r="K51" s="5">
        <v>0</v>
      </c>
      <c r="L51" s="3"/>
      <c r="M51" s="5">
        <f t="shared" si="0"/>
        <v>0</v>
      </c>
      <c r="N51" s="3"/>
      <c r="O51" s="5">
        <v>37900874400</v>
      </c>
      <c r="P51" s="3"/>
      <c r="Q51" s="5">
        <v>1968876592</v>
      </c>
      <c r="R51" s="3"/>
      <c r="S51" s="5">
        <f t="shared" si="1"/>
        <v>35931997808</v>
      </c>
    </row>
    <row r="52" spans="1:19">
      <c r="A52" s="1" t="s">
        <v>15</v>
      </c>
      <c r="C52" s="3" t="s">
        <v>268</v>
      </c>
      <c r="D52" s="3"/>
      <c r="E52" s="5">
        <v>40301183</v>
      </c>
      <c r="F52" s="3"/>
      <c r="G52" s="5">
        <v>900</v>
      </c>
      <c r="H52" s="3"/>
      <c r="I52" s="5">
        <v>0</v>
      </c>
      <c r="J52" s="3"/>
      <c r="K52" s="5">
        <v>0</v>
      </c>
      <c r="L52" s="3"/>
      <c r="M52" s="5">
        <f t="shared" si="0"/>
        <v>0</v>
      </c>
      <c r="N52" s="3"/>
      <c r="O52" s="5">
        <v>36271064700</v>
      </c>
      <c r="P52" s="3"/>
      <c r="Q52" s="5">
        <v>4561032088</v>
      </c>
      <c r="R52" s="3"/>
      <c r="S52" s="5">
        <f t="shared" si="1"/>
        <v>31710032612</v>
      </c>
    </row>
    <row r="53" spans="1:19">
      <c r="A53" s="1" t="s">
        <v>24</v>
      </c>
      <c r="C53" s="3" t="s">
        <v>255</v>
      </c>
      <c r="D53" s="3"/>
      <c r="E53" s="5">
        <v>8579300</v>
      </c>
      <c r="F53" s="3"/>
      <c r="G53" s="5">
        <v>9300</v>
      </c>
      <c r="H53" s="3"/>
      <c r="I53" s="5">
        <v>79787490000</v>
      </c>
      <c r="J53" s="3"/>
      <c r="K53" s="5">
        <v>3400778262</v>
      </c>
      <c r="L53" s="3"/>
      <c r="M53" s="5">
        <f t="shared" si="0"/>
        <v>76386711738</v>
      </c>
      <c r="N53" s="3"/>
      <c r="O53" s="5">
        <v>79787490000</v>
      </c>
      <c r="P53" s="3"/>
      <c r="Q53" s="5">
        <v>3400778262</v>
      </c>
      <c r="R53" s="3"/>
      <c r="S53" s="5">
        <f t="shared" si="1"/>
        <v>76386711738</v>
      </c>
    </row>
    <row r="54" spans="1:19">
      <c r="A54" s="1" t="s">
        <v>69</v>
      </c>
      <c r="C54" s="3" t="s">
        <v>260</v>
      </c>
      <c r="D54" s="3"/>
      <c r="E54" s="5">
        <v>17458094</v>
      </c>
      <c r="F54" s="3"/>
      <c r="G54" s="5">
        <v>4327</v>
      </c>
      <c r="H54" s="3"/>
      <c r="I54" s="5">
        <v>75541172738</v>
      </c>
      <c r="J54" s="3"/>
      <c r="K54" s="5">
        <v>7080519605</v>
      </c>
      <c r="L54" s="3"/>
      <c r="M54" s="5">
        <f t="shared" si="0"/>
        <v>68460653133</v>
      </c>
      <c r="N54" s="3"/>
      <c r="O54" s="5">
        <v>75541172738</v>
      </c>
      <c r="P54" s="3"/>
      <c r="Q54" s="5">
        <v>7080519605</v>
      </c>
      <c r="R54" s="3"/>
      <c r="S54" s="5">
        <f t="shared" si="1"/>
        <v>68460653133</v>
      </c>
    </row>
    <row r="55" spans="1:19">
      <c r="A55" s="1" t="s">
        <v>97</v>
      </c>
      <c r="C55" s="3" t="s">
        <v>6</v>
      </c>
      <c r="D55" s="3"/>
      <c r="E55" s="5">
        <v>1000000</v>
      </c>
      <c r="F55" s="3"/>
      <c r="G55" s="5">
        <v>1000</v>
      </c>
      <c r="H55" s="3"/>
      <c r="I55" s="5">
        <v>1000000000</v>
      </c>
      <c r="J55" s="3"/>
      <c r="K55" s="5">
        <v>40735874</v>
      </c>
      <c r="L55" s="3"/>
      <c r="M55" s="5">
        <f t="shared" si="0"/>
        <v>959264126</v>
      </c>
      <c r="N55" s="3"/>
      <c r="O55" s="5">
        <v>1000000000</v>
      </c>
      <c r="P55" s="3"/>
      <c r="Q55" s="5">
        <v>40735874</v>
      </c>
      <c r="R55" s="3"/>
      <c r="S55" s="5">
        <f t="shared" si="1"/>
        <v>959264126</v>
      </c>
    </row>
    <row r="56" spans="1:19">
      <c r="A56" s="1" t="s">
        <v>20</v>
      </c>
      <c r="C56" s="3" t="s">
        <v>258</v>
      </c>
      <c r="D56" s="3"/>
      <c r="E56" s="5">
        <v>48931692</v>
      </c>
      <c r="F56" s="3"/>
      <c r="G56" s="5">
        <v>2940</v>
      </c>
      <c r="H56" s="3"/>
      <c r="I56" s="5">
        <v>143859174480</v>
      </c>
      <c r="J56" s="3"/>
      <c r="K56" s="5">
        <v>4763548824</v>
      </c>
      <c r="L56" s="3"/>
      <c r="M56" s="5">
        <f t="shared" si="0"/>
        <v>139095625656</v>
      </c>
      <c r="N56" s="3"/>
      <c r="O56" s="5">
        <v>143859174480</v>
      </c>
      <c r="P56" s="3"/>
      <c r="Q56" s="5">
        <v>4763548824</v>
      </c>
      <c r="R56" s="3"/>
      <c r="S56" s="5">
        <f t="shared" si="1"/>
        <v>139095625656</v>
      </c>
    </row>
    <row r="57" spans="1:19" ht="24.75" thickBot="1">
      <c r="C57" s="3"/>
      <c r="D57" s="3"/>
      <c r="E57" s="3"/>
      <c r="F57" s="3"/>
      <c r="G57" s="3"/>
      <c r="H57" s="3"/>
      <c r="I57" s="11">
        <f>SUM(I8:I56)</f>
        <v>2522033206196</v>
      </c>
      <c r="J57" s="3"/>
      <c r="K57" s="11">
        <f>SUM(K8:K56)</f>
        <v>216874517426</v>
      </c>
      <c r="L57" s="3"/>
      <c r="M57" s="11">
        <f>SUM(M8:M56)</f>
        <v>2305158688770</v>
      </c>
      <c r="N57" s="3"/>
      <c r="O57" s="11">
        <f>SUM(O8:O56)</f>
        <v>3415692199933</v>
      </c>
      <c r="P57" s="3"/>
      <c r="Q57" s="11">
        <f>SUM(Q8:Q56)</f>
        <v>253667550888</v>
      </c>
      <c r="R57" s="3"/>
      <c r="S57" s="11">
        <f>SUM(S8:S56)</f>
        <v>3162024649045</v>
      </c>
    </row>
    <row r="58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6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21" t="s">
        <v>0</v>
      </c>
      <c r="B2" s="21"/>
      <c r="C2" s="21"/>
      <c r="D2" s="21"/>
      <c r="E2" s="21"/>
      <c r="F2" s="21"/>
      <c r="G2" s="21"/>
    </row>
    <row r="3" spans="1:9" ht="24.75">
      <c r="A3" s="21" t="s">
        <v>225</v>
      </c>
      <c r="B3" s="21"/>
      <c r="C3" s="21"/>
      <c r="D3" s="21"/>
      <c r="E3" s="21"/>
      <c r="F3" s="21"/>
      <c r="G3" s="21"/>
    </row>
    <row r="4" spans="1:9" ht="24.75">
      <c r="A4" s="21" t="s">
        <v>2</v>
      </c>
      <c r="B4" s="21"/>
      <c r="C4" s="21"/>
      <c r="D4" s="21"/>
      <c r="E4" s="21"/>
      <c r="F4" s="21"/>
      <c r="G4" s="21"/>
    </row>
    <row r="6" spans="1:9" ht="24.75">
      <c r="A6" s="22" t="s">
        <v>229</v>
      </c>
      <c r="C6" s="22" t="s">
        <v>209</v>
      </c>
      <c r="E6" s="22" t="s">
        <v>283</v>
      </c>
      <c r="G6" s="22" t="s">
        <v>13</v>
      </c>
    </row>
    <row r="7" spans="1:9">
      <c r="A7" s="1" t="s">
        <v>292</v>
      </c>
      <c r="C7" s="6">
        <v>-3868931989382</v>
      </c>
      <c r="D7" s="6"/>
      <c r="E7" s="9">
        <f>C7/$C$11</f>
        <v>1.0460032481396475</v>
      </c>
      <c r="F7" s="3"/>
      <c r="G7" s="9">
        <v>-6.7845324148401429E-2</v>
      </c>
      <c r="H7" s="3"/>
      <c r="I7" s="3"/>
    </row>
    <row r="8" spans="1:9">
      <c r="A8" s="1" t="s">
        <v>293</v>
      </c>
      <c r="C8" s="6">
        <v>162933068759</v>
      </c>
      <c r="D8" s="6"/>
      <c r="E8" s="9">
        <f t="shared" ref="E8:E10" si="0">C8/$C$11</f>
        <v>-4.4050533743938407E-2</v>
      </c>
      <c r="F8" s="3"/>
      <c r="G8" s="9">
        <v>2.8571830403805757E-3</v>
      </c>
      <c r="H8" s="3"/>
      <c r="I8" s="3"/>
    </row>
    <row r="9" spans="1:9">
      <c r="A9" s="1" t="s">
        <v>294</v>
      </c>
      <c r="C9" s="6">
        <v>286617930</v>
      </c>
      <c r="D9" s="6"/>
      <c r="E9" s="9">
        <f t="shared" si="0"/>
        <v>-7.7489934322404793E-5</v>
      </c>
      <c r="F9" s="3"/>
      <c r="G9" s="9">
        <v>5.0261122245004799E-6</v>
      </c>
      <c r="H9" s="3"/>
      <c r="I9" s="3"/>
    </row>
    <row r="10" spans="1:9">
      <c r="A10" s="1" t="s">
        <v>290</v>
      </c>
      <c r="C10" s="19">
        <v>6936035733</v>
      </c>
      <c r="D10" s="6"/>
      <c r="E10" s="9">
        <f t="shared" si="0"/>
        <v>-1.8752244613867068E-3</v>
      </c>
      <c r="F10" s="3"/>
      <c r="G10" s="9">
        <v>1.2162984355934551E-4</v>
      </c>
      <c r="H10" s="3"/>
      <c r="I10" s="3"/>
    </row>
    <row r="11" spans="1:9" ht="24.75" thickBot="1">
      <c r="C11" s="8">
        <f>SUM(C7:C10)</f>
        <v>-3698776266960</v>
      </c>
      <c r="D11" s="6"/>
      <c r="E11" s="10">
        <f>SUM(E7:E10)</f>
        <v>1.0000000000000002</v>
      </c>
      <c r="F11" s="3"/>
      <c r="G11" s="10">
        <f>SUM(G7:G10)</f>
        <v>-6.4861485152237011E-2</v>
      </c>
      <c r="H11" s="3"/>
      <c r="I11" s="3"/>
    </row>
    <row r="12" spans="1:9" ht="24.75" thickTop="1">
      <c r="C12" s="6"/>
      <c r="D12" s="6"/>
      <c r="E12" s="3"/>
      <c r="F12" s="3"/>
      <c r="G12" s="3"/>
      <c r="H12" s="3"/>
      <c r="I12" s="3"/>
    </row>
    <row r="13" spans="1:9">
      <c r="C13" s="6"/>
      <c r="D13" s="6"/>
      <c r="E13" s="3"/>
      <c r="F13" s="3"/>
      <c r="G13" s="3"/>
      <c r="H13" s="3"/>
      <c r="I13" s="3"/>
    </row>
    <row r="14" spans="1:9">
      <c r="C14" s="6"/>
      <c r="D14" s="6"/>
      <c r="E14" s="3"/>
      <c r="F14" s="3"/>
      <c r="G14" s="3"/>
      <c r="H14" s="3"/>
      <c r="I14" s="3"/>
    </row>
    <row r="15" spans="1:9">
      <c r="C15" s="3"/>
      <c r="D15" s="3"/>
      <c r="E15" s="3"/>
      <c r="F15" s="3"/>
      <c r="G15" s="3"/>
      <c r="H15" s="3"/>
      <c r="I15" s="3"/>
    </row>
    <row r="16" spans="1:9">
      <c r="C16" s="3"/>
      <c r="D16" s="3"/>
      <c r="E16" s="3"/>
      <c r="F16" s="3"/>
      <c r="G16" s="3"/>
      <c r="H16" s="3"/>
      <c r="I16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128"/>
  <sheetViews>
    <sheetView rightToLeft="1" topLeftCell="A109" workbookViewId="0">
      <selection activeCell="Q84" sqref="Q84"/>
    </sheetView>
  </sheetViews>
  <sheetFormatPr defaultRowHeight="24"/>
  <cols>
    <col min="1" max="1" width="35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227</v>
      </c>
      <c r="D6" s="22" t="s">
        <v>227</v>
      </c>
      <c r="E6" s="22" t="s">
        <v>227</v>
      </c>
      <c r="F6" s="22" t="s">
        <v>227</v>
      </c>
      <c r="G6" s="22" t="s">
        <v>227</v>
      </c>
      <c r="H6" s="22" t="s">
        <v>227</v>
      </c>
      <c r="I6" s="22" t="s">
        <v>227</v>
      </c>
      <c r="K6" s="22" t="s">
        <v>228</v>
      </c>
      <c r="L6" s="22" t="s">
        <v>228</v>
      </c>
      <c r="M6" s="22" t="s">
        <v>228</v>
      </c>
      <c r="N6" s="22" t="s">
        <v>228</v>
      </c>
      <c r="O6" s="22" t="s">
        <v>228</v>
      </c>
      <c r="P6" s="22" t="s">
        <v>228</v>
      </c>
      <c r="Q6" s="22" t="s">
        <v>228</v>
      </c>
    </row>
    <row r="7" spans="1:17" ht="24.75">
      <c r="A7" s="22" t="s">
        <v>3</v>
      </c>
      <c r="C7" s="22" t="s">
        <v>7</v>
      </c>
      <c r="E7" s="22" t="s">
        <v>269</v>
      </c>
      <c r="G7" s="22" t="s">
        <v>270</v>
      </c>
      <c r="I7" s="22" t="s">
        <v>271</v>
      </c>
      <c r="K7" s="22" t="s">
        <v>7</v>
      </c>
      <c r="M7" s="22" t="s">
        <v>269</v>
      </c>
      <c r="O7" s="22" t="s">
        <v>270</v>
      </c>
      <c r="Q7" s="22" t="s">
        <v>271</v>
      </c>
    </row>
    <row r="8" spans="1:17">
      <c r="A8" s="1" t="s">
        <v>19</v>
      </c>
      <c r="C8" s="6">
        <v>2200000</v>
      </c>
      <c r="D8" s="6"/>
      <c r="E8" s="6">
        <v>26199181800</v>
      </c>
      <c r="F8" s="6"/>
      <c r="G8" s="6">
        <v>35952800400</v>
      </c>
      <c r="H8" s="6"/>
      <c r="I8" s="6">
        <f>E8-G8</f>
        <v>-9753618600</v>
      </c>
      <c r="J8" s="6"/>
      <c r="K8" s="6">
        <v>2200000</v>
      </c>
      <c r="L8" s="6"/>
      <c r="M8" s="6">
        <v>26199181800</v>
      </c>
      <c r="N8" s="6"/>
      <c r="O8" s="6">
        <v>43169603400</v>
      </c>
      <c r="P8" s="6"/>
      <c r="Q8" s="6">
        <f>M8-O8</f>
        <v>-16970421600</v>
      </c>
    </row>
    <row r="9" spans="1:17">
      <c r="A9" s="1" t="s">
        <v>74</v>
      </c>
      <c r="C9" s="6">
        <v>47577959</v>
      </c>
      <c r="D9" s="6"/>
      <c r="E9" s="6">
        <v>377886012450</v>
      </c>
      <c r="F9" s="6"/>
      <c r="G9" s="6">
        <v>433221010518</v>
      </c>
      <c r="H9" s="6"/>
      <c r="I9" s="6">
        <f t="shared" ref="I9:I72" si="0">E9-G9</f>
        <v>-55334998068</v>
      </c>
      <c r="J9" s="6"/>
      <c r="K9" s="6">
        <v>47577959</v>
      </c>
      <c r="L9" s="6"/>
      <c r="M9" s="6">
        <v>377886012450</v>
      </c>
      <c r="N9" s="6"/>
      <c r="O9" s="6">
        <v>419032549475</v>
      </c>
      <c r="P9" s="6"/>
      <c r="Q9" s="6">
        <f t="shared" ref="Q9:Q72" si="1">M9-O9</f>
        <v>-41146537025</v>
      </c>
    </row>
    <row r="10" spans="1:17">
      <c r="A10" s="1" t="s">
        <v>41</v>
      </c>
      <c r="C10" s="6">
        <v>13813675</v>
      </c>
      <c r="D10" s="6"/>
      <c r="E10" s="6">
        <v>328182458846</v>
      </c>
      <c r="F10" s="6"/>
      <c r="G10" s="6">
        <v>304152362487</v>
      </c>
      <c r="H10" s="6"/>
      <c r="I10" s="6">
        <f t="shared" si="0"/>
        <v>24030096359</v>
      </c>
      <c r="J10" s="6"/>
      <c r="K10" s="6">
        <v>13813675</v>
      </c>
      <c r="L10" s="6"/>
      <c r="M10" s="6">
        <v>328182458846</v>
      </c>
      <c r="N10" s="6"/>
      <c r="O10" s="6">
        <v>332746982110</v>
      </c>
      <c r="P10" s="6"/>
      <c r="Q10" s="6">
        <f t="shared" si="1"/>
        <v>-4564523264</v>
      </c>
    </row>
    <row r="11" spans="1:17">
      <c r="A11" s="1" t="s">
        <v>28</v>
      </c>
      <c r="C11" s="6">
        <v>29334685</v>
      </c>
      <c r="D11" s="6"/>
      <c r="E11" s="6">
        <v>120023151157</v>
      </c>
      <c r="F11" s="6"/>
      <c r="G11" s="6">
        <v>124397172701</v>
      </c>
      <c r="H11" s="6"/>
      <c r="I11" s="6">
        <f t="shared" si="0"/>
        <v>-4374021544</v>
      </c>
      <c r="J11" s="6"/>
      <c r="K11" s="6">
        <v>29334685</v>
      </c>
      <c r="L11" s="6"/>
      <c r="M11" s="6">
        <v>120023151157</v>
      </c>
      <c r="N11" s="6"/>
      <c r="O11" s="6">
        <v>147550326738</v>
      </c>
      <c r="P11" s="6"/>
      <c r="Q11" s="6">
        <f t="shared" si="1"/>
        <v>-27527175581</v>
      </c>
    </row>
    <row r="12" spans="1:17">
      <c r="A12" s="1" t="s">
        <v>75</v>
      </c>
      <c r="C12" s="6">
        <v>312788674</v>
      </c>
      <c r="D12" s="6"/>
      <c r="E12" s="6">
        <v>945219847424</v>
      </c>
      <c r="F12" s="6"/>
      <c r="G12" s="6">
        <v>1173129764583</v>
      </c>
      <c r="H12" s="6"/>
      <c r="I12" s="6">
        <f t="shared" si="0"/>
        <v>-227909917159</v>
      </c>
      <c r="J12" s="6"/>
      <c r="K12" s="6">
        <v>312788674</v>
      </c>
      <c r="L12" s="6"/>
      <c r="M12" s="6">
        <v>945219847424</v>
      </c>
      <c r="N12" s="6"/>
      <c r="O12" s="6">
        <v>1374610837323</v>
      </c>
      <c r="P12" s="6"/>
      <c r="Q12" s="6">
        <f t="shared" si="1"/>
        <v>-429390989899</v>
      </c>
    </row>
    <row r="13" spans="1:17">
      <c r="A13" s="1" t="s">
        <v>81</v>
      </c>
      <c r="C13" s="6">
        <v>36503208</v>
      </c>
      <c r="D13" s="6"/>
      <c r="E13" s="6">
        <v>263799321143</v>
      </c>
      <c r="F13" s="6"/>
      <c r="G13" s="6">
        <v>296499794102</v>
      </c>
      <c r="H13" s="6"/>
      <c r="I13" s="6">
        <f t="shared" si="0"/>
        <v>-32700472959</v>
      </c>
      <c r="J13" s="6"/>
      <c r="K13" s="6">
        <v>36503208</v>
      </c>
      <c r="L13" s="6"/>
      <c r="M13" s="6">
        <v>263799321143</v>
      </c>
      <c r="N13" s="6"/>
      <c r="O13" s="6">
        <v>310436501497</v>
      </c>
      <c r="P13" s="6"/>
      <c r="Q13" s="6">
        <f t="shared" si="1"/>
        <v>-46637180354</v>
      </c>
    </row>
    <row r="14" spans="1:17">
      <c r="A14" s="1" t="s">
        <v>87</v>
      </c>
      <c r="C14" s="6">
        <v>66325146</v>
      </c>
      <c r="D14" s="6"/>
      <c r="E14" s="6">
        <v>434482070002</v>
      </c>
      <c r="F14" s="6"/>
      <c r="G14" s="6">
        <v>460194969441</v>
      </c>
      <c r="H14" s="6"/>
      <c r="I14" s="6">
        <f t="shared" si="0"/>
        <v>-25712899439</v>
      </c>
      <c r="J14" s="6"/>
      <c r="K14" s="6">
        <v>66325146</v>
      </c>
      <c r="L14" s="6"/>
      <c r="M14" s="6">
        <v>434482070002</v>
      </c>
      <c r="N14" s="6"/>
      <c r="O14" s="6">
        <v>515576599001</v>
      </c>
      <c r="P14" s="6"/>
      <c r="Q14" s="6">
        <f t="shared" si="1"/>
        <v>-81094528999</v>
      </c>
    </row>
    <row r="15" spans="1:17">
      <c r="A15" s="1" t="s">
        <v>53</v>
      </c>
      <c r="C15" s="6">
        <v>121996621</v>
      </c>
      <c r="D15" s="6"/>
      <c r="E15" s="6">
        <v>1882121901950</v>
      </c>
      <c r="F15" s="6"/>
      <c r="G15" s="6">
        <v>2316271155106</v>
      </c>
      <c r="H15" s="6"/>
      <c r="I15" s="6">
        <f t="shared" si="0"/>
        <v>-434149253156</v>
      </c>
      <c r="J15" s="6"/>
      <c r="K15" s="6">
        <v>121996621</v>
      </c>
      <c r="L15" s="6"/>
      <c r="M15" s="6">
        <v>1882121901950</v>
      </c>
      <c r="N15" s="6"/>
      <c r="O15" s="6">
        <v>2653403815378</v>
      </c>
      <c r="P15" s="6"/>
      <c r="Q15" s="6">
        <f t="shared" si="1"/>
        <v>-771281913428</v>
      </c>
    </row>
    <row r="16" spans="1:17">
      <c r="A16" s="1" t="s">
        <v>61</v>
      </c>
      <c r="C16" s="6">
        <v>12293626</v>
      </c>
      <c r="D16" s="6"/>
      <c r="E16" s="6">
        <v>505561213139</v>
      </c>
      <c r="F16" s="6"/>
      <c r="G16" s="6">
        <v>564586126348</v>
      </c>
      <c r="H16" s="6"/>
      <c r="I16" s="6">
        <f t="shared" si="0"/>
        <v>-59024913209</v>
      </c>
      <c r="J16" s="6"/>
      <c r="K16" s="6">
        <v>12293626</v>
      </c>
      <c r="L16" s="6"/>
      <c r="M16" s="6">
        <v>505561213139</v>
      </c>
      <c r="N16" s="6"/>
      <c r="O16" s="6">
        <v>551632418688</v>
      </c>
      <c r="P16" s="6"/>
      <c r="Q16" s="6">
        <f t="shared" si="1"/>
        <v>-46071205549</v>
      </c>
    </row>
    <row r="17" spans="1:17">
      <c r="A17" s="1" t="s">
        <v>26</v>
      </c>
      <c r="C17" s="6">
        <v>3593753</v>
      </c>
      <c r="D17" s="6"/>
      <c r="E17" s="6">
        <v>609767864257</v>
      </c>
      <c r="F17" s="6"/>
      <c r="G17" s="6">
        <v>596049962806</v>
      </c>
      <c r="H17" s="6"/>
      <c r="I17" s="6">
        <f t="shared" si="0"/>
        <v>13717901451</v>
      </c>
      <c r="J17" s="6"/>
      <c r="K17" s="6">
        <v>3593753</v>
      </c>
      <c r="L17" s="6"/>
      <c r="M17" s="6">
        <v>609767864257</v>
      </c>
      <c r="N17" s="6"/>
      <c r="O17" s="6">
        <v>669462169792</v>
      </c>
      <c r="P17" s="6"/>
      <c r="Q17" s="6">
        <f t="shared" si="1"/>
        <v>-59694305535</v>
      </c>
    </row>
    <row r="18" spans="1:17">
      <c r="A18" s="1" t="s">
        <v>31</v>
      </c>
      <c r="C18" s="6">
        <v>38398185</v>
      </c>
      <c r="D18" s="6"/>
      <c r="E18" s="6">
        <v>692398644598</v>
      </c>
      <c r="F18" s="6"/>
      <c r="G18" s="6">
        <v>693674592547</v>
      </c>
      <c r="H18" s="6"/>
      <c r="I18" s="6">
        <f t="shared" si="0"/>
        <v>-1275947949</v>
      </c>
      <c r="J18" s="6"/>
      <c r="K18" s="6">
        <v>38398185</v>
      </c>
      <c r="L18" s="6"/>
      <c r="M18" s="6">
        <v>692398644598</v>
      </c>
      <c r="N18" s="6"/>
      <c r="O18" s="6">
        <v>743095722977</v>
      </c>
      <c r="P18" s="6"/>
      <c r="Q18" s="6">
        <f t="shared" si="1"/>
        <v>-50697078379</v>
      </c>
    </row>
    <row r="19" spans="1:17">
      <c r="A19" s="1" t="s">
        <v>22</v>
      </c>
      <c r="C19" s="6">
        <v>110323752</v>
      </c>
      <c r="D19" s="6"/>
      <c r="E19" s="6">
        <v>1761257250350</v>
      </c>
      <c r="F19" s="6"/>
      <c r="G19" s="6">
        <v>1673438480535</v>
      </c>
      <c r="H19" s="6"/>
      <c r="I19" s="6">
        <f t="shared" si="0"/>
        <v>87818769815</v>
      </c>
      <c r="J19" s="6"/>
      <c r="K19" s="6">
        <v>110323752</v>
      </c>
      <c r="L19" s="6"/>
      <c r="M19" s="6">
        <v>1761257250350</v>
      </c>
      <c r="N19" s="6"/>
      <c r="O19" s="6">
        <v>2063148458815</v>
      </c>
      <c r="P19" s="6"/>
      <c r="Q19" s="6">
        <f t="shared" si="1"/>
        <v>-301891208465</v>
      </c>
    </row>
    <row r="20" spans="1:17">
      <c r="A20" s="1" t="s">
        <v>67</v>
      </c>
      <c r="C20" s="6">
        <v>13500000</v>
      </c>
      <c r="D20" s="6"/>
      <c r="E20" s="6">
        <v>293219898750</v>
      </c>
      <c r="F20" s="6"/>
      <c r="G20" s="6">
        <v>377092867500</v>
      </c>
      <c r="H20" s="6"/>
      <c r="I20" s="6">
        <f t="shared" si="0"/>
        <v>-83872968750</v>
      </c>
      <c r="J20" s="6"/>
      <c r="K20" s="6">
        <v>13500000</v>
      </c>
      <c r="L20" s="6"/>
      <c r="M20" s="6">
        <v>293219898750</v>
      </c>
      <c r="N20" s="6"/>
      <c r="O20" s="6">
        <v>386486640002</v>
      </c>
      <c r="P20" s="6"/>
      <c r="Q20" s="6">
        <f t="shared" si="1"/>
        <v>-93266741252</v>
      </c>
    </row>
    <row r="21" spans="1:17">
      <c r="A21" s="1" t="s">
        <v>55</v>
      </c>
      <c r="C21" s="6">
        <v>13952434</v>
      </c>
      <c r="D21" s="6"/>
      <c r="E21" s="6">
        <v>321077003959</v>
      </c>
      <c r="F21" s="6"/>
      <c r="G21" s="6">
        <v>307346281112</v>
      </c>
      <c r="H21" s="6"/>
      <c r="I21" s="6">
        <f t="shared" si="0"/>
        <v>13730722847</v>
      </c>
      <c r="J21" s="6"/>
      <c r="K21" s="6">
        <v>13952434</v>
      </c>
      <c r="L21" s="6"/>
      <c r="M21" s="6">
        <v>321077003959</v>
      </c>
      <c r="N21" s="6"/>
      <c r="O21" s="6">
        <v>302491985156</v>
      </c>
      <c r="P21" s="6"/>
      <c r="Q21" s="6">
        <f t="shared" si="1"/>
        <v>18585018803</v>
      </c>
    </row>
    <row r="22" spans="1:17">
      <c r="A22" s="1" t="s">
        <v>20</v>
      </c>
      <c r="C22" s="6">
        <v>48931692</v>
      </c>
      <c r="D22" s="6"/>
      <c r="E22" s="6">
        <v>698478275492</v>
      </c>
      <c r="F22" s="6"/>
      <c r="G22" s="6">
        <v>863644363800</v>
      </c>
      <c r="H22" s="6"/>
      <c r="I22" s="6">
        <f t="shared" si="0"/>
        <v>-165166088308</v>
      </c>
      <c r="J22" s="6"/>
      <c r="K22" s="6">
        <v>48931692</v>
      </c>
      <c r="L22" s="6"/>
      <c r="M22" s="6">
        <v>698478275492</v>
      </c>
      <c r="N22" s="6"/>
      <c r="O22" s="6">
        <v>863644363800</v>
      </c>
      <c r="P22" s="6"/>
      <c r="Q22" s="6">
        <f t="shared" si="1"/>
        <v>-165166088308</v>
      </c>
    </row>
    <row r="23" spans="1:17">
      <c r="A23" s="1" t="s">
        <v>58</v>
      </c>
      <c r="C23" s="6">
        <v>10613234</v>
      </c>
      <c r="D23" s="6"/>
      <c r="E23" s="6">
        <v>160361295917</v>
      </c>
      <c r="F23" s="6"/>
      <c r="G23" s="6">
        <v>167324352187</v>
      </c>
      <c r="H23" s="6"/>
      <c r="I23" s="6">
        <f t="shared" si="0"/>
        <v>-6963056270</v>
      </c>
      <c r="J23" s="6"/>
      <c r="K23" s="6">
        <v>10613234</v>
      </c>
      <c r="L23" s="6"/>
      <c r="M23" s="6">
        <v>160361295917</v>
      </c>
      <c r="N23" s="6"/>
      <c r="O23" s="6">
        <v>147173689344</v>
      </c>
      <c r="P23" s="6"/>
      <c r="Q23" s="6">
        <f t="shared" si="1"/>
        <v>13187606573</v>
      </c>
    </row>
    <row r="24" spans="1:17">
      <c r="A24" s="1" t="s">
        <v>18</v>
      </c>
      <c r="C24" s="6">
        <v>177949002</v>
      </c>
      <c r="D24" s="6"/>
      <c r="E24" s="6">
        <v>1176319866163</v>
      </c>
      <c r="F24" s="6"/>
      <c r="G24" s="6">
        <v>1558402709909</v>
      </c>
      <c r="H24" s="6"/>
      <c r="I24" s="6">
        <f t="shared" si="0"/>
        <v>-382082843746</v>
      </c>
      <c r="J24" s="6"/>
      <c r="K24" s="6">
        <v>177949002</v>
      </c>
      <c r="L24" s="6"/>
      <c r="M24" s="6">
        <v>1176319866163</v>
      </c>
      <c r="N24" s="6"/>
      <c r="O24" s="6">
        <v>1696377070151</v>
      </c>
      <c r="P24" s="6"/>
      <c r="Q24" s="6">
        <f t="shared" si="1"/>
        <v>-520057203988</v>
      </c>
    </row>
    <row r="25" spans="1:17">
      <c r="A25" s="1" t="s">
        <v>39</v>
      </c>
      <c r="C25" s="6">
        <v>12630550</v>
      </c>
      <c r="D25" s="6"/>
      <c r="E25" s="6">
        <v>332843607011</v>
      </c>
      <c r="F25" s="6"/>
      <c r="G25" s="6">
        <v>335731348603</v>
      </c>
      <c r="H25" s="6"/>
      <c r="I25" s="6">
        <f t="shared" si="0"/>
        <v>-2887741592</v>
      </c>
      <c r="J25" s="6"/>
      <c r="K25" s="6">
        <v>12630550</v>
      </c>
      <c r="L25" s="6"/>
      <c r="M25" s="6">
        <v>332843607011</v>
      </c>
      <c r="N25" s="6"/>
      <c r="O25" s="6">
        <v>412839889508</v>
      </c>
      <c r="P25" s="6"/>
      <c r="Q25" s="6">
        <f t="shared" si="1"/>
        <v>-79996282497</v>
      </c>
    </row>
    <row r="26" spans="1:17">
      <c r="A26" s="1" t="s">
        <v>23</v>
      </c>
      <c r="C26" s="6">
        <v>47515414</v>
      </c>
      <c r="D26" s="6"/>
      <c r="E26" s="6">
        <v>2119803454227</v>
      </c>
      <c r="F26" s="6"/>
      <c r="G26" s="6">
        <v>2727215941334</v>
      </c>
      <c r="H26" s="6"/>
      <c r="I26" s="6">
        <f t="shared" si="0"/>
        <v>-607412487107</v>
      </c>
      <c r="J26" s="6"/>
      <c r="K26" s="6">
        <v>47515414</v>
      </c>
      <c r="L26" s="6"/>
      <c r="M26" s="6">
        <v>2119803454227</v>
      </c>
      <c r="N26" s="6"/>
      <c r="O26" s="6">
        <v>2943069367934</v>
      </c>
      <c r="P26" s="6"/>
      <c r="Q26" s="6">
        <f t="shared" si="1"/>
        <v>-823265913707</v>
      </c>
    </row>
    <row r="27" spans="1:17">
      <c r="A27" s="1" t="s">
        <v>80</v>
      </c>
      <c r="C27" s="6">
        <v>3904578</v>
      </c>
      <c r="D27" s="6"/>
      <c r="E27" s="6">
        <v>36562277067</v>
      </c>
      <c r="F27" s="6"/>
      <c r="G27" s="6">
        <v>37919555473</v>
      </c>
      <c r="H27" s="6"/>
      <c r="I27" s="6">
        <f t="shared" si="0"/>
        <v>-1357278406</v>
      </c>
      <c r="J27" s="6"/>
      <c r="K27" s="6">
        <v>3904578</v>
      </c>
      <c r="L27" s="6"/>
      <c r="M27" s="6">
        <v>36562277067</v>
      </c>
      <c r="N27" s="6"/>
      <c r="O27" s="6">
        <v>44131301457</v>
      </c>
      <c r="P27" s="6"/>
      <c r="Q27" s="6">
        <f t="shared" si="1"/>
        <v>-7569024390</v>
      </c>
    </row>
    <row r="28" spans="1:17">
      <c r="A28" s="1" t="s">
        <v>97</v>
      </c>
      <c r="C28" s="6">
        <v>1000000</v>
      </c>
      <c r="D28" s="6"/>
      <c r="E28" s="6">
        <v>52784055000</v>
      </c>
      <c r="F28" s="6"/>
      <c r="G28" s="6">
        <v>42808835155</v>
      </c>
      <c r="H28" s="6"/>
      <c r="I28" s="6">
        <f t="shared" si="0"/>
        <v>9975219845</v>
      </c>
      <c r="J28" s="6"/>
      <c r="K28" s="6">
        <v>1000000</v>
      </c>
      <c r="L28" s="6"/>
      <c r="M28" s="6">
        <v>52784055000</v>
      </c>
      <c r="N28" s="6"/>
      <c r="O28" s="6">
        <v>42808835155</v>
      </c>
      <c r="P28" s="6"/>
      <c r="Q28" s="6">
        <f t="shared" si="1"/>
        <v>9975219845</v>
      </c>
    </row>
    <row r="29" spans="1:17">
      <c r="A29" s="1" t="s">
        <v>25</v>
      </c>
      <c r="C29" s="6">
        <v>14745336</v>
      </c>
      <c r="D29" s="6"/>
      <c r="E29" s="6">
        <v>315431578917</v>
      </c>
      <c r="F29" s="6"/>
      <c r="G29" s="6">
        <v>364639022481</v>
      </c>
      <c r="H29" s="6"/>
      <c r="I29" s="6">
        <f t="shared" si="0"/>
        <v>-49207443564</v>
      </c>
      <c r="J29" s="6"/>
      <c r="K29" s="6">
        <v>14745336</v>
      </c>
      <c r="L29" s="6"/>
      <c r="M29" s="6">
        <v>315431578917</v>
      </c>
      <c r="N29" s="6"/>
      <c r="O29" s="6">
        <v>517413325929</v>
      </c>
      <c r="P29" s="6"/>
      <c r="Q29" s="6">
        <f t="shared" si="1"/>
        <v>-201981747012</v>
      </c>
    </row>
    <row r="30" spans="1:17">
      <c r="A30" s="1" t="s">
        <v>90</v>
      </c>
      <c r="C30" s="6">
        <v>35643667</v>
      </c>
      <c r="D30" s="6"/>
      <c r="E30" s="6">
        <v>835122509864</v>
      </c>
      <c r="F30" s="6"/>
      <c r="G30" s="6">
        <v>983580860154</v>
      </c>
      <c r="H30" s="6"/>
      <c r="I30" s="6">
        <f t="shared" si="0"/>
        <v>-148458350290</v>
      </c>
      <c r="J30" s="6"/>
      <c r="K30" s="6">
        <v>35643667</v>
      </c>
      <c r="L30" s="6"/>
      <c r="M30" s="6">
        <v>835122509864</v>
      </c>
      <c r="N30" s="6"/>
      <c r="O30" s="6">
        <v>980392017307</v>
      </c>
      <c r="P30" s="6"/>
      <c r="Q30" s="6">
        <f t="shared" si="1"/>
        <v>-145269507443</v>
      </c>
    </row>
    <row r="31" spans="1:17">
      <c r="A31" s="1" t="s">
        <v>49</v>
      </c>
      <c r="C31" s="6">
        <v>9920000</v>
      </c>
      <c r="D31" s="6"/>
      <c r="E31" s="6">
        <v>31831230528</v>
      </c>
      <c r="F31" s="6"/>
      <c r="G31" s="6">
        <v>36258808752</v>
      </c>
      <c r="H31" s="6"/>
      <c r="I31" s="6">
        <f t="shared" si="0"/>
        <v>-4427578224</v>
      </c>
      <c r="J31" s="6"/>
      <c r="K31" s="6">
        <v>9920000</v>
      </c>
      <c r="L31" s="6"/>
      <c r="M31" s="6">
        <v>31831230528</v>
      </c>
      <c r="N31" s="6"/>
      <c r="O31" s="6">
        <v>43666291020</v>
      </c>
      <c r="P31" s="6"/>
      <c r="Q31" s="6">
        <f t="shared" si="1"/>
        <v>-11835060492</v>
      </c>
    </row>
    <row r="32" spans="1:17">
      <c r="A32" s="1" t="s">
        <v>57</v>
      </c>
      <c r="C32" s="6">
        <v>2628995</v>
      </c>
      <c r="D32" s="6"/>
      <c r="E32" s="6">
        <v>163700399331</v>
      </c>
      <c r="F32" s="6"/>
      <c r="G32" s="6">
        <v>158175049776</v>
      </c>
      <c r="H32" s="6"/>
      <c r="I32" s="6">
        <f t="shared" si="0"/>
        <v>5525349555</v>
      </c>
      <c r="J32" s="6"/>
      <c r="K32" s="6">
        <v>2628995</v>
      </c>
      <c r="L32" s="6"/>
      <c r="M32" s="6">
        <v>163700399331</v>
      </c>
      <c r="N32" s="6"/>
      <c r="O32" s="6">
        <v>125545453120</v>
      </c>
      <c r="P32" s="6"/>
      <c r="Q32" s="6">
        <f t="shared" si="1"/>
        <v>38154946211</v>
      </c>
    </row>
    <row r="33" spans="1:17">
      <c r="A33" s="1" t="s">
        <v>73</v>
      </c>
      <c r="C33" s="6">
        <v>13215553</v>
      </c>
      <c r="D33" s="6"/>
      <c r="E33" s="6">
        <v>492240409623</v>
      </c>
      <c r="F33" s="6"/>
      <c r="G33" s="6">
        <v>542686184188</v>
      </c>
      <c r="H33" s="6"/>
      <c r="I33" s="6">
        <f t="shared" si="0"/>
        <v>-50445774565</v>
      </c>
      <c r="J33" s="6"/>
      <c r="K33" s="6">
        <v>13215553</v>
      </c>
      <c r="L33" s="6"/>
      <c r="M33" s="6">
        <v>492240409623</v>
      </c>
      <c r="N33" s="6"/>
      <c r="O33" s="6">
        <v>432598790736</v>
      </c>
      <c r="P33" s="6"/>
      <c r="Q33" s="6">
        <f t="shared" si="1"/>
        <v>59641618887</v>
      </c>
    </row>
    <row r="34" spans="1:17">
      <c r="A34" s="1" t="s">
        <v>79</v>
      </c>
      <c r="C34" s="6">
        <v>10200000</v>
      </c>
      <c r="D34" s="6"/>
      <c r="E34" s="6">
        <v>84866024700</v>
      </c>
      <c r="F34" s="6"/>
      <c r="G34" s="6">
        <v>89766366326</v>
      </c>
      <c r="H34" s="6"/>
      <c r="I34" s="6">
        <f t="shared" si="0"/>
        <v>-4900341626</v>
      </c>
      <c r="J34" s="6"/>
      <c r="K34" s="6">
        <v>10200000</v>
      </c>
      <c r="L34" s="6"/>
      <c r="M34" s="6">
        <v>84866024700</v>
      </c>
      <c r="N34" s="6"/>
      <c r="O34" s="6">
        <v>103683066326</v>
      </c>
      <c r="P34" s="6"/>
      <c r="Q34" s="6">
        <f t="shared" si="1"/>
        <v>-18817041626</v>
      </c>
    </row>
    <row r="35" spans="1:17">
      <c r="A35" s="1" t="s">
        <v>71</v>
      </c>
      <c r="C35" s="6">
        <v>3518742</v>
      </c>
      <c r="D35" s="6"/>
      <c r="E35" s="6">
        <v>216654071747</v>
      </c>
      <c r="F35" s="6"/>
      <c r="G35" s="6">
        <v>239561352900</v>
      </c>
      <c r="H35" s="6"/>
      <c r="I35" s="6">
        <f t="shared" si="0"/>
        <v>-22907281153</v>
      </c>
      <c r="J35" s="6"/>
      <c r="K35" s="6">
        <v>3518742</v>
      </c>
      <c r="L35" s="6"/>
      <c r="M35" s="6">
        <v>216654071747</v>
      </c>
      <c r="N35" s="6"/>
      <c r="O35" s="6">
        <v>276573665290</v>
      </c>
      <c r="P35" s="6"/>
      <c r="Q35" s="6">
        <f t="shared" si="1"/>
        <v>-59919593543</v>
      </c>
    </row>
    <row r="36" spans="1:17">
      <c r="A36" s="1" t="s">
        <v>38</v>
      </c>
      <c r="C36" s="6">
        <v>23895000</v>
      </c>
      <c r="D36" s="6"/>
      <c r="E36" s="6">
        <v>123039632205</v>
      </c>
      <c r="F36" s="6"/>
      <c r="G36" s="6">
        <v>144692813001</v>
      </c>
      <c r="H36" s="6"/>
      <c r="I36" s="6">
        <f t="shared" si="0"/>
        <v>-21653180796</v>
      </c>
      <c r="J36" s="6"/>
      <c r="K36" s="6">
        <v>23895000</v>
      </c>
      <c r="L36" s="6"/>
      <c r="M36" s="6">
        <v>123039632205</v>
      </c>
      <c r="N36" s="6"/>
      <c r="O36" s="6">
        <v>156299937231</v>
      </c>
      <c r="P36" s="6"/>
      <c r="Q36" s="6">
        <f t="shared" si="1"/>
        <v>-33260305026</v>
      </c>
    </row>
    <row r="37" spans="1:17">
      <c r="A37" s="1" t="s">
        <v>32</v>
      </c>
      <c r="C37" s="6">
        <v>91028165</v>
      </c>
      <c r="D37" s="6"/>
      <c r="E37" s="6">
        <v>1865832607764</v>
      </c>
      <c r="F37" s="6"/>
      <c r="G37" s="6">
        <v>1955414289708</v>
      </c>
      <c r="H37" s="6"/>
      <c r="I37" s="6">
        <f t="shared" si="0"/>
        <v>-89581681944</v>
      </c>
      <c r="J37" s="6"/>
      <c r="K37" s="6">
        <v>91028165</v>
      </c>
      <c r="L37" s="6"/>
      <c r="M37" s="6">
        <v>1865832607764</v>
      </c>
      <c r="N37" s="6"/>
      <c r="O37" s="6">
        <v>2186154985624</v>
      </c>
      <c r="P37" s="6"/>
      <c r="Q37" s="6">
        <f t="shared" si="1"/>
        <v>-320322377860</v>
      </c>
    </row>
    <row r="38" spans="1:17">
      <c r="A38" s="1" t="s">
        <v>24</v>
      </c>
      <c r="C38" s="6">
        <v>8697985</v>
      </c>
      <c r="D38" s="6"/>
      <c r="E38" s="6">
        <v>539265489169</v>
      </c>
      <c r="F38" s="6"/>
      <c r="G38" s="6">
        <v>681574539087</v>
      </c>
      <c r="H38" s="6"/>
      <c r="I38" s="6">
        <f t="shared" si="0"/>
        <v>-142309049918</v>
      </c>
      <c r="J38" s="6"/>
      <c r="K38" s="6">
        <v>8697985</v>
      </c>
      <c r="L38" s="6"/>
      <c r="M38" s="6">
        <v>539265489169</v>
      </c>
      <c r="N38" s="6"/>
      <c r="O38" s="6">
        <v>757475992256</v>
      </c>
      <c r="P38" s="6"/>
      <c r="Q38" s="6">
        <f t="shared" si="1"/>
        <v>-218210503087</v>
      </c>
    </row>
    <row r="39" spans="1:17">
      <c r="A39" s="1" t="s">
        <v>59</v>
      </c>
      <c r="C39" s="6">
        <v>18634950</v>
      </c>
      <c r="D39" s="6"/>
      <c r="E39" s="6">
        <v>536271885775</v>
      </c>
      <c r="F39" s="6"/>
      <c r="G39" s="6">
        <v>568133289696</v>
      </c>
      <c r="H39" s="6"/>
      <c r="I39" s="6">
        <f t="shared" si="0"/>
        <v>-31861403921</v>
      </c>
      <c r="J39" s="6"/>
      <c r="K39" s="6">
        <v>18634950</v>
      </c>
      <c r="L39" s="6"/>
      <c r="M39" s="6">
        <v>536271885775</v>
      </c>
      <c r="N39" s="6"/>
      <c r="O39" s="6">
        <v>592214583358</v>
      </c>
      <c r="P39" s="6"/>
      <c r="Q39" s="6">
        <f t="shared" si="1"/>
        <v>-55942697583</v>
      </c>
    </row>
    <row r="40" spans="1:17">
      <c r="A40" s="1" t="s">
        <v>45</v>
      </c>
      <c r="C40" s="6">
        <v>27110260</v>
      </c>
      <c r="D40" s="6"/>
      <c r="E40" s="6">
        <v>742443681405</v>
      </c>
      <c r="F40" s="6"/>
      <c r="G40" s="6">
        <v>649509376067</v>
      </c>
      <c r="H40" s="6"/>
      <c r="I40" s="6">
        <f t="shared" si="0"/>
        <v>92934305338</v>
      </c>
      <c r="J40" s="6"/>
      <c r="K40" s="6">
        <v>27110260</v>
      </c>
      <c r="L40" s="6"/>
      <c r="M40" s="6">
        <v>742443681405</v>
      </c>
      <c r="N40" s="6"/>
      <c r="O40" s="6">
        <v>743481458186</v>
      </c>
      <c r="P40" s="6"/>
      <c r="Q40" s="6">
        <f t="shared" si="1"/>
        <v>-1037776781</v>
      </c>
    </row>
    <row r="41" spans="1:17">
      <c r="A41" s="1" t="s">
        <v>93</v>
      </c>
      <c r="C41" s="6">
        <v>1000000</v>
      </c>
      <c r="D41" s="6"/>
      <c r="E41" s="6">
        <v>6443432100</v>
      </c>
      <c r="F41" s="6"/>
      <c r="G41" s="6">
        <v>-1012356175</v>
      </c>
      <c r="H41" s="6"/>
      <c r="I41" s="6">
        <f t="shared" si="0"/>
        <v>7455788275</v>
      </c>
      <c r="J41" s="6"/>
      <c r="K41" s="6">
        <v>1000000</v>
      </c>
      <c r="L41" s="6"/>
      <c r="M41" s="6">
        <v>6443432100</v>
      </c>
      <c r="N41" s="6"/>
      <c r="O41" s="6">
        <v>8399723335</v>
      </c>
      <c r="P41" s="6"/>
      <c r="Q41" s="6">
        <f t="shared" si="1"/>
        <v>-1956291235</v>
      </c>
    </row>
    <row r="42" spans="1:17">
      <c r="A42" s="1" t="s">
        <v>40</v>
      </c>
      <c r="C42" s="6">
        <v>3854943</v>
      </c>
      <c r="D42" s="6"/>
      <c r="E42" s="6">
        <v>212101537034</v>
      </c>
      <c r="F42" s="6"/>
      <c r="G42" s="6">
        <v>179337884972</v>
      </c>
      <c r="H42" s="6"/>
      <c r="I42" s="6">
        <f t="shared" si="0"/>
        <v>32763652062</v>
      </c>
      <c r="J42" s="6"/>
      <c r="K42" s="6">
        <v>3854943</v>
      </c>
      <c r="L42" s="6"/>
      <c r="M42" s="6">
        <v>212101537034</v>
      </c>
      <c r="N42" s="6"/>
      <c r="O42" s="6">
        <v>184702693497</v>
      </c>
      <c r="P42" s="6"/>
      <c r="Q42" s="6">
        <f t="shared" si="1"/>
        <v>27398843537</v>
      </c>
    </row>
    <row r="43" spans="1:17">
      <c r="A43" s="1" t="s">
        <v>63</v>
      </c>
      <c r="C43" s="6">
        <v>12644972</v>
      </c>
      <c r="D43" s="6"/>
      <c r="E43" s="6">
        <v>724016702396</v>
      </c>
      <c r="F43" s="6"/>
      <c r="G43" s="6">
        <v>723224450710</v>
      </c>
      <c r="H43" s="6"/>
      <c r="I43" s="6">
        <f t="shared" si="0"/>
        <v>792251686</v>
      </c>
      <c r="J43" s="6"/>
      <c r="K43" s="6">
        <v>12644972</v>
      </c>
      <c r="L43" s="6"/>
      <c r="M43" s="6">
        <v>724016702396</v>
      </c>
      <c r="N43" s="6"/>
      <c r="O43" s="6">
        <v>631886334693</v>
      </c>
      <c r="P43" s="6"/>
      <c r="Q43" s="6">
        <f t="shared" si="1"/>
        <v>92130367703</v>
      </c>
    </row>
    <row r="44" spans="1:17">
      <c r="A44" s="1" t="s">
        <v>42</v>
      </c>
      <c r="C44" s="6">
        <v>609512</v>
      </c>
      <c r="D44" s="6"/>
      <c r="E44" s="6">
        <v>11348839494</v>
      </c>
      <c r="F44" s="6"/>
      <c r="G44" s="6">
        <v>14323130941</v>
      </c>
      <c r="H44" s="6"/>
      <c r="I44" s="6">
        <f t="shared" si="0"/>
        <v>-2974291447</v>
      </c>
      <c r="J44" s="6"/>
      <c r="K44" s="6">
        <v>609512</v>
      </c>
      <c r="L44" s="6"/>
      <c r="M44" s="6">
        <v>11348839494</v>
      </c>
      <c r="N44" s="6"/>
      <c r="O44" s="6">
        <v>14680603329</v>
      </c>
      <c r="P44" s="6"/>
      <c r="Q44" s="6">
        <f t="shared" si="1"/>
        <v>-3331763835</v>
      </c>
    </row>
    <row r="45" spans="1:17">
      <c r="A45" s="1" t="s">
        <v>89</v>
      </c>
      <c r="C45" s="6">
        <v>135253736</v>
      </c>
      <c r="D45" s="6"/>
      <c r="E45" s="6">
        <v>661623412228</v>
      </c>
      <c r="F45" s="6"/>
      <c r="G45" s="6">
        <v>789744039308</v>
      </c>
      <c r="H45" s="6"/>
      <c r="I45" s="6">
        <f t="shared" si="0"/>
        <v>-128120627080</v>
      </c>
      <c r="J45" s="6"/>
      <c r="K45" s="6">
        <v>135253736</v>
      </c>
      <c r="L45" s="6"/>
      <c r="M45" s="6">
        <v>661623412228</v>
      </c>
      <c r="N45" s="6"/>
      <c r="O45" s="6">
        <v>830629630425</v>
      </c>
      <c r="P45" s="6"/>
      <c r="Q45" s="6">
        <f t="shared" si="1"/>
        <v>-169006218197</v>
      </c>
    </row>
    <row r="46" spans="1:17">
      <c r="A46" s="1" t="s">
        <v>91</v>
      </c>
      <c r="C46" s="6">
        <v>9813229</v>
      </c>
      <c r="D46" s="6"/>
      <c r="E46" s="6">
        <v>154126476541</v>
      </c>
      <c r="F46" s="6"/>
      <c r="G46" s="6">
        <v>140957442153</v>
      </c>
      <c r="H46" s="6"/>
      <c r="I46" s="6">
        <f t="shared" si="0"/>
        <v>13169034388</v>
      </c>
      <c r="J46" s="6"/>
      <c r="K46" s="6">
        <v>9813229</v>
      </c>
      <c r="L46" s="6"/>
      <c r="M46" s="6">
        <v>154126476541</v>
      </c>
      <c r="N46" s="6"/>
      <c r="O46" s="6">
        <v>136665312427</v>
      </c>
      <c r="P46" s="6"/>
      <c r="Q46" s="6">
        <f t="shared" si="1"/>
        <v>17461164114</v>
      </c>
    </row>
    <row r="47" spans="1:17">
      <c r="A47" s="1" t="s">
        <v>77</v>
      </c>
      <c r="C47" s="6">
        <v>533634210</v>
      </c>
      <c r="D47" s="6"/>
      <c r="E47" s="6">
        <v>2631077068794</v>
      </c>
      <c r="F47" s="6"/>
      <c r="G47" s="6">
        <v>3002398429309</v>
      </c>
      <c r="H47" s="6"/>
      <c r="I47" s="6">
        <f t="shared" si="0"/>
        <v>-371321360515</v>
      </c>
      <c r="J47" s="6"/>
      <c r="K47" s="6">
        <v>533634210</v>
      </c>
      <c r="L47" s="6"/>
      <c r="M47" s="6">
        <v>2631077068794</v>
      </c>
      <c r="N47" s="6"/>
      <c r="O47" s="6">
        <v>3416156516741</v>
      </c>
      <c r="P47" s="6"/>
      <c r="Q47" s="6">
        <f t="shared" si="1"/>
        <v>-785079447947</v>
      </c>
    </row>
    <row r="48" spans="1:17">
      <c r="A48" s="1" t="s">
        <v>95</v>
      </c>
      <c r="C48" s="6">
        <v>106400000</v>
      </c>
      <c r="D48" s="6"/>
      <c r="E48" s="6">
        <v>459345733560</v>
      </c>
      <c r="F48" s="6"/>
      <c r="G48" s="6">
        <v>497729067047</v>
      </c>
      <c r="H48" s="6"/>
      <c r="I48" s="6">
        <f t="shared" si="0"/>
        <v>-38383333487</v>
      </c>
      <c r="J48" s="6"/>
      <c r="K48" s="6">
        <v>106400000</v>
      </c>
      <c r="L48" s="6"/>
      <c r="M48" s="6">
        <v>459345733560</v>
      </c>
      <c r="N48" s="6"/>
      <c r="O48" s="6">
        <v>497729067047</v>
      </c>
      <c r="P48" s="6"/>
      <c r="Q48" s="6">
        <f t="shared" si="1"/>
        <v>-38383333487</v>
      </c>
    </row>
    <row r="49" spans="1:17">
      <c r="A49" s="1" t="s">
        <v>52</v>
      </c>
      <c r="C49" s="6">
        <v>38806083</v>
      </c>
      <c r="D49" s="6"/>
      <c r="E49" s="6">
        <v>193647437766</v>
      </c>
      <c r="F49" s="6"/>
      <c r="G49" s="6">
        <v>206763001280</v>
      </c>
      <c r="H49" s="6"/>
      <c r="I49" s="6">
        <f t="shared" si="0"/>
        <v>-13115563514</v>
      </c>
      <c r="J49" s="6"/>
      <c r="K49" s="6">
        <v>38806083</v>
      </c>
      <c r="L49" s="6"/>
      <c r="M49" s="6">
        <v>193647437766</v>
      </c>
      <c r="N49" s="6"/>
      <c r="O49" s="6">
        <v>227979354024</v>
      </c>
      <c r="P49" s="6"/>
      <c r="Q49" s="6">
        <f t="shared" si="1"/>
        <v>-34331916258</v>
      </c>
    </row>
    <row r="50" spans="1:17">
      <c r="A50" s="1" t="s">
        <v>96</v>
      </c>
      <c r="C50" s="6">
        <v>8044314</v>
      </c>
      <c r="D50" s="6"/>
      <c r="E50" s="6">
        <v>112350127160</v>
      </c>
      <c r="F50" s="6"/>
      <c r="G50" s="6">
        <v>124057154653</v>
      </c>
      <c r="H50" s="6"/>
      <c r="I50" s="6">
        <f t="shared" si="0"/>
        <v>-11707027493</v>
      </c>
      <c r="J50" s="6"/>
      <c r="K50" s="6">
        <v>8044314</v>
      </c>
      <c r="L50" s="6"/>
      <c r="M50" s="6">
        <v>112350127160</v>
      </c>
      <c r="N50" s="6"/>
      <c r="O50" s="6">
        <v>124057154653</v>
      </c>
      <c r="P50" s="6"/>
      <c r="Q50" s="6">
        <f t="shared" si="1"/>
        <v>-11707027493</v>
      </c>
    </row>
    <row r="51" spans="1:17">
      <c r="A51" s="1" t="s">
        <v>85</v>
      </c>
      <c r="C51" s="6">
        <v>6833928</v>
      </c>
      <c r="D51" s="6"/>
      <c r="E51" s="6">
        <v>124792298778</v>
      </c>
      <c r="F51" s="6"/>
      <c r="G51" s="6">
        <v>126422682649</v>
      </c>
      <c r="H51" s="6"/>
      <c r="I51" s="6">
        <f t="shared" si="0"/>
        <v>-1630383871</v>
      </c>
      <c r="J51" s="6"/>
      <c r="K51" s="6">
        <v>6833928</v>
      </c>
      <c r="L51" s="6"/>
      <c r="M51" s="6">
        <v>124792298778</v>
      </c>
      <c r="N51" s="6"/>
      <c r="O51" s="6">
        <v>133080083469</v>
      </c>
      <c r="P51" s="6"/>
      <c r="Q51" s="6">
        <f t="shared" si="1"/>
        <v>-8287784691</v>
      </c>
    </row>
    <row r="52" spans="1:17">
      <c r="A52" s="1" t="s">
        <v>44</v>
      </c>
      <c r="C52" s="6">
        <v>14863088</v>
      </c>
      <c r="D52" s="6"/>
      <c r="E52" s="6">
        <v>339817010407</v>
      </c>
      <c r="F52" s="6"/>
      <c r="G52" s="6">
        <v>330952218831</v>
      </c>
      <c r="H52" s="6"/>
      <c r="I52" s="6">
        <f t="shared" si="0"/>
        <v>8864791576</v>
      </c>
      <c r="J52" s="6"/>
      <c r="K52" s="6">
        <v>14863088</v>
      </c>
      <c r="L52" s="6"/>
      <c r="M52" s="6">
        <v>339817010407</v>
      </c>
      <c r="N52" s="6"/>
      <c r="O52" s="6">
        <v>401131818806</v>
      </c>
      <c r="P52" s="6"/>
      <c r="Q52" s="6">
        <f t="shared" si="1"/>
        <v>-61314808399</v>
      </c>
    </row>
    <row r="53" spans="1:17">
      <c r="A53" s="1" t="s">
        <v>29</v>
      </c>
      <c r="C53" s="6">
        <v>61362326</v>
      </c>
      <c r="D53" s="6"/>
      <c r="E53" s="6">
        <v>547145064837</v>
      </c>
      <c r="F53" s="6"/>
      <c r="G53" s="6">
        <v>684388810198</v>
      </c>
      <c r="H53" s="6"/>
      <c r="I53" s="6">
        <f t="shared" si="0"/>
        <v>-137243745361</v>
      </c>
      <c r="J53" s="6"/>
      <c r="K53" s="6">
        <v>61362326</v>
      </c>
      <c r="L53" s="6"/>
      <c r="M53" s="6">
        <v>547145064837</v>
      </c>
      <c r="N53" s="6"/>
      <c r="O53" s="6">
        <v>736236447538</v>
      </c>
      <c r="P53" s="6"/>
      <c r="Q53" s="6">
        <f t="shared" si="1"/>
        <v>-189091382701</v>
      </c>
    </row>
    <row r="54" spans="1:17">
      <c r="A54" s="1" t="s">
        <v>56</v>
      </c>
      <c r="C54" s="6">
        <v>11035043</v>
      </c>
      <c r="D54" s="6"/>
      <c r="E54" s="6">
        <v>574576359803</v>
      </c>
      <c r="F54" s="6"/>
      <c r="G54" s="6">
        <v>629971751499</v>
      </c>
      <c r="H54" s="6"/>
      <c r="I54" s="6">
        <f t="shared" si="0"/>
        <v>-55395391696</v>
      </c>
      <c r="J54" s="6"/>
      <c r="K54" s="6">
        <v>11035043</v>
      </c>
      <c r="L54" s="6"/>
      <c r="M54" s="6">
        <v>574576359803</v>
      </c>
      <c r="N54" s="6"/>
      <c r="O54" s="6">
        <v>665731944949</v>
      </c>
      <c r="P54" s="6"/>
      <c r="Q54" s="6">
        <f t="shared" si="1"/>
        <v>-91155585146</v>
      </c>
    </row>
    <row r="55" spans="1:17">
      <c r="A55" s="1" t="s">
        <v>16</v>
      </c>
      <c r="C55" s="6">
        <v>193914373</v>
      </c>
      <c r="D55" s="6"/>
      <c r="E55" s="6">
        <v>685456631301</v>
      </c>
      <c r="F55" s="6"/>
      <c r="G55" s="6">
        <v>686283688065</v>
      </c>
      <c r="H55" s="6"/>
      <c r="I55" s="6">
        <f t="shared" si="0"/>
        <v>-827056764</v>
      </c>
      <c r="J55" s="6"/>
      <c r="K55" s="6">
        <v>193914373</v>
      </c>
      <c r="L55" s="6"/>
      <c r="M55" s="6">
        <v>685456631301</v>
      </c>
      <c r="N55" s="6"/>
      <c r="O55" s="6">
        <v>714017349936</v>
      </c>
      <c r="P55" s="6"/>
      <c r="Q55" s="6">
        <f t="shared" si="1"/>
        <v>-28560718635</v>
      </c>
    </row>
    <row r="56" spans="1:17">
      <c r="A56" s="1" t="s">
        <v>33</v>
      </c>
      <c r="C56" s="6">
        <v>4173794</v>
      </c>
      <c r="D56" s="6"/>
      <c r="E56" s="6">
        <v>309927306449</v>
      </c>
      <c r="F56" s="6"/>
      <c r="G56" s="6">
        <v>338762577933</v>
      </c>
      <c r="H56" s="6"/>
      <c r="I56" s="6">
        <f t="shared" si="0"/>
        <v>-28835271484</v>
      </c>
      <c r="J56" s="6"/>
      <c r="K56" s="6">
        <v>4173794</v>
      </c>
      <c r="L56" s="6"/>
      <c r="M56" s="6">
        <v>309927306449</v>
      </c>
      <c r="N56" s="6"/>
      <c r="O56" s="6">
        <v>306193242516</v>
      </c>
      <c r="P56" s="6"/>
      <c r="Q56" s="6">
        <f t="shared" si="1"/>
        <v>3734063933</v>
      </c>
    </row>
    <row r="57" spans="1:17">
      <c r="A57" s="1" t="s">
        <v>21</v>
      </c>
      <c r="C57" s="6">
        <v>16379240</v>
      </c>
      <c r="D57" s="6"/>
      <c r="E57" s="6">
        <v>2210903384452</v>
      </c>
      <c r="F57" s="6"/>
      <c r="G57" s="6">
        <v>2583373451215</v>
      </c>
      <c r="H57" s="6"/>
      <c r="I57" s="6">
        <f t="shared" si="0"/>
        <v>-372470066763</v>
      </c>
      <c r="J57" s="6"/>
      <c r="K57" s="6">
        <v>16379240</v>
      </c>
      <c r="L57" s="6"/>
      <c r="M57" s="6">
        <v>2210903384452</v>
      </c>
      <c r="N57" s="6"/>
      <c r="O57" s="6">
        <v>2871618162946</v>
      </c>
      <c r="P57" s="6"/>
      <c r="Q57" s="6">
        <f t="shared" si="1"/>
        <v>-660714778494</v>
      </c>
    </row>
    <row r="58" spans="1:17">
      <c r="A58" s="1" t="s">
        <v>83</v>
      </c>
      <c r="C58" s="6">
        <v>91528137</v>
      </c>
      <c r="D58" s="6"/>
      <c r="E58" s="6">
        <v>2648530982864</v>
      </c>
      <c r="F58" s="6"/>
      <c r="G58" s="6">
        <v>3094350351330</v>
      </c>
      <c r="H58" s="6"/>
      <c r="I58" s="6">
        <f t="shared" si="0"/>
        <v>-445819368466</v>
      </c>
      <c r="J58" s="6"/>
      <c r="K58" s="6">
        <v>91528137</v>
      </c>
      <c r="L58" s="6"/>
      <c r="M58" s="6">
        <v>2648530982864</v>
      </c>
      <c r="N58" s="6"/>
      <c r="O58" s="6">
        <v>3541989390688</v>
      </c>
      <c r="P58" s="6"/>
      <c r="Q58" s="6">
        <f t="shared" si="1"/>
        <v>-893458407824</v>
      </c>
    </row>
    <row r="59" spans="1:17">
      <c r="A59" s="1" t="s">
        <v>48</v>
      </c>
      <c r="C59" s="6">
        <v>15893363</v>
      </c>
      <c r="D59" s="6"/>
      <c r="E59" s="6">
        <v>285168294697</v>
      </c>
      <c r="F59" s="6"/>
      <c r="G59" s="6">
        <v>294489585216</v>
      </c>
      <c r="H59" s="6"/>
      <c r="I59" s="6">
        <f t="shared" si="0"/>
        <v>-9321290519</v>
      </c>
      <c r="J59" s="6"/>
      <c r="K59" s="6">
        <v>15893363</v>
      </c>
      <c r="L59" s="6"/>
      <c r="M59" s="6">
        <v>285168294697</v>
      </c>
      <c r="N59" s="6"/>
      <c r="O59" s="6">
        <v>265261809859</v>
      </c>
      <c r="P59" s="6"/>
      <c r="Q59" s="6">
        <f t="shared" si="1"/>
        <v>19906484838</v>
      </c>
    </row>
    <row r="60" spans="1:17">
      <c r="A60" s="1" t="s">
        <v>46</v>
      </c>
      <c r="C60" s="6">
        <v>15380183</v>
      </c>
      <c r="D60" s="6"/>
      <c r="E60" s="6">
        <v>1105370906876</v>
      </c>
      <c r="F60" s="6"/>
      <c r="G60" s="6">
        <v>1192350402334</v>
      </c>
      <c r="H60" s="6"/>
      <c r="I60" s="6">
        <f t="shared" si="0"/>
        <v>-86979495458</v>
      </c>
      <c r="J60" s="6"/>
      <c r="K60" s="6">
        <v>15380183</v>
      </c>
      <c r="L60" s="6"/>
      <c r="M60" s="6">
        <v>1105370906876</v>
      </c>
      <c r="N60" s="6"/>
      <c r="O60" s="6">
        <v>1063890579730</v>
      </c>
      <c r="P60" s="6"/>
      <c r="Q60" s="6">
        <f t="shared" si="1"/>
        <v>41480327146</v>
      </c>
    </row>
    <row r="61" spans="1:17">
      <c r="A61" s="1" t="s">
        <v>34</v>
      </c>
      <c r="C61" s="6">
        <v>18622018</v>
      </c>
      <c r="D61" s="6"/>
      <c r="E61" s="6">
        <v>345419309087</v>
      </c>
      <c r="F61" s="6"/>
      <c r="G61" s="6">
        <v>353564247813</v>
      </c>
      <c r="H61" s="6"/>
      <c r="I61" s="6">
        <f t="shared" si="0"/>
        <v>-8144938726</v>
      </c>
      <c r="J61" s="6"/>
      <c r="K61" s="6">
        <v>18622018</v>
      </c>
      <c r="L61" s="6"/>
      <c r="M61" s="6">
        <v>345419309087</v>
      </c>
      <c r="N61" s="6"/>
      <c r="O61" s="6">
        <v>293054697266</v>
      </c>
      <c r="P61" s="6"/>
      <c r="Q61" s="6">
        <f t="shared" si="1"/>
        <v>52364611821</v>
      </c>
    </row>
    <row r="62" spans="1:17">
      <c r="A62" s="1" t="s">
        <v>92</v>
      </c>
      <c r="C62" s="6">
        <v>3008044</v>
      </c>
      <c r="D62" s="6"/>
      <c r="E62" s="6">
        <v>93083249282</v>
      </c>
      <c r="F62" s="6"/>
      <c r="G62" s="6">
        <v>82976555335</v>
      </c>
      <c r="H62" s="6"/>
      <c r="I62" s="6">
        <f t="shared" si="0"/>
        <v>10106693947</v>
      </c>
      <c r="J62" s="6"/>
      <c r="K62" s="6">
        <v>3008044</v>
      </c>
      <c r="L62" s="6"/>
      <c r="M62" s="6">
        <v>93083249282</v>
      </c>
      <c r="N62" s="6"/>
      <c r="O62" s="6">
        <v>91976895211</v>
      </c>
      <c r="P62" s="6"/>
      <c r="Q62" s="6">
        <f t="shared" si="1"/>
        <v>1106354071</v>
      </c>
    </row>
    <row r="63" spans="1:17">
      <c r="A63" s="1" t="s">
        <v>76</v>
      </c>
      <c r="C63" s="6">
        <v>12896973</v>
      </c>
      <c r="D63" s="6"/>
      <c r="E63" s="6">
        <v>200123884126</v>
      </c>
      <c r="F63" s="6"/>
      <c r="G63" s="6">
        <v>234482116634</v>
      </c>
      <c r="H63" s="6"/>
      <c r="I63" s="6">
        <f t="shared" si="0"/>
        <v>-34358232508</v>
      </c>
      <c r="J63" s="6"/>
      <c r="K63" s="6">
        <v>12896973</v>
      </c>
      <c r="L63" s="6"/>
      <c r="M63" s="6">
        <v>200123884126</v>
      </c>
      <c r="N63" s="6"/>
      <c r="O63" s="6">
        <v>248327971527</v>
      </c>
      <c r="P63" s="6"/>
      <c r="Q63" s="6">
        <f t="shared" si="1"/>
        <v>-48204087401</v>
      </c>
    </row>
    <row r="64" spans="1:17">
      <c r="A64" s="1" t="s">
        <v>82</v>
      </c>
      <c r="C64" s="6">
        <v>64825343</v>
      </c>
      <c r="D64" s="6"/>
      <c r="E64" s="6">
        <v>1814620043009</v>
      </c>
      <c r="F64" s="6"/>
      <c r="G64" s="6">
        <v>2248298767777</v>
      </c>
      <c r="H64" s="6"/>
      <c r="I64" s="6">
        <f t="shared" si="0"/>
        <v>-433678724768</v>
      </c>
      <c r="J64" s="6"/>
      <c r="K64" s="6">
        <v>64825343</v>
      </c>
      <c r="L64" s="6"/>
      <c r="M64" s="6">
        <v>1814620043009</v>
      </c>
      <c r="N64" s="6"/>
      <c r="O64" s="6">
        <v>2545365472261</v>
      </c>
      <c r="P64" s="6"/>
      <c r="Q64" s="6">
        <f t="shared" si="1"/>
        <v>-730745429252</v>
      </c>
    </row>
    <row r="65" spans="1:17">
      <c r="A65" s="1" t="s">
        <v>94</v>
      </c>
      <c r="C65" s="6">
        <v>19554080</v>
      </c>
      <c r="D65" s="6"/>
      <c r="E65" s="6">
        <v>133925981913</v>
      </c>
      <c r="F65" s="6"/>
      <c r="G65" s="6">
        <v>131593453926</v>
      </c>
      <c r="H65" s="6"/>
      <c r="I65" s="6">
        <f t="shared" si="0"/>
        <v>2332527987</v>
      </c>
      <c r="J65" s="6"/>
      <c r="K65" s="6">
        <v>19554080</v>
      </c>
      <c r="L65" s="6"/>
      <c r="M65" s="6">
        <v>133925981913</v>
      </c>
      <c r="N65" s="6"/>
      <c r="O65" s="6">
        <v>125373379294</v>
      </c>
      <c r="P65" s="6"/>
      <c r="Q65" s="6">
        <f t="shared" si="1"/>
        <v>8552602619</v>
      </c>
    </row>
    <row r="66" spans="1:17">
      <c r="A66" s="1" t="s">
        <v>51</v>
      </c>
      <c r="C66" s="6">
        <v>4146001</v>
      </c>
      <c r="D66" s="6"/>
      <c r="E66" s="6">
        <v>29220245964</v>
      </c>
      <c r="F66" s="6"/>
      <c r="G66" s="6">
        <v>27963113304</v>
      </c>
      <c r="H66" s="6"/>
      <c r="I66" s="6">
        <f t="shared" si="0"/>
        <v>1257132660</v>
      </c>
      <c r="J66" s="6"/>
      <c r="K66" s="6">
        <v>4146001</v>
      </c>
      <c r="L66" s="6"/>
      <c r="M66" s="6">
        <v>29220245964</v>
      </c>
      <c r="N66" s="6"/>
      <c r="O66" s="6">
        <v>34619191674</v>
      </c>
      <c r="P66" s="6"/>
      <c r="Q66" s="6">
        <f t="shared" si="1"/>
        <v>-5398945710</v>
      </c>
    </row>
    <row r="67" spans="1:17">
      <c r="A67" s="1" t="s">
        <v>35</v>
      </c>
      <c r="C67" s="6">
        <v>2346666</v>
      </c>
      <c r="D67" s="6"/>
      <c r="E67" s="6">
        <v>4012249740</v>
      </c>
      <c r="F67" s="6"/>
      <c r="G67" s="6">
        <v>6244646833</v>
      </c>
      <c r="H67" s="6"/>
      <c r="I67" s="6">
        <f t="shared" si="0"/>
        <v>-2232397093</v>
      </c>
      <c r="J67" s="6"/>
      <c r="K67" s="6">
        <v>2346666</v>
      </c>
      <c r="L67" s="6"/>
      <c r="M67" s="6">
        <v>4012249740</v>
      </c>
      <c r="N67" s="6"/>
      <c r="O67" s="6">
        <v>5599145076</v>
      </c>
      <c r="P67" s="6"/>
      <c r="Q67" s="6">
        <f t="shared" si="1"/>
        <v>-1586895336</v>
      </c>
    </row>
    <row r="68" spans="1:17">
      <c r="A68" s="1" t="s">
        <v>15</v>
      </c>
      <c r="C68" s="6">
        <v>40301183</v>
      </c>
      <c r="D68" s="6"/>
      <c r="E68" s="6">
        <v>604125775694</v>
      </c>
      <c r="F68" s="6"/>
      <c r="G68" s="6">
        <v>594911655773</v>
      </c>
      <c r="H68" s="6"/>
      <c r="I68" s="6">
        <f t="shared" si="0"/>
        <v>9214119921</v>
      </c>
      <c r="J68" s="6"/>
      <c r="K68" s="6">
        <v>40301183</v>
      </c>
      <c r="L68" s="6"/>
      <c r="M68" s="6">
        <v>604125775694</v>
      </c>
      <c r="N68" s="6"/>
      <c r="O68" s="6">
        <v>623355243355</v>
      </c>
      <c r="P68" s="6"/>
      <c r="Q68" s="6">
        <f t="shared" si="1"/>
        <v>-19229467661</v>
      </c>
    </row>
    <row r="69" spans="1:17">
      <c r="A69" s="1" t="s">
        <v>70</v>
      </c>
      <c r="C69" s="6">
        <v>9497167</v>
      </c>
      <c r="D69" s="6"/>
      <c r="E69" s="6">
        <v>74486798376</v>
      </c>
      <c r="F69" s="6"/>
      <c r="G69" s="6">
        <v>71465787542</v>
      </c>
      <c r="H69" s="6"/>
      <c r="I69" s="6">
        <f t="shared" si="0"/>
        <v>3021010834</v>
      </c>
      <c r="J69" s="6"/>
      <c r="K69" s="6">
        <v>9497167</v>
      </c>
      <c r="L69" s="6"/>
      <c r="M69" s="6">
        <v>74486798376</v>
      </c>
      <c r="N69" s="6"/>
      <c r="O69" s="6">
        <v>62969194571</v>
      </c>
      <c r="P69" s="6"/>
      <c r="Q69" s="6">
        <f t="shared" si="1"/>
        <v>11517603805</v>
      </c>
    </row>
    <row r="70" spans="1:17">
      <c r="A70" s="1" t="s">
        <v>98</v>
      </c>
      <c r="C70" s="6">
        <v>2250000</v>
      </c>
      <c r="D70" s="6"/>
      <c r="E70" s="6">
        <v>27309038625</v>
      </c>
      <c r="F70" s="6"/>
      <c r="G70" s="6">
        <v>24119380530</v>
      </c>
      <c r="H70" s="6"/>
      <c r="I70" s="6">
        <f t="shared" si="0"/>
        <v>3189658095</v>
      </c>
      <c r="J70" s="6"/>
      <c r="K70" s="6">
        <v>2250000</v>
      </c>
      <c r="L70" s="6"/>
      <c r="M70" s="6">
        <v>27309038625</v>
      </c>
      <c r="N70" s="6"/>
      <c r="O70" s="6">
        <v>24119380530</v>
      </c>
      <c r="P70" s="6"/>
      <c r="Q70" s="6">
        <f t="shared" si="1"/>
        <v>3189658095</v>
      </c>
    </row>
    <row r="71" spans="1:17">
      <c r="A71" s="1" t="s">
        <v>43</v>
      </c>
      <c r="C71" s="6">
        <v>1857472</v>
      </c>
      <c r="D71" s="6"/>
      <c r="E71" s="6">
        <v>54986388838</v>
      </c>
      <c r="F71" s="6"/>
      <c r="G71" s="6">
        <v>51570511761</v>
      </c>
      <c r="H71" s="6"/>
      <c r="I71" s="6">
        <f t="shared" si="0"/>
        <v>3415877077</v>
      </c>
      <c r="J71" s="6"/>
      <c r="K71" s="6">
        <v>1857472</v>
      </c>
      <c r="L71" s="6"/>
      <c r="M71" s="6">
        <v>54986388838</v>
      </c>
      <c r="N71" s="6"/>
      <c r="O71" s="6">
        <v>57220557089</v>
      </c>
      <c r="P71" s="6"/>
      <c r="Q71" s="6">
        <f t="shared" si="1"/>
        <v>-2234168251</v>
      </c>
    </row>
    <row r="72" spans="1:17">
      <c r="A72" s="1" t="s">
        <v>68</v>
      </c>
      <c r="C72" s="6">
        <v>35500965</v>
      </c>
      <c r="D72" s="6"/>
      <c r="E72" s="6">
        <v>712040968128</v>
      </c>
      <c r="F72" s="6"/>
      <c r="G72" s="6">
        <v>805785087254</v>
      </c>
      <c r="H72" s="6"/>
      <c r="I72" s="6">
        <f t="shared" si="0"/>
        <v>-93744119126</v>
      </c>
      <c r="J72" s="6"/>
      <c r="K72" s="6">
        <v>35500965</v>
      </c>
      <c r="L72" s="6"/>
      <c r="M72" s="6">
        <v>712040968128</v>
      </c>
      <c r="N72" s="6"/>
      <c r="O72" s="6">
        <v>932472412972</v>
      </c>
      <c r="P72" s="6"/>
      <c r="Q72" s="6">
        <f t="shared" si="1"/>
        <v>-220431444844</v>
      </c>
    </row>
    <row r="73" spans="1:17">
      <c r="A73" s="1" t="s">
        <v>37</v>
      </c>
      <c r="C73" s="6">
        <v>979795</v>
      </c>
      <c r="D73" s="6"/>
      <c r="E73" s="6">
        <v>5736655144</v>
      </c>
      <c r="F73" s="6"/>
      <c r="G73" s="6">
        <v>5619779317</v>
      </c>
      <c r="H73" s="6"/>
      <c r="I73" s="6">
        <f t="shared" ref="I73:I120" si="2">E73-G73</f>
        <v>116875827</v>
      </c>
      <c r="J73" s="6"/>
      <c r="K73" s="6">
        <v>979795</v>
      </c>
      <c r="L73" s="6"/>
      <c r="M73" s="6">
        <v>5736655144</v>
      </c>
      <c r="N73" s="6"/>
      <c r="O73" s="6">
        <v>5308110447</v>
      </c>
      <c r="P73" s="6"/>
      <c r="Q73" s="6">
        <f t="shared" ref="Q73:Q120" si="3">M73-O73</f>
        <v>428544697</v>
      </c>
    </row>
    <row r="74" spans="1:17">
      <c r="A74" s="1" t="s">
        <v>72</v>
      </c>
      <c r="C74" s="6">
        <v>43847628</v>
      </c>
      <c r="D74" s="6"/>
      <c r="E74" s="6">
        <v>802867651578</v>
      </c>
      <c r="F74" s="6"/>
      <c r="G74" s="6">
        <v>1049796297023</v>
      </c>
      <c r="H74" s="6"/>
      <c r="I74" s="6">
        <f t="shared" si="2"/>
        <v>-246928645445</v>
      </c>
      <c r="J74" s="6"/>
      <c r="K74" s="6">
        <v>43847628</v>
      </c>
      <c r="L74" s="6"/>
      <c r="M74" s="6">
        <v>802867651578</v>
      </c>
      <c r="N74" s="6"/>
      <c r="O74" s="6">
        <v>1091864643840</v>
      </c>
      <c r="P74" s="6"/>
      <c r="Q74" s="6">
        <f t="shared" si="3"/>
        <v>-288996992262</v>
      </c>
    </row>
    <row r="75" spans="1:17">
      <c r="A75" s="1" t="s">
        <v>78</v>
      </c>
      <c r="C75" s="6">
        <v>138367066</v>
      </c>
      <c r="D75" s="6"/>
      <c r="E75" s="6">
        <v>1517107914989</v>
      </c>
      <c r="F75" s="6"/>
      <c r="G75" s="6">
        <v>1478046411901</v>
      </c>
      <c r="H75" s="6"/>
      <c r="I75" s="6">
        <f t="shared" si="2"/>
        <v>39061503088</v>
      </c>
      <c r="J75" s="6"/>
      <c r="K75" s="6">
        <v>138367066</v>
      </c>
      <c r="L75" s="6"/>
      <c r="M75" s="6">
        <v>1517107914989</v>
      </c>
      <c r="N75" s="6"/>
      <c r="O75" s="6">
        <v>1733588181364</v>
      </c>
      <c r="P75" s="6"/>
      <c r="Q75" s="6">
        <f t="shared" si="3"/>
        <v>-216480266375</v>
      </c>
    </row>
    <row r="76" spans="1:17">
      <c r="A76" s="1" t="s">
        <v>27</v>
      </c>
      <c r="C76" s="6">
        <v>6347731</v>
      </c>
      <c r="D76" s="6"/>
      <c r="E76" s="6">
        <v>511106922044</v>
      </c>
      <c r="F76" s="6"/>
      <c r="G76" s="6">
        <v>556854146548</v>
      </c>
      <c r="H76" s="6"/>
      <c r="I76" s="6">
        <f t="shared" si="2"/>
        <v>-45747224504</v>
      </c>
      <c r="J76" s="6"/>
      <c r="K76" s="6">
        <v>6347731</v>
      </c>
      <c r="L76" s="6"/>
      <c r="M76" s="6">
        <v>511106922044</v>
      </c>
      <c r="N76" s="6"/>
      <c r="O76" s="6">
        <v>589981447051</v>
      </c>
      <c r="P76" s="6"/>
      <c r="Q76" s="6">
        <f t="shared" si="3"/>
        <v>-78874525007</v>
      </c>
    </row>
    <row r="77" spans="1:17">
      <c r="A77" s="1" t="s">
        <v>84</v>
      </c>
      <c r="C77" s="6">
        <v>47761929</v>
      </c>
      <c r="D77" s="6"/>
      <c r="E77" s="6">
        <v>210658756883</v>
      </c>
      <c r="F77" s="6"/>
      <c r="G77" s="6">
        <v>225756679959</v>
      </c>
      <c r="H77" s="6"/>
      <c r="I77" s="6">
        <f t="shared" si="2"/>
        <v>-15097923076</v>
      </c>
      <c r="J77" s="6"/>
      <c r="K77" s="6">
        <v>47761929</v>
      </c>
      <c r="L77" s="6"/>
      <c r="M77" s="6">
        <v>210658756883</v>
      </c>
      <c r="N77" s="6"/>
      <c r="O77" s="6">
        <v>266824929836</v>
      </c>
      <c r="P77" s="6"/>
      <c r="Q77" s="6">
        <f t="shared" si="3"/>
        <v>-56166172953</v>
      </c>
    </row>
    <row r="78" spans="1:17">
      <c r="A78" s="1" t="s">
        <v>54</v>
      </c>
      <c r="C78" s="6">
        <v>207139224</v>
      </c>
      <c r="D78" s="6"/>
      <c r="E78" s="6">
        <v>3525123484966</v>
      </c>
      <c r="F78" s="6"/>
      <c r="G78" s="6">
        <v>4455821975156</v>
      </c>
      <c r="H78" s="6"/>
      <c r="I78" s="6">
        <f t="shared" si="2"/>
        <v>-930698490190</v>
      </c>
      <c r="J78" s="6"/>
      <c r="K78" s="6">
        <v>207139224</v>
      </c>
      <c r="L78" s="6"/>
      <c r="M78" s="6">
        <v>3525123484966</v>
      </c>
      <c r="N78" s="6"/>
      <c r="O78" s="6">
        <v>4952057232093</v>
      </c>
      <c r="P78" s="6"/>
      <c r="Q78" s="6">
        <f t="shared" si="3"/>
        <v>-1426933747127</v>
      </c>
    </row>
    <row r="79" spans="1:17">
      <c r="A79" s="1" t="s">
        <v>62</v>
      </c>
      <c r="C79" s="6">
        <v>18879035</v>
      </c>
      <c r="D79" s="6"/>
      <c r="E79" s="6">
        <v>431258874965</v>
      </c>
      <c r="F79" s="6"/>
      <c r="G79" s="6">
        <v>463537607121</v>
      </c>
      <c r="H79" s="6"/>
      <c r="I79" s="6">
        <f t="shared" si="2"/>
        <v>-32278732156</v>
      </c>
      <c r="J79" s="6"/>
      <c r="K79" s="6">
        <v>18879035</v>
      </c>
      <c r="L79" s="6"/>
      <c r="M79" s="6">
        <v>431258874965</v>
      </c>
      <c r="N79" s="6"/>
      <c r="O79" s="6">
        <v>425441196495</v>
      </c>
      <c r="P79" s="6"/>
      <c r="Q79" s="6">
        <f t="shared" si="3"/>
        <v>5817678470</v>
      </c>
    </row>
    <row r="80" spans="1:17">
      <c r="A80" s="1" t="s">
        <v>47</v>
      </c>
      <c r="C80" s="6">
        <v>37540229</v>
      </c>
      <c r="D80" s="6"/>
      <c r="E80" s="6">
        <v>1301985407200</v>
      </c>
      <c r="F80" s="6"/>
      <c r="G80" s="6">
        <v>1288551335931</v>
      </c>
      <c r="H80" s="6"/>
      <c r="I80" s="6">
        <f t="shared" si="2"/>
        <v>13434071269</v>
      </c>
      <c r="J80" s="6"/>
      <c r="K80" s="6">
        <v>37540229</v>
      </c>
      <c r="L80" s="6"/>
      <c r="M80" s="6">
        <v>1301985407200</v>
      </c>
      <c r="N80" s="6"/>
      <c r="O80" s="6">
        <v>1177720247957</v>
      </c>
      <c r="P80" s="6"/>
      <c r="Q80" s="6">
        <f t="shared" si="3"/>
        <v>124265159243</v>
      </c>
    </row>
    <row r="81" spans="1:17">
      <c r="A81" s="1" t="s">
        <v>36</v>
      </c>
      <c r="C81" s="6">
        <v>23919652</v>
      </c>
      <c r="D81" s="6"/>
      <c r="E81" s="6">
        <v>129348675584</v>
      </c>
      <c r="F81" s="6"/>
      <c r="G81" s="6">
        <v>132677501793</v>
      </c>
      <c r="H81" s="6"/>
      <c r="I81" s="6">
        <f t="shared" si="2"/>
        <v>-3328826209</v>
      </c>
      <c r="J81" s="6"/>
      <c r="K81" s="6">
        <v>23919652</v>
      </c>
      <c r="L81" s="6"/>
      <c r="M81" s="6">
        <v>129348675584</v>
      </c>
      <c r="N81" s="6"/>
      <c r="O81" s="6">
        <v>198065159488</v>
      </c>
      <c r="P81" s="6"/>
      <c r="Q81" s="6">
        <f t="shared" si="3"/>
        <v>-68716483904</v>
      </c>
    </row>
    <row r="82" spans="1:17">
      <c r="A82" s="1" t="s">
        <v>60</v>
      </c>
      <c r="C82" s="6">
        <v>2971415</v>
      </c>
      <c r="D82" s="6"/>
      <c r="E82" s="6">
        <v>92126997168</v>
      </c>
      <c r="F82" s="6"/>
      <c r="G82" s="6">
        <v>80223444793</v>
      </c>
      <c r="H82" s="6"/>
      <c r="I82" s="6">
        <f t="shared" si="2"/>
        <v>11903552375</v>
      </c>
      <c r="J82" s="6"/>
      <c r="K82" s="6">
        <v>2971415</v>
      </c>
      <c r="L82" s="6"/>
      <c r="M82" s="6">
        <v>92126997168</v>
      </c>
      <c r="N82" s="6"/>
      <c r="O82" s="6">
        <v>75024871051</v>
      </c>
      <c r="P82" s="6"/>
      <c r="Q82" s="6">
        <f t="shared" si="3"/>
        <v>17102126117</v>
      </c>
    </row>
    <row r="83" spans="1:17">
      <c r="A83" s="1" t="s">
        <v>88</v>
      </c>
      <c r="C83" s="6">
        <v>4000000</v>
      </c>
      <c r="D83" s="6"/>
      <c r="E83" s="6">
        <v>318096000000</v>
      </c>
      <c r="F83" s="6"/>
      <c r="G83" s="6">
        <v>404777160000</v>
      </c>
      <c r="H83" s="6"/>
      <c r="I83" s="6">
        <f t="shared" si="2"/>
        <v>-86681160000</v>
      </c>
      <c r="J83" s="6"/>
      <c r="K83" s="6">
        <v>4000000</v>
      </c>
      <c r="L83" s="6"/>
      <c r="M83" s="6">
        <v>318096000000</v>
      </c>
      <c r="N83" s="6"/>
      <c r="O83" s="6">
        <v>361038960000</v>
      </c>
      <c r="P83" s="6"/>
      <c r="Q83" s="6">
        <f t="shared" si="3"/>
        <v>-42942960000</v>
      </c>
    </row>
    <row r="84" spans="1:17">
      <c r="A84" s="1" t="s">
        <v>30</v>
      </c>
      <c r="C84" s="6">
        <v>5294184</v>
      </c>
      <c r="D84" s="6"/>
      <c r="E84" s="6">
        <v>349968459745</v>
      </c>
      <c r="F84" s="6"/>
      <c r="G84" s="6">
        <v>384175903179</v>
      </c>
      <c r="H84" s="6"/>
      <c r="I84" s="6">
        <f t="shared" si="2"/>
        <v>-34207443434</v>
      </c>
      <c r="J84" s="6"/>
      <c r="K84" s="6">
        <v>5294184</v>
      </c>
      <c r="L84" s="6"/>
      <c r="M84" s="6">
        <v>349968459745</v>
      </c>
      <c r="N84" s="6"/>
      <c r="O84" s="6">
        <v>418383346632</v>
      </c>
      <c r="P84" s="6"/>
      <c r="Q84" s="6">
        <f t="shared" si="3"/>
        <v>-68414886887</v>
      </c>
    </row>
    <row r="85" spans="1:17">
      <c r="A85" s="1" t="s">
        <v>50</v>
      </c>
      <c r="C85" s="6">
        <v>56809175</v>
      </c>
      <c r="D85" s="6"/>
      <c r="E85" s="6">
        <v>467016496580</v>
      </c>
      <c r="F85" s="6"/>
      <c r="G85" s="6">
        <v>477181304579</v>
      </c>
      <c r="H85" s="6"/>
      <c r="I85" s="6">
        <f t="shared" si="2"/>
        <v>-10164807999</v>
      </c>
      <c r="J85" s="6"/>
      <c r="K85" s="6">
        <v>56809175</v>
      </c>
      <c r="L85" s="6"/>
      <c r="M85" s="6">
        <v>467016496580</v>
      </c>
      <c r="N85" s="6"/>
      <c r="O85" s="6">
        <v>526875926614</v>
      </c>
      <c r="P85" s="6"/>
      <c r="Q85" s="6">
        <f t="shared" si="3"/>
        <v>-59859430034</v>
      </c>
    </row>
    <row r="86" spans="1:17">
      <c r="A86" s="1" t="s">
        <v>64</v>
      </c>
      <c r="C86" s="6">
        <v>17893853</v>
      </c>
      <c r="D86" s="6"/>
      <c r="E86" s="6">
        <v>499825506547</v>
      </c>
      <c r="F86" s="6"/>
      <c r="G86" s="6">
        <v>448242091281</v>
      </c>
      <c r="H86" s="6"/>
      <c r="I86" s="6">
        <f t="shared" si="2"/>
        <v>51583415266</v>
      </c>
      <c r="J86" s="6"/>
      <c r="K86" s="6">
        <v>17893853</v>
      </c>
      <c r="L86" s="6"/>
      <c r="M86" s="6">
        <v>499825506547</v>
      </c>
      <c r="N86" s="6"/>
      <c r="O86" s="6">
        <v>504272352691</v>
      </c>
      <c r="P86" s="6"/>
      <c r="Q86" s="6">
        <f t="shared" si="3"/>
        <v>-4446846144</v>
      </c>
    </row>
    <row r="87" spans="1:17">
      <c r="A87" s="1" t="s">
        <v>65</v>
      </c>
      <c r="C87" s="6">
        <v>688908</v>
      </c>
      <c r="D87" s="6"/>
      <c r="E87" s="6">
        <v>17394148533</v>
      </c>
      <c r="F87" s="6"/>
      <c r="G87" s="6">
        <v>7372875016</v>
      </c>
      <c r="H87" s="6"/>
      <c r="I87" s="6">
        <f t="shared" si="2"/>
        <v>10021273517</v>
      </c>
      <c r="J87" s="6"/>
      <c r="K87" s="6">
        <v>688908</v>
      </c>
      <c r="L87" s="6"/>
      <c r="M87" s="6">
        <v>17394148533</v>
      </c>
      <c r="N87" s="6"/>
      <c r="O87" s="6">
        <v>14476862238</v>
      </c>
      <c r="P87" s="6"/>
      <c r="Q87" s="6">
        <f t="shared" si="3"/>
        <v>2917286295</v>
      </c>
    </row>
    <row r="88" spans="1:17">
      <c r="A88" s="1" t="s">
        <v>66</v>
      </c>
      <c r="C88" s="6">
        <v>7559188</v>
      </c>
      <c r="D88" s="6"/>
      <c r="E88" s="6">
        <v>111886599279</v>
      </c>
      <c r="F88" s="6"/>
      <c r="G88" s="6">
        <v>108083601929</v>
      </c>
      <c r="H88" s="6"/>
      <c r="I88" s="6">
        <f t="shared" si="2"/>
        <v>3802997350</v>
      </c>
      <c r="J88" s="6"/>
      <c r="K88" s="6">
        <v>7559188</v>
      </c>
      <c r="L88" s="6"/>
      <c r="M88" s="6">
        <v>111886599279</v>
      </c>
      <c r="N88" s="6"/>
      <c r="O88" s="6">
        <v>102268409429</v>
      </c>
      <c r="P88" s="6"/>
      <c r="Q88" s="6">
        <f t="shared" si="3"/>
        <v>9618189850</v>
      </c>
    </row>
    <row r="89" spans="1:17">
      <c r="A89" s="1" t="s">
        <v>69</v>
      </c>
      <c r="C89" s="6">
        <v>17458094</v>
      </c>
      <c r="D89" s="6"/>
      <c r="E89" s="6">
        <v>729744881226</v>
      </c>
      <c r="F89" s="6"/>
      <c r="G89" s="6">
        <v>847753565943</v>
      </c>
      <c r="H89" s="6"/>
      <c r="I89" s="6">
        <f t="shared" si="2"/>
        <v>-118008684717</v>
      </c>
      <c r="J89" s="6"/>
      <c r="K89" s="6">
        <v>17458094</v>
      </c>
      <c r="L89" s="6"/>
      <c r="M89" s="6">
        <v>729744881226</v>
      </c>
      <c r="N89" s="6"/>
      <c r="O89" s="6">
        <v>1090124671703</v>
      </c>
      <c r="P89" s="6"/>
      <c r="Q89" s="6">
        <f t="shared" si="3"/>
        <v>-360379790477</v>
      </c>
    </row>
    <row r="90" spans="1:17">
      <c r="A90" s="1" t="s">
        <v>17</v>
      </c>
      <c r="C90" s="6">
        <v>37236318</v>
      </c>
      <c r="D90" s="6"/>
      <c r="E90" s="6">
        <v>959052481033</v>
      </c>
      <c r="F90" s="6"/>
      <c r="G90" s="6">
        <v>931291409602</v>
      </c>
      <c r="H90" s="6"/>
      <c r="I90" s="6">
        <f t="shared" si="2"/>
        <v>27761071431</v>
      </c>
      <c r="J90" s="6"/>
      <c r="K90" s="6">
        <v>37236318</v>
      </c>
      <c r="L90" s="6"/>
      <c r="M90" s="6">
        <v>959052481033</v>
      </c>
      <c r="N90" s="6"/>
      <c r="O90" s="6">
        <v>1028270085801</v>
      </c>
      <c r="P90" s="6"/>
      <c r="Q90" s="6">
        <f t="shared" si="3"/>
        <v>-69217604768</v>
      </c>
    </row>
    <row r="91" spans="1:17">
      <c r="A91" s="1" t="s">
        <v>200</v>
      </c>
      <c r="C91" s="6">
        <v>20935</v>
      </c>
      <c r="D91" s="6"/>
      <c r="E91" s="6">
        <v>21180956675</v>
      </c>
      <c r="F91" s="6"/>
      <c r="G91" s="6">
        <v>20004379824</v>
      </c>
      <c r="H91" s="6"/>
      <c r="I91" s="6">
        <f t="shared" si="2"/>
        <v>1176576851</v>
      </c>
      <c r="J91" s="6"/>
      <c r="K91" s="6">
        <v>20935</v>
      </c>
      <c r="L91" s="6"/>
      <c r="M91" s="6">
        <v>21180956675</v>
      </c>
      <c r="N91" s="6"/>
      <c r="O91" s="6">
        <v>20004379824</v>
      </c>
      <c r="P91" s="6"/>
      <c r="Q91" s="6">
        <f t="shared" si="3"/>
        <v>1176576851</v>
      </c>
    </row>
    <row r="92" spans="1:17">
      <c r="A92" s="1" t="s">
        <v>108</v>
      </c>
      <c r="C92" s="6">
        <v>28600</v>
      </c>
      <c r="D92" s="6"/>
      <c r="E92" s="6">
        <v>20731241781</v>
      </c>
      <c r="F92" s="6"/>
      <c r="G92" s="6">
        <v>20328054872</v>
      </c>
      <c r="H92" s="6"/>
      <c r="I92" s="6">
        <f t="shared" si="2"/>
        <v>403186909</v>
      </c>
      <c r="J92" s="6"/>
      <c r="K92" s="6">
        <v>28600</v>
      </c>
      <c r="L92" s="6"/>
      <c r="M92" s="6">
        <v>20731241781</v>
      </c>
      <c r="N92" s="6"/>
      <c r="O92" s="6">
        <v>20067108502</v>
      </c>
      <c r="P92" s="6"/>
      <c r="Q92" s="6">
        <f t="shared" si="3"/>
        <v>664133279</v>
      </c>
    </row>
    <row r="93" spans="1:17">
      <c r="A93" s="1" t="s">
        <v>196</v>
      </c>
      <c r="C93" s="6">
        <v>36200</v>
      </c>
      <c r="D93" s="6"/>
      <c r="E93" s="6">
        <v>22953154986</v>
      </c>
      <c r="F93" s="6"/>
      <c r="G93" s="6">
        <v>22455065230</v>
      </c>
      <c r="H93" s="6"/>
      <c r="I93" s="6">
        <f t="shared" si="2"/>
        <v>498089756</v>
      </c>
      <c r="J93" s="6"/>
      <c r="K93" s="6">
        <v>36200</v>
      </c>
      <c r="L93" s="6"/>
      <c r="M93" s="6">
        <v>22953154986</v>
      </c>
      <c r="N93" s="6"/>
      <c r="O93" s="6">
        <v>22455065230</v>
      </c>
      <c r="P93" s="6"/>
      <c r="Q93" s="6">
        <f t="shared" si="3"/>
        <v>498089756</v>
      </c>
    </row>
    <row r="94" spans="1:17">
      <c r="A94" s="1" t="s">
        <v>118</v>
      </c>
      <c r="C94" s="6">
        <v>498029</v>
      </c>
      <c r="D94" s="6"/>
      <c r="E94" s="6">
        <v>374290586252</v>
      </c>
      <c r="F94" s="6"/>
      <c r="G94" s="6">
        <v>363694450030</v>
      </c>
      <c r="H94" s="6"/>
      <c r="I94" s="6">
        <f t="shared" si="2"/>
        <v>10596136222</v>
      </c>
      <c r="J94" s="6"/>
      <c r="K94" s="6">
        <v>498029</v>
      </c>
      <c r="L94" s="6"/>
      <c r="M94" s="6">
        <v>374290586252</v>
      </c>
      <c r="N94" s="6"/>
      <c r="O94" s="6">
        <v>353272592364</v>
      </c>
      <c r="P94" s="6"/>
      <c r="Q94" s="6">
        <f t="shared" si="3"/>
        <v>21017993888</v>
      </c>
    </row>
    <row r="95" spans="1:17">
      <c r="A95" s="1" t="s">
        <v>126</v>
      </c>
      <c r="C95" s="6">
        <v>128464</v>
      </c>
      <c r="D95" s="6"/>
      <c r="E95" s="6">
        <v>104978450326</v>
      </c>
      <c r="F95" s="6"/>
      <c r="G95" s="6">
        <v>101501560147</v>
      </c>
      <c r="H95" s="6"/>
      <c r="I95" s="6">
        <f t="shared" si="2"/>
        <v>3476890179</v>
      </c>
      <c r="J95" s="6"/>
      <c r="K95" s="6">
        <v>128464</v>
      </c>
      <c r="L95" s="6"/>
      <c r="M95" s="6">
        <v>104978450326</v>
      </c>
      <c r="N95" s="6"/>
      <c r="O95" s="6">
        <v>100015856525</v>
      </c>
      <c r="P95" s="6"/>
      <c r="Q95" s="6">
        <f t="shared" si="3"/>
        <v>4962593801</v>
      </c>
    </row>
    <row r="96" spans="1:17">
      <c r="A96" s="1" t="s">
        <v>138</v>
      </c>
      <c r="C96" s="6">
        <v>379646</v>
      </c>
      <c r="D96" s="6"/>
      <c r="E96" s="6">
        <v>371465624630</v>
      </c>
      <c r="F96" s="6"/>
      <c r="G96" s="6">
        <v>364018320178</v>
      </c>
      <c r="H96" s="6"/>
      <c r="I96" s="6">
        <f t="shared" si="2"/>
        <v>7447304452</v>
      </c>
      <c r="J96" s="6"/>
      <c r="K96" s="6">
        <v>379646</v>
      </c>
      <c r="L96" s="6"/>
      <c r="M96" s="6">
        <v>371465624630</v>
      </c>
      <c r="N96" s="6"/>
      <c r="O96" s="6">
        <v>356077565381</v>
      </c>
      <c r="P96" s="6"/>
      <c r="Q96" s="6">
        <f t="shared" si="3"/>
        <v>15388059249</v>
      </c>
    </row>
    <row r="97" spans="1:17">
      <c r="A97" s="1" t="s">
        <v>168</v>
      </c>
      <c r="C97" s="6">
        <v>30000</v>
      </c>
      <c r="D97" s="6"/>
      <c r="E97" s="6">
        <v>29589635906</v>
      </c>
      <c r="F97" s="6"/>
      <c r="G97" s="6">
        <v>29424665812</v>
      </c>
      <c r="H97" s="6"/>
      <c r="I97" s="6">
        <f t="shared" si="2"/>
        <v>164970094</v>
      </c>
      <c r="J97" s="6"/>
      <c r="K97" s="6">
        <v>30000</v>
      </c>
      <c r="L97" s="6"/>
      <c r="M97" s="6">
        <v>29589635906</v>
      </c>
      <c r="N97" s="6"/>
      <c r="O97" s="6">
        <v>29424665812</v>
      </c>
      <c r="P97" s="6"/>
      <c r="Q97" s="6">
        <f t="shared" si="3"/>
        <v>164970094</v>
      </c>
    </row>
    <row r="98" spans="1:17">
      <c r="A98" s="1" t="s">
        <v>124</v>
      </c>
      <c r="C98" s="6">
        <v>100</v>
      </c>
      <c r="D98" s="6"/>
      <c r="E98" s="6">
        <v>92312265</v>
      </c>
      <c r="F98" s="6"/>
      <c r="G98" s="6">
        <v>90707556</v>
      </c>
      <c r="H98" s="6"/>
      <c r="I98" s="6">
        <f t="shared" si="2"/>
        <v>1604709</v>
      </c>
      <c r="J98" s="6"/>
      <c r="K98" s="6">
        <v>100</v>
      </c>
      <c r="L98" s="6"/>
      <c r="M98" s="6">
        <v>92312265</v>
      </c>
      <c r="N98" s="6"/>
      <c r="O98" s="6">
        <v>88642930</v>
      </c>
      <c r="P98" s="6"/>
      <c r="Q98" s="6">
        <f t="shared" si="3"/>
        <v>3669335</v>
      </c>
    </row>
    <row r="99" spans="1:17">
      <c r="A99" s="1" t="s">
        <v>154</v>
      </c>
      <c r="C99" s="6">
        <v>100000</v>
      </c>
      <c r="D99" s="6"/>
      <c r="E99" s="6">
        <v>91943332250</v>
      </c>
      <c r="F99" s="6"/>
      <c r="G99" s="6">
        <v>90069987342</v>
      </c>
      <c r="H99" s="6"/>
      <c r="I99" s="6">
        <f t="shared" si="2"/>
        <v>1873344908</v>
      </c>
      <c r="J99" s="6"/>
      <c r="K99" s="6">
        <v>100000</v>
      </c>
      <c r="L99" s="6"/>
      <c r="M99" s="6">
        <v>91943332250</v>
      </c>
      <c r="N99" s="6"/>
      <c r="O99" s="6">
        <v>89432706738</v>
      </c>
      <c r="P99" s="6"/>
      <c r="Q99" s="6">
        <f t="shared" si="3"/>
        <v>2510625512</v>
      </c>
    </row>
    <row r="100" spans="1:17">
      <c r="A100" s="1" t="s">
        <v>193</v>
      </c>
      <c r="C100" s="6">
        <v>5000</v>
      </c>
      <c r="D100" s="6"/>
      <c r="E100" s="6">
        <v>4569161689</v>
      </c>
      <c r="F100" s="6"/>
      <c r="G100" s="6">
        <v>4570818308</v>
      </c>
      <c r="H100" s="6"/>
      <c r="I100" s="6">
        <f t="shared" si="2"/>
        <v>-1656619</v>
      </c>
      <c r="J100" s="6"/>
      <c r="K100" s="6">
        <v>5000</v>
      </c>
      <c r="L100" s="6"/>
      <c r="M100" s="6">
        <v>4569161689</v>
      </c>
      <c r="N100" s="6"/>
      <c r="O100" s="6">
        <v>4570818308</v>
      </c>
      <c r="P100" s="6"/>
      <c r="Q100" s="6">
        <f t="shared" si="3"/>
        <v>-1656619</v>
      </c>
    </row>
    <row r="101" spans="1:17">
      <c r="A101" s="1" t="s">
        <v>121</v>
      </c>
      <c r="C101" s="6">
        <v>62200</v>
      </c>
      <c r="D101" s="6"/>
      <c r="E101" s="6">
        <v>58515238190</v>
      </c>
      <c r="F101" s="6"/>
      <c r="G101" s="6">
        <v>57458651731</v>
      </c>
      <c r="H101" s="6"/>
      <c r="I101" s="6">
        <f t="shared" si="2"/>
        <v>1056586459</v>
      </c>
      <c r="J101" s="6"/>
      <c r="K101" s="6">
        <v>62200</v>
      </c>
      <c r="L101" s="6"/>
      <c r="M101" s="6">
        <v>58515238190</v>
      </c>
      <c r="N101" s="6"/>
      <c r="O101" s="6">
        <v>56197464363</v>
      </c>
      <c r="P101" s="6"/>
      <c r="Q101" s="6">
        <f t="shared" si="3"/>
        <v>2317773827</v>
      </c>
    </row>
    <row r="102" spans="1:17">
      <c r="A102" s="1" t="s">
        <v>155</v>
      </c>
      <c r="C102" s="6">
        <v>730000</v>
      </c>
      <c r="D102" s="6"/>
      <c r="E102" s="6">
        <v>671522064561</v>
      </c>
      <c r="F102" s="6"/>
      <c r="G102" s="6">
        <v>657318896267</v>
      </c>
      <c r="H102" s="6"/>
      <c r="I102" s="6">
        <f t="shared" si="2"/>
        <v>14203168294</v>
      </c>
      <c r="J102" s="6"/>
      <c r="K102" s="6">
        <v>730000</v>
      </c>
      <c r="L102" s="6"/>
      <c r="M102" s="6">
        <v>671522064561</v>
      </c>
      <c r="N102" s="6"/>
      <c r="O102" s="6">
        <v>643810947906</v>
      </c>
      <c r="P102" s="6"/>
      <c r="Q102" s="6">
        <f t="shared" si="3"/>
        <v>27711116655</v>
      </c>
    </row>
    <row r="103" spans="1:17">
      <c r="A103" s="1" t="s">
        <v>188</v>
      </c>
      <c r="C103" s="6">
        <v>69000</v>
      </c>
      <c r="D103" s="6"/>
      <c r="E103" s="6">
        <v>39994119751</v>
      </c>
      <c r="F103" s="6"/>
      <c r="G103" s="6">
        <v>39045425690</v>
      </c>
      <c r="H103" s="6"/>
      <c r="I103" s="6">
        <f t="shared" si="2"/>
        <v>948694061</v>
      </c>
      <c r="J103" s="6"/>
      <c r="K103" s="6">
        <v>69000</v>
      </c>
      <c r="L103" s="6"/>
      <c r="M103" s="6">
        <v>39994119751</v>
      </c>
      <c r="N103" s="6"/>
      <c r="O103" s="6">
        <v>39045425690</v>
      </c>
      <c r="P103" s="6"/>
      <c r="Q103" s="6">
        <f t="shared" si="3"/>
        <v>948694061</v>
      </c>
    </row>
    <row r="104" spans="1:17">
      <c r="A104" s="1" t="s">
        <v>190</v>
      </c>
      <c r="C104" s="6">
        <v>313100</v>
      </c>
      <c r="D104" s="6"/>
      <c r="E104" s="6">
        <v>189547688253</v>
      </c>
      <c r="F104" s="6"/>
      <c r="G104" s="6">
        <v>186868424709</v>
      </c>
      <c r="H104" s="6"/>
      <c r="I104" s="6">
        <f t="shared" si="2"/>
        <v>2679263544</v>
      </c>
      <c r="J104" s="6"/>
      <c r="K104" s="6">
        <v>313100</v>
      </c>
      <c r="L104" s="6"/>
      <c r="M104" s="6">
        <v>189547688253</v>
      </c>
      <c r="N104" s="6"/>
      <c r="O104" s="6">
        <v>186868424709</v>
      </c>
      <c r="P104" s="6"/>
      <c r="Q104" s="6">
        <f t="shared" si="3"/>
        <v>2679263544</v>
      </c>
    </row>
    <row r="105" spans="1:17">
      <c r="A105" s="1" t="s">
        <v>115</v>
      </c>
      <c r="C105" s="6">
        <v>54</v>
      </c>
      <c r="D105" s="6"/>
      <c r="E105" s="6">
        <v>50031650</v>
      </c>
      <c r="F105" s="6"/>
      <c r="G105" s="6">
        <v>373453967</v>
      </c>
      <c r="H105" s="6"/>
      <c r="I105" s="6">
        <f t="shared" si="2"/>
        <v>-323422317</v>
      </c>
      <c r="J105" s="6"/>
      <c r="K105" s="6">
        <v>54</v>
      </c>
      <c r="L105" s="6"/>
      <c r="M105" s="6">
        <v>50031650</v>
      </c>
      <c r="N105" s="6"/>
      <c r="O105" s="6">
        <v>48640566</v>
      </c>
      <c r="P105" s="6"/>
      <c r="Q105" s="6">
        <f t="shared" si="3"/>
        <v>1391084</v>
      </c>
    </row>
    <row r="106" spans="1:17">
      <c r="A106" s="1" t="s">
        <v>182</v>
      </c>
      <c r="C106" s="6">
        <v>157200</v>
      </c>
      <c r="D106" s="6"/>
      <c r="E106" s="6">
        <v>92520579604</v>
      </c>
      <c r="F106" s="6"/>
      <c r="G106" s="6">
        <v>90745134528</v>
      </c>
      <c r="H106" s="6"/>
      <c r="I106" s="6">
        <f t="shared" si="2"/>
        <v>1775445076</v>
      </c>
      <c r="J106" s="6"/>
      <c r="K106" s="6">
        <v>157200</v>
      </c>
      <c r="L106" s="6"/>
      <c r="M106" s="6">
        <v>92520579604</v>
      </c>
      <c r="N106" s="6"/>
      <c r="O106" s="6">
        <v>90745134528</v>
      </c>
      <c r="P106" s="6"/>
      <c r="Q106" s="6">
        <f t="shared" si="3"/>
        <v>1775445076</v>
      </c>
    </row>
    <row r="107" spans="1:17">
      <c r="A107" s="1" t="s">
        <v>128</v>
      </c>
      <c r="C107" s="6">
        <v>504019</v>
      </c>
      <c r="D107" s="6"/>
      <c r="E107" s="6">
        <v>401151603041</v>
      </c>
      <c r="F107" s="6"/>
      <c r="G107" s="6">
        <v>389556227893</v>
      </c>
      <c r="H107" s="6"/>
      <c r="I107" s="6">
        <f t="shared" si="2"/>
        <v>11595375148</v>
      </c>
      <c r="J107" s="6"/>
      <c r="K107" s="6">
        <v>504019</v>
      </c>
      <c r="L107" s="6"/>
      <c r="M107" s="6">
        <v>401151603041</v>
      </c>
      <c r="N107" s="6"/>
      <c r="O107" s="6">
        <v>378641155069</v>
      </c>
      <c r="P107" s="6"/>
      <c r="Q107" s="6">
        <f t="shared" si="3"/>
        <v>22510447972</v>
      </c>
    </row>
    <row r="108" spans="1:17">
      <c r="A108" s="1" t="s">
        <v>151</v>
      </c>
      <c r="C108" s="6">
        <v>85000</v>
      </c>
      <c r="D108" s="6"/>
      <c r="E108" s="6">
        <v>79800533531</v>
      </c>
      <c r="F108" s="6"/>
      <c r="G108" s="6">
        <v>84913665876</v>
      </c>
      <c r="H108" s="6"/>
      <c r="I108" s="6">
        <f t="shared" si="2"/>
        <v>-5113132345</v>
      </c>
      <c r="J108" s="6"/>
      <c r="K108" s="6">
        <v>85000</v>
      </c>
      <c r="L108" s="6"/>
      <c r="M108" s="6">
        <v>79800533531</v>
      </c>
      <c r="N108" s="6"/>
      <c r="O108" s="6">
        <v>76178665798</v>
      </c>
      <c r="P108" s="6"/>
      <c r="Q108" s="6">
        <f t="shared" si="3"/>
        <v>3621867733</v>
      </c>
    </row>
    <row r="109" spans="1:17">
      <c r="A109" s="1" t="s">
        <v>159</v>
      </c>
      <c r="C109" s="6">
        <v>5000</v>
      </c>
      <c r="D109" s="6"/>
      <c r="E109" s="6">
        <v>4834123656</v>
      </c>
      <c r="F109" s="6"/>
      <c r="G109" s="6">
        <v>4604165343</v>
      </c>
      <c r="H109" s="6"/>
      <c r="I109" s="6">
        <f t="shared" si="2"/>
        <v>229958313</v>
      </c>
      <c r="J109" s="6"/>
      <c r="K109" s="6">
        <v>5000</v>
      </c>
      <c r="L109" s="6"/>
      <c r="M109" s="6">
        <v>4834123656</v>
      </c>
      <c r="N109" s="6"/>
      <c r="O109" s="6">
        <v>4498715243</v>
      </c>
      <c r="P109" s="6"/>
      <c r="Q109" s="6">
        <f t="shared" si="3"/>
        <v>335408413</v>
      </c>
    </row>
    <row r="110" spans="1:17">
      <c r="A110" s="1" t="s">
        <v>174</v>
      </c>
      <c r="C110" s="6">
        <v>200000</v>
      </c>
      <c r="D110" s="6"/>
      <c r="E110" s="6">
        <v>199153896812</v>
      </c>
      <c r="F110" s="6"/>
      <c r="G110" s="6">
        <v>198070093287</v>
      </c>
      <c r="H110" s="6"/>
      <c r="I110" s="6">
        <f t="shared" si="2"/>
        <v>1083803525</v>
      </c>
      <c r="J110" s="6"/>
      <c r="K110" s="6">
        <v>200000</v>
      </c>
      <c r="L110" s="6"/>
      <c r="M110" s="6">
        <v>199153896812</v>
      </c>
      <c r="N110" s="6"/>
      <c r="O110" s="6">
        <v>198124690812</v>
      </c>
      <c r="P110" s="6"/>
      <c r="Q110" s="6">
        <f t="shared" si="3"/>
        <v>1029206000</v>
      </c>
    </row>
    <row r="111" spans="1:17">
      <c r="A111" s="1" t="s">
        <v>152</v>
      </c>
      <c r="C111" s="6">
        <v>259642</v>
      </c>
      <c r="D111" s="6"/>
      <c r="E111" s="6">
        <v>238848112291</v>
      </c>
      <c r="F111" s="6"/>
      <c r="G111" s="6">
        <v>237230024773</v>
      </c>
      <c r="H111" s="6"/>
      <c r="I111" s="6">
        <f t="shared" si="2"/>
        <v>1618087518</v>
      </c>
      <c r="J111" s="6"/>
      <c r="K111" s="6">
        <v>259642</v>
      </c>
      <c r="L111" s="6"/>
      <c r="M111" s="6">
        <v>238848112291</v>
      </c>
      <c r="N111" s="6"/>
      <c r="O111" s="6">
        <v>229801221488</v>
      </c>
      <c r="P111" s="6"/>
      <c r="Q111" s="6">
        <f t="shared" si="3"/>
        <v>9046890803</v>
      </c>
    </row>
    <row r="112" spans="1:17">
      <c r="A112" s="1" t="s">
        <v>162</v>
      </c>
      <c r="C112" s="6">
        <v>100000</v>
      </c>
      <c r="D112" s="6"/>
      <c r="E112" s="6">
        <v>98170203425</v>
      </c>
      <c r="F112" s="6"/>
      <c r="G112" s="6">
        <v>98170203425</v>
      </c>
      <c r="H112" s="6"/>
      <c r="I112" s="6">
        <f t="shared" si="2"/>
        <v>0</v>
      </c>
      <c r="J112" s="6"/>
      <c r="K112" s="6">
        <v>100000</v>
      </c>
      <c r="L112" s="6"/>
      <c r="M112" s="6">
        <v>98170203425</v>
      </c>
      <c r="N112" s="6"/>
      <c r="O112" s="6">
        <v>98203568375</v>
      </c>
      <c r="P112" s="6"/>
      <c r="Q112" s="6">
        <f t="shared" si="3"/>
        <v>-33364950</v>
      </c>
    </row>
    <row r="113" spans="1:22">
      <c r="A113" s="1" t="s">
        <v>135</v>
      </c>
      <c r="C113" s="6">
        <v>168486</v>
      </c>
      <c r="D113" s="6"/>
      <c r="E113" s="6">
        <v>163570253517</v>
      </c>
      <c r="F113" s="6"/>
      <c r="G113" s="6">
        <v>158420570046</v>
      </c>
      <c r="H113" s="6"/>
      <c r="I113" s="6">
        <f t="shared" si="2"/>
        <v>5149683471</v>
      </c>
      <c r="J113" s="6"/>
      <c r="K113" s="6">
        <v>168486</v>
      </c>
      <c r="L113" s="6"/>
      <c r="M113" s="6">
        <v>163570253517</v>
      </c>
      <c r="N113" s="6"/>
      <c r="O113" s="6">
        <v>155039668925</v>
      </c>
      <c r="P113" s="6"/>
      <c r="Q113" s="6">
        <f t="shared" si="3"/>
        <v>8530584592</v>
      </c>
    </row>
    <row r="114" spans="1:22">
      <c r="A114" s="1" t="s">
        <v>143</v>
      </c>
      <c r="C114" s="6">
        <v>130198</v>
      </c>
      <c r="D114" s="6"/>
      <c r="E114" s="6">
        <v>119255893502</v>
      </c>
      <c r="F114" s="6"/>
      <c r="G114" s="6">
        <v>119211700734</v>
      </c>
      <c r="H114" s="6"/>
      <c r="I114" s="6">
        <f t="shared" si="2"/>
        <v>44192768</v>
      </c>
      <c r="J114" s="6"/>
      <c r="K114" s="6">
        <v>130198</v>
      </c>
      <c r="L114" s="6"/>
      <c r="M114" s="6">
        <v>119255893502</v>
      </c>
      <c r="N114" s="6"/>
      <c r="O114" s="6">
        <v>115634858506</v>
      </c>
      <c r="P114" s="6"/>
      <c r="Q114" s="6">
        <f t="shared" si="3"/>
        <v>3621034996</v>
      </c>
    </row>
    <row r="115" spans="1:22">
      <c r="A115" s="1" t="s">
        <v>131</v>
      </c>
      <c r="C115" s="6">
        <v>273841</v>
      </c>
      <c r="D115" s="6"/>
      <c r="E115" s="6">
        <v>213472390405</v>
      </c>
      <c r="F115" s="6"/>
      <c r="G115" s="6">
        <v>207082099915</v>
      </c>
      <c r="H115" s="6"/>
      <c r="I115" s="6">
        <f t="shared" si="2"/>
        <v>6390290490</v>
      </c>
      <c r="J115" s="6"/>
      <c r="K115" s="6">
        <v>273841</v>
      </c>
      <c r="L115" s="6"/>
      <c r="M115" s="6">
        <v>213472390405</v>
      </c>
      <c r="N115" s="6"/>
      <c r="O115" s="6">
        <v>202708738274</v>
      </c>
      <c r="P115" s="6"/>
      <c r="Q115" s="6">
        <f t="shared" si="3"/>
        <v>10763652131</v>
      </c>
    </row>
    <row r="116" spans="1:22">
      <c r="A116" s="1" t="s">
        <v>177</v>
      </c>
      <c r="C116" s="6">
        <v>3075</v>
      </c>
      <c r="D116" s="6"/>
      <c r="E116" s="6">
        <v>2981194810</v>
      </c>
      <c r="F116" s="6"/>
      <c r="G116" s="6">
        <v>3667448544</v>
      </c>
      <c r="H116" s="6"/>
      <c r="I116" s="6">
        <f t="shared" si="2"/>
        <v>-686253734</v>
      </c>
      <c r="J116" s="6"/>
      <c r="K116" s="6">
        <v>3075</v>
      </c>
      <c r="L116" s="6"/>
      <c r="M116" s="6">
        <v>2981194810</v>
      </c>
      <c r="N116" s="6"/>
      <c r="O116" s="6">
        <v>2934186581</v>
      </c>
      <c r="P116" s="6"/>
      <c r="Q116" s="6">
        <f t="shared" si="3"/>
        <v>47008229</v>
      </c>
    </row>
    <row r="117" spans="1:22">
      <c r="A117" s="1" t="s">
        <v>179</v>
      </c>
      <c r="C117" s="6">
        <v>112300</v>
      </c>
      <c r="D117" s="6"/>
      <c r="E117" s="6">
        <v>73577974574</v>
      </c>
      <c r="F117" s="6"/>
      <c r="G117" s="6">
        <v>72232818793</v>
      </c>
      <c r="H117" s="6"/>
      <c r="I117" s="6">
        <f t="shared" si="2"/>
        <v>1345155781</v>
      </c>
      <c r="J117" s="6"/>
      <c r="K117" s="6">
        <v>112300</v>
      </c>
      <c r="L117" s="6"/>
      <c r="M117" s="6">
        <v>73577974574</v>
      </c>
      <c r="N117" s="6"/>
      <c r="O117" s="6">
        <v>72232818793</v>
      </c>
      <c r="P117" s="6"/>
      <c r="Q117" s="6">
        <f t="shared" si="3"/>
        <v>1345155781</v>
      </c>
    </row>
    <row r="118" spans="1:22">
      <c r="A118" s="1" t="s">
        <v>199</v>
      </c>
      <c r="C118" s="6">
        <v>115000</v>
      </c>
      <c r="D118" s="6"/>
      <c r="E118" s="6">
        <v>107454920265</v>
      </c>
      <c r="F118" s="6"/>
      <c r="G118" s="6">
        <v>106477013140</v>
      </c>
      <c r="H118" s="6"/>
      <c r="I118" s="6">
        <f t="shared" si="2"/>
        <v>977907125</v>
      </c>
      <c r="J118" s="6"/>
      <c r="K118" s="6">
        <v>115000</v>
      </c>
      <c r="L118" s="6"/>
      <c r="M118" s="6">
        <v>107454920265</v>
      </c>
      <c r="N118" s="6"/>
      <c r="O118" s="6">
        <v>106477013140</v>
      </c>
      <c r="P118" s="6"/>
      <c r="Q118" s="6">
        <f t="shared" si="3"/>
        <v>977907125</v>
      </c>
    </row>
    <row r="119" spans="1:22">
      <c r="A119" s="1" t="s">
        <v>133</v>
      </c>
      <c r="C119" s="6">
        <v>378200</v>
      </c>
      <c r="D119" s="6"/>
      <c r="E119" s="6">
        <v>289141995512</v>
      </c>
      <c r="F119" s="6"/>
      <c r="G119" s="6">
        <v>280347398639</v>
      </c>
      <c r="H119" s="6"/>
      <c r="I119" s="6">
        <f t="shared" si="2"/>
        <v>8794596873</v>
      </c>
      <c r="J119" s="6"/>
      <c r="K119" s="6">
        <v>378200</v>
      </c>
      <c r="L119" s="6"/>
      <c r="M119" s="6">
        <v>289141995512</v>
      </c>
      <c r="N119" s="6"/>
      <c r="O119" s="6">
        <v>277690300563</v>
      </c>
      <c r="P119" s="6"/>
      <c r="Q119" s="6">
        <f t="shared" si="3"/>
        <v>11451694949</v>
      </c>
    </row>
    <row r="120" spans="1:22">
      <c r="A120" s="1" t="s">
        <v>112</v>
      </c>
      <c r="C120" s="6">
        <v>472788</v>
      </c>
      <c r="D120" s="6"/>
      <c r="E120" s="6">
        <v>445937902542</v>
      </c>
      <c r="F120" s="6"/>
      <c r="G120" s="6">
        <v>435926067676</v>
      </c>
      <c r="H120" s="6"/>
      <c r="I120" s="6">
        <f t="shared" si="2"/>
        <v>10011834866</v>
      </c>
      <c r="J120" s="6"/>
      <c r="K120" s="6">
        <v>472788</v>
      </c>
      <c r="L120" s="6"/>
      <c r="M120" s="6">
        <v>445937902542</v>
      </c>
      <c r="N120" s="6"/>
      <c r="O120" s="6">
        <v>426722553756</v>
      </c>
      <c r="P120" s="6"/>
      <c r="Q120" s="6">
        <f t="shared" si="3"/>
        <v>19215348786</v>
      </c>
    </row>
    <row r="121" spans="1:22" ht="24.75" thickBot="1">
      <c r="C121" s="6"/>
      <c r="D121" s="6"/>
      <c r="E121" s="8">
        <f>SUM(E8:E120)</f>
        <v>53687772202165</v>
      </c>
      <c r="F121" s="6"/>
      <c r="G121" s="8">
        <f>SUM(G8:G120)</f>
        <v>59564530072079</v>
      </c>
      <c r="H121" s="6"/>
      <c r="I121" s="8">
        <f>SUM(I8:I120)</f>
        <v>-5876757869914</v>
      </c>
      <c r="J121" s="6"/>
      <c r="K121" s="6"/>
      <c r="L121" s="6"/>
      <c r="M121" s="8">
        <f>SUM(M8:M120)</f>
        <v>53687772202165</v>
      </c>
      <c r="N121" s="6"/>
      <c r="O121" s="8">
        <f>SUM(O8:O120)</f>
        <v>64313479684947</v>
      </c>
      <c r="P121" s="6"/>
      <c r="Q121" s="8">
        <f>SUM(Q8:Q120)</f>
        <v>-10625707482782</v>
      </c>
    </row>
    <row r="122" spans="1:22" ht="24.75" thickTop="1">
      <c r="I122" s="6"/>
      <c r="J122" s="6"/>
      <c r="K122" s="6"/>
      <c r="L122" s="6"/>
      <c r="M122" s="6"/>
      <c r="N122" s="6"/>
      <c r="O122" s="6"/>
      <c r="P122" s="6"/>
      <c r="Q122" s="6"/>
      <c r="R122" s="3"/>
      <c r="S122" s="3"/>
      <c r="T122" s="3"/>
      <c r="U122" s="3"/>
      <c r="V122" s="3"/>
    </row>
    <row r="123" spans="1:2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>
      <c r="I126" s="6"/>
      <c r="J126" s="6"/>
      <c r="K126" s="6"/>
      <c r="L126" s="6"/>
      <c r="M126" s="6"/>
      <c r="N126" s="6"/>
      <c r="O126" s="6"/>
      <c r="P126" s="6"/>
      <c r="Q126" s="6"/>
      <c r="R126" s="3"/>
      <c r="S126" s="3"/>
      <c r="T126" s="3"/>
      <c r="U126" s="3"/>
      <c r="V126" s="3"/>
    </row>
    <row r="127" spans="1:2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6"/>
  <sheetViews>
    <sheetView rightToLeft="1" topLeftCell="A35" workbookViewId="0">
      <selection activeCell="I19" sqref="I19"/>
    </sheetView>
  </sheetViews>
  <sheetFormatPr defaultRowHeight="24"/>
  <cols>
    <col min="1" max="1" width="32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227</v>
      </c>
      <c r="D6" s="22" t="s">
        <v>227</v>
      </c>
      <c r="E6" s="22" t="s">
        <v>227</v>
      </c>
      <c r="F6" s="22" t="s">
        <v>227</v>
      </c>
      <c r="G6" s="22" t="s">
        <v>227</v>
      </c>
      <c r="H6" s="22" t="s">
        <v>227</v>
      </c>
      <c r="I6" s="22" t="s">
        <v>227</v>
      </c>
      <c r="K6" s="22" t="s">
        <v>228</v>
      </c>
      <c r="L6" s="22" t="s">
        <v>228</v>
      </c>
      <c r="M6" s="22" t="s">
        <v>228</v>
      </c>
      <c r="N6" s="22" t="s">
        <v>228</v>
      </c>
      <c r="O6" s="22" t="s">
        <v>228</v>
      </c>
      <c r="P6" s="22" t="s">
        <v>228</v>
      </c>
      <c r="Q6" s="22" t="s">
        <v>228</v>
      </c>
    </row>
    <row r="7" spans="1:17" ht="24.75">
      <c r="A7" s="22" t="s">
        <v>3</v>
      </c>
      <c r="C7" s="22" t="s">
        <v>7</v>
      </c>
      <c r="E7" s="22" t="s">
        <v>269</v>
      </c>
      <c r="G7" s="22" t="s">
        <v>270</v>
      </c>
      <c r="I7" s="22" t="s">
        <v>272</v>
      </c>
      <c r="K7" s="22" t="s">
        <v>7</v>
      </c>
      <c r="M7" s="22" t="s">
        <v>269</v>
      </c>
      <c r="O7" s="22" t="s">
        <v>270</v>
      </c>
      <c r="Q7" s="22" t="s">
        <v>272</v>
      </c>
    </row>
    <row r="8" spans="1:17">
      <c r="A8" s="1" t="s">
        <v>93</v>
      </c>
      <c r="C8" s="6">
        <v>6574733</v>
      </c>
      <c r="D8" s="6"/>
      <c r="E8" s="6">
        <v>51282980282</v>
      </c>
      <c r="F8" s="6"/>
      <c r="G8" s="6">
        <v>55225932213</v>
      </c>
      <c r="H8" s="6"/>
      <c r="I8" s="6">
        <v>-3942951931</v>
      </c>
      <c r="J8" s="6"/>
      <c r="K8" s="6">
        <v>11166201</v>
      </c>
      <c r="L8" s="6"/>
      <c r="M8" s="6">
        <v>86019586589</v>
      </c>
      <c r="N8" s="6"/>
      <c r="O8" s="6">
        <v>93792988944</v>
      </c>
      <c r="P8" s="6"/>
      <c r="Q8" s="6">
        <v>-7773402355</v>
      </c>
    </row>
    <row r="9" spans="1:17">
      <c r="A9" s="1" t="s">
        <v>25</v>
      </c>
      <c r="C9" s="6">
        <v>13662936</v>
      </c>
      <c r="D9" s="6"/>
      <c r="E9" s="6">
        <v>383274412846</v>
      </c>
      <c r="F9" s="6"/>
      <c r="G9" s="6">
        <v>479431944261</v>
      </c>
      <c r="H9" s="6"/>
      <c r="I9" s="6">
        <v>-96157531415</v>
      </c>
      <c r="J9" s="6"/>
      <c r="K9" s="6">
        <v>13662936</v>
      </c>
      <c r="L9" s="6"/>
      <c r="M9" s="6">
        <v>383274412846</v>
      </c>
      <c r="N9" s="6"/>
      <c r="O9" s="6">
        <v>479431944261</v>
      </c>
      <c r="P9" s="6"/>
      <c r="Q9" s="6">
        <v>-96157531415</v>
      </c>
    </row>
    <row r="10" spans="1:17">
      <c r="A10" s="1" t="s">
        <v>68</v>
      </c>
      <c r="C10" s="6">
        <v>1899710</v>
      </c>
      <c r="D10" s="6"/>
      <c r="E10" s="6">
        <v>130836933250</v>
      </c>
      <c r="F10" s="6"/>
      <c r="G10" s="6">
        <v>149693999708</v>
      </c>
      <c r="H10" s="6"/>
      <c r="I10" s="6">
        <v>-18857066458</v>
      </c>
      <c r="J10" s="6"/>
      <c r="K10" s="6">
        <v>1899710</v>
      </c>
      <c r="L10" s="6"/>
      <c r="M10" s="6">
        <v>130836933250</v>
      </c>
      <c r="N10" s="6"/>
      <c r="O10" s="6">
        <v>149693999708</v>
      </c>
      <c r="P10" s="6"/>
      <c r="Q10" s="6">
        <v>-18857066458</v>
      </c>
    </row>
    <row r="11" spans="1:17">
      <c r="A11" s="1" t="s">
        <v>66</v>
      </c>
      <c r="C11" s="6">
        <v>1440812</v>
      </c>
      <c r="D11" s="6"/>
      <c r="E11" s="6">
        <v>22084038016</v>
      </c>
      <c r="F11" s="6"/>
      <c r="G11" s="6">
        <v>19492775071</v>
      </c>
      <c r="H11" s="6"/>
      <c r="I11" s="6">
        <v>2591262945</v>
      </c>
      <c r="J11" s="6"/>
      <c r="K11" s="6">
        <v>1440812</v>
      </c>
      <c r="L11" s="6"/>
      <c r="M11" s="6">
        <v>22084038016</v>
      </c>
      <c r="N11" s="6"/>
      <c r="O11" s="6">
        <v>19492775071</v>
      </c>
      <c r="P11" s="6"/>
      <c r="Q11" s="6">
        <v>2591262945</v>
      </c>
    </row>
    <row r="12" spans="1:17">
      <c r="A12" s="1" t="s">
        <v>50</v>
      </c>
      <c r="C12" s="6">
        <v>1</v>
      </c>
      <c r="D12" s="6"/>
      <c r="E12" s="6">
        <v>1</v>
      </c>
      <c r="F12" s="6"/>
      <c r="G12" s="6">
        <v>9274</v>
      </c>
      <c r="H12" s="6"/>
      <c r="I12" s="6">
        <v>-9273</v>
      </c>
      <c r="J12" s="6"/>
      <c r="K12" s="6">
        <v>1</v>
      </c>
      <c r="L12" s="6"/>
      <c r="M12" s="6">
        <v>1</v>
      </c>
      <c r="N12" s="6"/>
      <c r="O12" s="6">
        <v>9274</v>
      </c>
      <c r="P12" s="6"/>
      <c r="Q12" s="6">
        <v>-9273</v>
      </c>
    </row>
    <row r="13" spans="1:17">
      <c r="A13" s="1" t="s">
        <v>57</v>
      </c>
      <c r="C13" s="6">
        <v>97326</v>
      </c>
      <c r="D13" s="6"/>
      <c r="E13" s="6">
        <v>7091416164</v>
      </c>
      <c r="F13" s="6"/>
      <c r="G13" s="6">
        <v>4647721578</v>
      </c>
      <c r="H13" s="6"/>
      <c r="I13" s="6">
        <v>2443694586</v>
      </c>
      <c r="J13" s="6"/>
      <c r="K13" s="6">
        <v>97326</v>
      </c>
      <c r="L13" s="6"/>
      <c r="M13" s="6">
        <v>7091416164</v>
      </c>
      <c r="N13" s="6"/>
      <c r="O13" s="6">
        <v>4647721578</v>
      </c>
      <c r="P13" s="6"/>
      <c r="Q13" s="6">
        <v>2443694586</v>
      </c>
    </row>
    <row r="14" spans="1:17">
      <c r="A14" s="1" t="s">
        <v>20</v>
      </c>
      <c r="C14" s="6">
        <v>49431692</v>
      </c>
      <c r="D14" s="6"/>
      <c r="E14" s="6">
        <v>872469363800</v>
      </c>
      <c r="F14" s="6"/>
      <c r="G14" s="6">
        <v>899217593816</v>
      </c>
      <c r="H14" s="6"/>
      <c r="I14" s="6">
        <v>-26748230016</v>
      </c>
      <c r="J14" s="6"/>
      <c r="K14" s="6">
        <v>49431692</v>
      </c>
      <c r="L14" s="6"/>
      <c r="M14" s="6">
        <v>872469363800</v>
      </c>
      <c r="N14" s="6"/>
      <c r="O14" s="6">
        <v>899217593816</v>
      </c>
      <c r="P14" s="6"/>
      <c r="Q14" s="6">
        <v>-26748230016</v>
      </c>
    </row>
    <row r="15" spans="1:17">
      <c r="A15" s="1" t="s">
        <v>51</v>
      </c>
      <c r="C15" s="6">
        <v>2977317</v>
      </c>
      <c r="D15" s="6"/>
      <c r="E15" s="6">
        <v>23804770558</v>
      </c>
      <c r="F15" s="6"/>
      <c r="G15" s="6">
        <v>24860656259</v>
      </c>
      <c r="H15" s="6"/>
      <c r="I15" s="6">
        <v>-1055885701</v>
      </c>
      <c r="J15" s="6"/>
      <c r="K15" s="6">
        <v>4348218</v>
      </c>
      <c r="L15" s="6"/>
      <c r="M15" s="6">
        <v>34176613893</v>
      </c>
      <c r="N15" s="6"/>
      <c r="O15" s="6">
        <v>36307706860</v>
      </c>
      <c r="P15" s="6"/>
      <c r="Q15" s="6">
        <v>-2131092967</v>
      </c>
    </row>
    <row r="16" spans="1:17">
      <c r="A16" s="1" t="s">
        <v>65</v>
      </c>
      <c r="C16" s="6">
        <v>1818639</v>
      </c>
      <c r="D16" s="6"/>
      <c r="E16" s="6">
        <v>47381193523</v>
      </c>
      <c r="F16" s="6"/>
      <c r="G16" s="6">
        <v>38217274557</v>
      </c>
      <c r="H16" s="6"/>
      <c r="I16" s="6">
        <v>9163918966</v>
      </c>
      <c r="J16" s="6"/>
      <c r="K16" s="6">
        <v>1818639</v>
      </c>
      <c r="L16" s="6"/>
      <c r="M16" s="6">
        <v>47381193523</v>
      </c>
      <c r="N16" s="6"/>
      <c r="O16" s="6">
        <v>38217274557</v>
      </c>
      <c r="P16" s="6"/>
      <c r="Q16" s="6">
        <v>9163918966</v>
      </c>
    </row>
    <row r="17" spans="1:17">
      <c r="A17" s="1" t="s">
        <v>21</v>
      </c>
      <c r="C17" s="6">
        <v>3226577</v>
      </c>
      <c r="D17" s="6"/>
      <c r="E17" s="6">
        <v>488580689612</v>
      </c>
      <c r="F17" s="6"/>
      <c r="G17" s="6">
        <v>565685407575</v>
      </c>
      <c r="H17" s="6"/>
      <c r="I17" s="6">
        <v>-77104717963</v>
      </c>
      <c r="J17" s="6"/>
      <c r="K17" s="6">
        <v>3226577</v>
      </c>
      <c r="L17" s="6"/>
      <c r="M17" s="6">
        <v>488580689612</v>
      </c>
      <c r="N17" s="6"/>
      <c r="O17" s="6">
        <v>565685407575</v>
      </c>
      <c r="P17" s="6"/>
      <c r="Q17" s="6">
        <v>-77104717963</v>
      </c>
    </row>
    <row r="18" spans="1:17">
      <c r="A18" s="1" t="s">
        <v>34</v>
      </c>
      <c r="C18" s="6">
        <v>1</v>
      </c>
      <c r="D18" s="6"/>
      <c r="E18" s="6">
        <v>1</v>
      </c>
      <c r="F18" s="6"/>
      <c r="G18" s="6">
        <v>15737</v>
      </c>
      <c r="H18" s="6"/>
      <c r="I18" s="6">
        <v>-15736</v>
      </c>
      <c r="J18" s="6"/>
      <c r="K18" s="6">
        <v>1</v>
      </c>
      <c r="L18" s="6"/>
      <c r="M18" s="6">
        <v>1</v>
      </c>
      <c r="N18" s="6"/>
      <c r="O18" s="6">
        <v>15737</v>
      </c>
      <c r="P18" s="6"/>
      <c r="Q18" s="6">
        <v>-15736</v>
      </c>
    </row>
    <row r="19" spans="1:17">
      <c r="A19" s="1" t="s">
        <v>86</v>
      </c>
      <c r="C19" s="6">
        <v>1</v>
      </c>
      <c r="D19" s="6"/>
      <c r="E19" s="6">
        <v>1</v>
      </c>
      <c r="F19" s="6"/>
      <c r="G19" s="6">
        <v>8787</v>
      </c>
      <c r="H19" s="6"/>
      <c r="I19" s="6">
        <v>-8786</v>
      </c>
      <c r="J19" s="6"/>
      <c r="K19" s="6">
        <v>1</v>
      </c>
      <c r="L19" s="6"/>
      <c r="M19" s="6">
        <v>1</v>
      </c>
      <c r="N19" s="6"/>
      <c r="O19" s="6">
        <v>8787</v>
      </c>
      <c r="P19" s="6"/>
      <c r="Q19" s="6">
        <v>-8786</v>
      </c>
    </row>
    <row r="20" spans="1:17">
      <c r="A20" s="1" t="s">
        <v>20</v>
      </c>
      <c r="C20" s="6">
        <v>500000</v>
      </c>
      <c r="D20" s="6"/>
      <c r="E20" s="6">
        <v>8577414872</v>
      </c>
      <c r="F20" s="6"/>
      <c r="G20" s="6">
        <v>8825000000</v>
      </c>
      <c r="H20" s="6"/>
      <c r="I20" s="6">
        <v>-247585128</v>
      </c>
      <c r="J20" s="6"/>
      <c r="K20" s="6">
        <v>500000</v>
      </c>
      <c r="L20" s="6"/>
      <c r="M20" s="6">
        <v>8577414872</v>
      </c>
      <c r="N20" s="6"/>
      <c r="O20" s="6">
        <v>8825000000</v>
      </c>
      <c r="P20" s="6"/>
      <c r="Q20" s="6">
        <v>-247585128</v>
      </c>
    </row>
    <row r="21" spans="1:17">
      <c r="A21" s="1" t="s">
        <v>273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3850401</v>
      </c>
      <c r="L21" s="6"/>
      <c r="M21" s="6">
        <v>188629426902</v>
      </c>
      <c r="N21" s="6"/>
      <c r="O21" s="6">
        <v>191565930258</v>
      </c>
      <c r="P21" s="6"/>
      <c r="Q21" s="6">
        <v>-2936503356</v>
      </c>
    </row>
    <row r="22" spans="1:17">
      <c r="A22" s="1" t="s">
        <v>274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17215132</v>
      </c>
      <c r="L22" s="6"/>
      <c r="M22" s="6">
        <v>109632184784</v>
      </c>
      <c r="N22" s="6"/>
      <c r="O22" s="6">
        <v>107981149396</v>
      </c>
      <c r="P22" s="6"/>
      <c r="Q22" s="6">
        <v>1651035388</v>
      </c>
    </row>
    <row r="23" spans="1:17">
      <c r="A23" s="1" t="s">
        <v>85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5687779</v>
      </c>
      <c r="L23" s="6"/>
      <c r="M23" s="6">
        <v>116601997741</v>
      </c>
      <c r="N23" s="6"/>
      <c r="O23" s="6">
        <v>110760620232</v>
      </c>
      <c r="P23" s="6"/>
      <c r="Q23" s="6">
        <v>5841377509</v>
      </c>
    </row>
    <row r="24" spans="1:17">
      <c r="A24" s="1" t="s">
        <v>29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2637674</v>
      </c>
      <c r="L24" s="6"/>
      <c r="M24" s="6">
        <v>30446292227</v>
      </c>
      <c r="N24" s="6"/>
      <c r="O24" s="6">
        <v>31647296462</v>
      </c>
      <c r="P24" s="6"/>
      <c r="Q24" s="6">
        <v>-1201004235</v>
      </c>
    </row>
    <row r="25" spans="1:17">
      <c r="A25" s="1" t="s">
        <v>275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625000</v>
      </c>
      <c r="L25" s="6"/>
      <c r="M25" s="6">
        <v>14600109520</v>
      </c>
      <c r="N25" s="6"/>
      <c r="O25" s="6">
        <v>8176061250</v>
      </c>
      <c r="P25" s="6"/>
      <c r="Q25" s="6">
        <v>6424048270</v>
      </c>
    </row>
    <row r="26" spans="1:17">
      <c r="A26" s="1" t="s">
        <v>276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12000000</v>
      </c>
      <c r="L26" s="6"/>
      <c r="M26" s="6">
        <v>33239044485</v>
      </c>
      <c r="N26" s="6"/>
      <c r="O26" s="6">
        <v>24862554720</v>
      </c>
      <c r="P26" s="6"/>
      <c r="Q26" s="6">
        <v>8376489765</v>
      </c>
    </row>
    <row r="27" spans="1:17">
      <c r="A27" s="1" t="s">
        <v>39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1000000</v>
      </c>
      <c r="L27" s="6"/>
      <c r="M27" s="6">
        <v>30437811163</v>
      </c>
      <c r="N27" s="6"/>
      <c r="O27" s="6">
        <v>32685820370</v>
      </c>
      <c r="P27" s="6"/>
      <c r="Q27" s="6">
        <v>-2248009207</v>
      </c>
    </row>
    <row r="28" spans="1:17">
      <c r="A28" s="1" t="s">
        <v>76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2620000</v>
      </c>
      <c r="L28" s="6"/>
      <c r="M28" s="6">
        <v>49561941331</v>
      </c>
      <c r="N28" s="6"/>
      <c r="O28" s="6">
        <v>50447441069</v>
      </c>
      <c r="P28" s="6"/>
      <c r="Q28" s="6">
        <v>-885499738</v>
      </c>
    </row>
    <row r="29" spans="1:17">
      <c r="A29" s="1" t="s">
        <v>30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140779</v>
      </c>
      <c r="L29" s="6"/>
      <c r="M29" s="6">
        <v>11036678251</v>
      </c>
      <c r="N29" s="6"/>
      <c r="O29" s="6">
        <v>11125338494</v>
      </c>
      <c r="P29" s="6"/>
      <c r="Q29" s="6">
        <v>-88660243</v>
      </c>
    </row>
    <row r="30" spans="1:17">
      <c r="A30" s="1" t="s">
        <v>67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2000000</v>
      </c>
      <c r="L30" s="6"/>
      <c r="M30" s="6">
        <v>59444190075</v>
      </c>
      <c r="N30" s="6"/>
      <c r="O30" s="6">
        <v>57257279998</v>
      </c>
      <c r="P30" s="6"/>
      <c r="Q30" s="6">
        <v>2186910077</v>
      </c>
    </row>
    <row r="31" spans="1:17">
      <c r="A31" s="1" t="s">
        <v>277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1429000</v>
      </c>
      <c r="L31" s="6"/>
      <c r="M31" s="6">
        <v>40768277180</v>
      </c>
      <c r="N31" s="6"/>
      <c r="O31" s="6">
        <v>24629723494</v>
      </c>
      <c r="P31" s="6"/>
      <c r="Q31" s="6">
        <v>16138553686</v>
      </c>
    </row>
    <row r="32" spans="1:17">
      <c r="A32" s="1" t="s">
        <v>177</v>
      </c>
      <c r="C32" s="6">
        <v>82502</v>
      </c>
      <c r="D32" s="6"/>
      <c r="E32" s="6">
        <v>79985214394</v>
      </c>
      <c r="F32" s="6"/>
      <c r="G32" s="6">
        <v>78723987451</v>
      </c>
      <c r="H32" s="6"/>
      <c r="I32" s="6">
        <v>1261226943</v>
      </c>
      <c r="J32" s="6"/>
      <c r="K32" s="6">
        <v>82502</v>
      </c>
      <c r="L32" s="6"/>
      <c r="M32" s="6">
        <v>79985214394</v>
      </c>
      <c r="N32" s="6"/>
      <c r="O32" s="6">
        <v>78723987451</v>
      </c>
      <c r="P32" s="6"/>
      <c r="Q32" s="6">
        <v>1261226943</v>
      </c>
    </row>
    <row r="33" spans="1:17">
      <c r="A33" s="1" t="s">
        <v>115</v>
      </c>
      <c r="C33" s="6">
        <v>100046</v>
      </c>
      <c r="D33" s="6"/>
      <c r="E33" s="6">
        <v>92011097508</v>
      </c>
      <c r="F33" s="6"/>
      <c r="G33" s="6">
        <v>90116557745</v>
      </c>
      <c r="H33" s="6"/>
      <c r="I33" s="6">
        <v>1894539763</v>
      </c>
      <c r="J33" s="6"/>
      <c r="K33" s="6">
        <v>100046</v>
      </c>
      <c r="L33" s="6"/>
      <c r="M33" s="6">
        <v>92011097508</v>
      </c>
      <c r="N33" s="6"/>
      <c r="O33" s="6">
        <v>90116557745</v>
      </c>
      <c r="P33" s="6"/>
      <c r="Q33" s="6">
        <v>1894539763</v>
      </c>
    </row>
    <row r="34" spans="1:17">
      <c r="A34" s="1" t="s">
        <v>155</v>
      </c>
      <c r="C34" s="6">
        <v>10000</v>
      </c>
      <c r="D34" s="6"/>
      <c r="E34" s="6">
        <v>9146341925</v>
      </c>
      <c r="F34" s="6"/>
      <c r="G34" s="6">
        <v>8819328053</v>
      </c>
      <c r="H34" s="6"/>
      <c r="I34" s="6">
        <v>327013872</v>
      </c>
      <c r="J34" s="6"/>
      <c r="K34" s="6">
        <v>10000</v>
      </c>
      <c r="L34" s="6"/>
      <c r="M34" s="6">
        <v>9146341925</v>
      </c>
      <c r="N34" s="6"/>
      <c r="O34" s="6">
        <v>8819328053</v>
      </c>
      <c r="P34" s="6"/>
      <c r="Q34" s="6">
        <v>327013872</v>
      </c>
    </row>
    <row r="35" spans="1:17">
      <c r="A35" s="1" t="s">
        <v>165</v>
      </c>
      <c r="C35" s="6">
        <v>200000</v>
      </c>
      <c r="D35" s="6"/>
      <c r="E35" s="6">
        <v>191371018690</v>
      </c>
      <c r="F35" s="6"/>
      <c r="G35" s="6">
        <v>187731967412</v>
      </c>
      <c r="H35" s="6"/>
      <c r="I35" s="6">
        <v>3639051278</v>
      </c>
      <c r="J35" s="6"/>
      <c r="K35" s="6">
        <v>200000</v>
      </c>
      <c r="L35" s="6"/>
      <c r="M35" s="6">
        <v>191371018690</v>
      </c>
      <c r="N35" s="6"/>
      <c r="O35" s="6">
        <v>187731967412</v>
      </c>
      <c r="P35" s="6"/>
      <c r="Q35" s="6">
        <v>3639051278</v>
      </c>
    </row>
    <row r="36" spans="1:17">
      <c r="A36" s="1" t="s">
        <v>143</v>
      </c>
      <c r="C36" s="6">
        <v>138932</v>
      </c>
      <c r="D36" s="6"/>
      <c r="E36" s="6">
        <v>127177858832</v>
      </c>
      <c r="F36" s="6"/>
      <c r="G36" s="6">
        <v>123391927387</v>
      </c>
      <c r="H36" s="6"/>
      <c r="I36" s="6">
        <v>3785931445</v>
      </c>
      <c r="J36" s="6"/>
      <c r="K36" s="6">
        <v>138932</v>
      </c>
      <c r="L36" s="6"/>
      <c r="M36" s="6">
        <v>127177858832</v>
      </c>
      <c r="N36" s="6"/>
      <c r="O36" s="6">
        <v>123391927387</v>
      </c>
      <c r="P36" s="6"/>
      <c r="Q36" s="6">
        <v>3785931445</v>
      </c>
    </row>
    <row r="37" spans="1:17">
      <c r="A37" s="1" t="s">
        <v>171</v>
      </c>
      <c r="C37" s="6">
        <v>383000</v>
      </c>
      <c r="D37" s="6"/>
      <c r="E37" s="6">
        <v>383000000000</v>
      </c>
      <c r="F37" s="6"/>
      <c r="G37" s="6">
        <v>360314701121</v>
      </c>
      <c r="H37" s="6"/>
      <c r="I37" s="6">
        <v>22685298879</v>
      </c>
      <c r="J37" s="6"/>
      <c r="K37" s="6">
        <v>383000</v>
      </c>
      <c r="L37" s="6"/>
      <c r="M37" s="6">
        <v>383000000000</v>
      </c>
      <c r="N37" s="6"/>
      <c r="O37" s="6">
        <v>360314701121</v>
      </c>
      <c r="P37" s="6"/>
      <c r="Q37" s="6">
        <v>22685298879</v>
      </c>
    </row>
    <row r="38" spans="1:17">
      <c r="A38" s="1" t="s">
        <v>149</v>
      </c>
      <c r="C38" s="6">
        <v>40890</v>
      </c>
      <c r="D38" s="6"/>
      <c r="E38" s="6">
        <v>40890000000</v>
      </c>
      <c r="F38" s="6"/>
      <c r="G38" s="6">
        <v>40007892614</v>
      </c>
      <c r="H38" s="6"/>
      <c r="I38" s="6">
        <v>882107386</v>
      </c>
      <c r="J38" s="6"/>
      <c r="K38" s="6">
        <v>40890</v>
      </c>
      <c r="L38" s="6"/>
      <c r="M38" s="6">
        <v>40890000000</v>
      </c>
      <c r="N38" s="6"/>
      <c r="O38" s="6">
        <v>40007892614</v>
      </c>
      <c r="P38" s="6"/>
      <c r="Q38" s="6">
        <v>882107386</v>
      </c>
    </row>
    <row r="39" spans="1:17">
      <c r="A39" s="1" t="s">
        <v>151</v>
      </c>
      <c r="C39" s="6">
        <v>310000</v>
      </c>
      <c r="D39" s="6"/>
      <c r="E39" s="6">
        <v>289134609782</v>
      </c>
      <c r="F39" s="6"/>
      <c r="G39" s="6">
        <v>277828075264</v>
      </c>
      <c r="H39" s="6"/>
      <c r="I39" s="6">
        <v>11306534518</v>
      </c>
      <c r="J39" s="6"/>
      <c r="K39" s="6">
        <v>310000</v>
      </c>
      <c r="L39" s="6"/>
      <c r="M39" s="6">
        <v>289134609782</v>
      </c>
      <c r="N39" s="6"/>
      <c r="O39" s="6">
        <v>277828075264</v>
      </c>
      <c r="P39" s="6"/>
      <c r="Q39" s="6">
        <v>11306534518</v>
      </c>
    </row>
    <row r="40" spans="1:17">
      <c r="A40" s="1" t="s">
        <v>152</v>
      </c>
      <c r="C40" s="6">
        <v>361329</v>
      </c>
      <c r="D40" s="6"/>
      <c r="E40" s="6">
        <v>330872143440</v>
      </c>
      <c r="F40" s="6"/>
      <c r="G40" s="6">
        <v>319801286226</v>
      </c>
      <c r="H40" s="6"/>
      <c r="I40" s="6">
        <v>11070857214</v>
      </c>
      <c r="J40" s="6"/>
      <c r="K40" s="6">
        <v>361329</v>
      </c>
      <c r="L40" s="6"/>
      <c r="M40" s="6">
        <v>330872143440</v>
      </c>
      <c r="N40" s="6"/>
      <c r="O40" s="6">
        <v>319801286226</v>
      </c>
      <c r="P40" s="6"/>
      <c r="Q40" s="6">
        <v>11070857214</v>
      </c>
    </row>
    <row r="41" spans="1:17">
      <c r="A41" s="1" t="s">
        <v>156</v>
      </c>
      <c r="C41" s="6">
        <v>100000</v>
      </c>
      <c r="D41" s="6"/>
      <c r="E41" s="6">
        <v>89788693625</v>
      </c>
      <c r="F41" s="6"/>
      <c r="G41" s="6">
        <v>85111570731</v>
      </c>
      <c r="H41" s="6"/>
      <c r="I41" s="6">
        <v>4677122894</v>
      </c>
      <c r="J41" s="6"/>
      <c r="K41" s="6">
        <v>100000</v>
      </c>
      <c r="L41" s="6"/>
      <c r="M41" s="6">
        <v>89788693625</v>
      </c>
      <c r="N41" s="6"/>
      <c r="O41" s="6">
        <v>85111570731</v>
      </c>
      <c r="P41" s="6"/>
      <c r="Q41" s="6">
        <v>4677122894</v>
      </c>
    </row>
    <row r="42" spans="1:17">
      <c r="A42" s="1" t="s">
        <v>140</v>
      </c>
      <c r="C42" s="6">
        <v>181051</v>
      </c>
      <c r="D42" s="6"/>
      <c r="E42" s="6">
        <v>175844082652</v>
      </c>
      <c r="F42" s="6"/>
      <c r="G42" s="6">
        <v>173247089124</v>
      </c>
      <c r="H42" s="6"/>
      <c r="I42" s="6">
        <v>2596993528</v>
      </c>
      <c r="J42" s="6"/>
      <c r="K42" s="6">
        <v>181051</v>
      </c>
      <c r="L42" s="6"/>
      <c r="M42" s="6">
        <v>175844082652</v>
      </c>
      <c r="N42" s="6"/>
      <c r="O42" s="6">
        <v>173247089124</v>
      </c>
      <c r="P42" s="6"/>
      <c r="Q42" s="6">
        <v>2596993528</v>
      </c>
    </row>
    <row r="43" spans="1:17">
      <c r="A43" s="1" t="s">
        <v>199</v>
      </c>
      <c r="C43" s="6">
        <v>100000</v>
      </c>
      <c r="D43" s="6"/>
      <c r="E43" s="6">
        <v>93254585313</v>
      </c>
      <c r="F43" s="6"/>
      <c r="G43" s="6">
        <v>92588707078</v>
      </c>
      <c r="H43" s="6"/>
      <c r="I43" s="6">
        <v>665878235</v>
      </c>
      <c r="J43" s="6"/>
      <c r="K43" s="6">
        <v>100000</v>
      </c>
      <c r="L43" s="6"/>
      <c r="M43" s="6">
        <v>93254585313</v>
      </c>
      <c r="N43" s="6"/>
      <c r="O43" s="6">
        <v>92588707078</v>
      </c>
      <c r="P43" s="6"/>
      <c r="Q43" s="6">
        <v>665878235</v>
      </c>
    </row>
    <row r="44" spans="1:17">
      <c r="A44" s="1" t="s">
        <v>185</v>
      </c>
      <c r="C44" s="6">
        <v>215000</v>
      </c>
      <c r="D44" s="6"/>
      <c r="E44" s="6">
        <v>204484921853</v>
      </c>
      <c r="F44" s="6"/>
      <c r="G44" s="6">
        <v>203456071482</v>
      </c>
      <c r="H44" s="6"/>
      <c r="I44" s="6">
        <v>1028850371</v>
      </c>
      <c r="J44" s="6"/>
      <c r="K44" s="6">
        <v>215000</v>
      </c>
      <c r="L44" s="6"/>
      <c r="M44" s="6">
        <v>204484921853</v>
      </c>
      <c r="N44" s="6"/>
      <c r="O44" s="6">
        <v>203456071482</v>
      </c>
      <c r="P44" s="6"/>
      <c r="Q44" s="6">
        <v>1028850371</v>
      </c>
    </row>
    <row r="45" spans="1:17">
      <c r="A45" s="1" t="s">
        <v>146</v>
      </c>
      <c r="C45" s="6">
        <v>28500</v>
      </c>
      <c r="D45" s="6"/>
      <c r="E45" s="6">
        <v>26577132025</v>
      </c>
      <c r="F45" s="6"/>
      <c r="G45" s="6">
        <v>25833431458</v>
      </c>
      <c r="H45" s="6"/>
      <c r="I45" s="6">
        <v>743700567</v>
      </c>
      <c r="J45" s="6"/>
      <c r="K45" s="6">
        <v>28500</v>
      </c>
      <c r="L45" s="6"/>
      <c r="M45" s="6">
        <v>26577132025</v>
      </c>
      <c r="N45" s="6"/>
      <c r="O45" s="6">
        <v>25833431458</v>
      </c>
      <c r="P45" s="6"/>
      <c r="Q45" s="6">
        <v>743700567</v>
      </c>
    </row>
    <row r="46" spans="1:17">
      <c r="A46" s="1" t="s">
        <v>278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97</v>
      </c>
      <c r="L46" s="6"/>
      <c r="M46" s="6">
        <v>97000000</v>
      </c>
      <c r="N46" s="6"/>
      <c r="O46" s="6">
        <v>95818629</v>
      </c>
      <c r="P46" s="6"/>
      <c r="Q46" s="6">
        <v>1181371</v>
      </c>
    </row>
    <row r="47" spans="1:17">
      <c r="A47" s="1" t="s">
        <v>279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169811</v>
      </c>
      <c r="L47" s="6"/>
      <c r="M47" s="6">
        <v>169811000000</v>
      </c>
      <c r="N47" s="6"/>
      <c r="O47" s="6">
        <v>167790397557</v>
      </c>
      <c r="P47" s="6"/>
      <c r="Q47" s="6">
        <v>2020602443</v>
      </c>
    </row>
    <row r="48" spans="1:17">
      <c r="A48" s="1" t="s">
        <v>235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71153</v>
      </c>
      <c r="L48" s="6"/>
      <c r="M48" s="6">
        <v>71153000000</v>
      </c>
      <c r="N48" s="6"/>
      <c r="O48" s="6">
        <v>71123741294</v>
      </c>
      <c r="P48" s="6"/>
      <c r="Q48" s="6">
        <v>29258706</v>
      </c>
    </row>
    <row r="49" spans="3:17" ht="24.75" thickBot="1">
      <c r="C49" s="6"/>
      <c r="D49" s="6"/>
      <c r="E49" s="8">
        <f>SUM(E8:E48)</f>
        <v>4168920912965</v>
      </c>
      <c r="F49" s="6"/>
      <c r="G49" s="8">
        <f>SUM(G8:G48)</f>
        <v>4312270931982</v>
      </c>
      <c r="H49" s="6"/>
      <c r="I49" s="8">
        <f>SUM(I8:I48)</f>
        <v>-143350019017</v>
      </c>
      <c r="J49" s="6"/>
      <c r="K49" s="6"/>
      <c r="L49" s="6"/>
      <c r="M49" s="8">
        <f>SUM(M8:M48)</f>
        <v>5139488316266</v>
      </c>
      <c r="N49" s="6"/>
      <c r="O49" s="8">
        <f>SUM(O8:O48)</f>
        <v>5252434212537</v>
      </c>
      <c r="P49" s="6"/>
      <c r="Q49" s="8">
        <f>SUM(Q8:Q48)</f>
        <v>-112945896271</v>
      </c>
    </row>
    <row r="50" spans="3:17" ht="24.75" thickTop="1">
      <c r="I50" s="6"/>
      <c r="J50" s="6"/>
      <c r="K50" s="6"/>
      <c r="L50" s="6"/>
      <c r="M50" s="6"/>
      <c r="N50" s="6"/>
      <c r="O50" s="6"/>
      <c r="P50" s="6"/>
      <c r="Q50" s="6"/>
    </row>
    <row r="51" spans="3:17">
      <c r="I51" s="6"/>
      <c r="J51" s="6"/>
      <c r="K51" s="6"/>
      <c r="L51" s="6"/>
      <c r="M51" s="6"/>
      <c r="N51" s="6"/>
      <c r="O51" s="6"/>
      <c r="P51" s="6"/>
      <c r="Q51" s="6"/>
    </row>
    <row r="52" spans="3:17">
      <c r="I52" s="3"/>
      <c r="J52" s="3"/>
      <c r="K52" s="3"/>
      <c r="L52" s="3"/>
      <c r="M52" s="3"/>
      <c r="N52" s="3"/>
      <c r="O52" s="3"/>
      <c r="P52" s="3"/>
      <c r="Q52" s="3"/>
    </row>
    <row r="53" spans="3:17">
      <c r="I53" s="3"/>
      <c r="J53" s="3"/>
      <c r="K53" s="3"/>
      <c r="L53" s="3"/>
      <c r="M53" s="3"/>
      <c r="N53" s="3"/>
      <c r="O53" s="3"/>
      <c r="P53" s="3"/>
      <c r="Q53" s="3"/>
    </row>
    <row r="54" spans="3:17">
      <c r="I54" s="3"/>
      <c r="J54" s="3"/>
      <c r="K54" s="3"/>
      <c r="L54" s="3"/>
      <c r="M54" s="3"/>
      <c r="N54" s="3"/>
      <c r="O54" s="3"/>
      <c r="P54" s="3"/>
      <c r="Q54" s="3"/>
    </row>
    <row r="55" spans="3:17">
      <c r="I55" s="6"/>
      <c r="J55" s="6"/>
      <c r="K55" s="6"/>
      <c r="L55" s="6"/>
      <c r="M55" s="6"/>
      <c r="N55" s="6"/>
      <c r="O55" s="6"/>
      <c r="P55" s="6"/>
      <c r="Q55" s="6"/>
    </row>
    <row r="56" spans="3:17">
      <c r="I5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2023-07-23T06:12:50Z</dcterms:created>
  <dcterms:modified xsi:type="dcterms:W3CDTF">2023-08-01T08:38:36Z</dcterms:modified>
</cp:coreProperties>
</file>