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637543C8-E300-41FC-99B0-3F28470A99DC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1" l="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8" i="11"/>
  <c r="G11" i="15"/>
  <c r="E11" i="15"/>
  <c r="E8" i="15"/>
  <c r="E9" i="15"/>
  <c r="E10" i="15"/>
  <c r="E7" i="15"/>
  <c r="C11" i="15"/>
  <c r="K12" i="13"/>
  <c r="K9" i="13"/>
  <c r="K10" i="13"/>
  <c r="K11" i="13"/>
  <c r="K8" i="13"/>
  <c r="G12" i="13"/>
  <c r="G9" i="13"/>
  <c r="G10" i="13"/>
  <c r="G11" i="13"/>
  <c r="G8" i="13"/>
  <c r="I12" i="13"/>
  <c r="E12" i="13"/>
  <c r="Q48" i="12"/>
  <c r="Q50" i="12"/>
  <c r="O50" i="12"/>
  <c r="M50" i="12"/>
  <c r="K50" i="12"/>
  <c r="I50" i="12"/>
  <c r="G50" i="12"/>
  <c r="E50" i="12"/>
  <c r="C5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8" i="12"/>
  <c r="Q101" i="11"/>
  <c r="O101" i="11"/>
  <c r="M101" i="11"/>
  <c r="G101" i="11"/>
  <c r="E101" i="11"/>
  <c r="C101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8" i="11"/>
  <c r="S101" i="11" s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8" i="11"/>
  <c r="I101" i="11" s="1"/>
  <c r="Q104" i="10"/>
  <c r="O104" i="10"/>
  <c r="M104" i="10"/>
  <c r="I104" i="10"/>
  <c r="G104" i="10"/>
  <c r="E104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8" i="9"/>
  <c r="I95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8" i="9"/>
  <c r="Q95" i="9"/>
  <c r="O95" i="9"/>
  <c r="M95" i="9"/>
  <c r="G95" i="9"/>
  <c r="E95" i="9"/>
  <c r="S67" i="8"/>
  <c r="Q67" i="8"/>
  <c r="O67" i="8"/>
  <c r="M67" i="8"/>
  <c r="K67" i="8"/>
  <c r="I67" i="8"/>
  <c r="S21" i="7"/>
  <c r="Q21" i="7"/>
  <c r="O21" i="7"/>
  <c r="M21" i="7"/>
  <c r="K21" i="7"/>
  <c r="I21" i="7"/>
  <c r="S12" i="6"/>
  <c r="Q12" i="6"/>
  <c r="O12" i="6"/>
  <c r="M12" i="6"/>
  <c r="K12" i="6"/>
  <c r="AK23" i="3"/>
  <c r="AI23" i="3"/>
  <c r="AG23" i="3"/>
  <c r="AA23" i="3"/>
  <c r="W23" i="3"/>
  <c r="S23" i="3"/>
  <c r="Q23" i="3"/>
  <c r="Y87" i="1"/>
  <c r="W87" i="1"/>
  <c r="U87" i="1"/>
  <c r="O87" i="1"/>
  <c r="K87" i="1"/>
  <c r="G87" i="1"/>
  <c r="E87" i="1"/>
</calcChain>
</file>

<file path=xl/sharedStrings.xml><?xml version="1.0" encoding="utf-8"?>
<sst xmlns="http://schemas.openxmlformats.org/spreadsheetml/2006/main" count="1015" uniqueCount="302">
  <si>
    <t>صندوق سرمایه‌گذاری مشترک پیشتاز</t>
  </si>
  <si>
    <t>صورت وضعیت سبد</t>
  </si>
  <si>
    <t>برای ماه منتهی به 1401/12/29</t>
  </si>
  <si>
    <t>نام شرکت</t>
  </si>
  <si>
    <t>1401/11/30</t>
  </si>
  <si>
    <t>تغییرات طی دوره</t>
  </si>
  <si>
    <t>1401/12/29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</si>
  <si>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</si>
  <si>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</si>
  <si>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</si>
  <si>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</si>
  <si>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</si>
  <si>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</si>
  <si>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</si>
  <si>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</si>
  <si>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</si>
  <si>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</si>
  <si>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پالایش نفت اصفهان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</si>
  <si>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</si>
  <si>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</si>
  <si>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</si>
  <si>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</si>
  <si>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</si>
  <si>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</si>
  <si>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</si>
  <si>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</si>
  <si>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</si>
  <si>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</si>
  <si>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</si>
  <si>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</si>
  <si>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</si>
  <si>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حمل و نقل ریلی پارسیان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</si>
  <si>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</si>
  <si>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</si>
  <si>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</si>
  <si>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</si>
  <si>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ح. کویر تایر</t>
  </si>
  <si>
    <t>حفاری شمال</t>
  </si>
  <si>
    <t>داروپخش‌ (هلدینگ‌</t>
  </si>
  <si>
    <t>داروسازی دانا</t>
  </si>
  <si>
    <t>داروسازی شهید قاضی</t>
  </si>
  <si>
    <t>داروسازی‌ ابوریحان‌</t>
  </si>
  <si>
    <t>داروسازی‌ اکسیر</t>
  </si>
  <si>
    <t>زغال سنگ پروده طبس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</si>
  <si>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</si>
  <si>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</si>
  <si>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</si>
  <si>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</si>
  <si>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</si>
  <si>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</si>
  <si>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</si>
  <si>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</si>
  <si>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</si>
  <si>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</si>
  <si>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آبیک</t>
  </si>
  <si>
    <t>سیمان خوزستان</t>
  </si>
  <si>
    <t>سیمان‌ بجنورد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</si>
  <si>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</si>
  <si>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</si>
  <si>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</si>
  <si>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</si>
  <si>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</si>
  <si>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</si>
  <si>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</si>
  <si>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</si>
  <si>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شیشه سازی مینا</t>
  </si>
  <si>
    <t>شیشه‌ قزوین‌</t>
  </si>
  <si>
    <t>صنایع پتروشیمی کرمانشاه</t>
  </si>
  <si>
    <t>صنایع فروآلیاژ ایران</t>
  </si>
  <si>
    <t>صنایع گلدیران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</si>
  <si>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</si>
  <si>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</si>
  <si>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</si>
  <si>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</si>
  <si>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</si>
  <si>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آلیاژی ایران</t>
  </si>
  <si>
    <t>فولاد مبارکه اصفهان</t>
  </si>
  <si>
    <t>فولاد کاوه جنوب کیش</t>
  </si>
  <si>
    <t>قندهکمتان‌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</si>
  <si>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</si>
  <si>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</si>
  <si>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</si>
  <si>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</si>
  <si>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</si>
  <si>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</si>
  <si>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نفت ایرانول</t>
  </si>
  <si>
    <t>نفت سپاهان</t>
  </si>
  <si>
    <t>نفت‌ بهران‌</t>
  </si>
  <si>
    <t>همکاران سیستم</t>
  </si>
  <si>
    <t>کارخانجات‌داروپخش‌</t>
  </si>
  <si>
    <t>کاشی‌ وسرامیک‌ حافظ‌</t>
  </si>
  <si>
    <t>کویر تایر</t>
  </si>
  <si>
    <t>ملی شیمی کشاورز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</si>
  <si>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</si>
  <si>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</si>
  <si>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</si>
  <si>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</si>
  <si>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</si>
  <si>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</si>
  <si>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</si>
  <si>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</si>
  <si>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</si>
  <si>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</si>
  <si>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</si>
  <si>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</si>
  <si>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</si>
  <si>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</si>
  <si>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</si>
  <si>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</si>
  <si>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</si>
  <si>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</si>
  <si>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</si>
  <si>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</si>
  <si>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</si>
  <si>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</si>
  <si>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</si>
  <si>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</si>
  <si>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</si>
  <si>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</si>
  <si>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</si>
  <si>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</si>
  <si>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</si>
  <si>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</si>
  <si>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اسنادخزانه-م7بودجه99-020704</t>
  </si>
  <si>
    <t>1399/09/25</t>
  </si>
  <si>
    <t>1402/07/04</t>
  </si>
  <si>
    <t>اسنادخزانه-م8بودجه99-020606</t>
  </si>
  <si>
    <t>1402/06/06</t>
  </si>
  <si>
    <t>اسنادخزانه-م9بودجه99-020316</t>
  </si>
  <si>
    <t>1399/10/15</t>
  </si>
  <si>
    <t>1402/03/16</t>
  </si>
  <si>
    <t>گام بانک اقتصاد نوین0205</t>
  </si>
  <si>
    <t>1401/04/01</t>
  </si>
  <si>
    <t>1402/05/31</t>
  </si>
  <si>
    <t>گام بانک صادرات ایران0207</t>
  </si>
  <si>
    <t>1402/07/30</t>
  </si>
  <si>
    <t>مرابحه عام دولت104-ش.خ020303</t>
  </si>
  <si>
    <t>1401/03/03</t>
  </si>
  <si>
    <t>1402/03/03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</si>
  <si>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</si>
  <si>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</si>
  <si>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</si>
  <si>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</si>
  <si>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</si>
  <si>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</si>
  <si>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</si>
  <si>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</si>
  <si>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</si>
  <si>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</si>
  <si>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</si>
  <si>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</si>
  <si>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</si>
  <si>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</si>
  <si>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</si>
  <si>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</si>
  <si>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</si>
  <si>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</si>
  <si>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</si>
  <si>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</si>
  <si>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</si>
  <si>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</si>
  <si>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</si>
  <si>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</si>
  <si>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</si>
  <si>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</si>
  <si>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</si>
  <si>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</si>
  <si>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</si>
  <si>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</si>
  <si>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</si>
  <si>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</si>
  <si>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</si>
  <si>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</si>
  <si>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</si>
  <si>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</si>
  <si>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</si>
  <si>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دولت3-ش.خ0211</t>
  </si>
  <si>
    <t>1402/11/13</t>
  </si>
  <si>
    <t>مرابحه عام دولت70-ش.خ0112</t>
  </si>
  <si>
    <t>1401/12/07</t>
  </si>
  <si>
    <t>مرابحه عام دولتی64-ش.خ0111</t>
  </si>
  <si>
    <t>1401/11/09</t>
  </si>
  <si>
    <t>مرابحه عام دولت3-ش.خ 0103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</si>
  <si>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</si>
  <si>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</si>
  <si>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</si>
  <si>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</si>
  <si>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</si>
  <si>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</si>
  <si>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</si>
  <si>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</si>
  <si>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</si>
  <si>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</si>
  <si>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</si>
  <si>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1401/03/10</t>
  </si>
  <si>
    <t>فولاد امیرکبیرکاشان</t>
  </si>
  <si>
    <t>1401/03/04</t>
  </si>
  <si>
    <t>1401/11/23</t>
  </si>
  <si>
    <t>1401/04/30</t>
  </si>
  <si>
    <t>1401/04/29</t>
  </si>
  <si>
    <t>1401/04/21</t>
  </si>
  <si>
    <t>1401/04/22</t>
  </si>
  <si>
    <t>1401/04/16</t>
  </si>
  <si>
    <t>1401/03/29</t>
  </si>
  <si>
    <t>1401/03/16</t>
  </si>
  <si>
    <t>1401/04/25</t>
  </si>
  <si>
    <t>1401/08/25</t>
  </si>
  <si>
    <t>1401/12/16</t>
  </si>
  <si>
    <t>شیشه‌ و گاز</t>
  </si>
  <si>
    <t>1401/05/30</t>
  </si>
  <si>
    <t>سپنتا</t>
  </si>
  <si>
    <t>1401/12/23</t>
  </si>
  <si>
    <t>1401/04/28</t>
  </si>
  <si>
    <t>1401/05/11</t>
  </si>
  <si>
    <t>کارخانجات‌ قند قزوین‌</t>
  </si>
  <si>
    <t>1401/10/26</t>
  </si>
  <si>
    <t>1401/03/01</t>
  </si>
  <si>
    <t>1401/05/25</t>
  </si>
  <si>
    <t>1401/04/20</t>
  </si>
  <si>
    <t>1401/04/15</t>
  </si>
  <si>
    <t>1401/10/13</t>
  </si>
  <si>
    <t>1401/10/28</t>
  </si>
  <si>
    <t>1401/05/13</t>
  </si>
  <si>
    <t>صنایع پتروشیمی خلیج فارس</t>
  </si>
  <si>
    <t>1401/07/27</t>
  </si>
  <si>
    <t>1401/04/14</t>
  </si>
  <si>
    <t>1401/06/12</t>
  </si>
  <si>
    <t>1401/03/28</t>
  </si>
  <si>
    <t>1401/03/02</t>
  </si>
  <si>
    <t>1401/03/17</t>
  </si>
  <si>
    <t>1401/04/26</t>
  </si>
  <si>
    <t>1401/12/22</t>
  </si>
  <si>
    <t>1401/08/14</t>
  </si>
  <si>
    <t>1401/03/07</t>
  </si>
  <si>
    <t>1401/03/23</t>
  </si>
  <si>
    <t>1401/06/05</t>
  </si>
  <si>
    <t>1401/03/31</t>
  </si>
  <si>
    <t>بیمه نوین</t>
  </si>
  <si>
    <t>1401/03/11</t>
  </si>
  <si>
    <t>پتروشیمی خراسان</t>
  </si>
  <si>
    <t>1401/03/08</t>
  </si>
  <si>
    <t>1401/04/18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</si>
  <si>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</si>
  <si>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</si>
  <si>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</si>
  <si>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</si>
  <si>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</si>
  <si>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ح . سرمایه‌گذاری‌ سپه‌</t>
  </si>
  <si>
    <t>ح.زغال سنگ پروده طبس</t>
  </si>
  <si>
    <t>ح . داروسازی‌ اکسیر</t>
  </si>
  <si>
    <t>گروه مدیریت سرمایه گذاری امید</t>
  </si>
  <si>
    <t>ح. پالایش نفت تبریز</t>
  </si>
  <si>
    <t>ح . داروسازی شهید قاضی</t>
  </si>
  <si>
    <t>ح . سیمان‌ارومیه‌</t>
  </si>
  <si>
    <t>ح . معدنی‌ املاح‌  ایران‌</t>
  </si>
  <si>
    <t>ح . داروسازی‌ ابوریحان‌</t>
  </si>
  <si>
    <t>شیرپاستوریزه پگاه گیلان</t>
  </si>
  <si>
    <t>پنبه و دانه های روغنی خراسان</t>
  </si>
  <si>
    <t>ح . توسعه‌معادن‌وفلزات‌</t>
  </si>
  <si>
    <t>سیمان ساوه</t>
  </si>
  <si>
    <t>ح . سرمایه گذاری صبا تامین</t>
  </si>
  <si>
    <t>ح . صنایع گلدیران</t>
  </si>
  <si>
    <t>اسنادخزانه-م16بودجه98-010503</t>
  </si>
  <si>
    <t>اسنادخزانه-م2بودجه99-011019</t>
  </si>
  <si>
    <t>اسنادخزانه-م4بودجه00-030522</t>
  </si>
  <si>
    <t>اسنادخزانه-م5بودجه00-030626</t>
  </si>
  <si>
    <t>اسنادخزانه-م7بودجه00-030912</t>
  </si>
  <si>
    <t>اسنادخزانه-م15بودجه98-010406</t>
  </si>
  <si>
    <t>اسنادخزانه-م1بودجه99-010621</t>
  </si>
  <si>
    <t>اسنادخزانه-م14بودجه99-021025</t>
  </si>
  <si>
    <t>اسناد خزانه-م9بودجه00-031101</t>
  </si>
  <si>
    <t>اسنادخزانه-م17بودجه98-010512</t>
  </si>
  <si>
    <t>اسنادخزانه-م3بودجه99-011110</t>
  </si>
  <si>
    <t>اسنادخزانه-م14بودجه98-010318</t>
  </si>
  <si>
    <t>اسناد خزانه-م10بودجه00-031115</t>
  </si>
  <si>
    <t>اسنادخزانه-م18بودجه98-010614</t>
  </si>
  <si>
    <t>اسنادخزانه-م18بودجه99-010323</t>
  </si>
  <si>
    <t>اسنادخزانه-م3بودجه00-030418</t>
  </si>
  <si>
    <t>اسنادخزانه-م8بودجه00-030919</t>
  </si>
  <si>
    <t>اسنادخزانه-م1بودجه00-030821</t>
  </si>
  <si>
    <t>اسنادخزانه-م6بودجه00-030723</t>
  </si>
  <si>
    <t>اسنادخزانه-م2بودجه00-031024</t>
  </si>
  <si>
    <t>گواهی اعتبار مولد سامان0207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</si>
  <si>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</si>
  <si>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</si>
  <si>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</si>
  <si>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</si>
  <si>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</si>
  <si>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</si>
  <si>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</si>
  <si>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</si>
  <si>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</si>
  <si>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</si>
  <si>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</si>
  <si>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</si>
  <si>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</si>
  <si>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</si>
  <si>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</si>
  <si>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1401/12/01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</si>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</sst>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0" fillId="0" borderId="0" xfId="1" applyNumberFormat="1" applyFont="1"/>
    <xf numFmtId="37" fontId="2" fillId="0" borderId="2" xfId="0" applyNumberFormat="1" applyFont="1" applyBorder="1"/>
    <xf numFmtId="37" fontId="2" fillId="0" borderId="0" xfId="0" applyNumberFormat="1" applyFont="1"/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523875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0D86731-0AF4-F390-2CAD-2D527CA24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E3F4-4A3E-483C-991B-AD8386901BB0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9</xdr:col>
                <xdr:colOff>533400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2"/>
  <sheetViews>
    <sheetView rightToLeft="1" topLeftCell="A34" workbookViewId="0">
      <selection activeCell="M12" sqref="M12"/>
    </sheetView>
  </sheetViews>
  <sheetFormatPr defaultRowHeight="24"/>
  <cols>
    <col min="1" max="1" width="30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20.28515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166</v>
      </c>
      <c r="D6" s="18" t="s">
        <v>166</v>
      </c>
      <c r="E6" s="18" t="s">
        <v>166</v>
      </c>
      <c r="F6" s="18" t="s">
        <v>166</v>
      </c>
      <c r="G6" s="18" t="s">
        <v>166</v>
      </c>
      <c r="H6" s="18" t="s">
        <v>166</v>
      </c>
      <c r="I6" s="18" t="s">
        <v>166</v>
      </c>
      <c r="J6" s="18" t="s">
        <v>166</v>
      </c>
      <c r="K6" s="18" t="s">
        <v>166</v>
      </c>
      <c r="M6" s="18" t="s">
        <v>167</v>
      </c>
      <c r="N6" s="18" t="s">
        <v>167</v>
      </c>
      <c r="O6" s="18" t="s">
        <v>167</v>
      </c>
      <c r="P6" s="18" t="s">
        <v>167</v>
      </c>
      <c r="Q6" s="18" t="s">
        <v>167</v>
      </c>
      <c r="R6" s="18" t="s">
        <v>167</v>
      </c>
      <c r="S6" s="18" t="s">
        <v>167</v>
      </c>
      <c r="T6" s="18" t="s">
        <v>167</v>
      </c>
      <c r="U6" s="18" t="s">
        <v>167</v>
      </c>
    </row>
    <row r="7" spans="1:21" ht="24.75">
      <c r="A7" s="18" t="s">
        <v>3</v>
      </c>
      <c r="C7" s="18" t="s">
        <v>283</v>
      </c>
      <c r="E7" s="18" t="s">
        <v>284</v>
      </c>
      <c r="G7" s="18" t="s">
        <v>285</v>
      </c>
      <c r="I7" s="18" t="s">
        <v>148</v>
      </c>
      <c r="K7" s="18" t="s">
        <v>286</v>
      </c>
      <c r="M7" s="18" t="s">
        <v>283</v>
      </c>
      <c r="O7" s="18" t="s">
        <v>284</v>
      </c>
      <c r="Q7" s="18" t="s">
        <v>285</v>
      </c>
      <c r="S7" s="18" t="s">
        <v>148</v>
      </c>
      <c r="U7" s="18" t="s">
        <v>286</v>
      </c>
    </row>
    <row r="8" spans="1:21">
      <c r="A8" s="1" t="s">
        <v>90</v>
      </c>
      <c r="C8" s="7">
        <v>0</v>
      </c>
      <c r="D8" s="7"/>
      <c r="E8" s="7">
        <v>30458120093</v>
      </c>
      <c r="F8" s="7"/>
      <c r="G8" s="7">
        <v>361601138</v>
      </c>
      <c r="H8" s="7"/>
      <c r="I8" s="7">
        <f>C8+E8+G8</f>
        <v>30819721231</v>
      </c>
      <c r="J8" s="7"/>
      <c r="K8" s="9">
        <f>I8/$I$101</f>
        <v>2.5680965128199599E-3</v>
      </c>
      <c r="L8" s="7"/>
      <c r="M8" s="7">
        <v>682128000</v>
      </c>
      <c r="N8" s="7"/>
      <c r="O8" s="7">
        <v>46346239621</v>
      </c>
      <c r="P8" s="7"/>
      <c r="Q8" s="7">
        <v>719667566</v>
      </c>
      <c r="R8" s="7"/>
      <c r="S8" s="7">
        <f>M8+O8+Q8</f>
        <v>47748035187</v>
      </c>
      <c r="T8" s="7"/>
      <c r="U8" s="9">
        <f>S8/$S$101</f>
        <v>3.2510225986458275E-3</v>
      </c>
    </row>
    <row r="9" spans="1:21">
      <c r="A9" s="1" t="s">
        <v>28</v>
      </c>
      <c r="C9" s="7">
        <v>0</v>
      </c>
      <c r="D9" s="7"/>
      <c r="E9" s="7">
        <v>180320365407</v>
      </c>
      <c r="F9" s="7"/>
      <c r="G9" s="7">
        <v>5496344928</v>
      </c>
      <c r="H9" s="7"/>
      <c r="I9" s="7">
        <f t="shared" ref="I9:I65" si="0">C9+E9+G9</f>
        <v>185816710335</v>
      </c>
      <c r="J9" s="7"/>
      <c r="K9" s="9">
        <f t="shared" ref="K9:K72" si="1">I9/$I$101</f>
        <v>1.54834380966108E-2</v>
      </c>
      <c r="L9" s="7"/>
      <c r="M9" s="7">
        <v>0</v>
      </c>
      <c r="N9" s="7"/>
      <c r="O9" s="7">
        <v>151018692355</v>
      </c>
      <c r="P9" s="7"/>
      <c r="Q9" s="7">
        <v>-95620960</v>
      </c>
      <c r="R9" s="7"/>
      <c r="S9" s="7">
        <f t="shared" ref="S9:S65" si="2">M9+O9+Q9</f>
        <v>150923071395</v>
      </c>
      <c r="T9" s="7"/>
      <c r="U9" s="9">
        <f t="shared" ref="U9:U72" si="3">S9/$S$101</f>
        <v>1.0275905884725692E-2</v>
      </c>
    </row>
    <row r="10" spans="1:21">
      <c r="A10" s="1" t="s">
        <v>34</v>
      </c>
      <c r="C10" s="7">
        <v>0</v>
      </c>
      <c r="D10" s="7"/>
      <c r="E10" s="7">
        <v>141584919863</v>
      </c>
      <c r="F10" s="7"/>
      <c r="G10" s="7">
        <v>16334053</v>
      </c>
      <c r="H10" s="7"/>
      <c r="I10" s="7">
        <f t="shared" si="0"/>
        <v>141601253916</v>
      </c>
      <c r="J10" s="7"/>
      <c r="K10" s="9">
        <f t="shared" si="1"/>
        <v>1.1799123154522256E-2</v>
      </c>
      <c r="L10" s="7"/>
      <c r="M10" s="7">
        <v>27232901600</v>
      </c>
      <c r="N10" s="7"/>
      <c r="O10" s="7">
        <v>40340137580</v>
      </c>
      <c r="P10" s="7"/>
      <c r="Q10" s="7">
        <v>-79929725844</v>
      </c>
      <c r="R10" s="7"/>
      <c r="S10" s="7">
        <f t="shared" si="2"/>
        <v>-12356686664</v>
      </c>
      <c r="T10" s="7"/>
      <c r="U10" s="9">
        <f t="shared" si="3"/>
        <v>-8.4133027530286346E-4</v>
      </c>
    </row>
    <row r="11" spans="1:21">
      <c r="A11" s="1" t="s">
        <v>19</v>
      </c>
      <c r="C11" s="7">
        <v>0</v>
      </c>
      <c r="D11" s="7"/>
      <c r="E11" s="7">
        <v>158241878972</v>
      </c>
      <c r="F11" s="7"/>
      <c r="G11" s="7">
        <v>1712603878</v>
      </c>
      <c r="H11" s="7"/>
      <c r="I11" s="7">
        <f t="shared" si="0"/>
        <v>159954482850</v>
      </c>
      <c r="J11" s="7"/>
      <c r="K11" s="9">
        <f t="shared" si="1"/>
        <v>1.3328431705729503E-2</v>
      </c>
      <c r="L11" s="7"/>
      <c r="M11" s="7">
        <v>105302771450</v>
      </c>
      <c r="N11" s="7"/>
      <c r="O11" s="7">
        <v>134972332630</v>
      </c>
      <c r="P11" s="7"/>
      <c r="Q11" s="7">
        <v>2079322282</v>
      </c>
      <c r="R11" s="7"/>
      <c r="S11" s="7">
        <f t="shared" si="2"/>
        <v>242354426362</v>
      </c>
      <c r="T11" s="7"/>
      <c r="U11" s="9">
        <f t="shared" si="3"/>
        <v>1.6501196623043949E-2</v>
      </c>
    </row>
    <row r="12" spans="1:21">
      <c r="A12" s="1" t="s">
        <v>20</v>
      </c>
      <c r="C12" s="7">
        <v>0</v>
      </c>
      <c r="D12" s="7"/>
      <c r="E12" s="7">
        <v>0</v>
      </c>
      <c r="F12" s="7"/>
      <c r="G12" s="7">
        <v>-93558769980</v>
      </c>
      <c r="H12" s="7"/>
      <c r="I12" s="7">
        <f t="shared" si="0"/>
        <v>-93558769980</v>
      </c>
      <c r="J12" s="7"/>
      <c r="K12" s="9">
        <f t="shared" si="1"/>
        <v>-7.7959157751138044E-3</v>
      </c>
      <c r="L12" s="7"/>
      <c r="M12" s="7">
        <v>47069121000</v>
      </c>
      <c r="N12" s="7"/>
      <c r="O12" s="7">
        <v>0</v>
      </c>
      <c r="P12" s="7"/>
      <c r="Q12" s="7">
        <v>-93558769980</v>
      </c>
      <c r="R12" s="7"/>
      <c r="S12" s="7">
        <f t="shared" si="2"/>
        <v>-46489648980</v>
      </c>
      <c r="T12" s="7"/>
      <c r="U12" s="9">
        <f t="shared" si="3"/>
        <v>-3.1653428009167884E-3</v>
      </c>
    </row>
    <row r="13" spans="1:21">
      <c r="A13" s="1" t="s">
        <v>58</v>
      </c>
      <c r="C13" s="7">
        <v>0</v>
      </c>
      <c r="D13" s="7"/>
      <c r="E13" s="7">
        <v>167622518972</v>
      </c>
      <c r="F13" s="7"/>
      <c r="G13" s="7">
        <v>1808233176</v>
      </c>
      <c r="H13" s="7"/>
      <c r="I13" s="7">
        <f t="shared" si="0"/>
        <v>169430752148</v>
      </c>
      <c r="J13" s="7"/>
      <c r="K13" s="9">
        <f t="shared" si="1"/>
        <v>1.4118055140553381E-2</v>
      </c>
      <c r="L13" s="7"/>
      <c r="M13" s="7">
        <v>0</v>
      </c>
      <c r="N13" s="7"/>
      <c r="O13" s="7">
        <v>244861842393</v>
      </c>
      <c r="P13" s="7"/>
      <c r="Q13" s="7">
        <v>1808233176</v>
      </c>
      <c r="R13" s="7"/>
      <c r="S13" s="7">
        <f t="shared" si="2"/>
        <v>246670075569</v>
      </c>
      <c r="T13" s="7"/>
      <c r="U13" s="9">
        <f t="shared" si="3"/>
        <v>1.6795036422835436E-2</v>
      </c>
    </row>
    <row r="14" spans="1:21">
      <c r="A14" s="1" t="s">
        <v>53</v>
      </c>
      <c r="C14" s="7">
        <v>0</v>
      </c>
      <c r="D14" s="7"/>
      <c r="E14" s="7">
        <v>145510800608</v>
      </c>
      <c r="F14" s="7"/>
      <c r="G14" s="7">
        <v>27812004060</v>
      </c>
      <c r="H14" s="7"/>
      <c r="I14" s="7">
        <f t="shared" si="0"/>
        <v>173322804668</v>
      </c>
      <c r="J14" s="7"/>
      <c r="K14" s="9">
        <f t="shared" si="1"/>
        <v>1.444236587748083E-2</v>
      </c>
      <c r="L14" s="7"/>
      <c r="M14" s="7">
        <v>0</v>
      </c>
      <c r="N14" s="7"/>
      <c r="O14" s="7">
        <v>61484006596</v>
      </c>
      <c r="P14" s="7"/>
      <c r="Q14" s="7">
        <v>27812004060</v>
      </c>
      <c r="R14" s="7"/>
      <c r="S14" s="7">
        <f t="shared" si="2"/>
        <v>89296010656</v>
      </c>
      <c r="T14" s="7"/>
      <c r="U14" s="9">
        <f t="shared" si="3"/>
        <v>6.0799014550993163E-3</v>
      </c>
    </row>
    <row r="15" spans="1:21">
      <c r="A15" s="1" t="s">
        <v>49</v>
      </c>
      <c r="C15" s="7">
        <v>0</v>
      </c>
      <c r="D15" s="7"/>
      <c r="E15" s="7">
        <v>9497681928</v>
      </c>
      <c r="F15" s="7"/>
      <c r="G15" s="7">
        <v>0</v>
      </c>
      <c r="H15" s="7"/>
      <c r="I15" s="7">
        <f t="shared" si="0"/>
        <v>9497681928</v>
      </c>
      <c r="J15" s="7"/>
      <c r="K15" s="9">
        <f t="shared" si="1"/>
        <v>7.9140767226136739E-4</v>
      </c>
      <c r="L15" s="7"/>
      <c r="M15" s="7">
        <v>2250000000</v>
      </c>
      <c r="N15" s="7"/>
      <c r="O15" s="7">
        <v>3734680354</v>
      </c>
      <c r="P15" s="7"/>
      <c r="Q15" s="7">
        <v>-2707120848</v>
      </c>
      <c r="R15" s="7"/>
      <c r="S15" s="7">
        <f t="shared" si="2"/>
        <v>3277559506</v>
      </c>
      <c r="T15" s="7"/>
      <c r="U15" s="9">
        <f t="shared" si="3"/>
        <v>2.2315934007926521E-4</v>
      </c>
    </row>
    <row r="16" spans="1:21">
      <c r="A16" s="1" t="s">
        <v>30</v>
      </c>
      <c r="C16" s="7">
        <v>0</v>
      </c>
      <c r="D16" s="7"/>
      <c r="E16" s="7">
        <v>168590880000</v>
      </c>
      <c r="F16" s="7"/>
      <c r="G16" s="7">
        <v>0</v>
      </c>
      <c r="H16" s="7"/>
      <c r="I16" s="7">
        <f t="shared" si="0"/>
        <v>168590880000</v>
      </c>
      <c r="J16" s="7"/>
      <c r="K16" s="9">
        <f t="shared" si="1"/>
        <v>1.4048071615448555E-2</v>
      </c>
      <c r="L16" s="7"/>
      <c r="M16" s="7">
        <v>10779820800</v>
      </c>
      <c r="N16" s="7"/>
      <c r="O16" s="7">
        <v>304155175270</v>
      </c>
      <c r="P16" s="7"/>
      <c r="Q16" s="7">
        <v>6962456086</v>
      </c>
      <c r="R16" s="7"/>
      <c r="S16" s="7">
        <f t="shared" si="2"/>
        <v>321897452156</v>
      </c>
      <c r="T16" s="7"/>
      <c r="U16" s="9">
        <f t="shared" si="3"/>
        <v>2.1917046163411384E-2</v>
      </c>
    </row>
    <row r="17" spans="1:21">
      <c r="A17" s="1" t="s">
        <v>60</v>
      </c>
      <c r="C17" s="7">
        <v>0</v>
      </c>
      <c r="D17" s="7"/>
      <c r="E17" s="7">
        <v>123060222778</v>
      </c>
      <c r="F17" s="7"/>
      <c r="G17" s="7">
        <v>0</v>
      </c>
      <c r="H17" s="7"/>
      <c r="I17" s="7">
        <f t="shared" si="0"/>
        <v>123060222778</v>
      </c>
      <c r="J17" s="7"/>
      <c r="K17" s="9">
        <f t="shared" si="1"/>
        <v>1.0254165721173041E-2</v>
      </c>
      <c r="L17" s="7"/>
      <c r="M17" s="7">
        <v>0</v>
      </c>
      <c r="N17" s="7"/>
      <c r="O17" s="7">
        <v>138444021631</v>
      </c>
      <c r="P17" s="7"/>
      <c r="Q17" s="7">
        <v>532683754</v>
      </c>
      <c r="R17" s="7"/>
      <c r="S17" s="7">
        <f t="shared" si="2"/>
        <v>138976705385</v>
      </c>
      <c r="T17" s="7"/>
      <c r="U17" s="9">
        <f t="shared" si="3"/>
        <v>9.4625131300688781E-3</v>
      </c>
    </row>
    <row r="18" spans="1:21">
      <c r="A18" s="1" t="s">
        <v>64</v>
      </c>
      <c r="C18" s="7">
        <v>0</v>
      </c>
      <c r="D18" s="7"/>
      <c r="E18" s="7">
        <v>6893210818</v>
      </c>
      <c r="F18" s="7"/>
      <c r="G18" s="7">
        <v>0</v>
      </c>
      <c r="H18" s="7"/>
      <c r="I18" s="7">
        <f t="shared" si="0"/>
        <v>6893210818</v>
      </c>
      <c r="J18" s="7"/>
      <c r="K18" s="9">
        <f t="shared" si="1"/>
        <v>5.743864628481014E-4</v>
      </c>
      <c r="L18" s="7"/>
      <c r="M18" s="7">
        <v>2708223606</v>
      </c>
      <c r="N18" s="7"/>
      <c r="O18" s="7">
        <v>2204427822</v>
      </c>
      <c r="P18" s="7"/>
      <c r="Q18" s="7">
        <v>893456217</v>
      </c>
      <c r="R18" s="7"/>
      <c r="S18" s="7">
        <f t="shared" si="2"/>
        <v>5806107645</v>
      </c>
      <c r="T18" s="7"/>
      <c r="U18" s="9">
        <f t="shared" si="3"/>
        <v>3.9532070984995161E-4</v>
      </c>
    </row>
    <row r="19" spans="1:21">
      <c r="A19" s="1" t="s">
        <v>22</v>
      </c>
      <c r="C19" s="7">
        <v>0</v>
      </c>
      <c r="D19" s="7"/>
      <c r="E19" s="7">
        <v>568693758507</v>
      </c>
      <c r="F19" s="7"/>
      <c r="G19" s="7">
        <v>0</v>
      </c>
      <c r="H19" s="7"/>
      <c r="I19" s="7">
        <f t="shared" si="0"/>
        <v>568693758507</v>
      </c>
      <c r="J19" s="7"/>
      <c r="K19" s="9">
        <f t="shared" si="1"/>
        <v>4.7387205326675688E-2</v>
      </c>
      <c r="L19" s="7"/>
      <c r="M19" s="7">
        <v>460736699500</v>
      </c>
      <c r="N19" s="7"/>
      <c r="O19" s="7">
        <v>-106800609932</v>
      </c>
      <c r="P19" s="7"/>
      <c r="Q19" s="7">
        <v>11367339516</v>
      </c>
      <c r="R19" s="7"/>
      <c r="S19" s="7">
        <f t="shared" si="2"/>
        <v>365303429084</v>
      </c>
      <c r="T19" s="7"/>
      <c r="U19" s="9">
        <f t="shared" si="3"/>
        <v>2.4872430847965848E-2</v>
      </c>
    </row>
    <row r="20" spans="1:21">
      <c r="A20" s="1" t="s">
        <v>33</v>
      </c>
      <c r="C20" s="7">
        <v>0</v>
      </c>
      <c r="D20" s="7"/>
      <c r="E20" s="7">
        <v>414335883521</v>
      </c>
      <c r="F20" s="7"/>
      <c r="G20" s="7">
        <v>0</v>
      </c>
      <c r="H20" s="7"/>
      <c r="I20" s="7">
        <f t="shared" si="0"/>
        <v>414335883521</v>
      </c>
      <c r="J20" s="7"/>
      <c r="K20" s="9">
        <f t="shared" si="1"/>
        <v>3.4525118823468738E-2</v>
      </c>
      <c r="L20" s="7"/>
      <c r="M20" s="7">
        <v>148534074000</v>
      </c>
      <c r="N20" s="7"/>
      <c r="O20" s="7">
        <v>103323467616</v>
      </c>
      <c r="P20" s="7"/>
      <c r="Q20" s="7">
        <v>-7902697498</v>
      </c>
      <c r="R20" s="7"/>
      <c r="S20" s="7">
        <f t="shared" si="2"/>
        <v>243954844118</v>
      </c>
      <c r="T20" s="7"/>
      <c r="U20" s="9">
        <f t="shared" si="3"/>
        <v>1.6610164338085064E-2</v>
      </c>
    </row>
    <row r="21" spans="1:21">
      <c r="A21" s="1" t="s">
        <v>47</v>
      </c>
      <c r="C21" s="7">
        <v>0</v>
      </c>
      <c r="D21" s="7"/>
      <c r="E21" s="7">
        <v>9930002832</v>
      </c>
      <c r="F21" s="7"/>
      <c r="G21" s="7">
        <v>0</v>
      </c>
      <c r="H21" s="7"/>
      <c r="I21" s="7">
        <f t="shared" si="0"/>
        <v>9930002832</v>
      </c>
      <c r="J21" s="7"/>
      <c r="K21" s="9">
        <f t="shared" si="1"/>
        <v>8.2743141814991996E-4</v>
      </c>
      <c r="L21" s="7"/>
      <c r="M21" s="7">
        <v>0</v>
      </c>
      <c r="N21" s="7"/>
      <c r="O21" s="7">
        <v>-1092729663</v>
      </c>
      <c r="P21" s="7"/>
      <c r="Q21" s="7">
        <v>-711934577</v>
      </c>
      <c r="R21" s="7"/>
      <c r="S21" s="7">
        <f t="shared" si="2"/>
        <v>-1804664240</v>
      </c>
      <c r="T21" s="7"/>
      <c r="U21" s="9">
        <f t="shared" si="3"/>
        <v>-1.2287425449509099E-4</v>
      </c>
    </row>
    <row r="22" spans="1:21">
      <c r="A22" s="1" t="s">
        <v>15</v>
      </c>
      <c r="C22" s="7">
        <v>0</v>
      </c>
      <c r="D22" s="7"/>
      <c r="E22" s="7">
        <v>132603204081</v>
      </c>
      <c r="F22" s="7"/>
      <c r="G22" s="7">
        <v>0</v>
      </c>
      <c r="H22" s="7"/>
      <c r="I22" s="7">
        <f t="shared" si="0"/>
        <v>132603204081</v>
      </c>
      <c r="J22" s="7"/>
      <c r="K22" s="9">
        <f t="shared" si="1"/>
        <v>1.1049348027413038E-2</v>
      </c>
      <c r="L22" s="7"/>
      <c r="M22" s="7">
        <v>15010000000</v>
      </c>
      <c r="N22" s="7"/>
      <c r="O22" s="7">
        <v>159168512855</v>
      </c>
      <c r="P22" s="7"/>
      <c r="Q22" s="7">
        <v>179169890</v>
      </c>
      <c r="R22" s="7"/>
      <c r="S22" s="7">
        <f t="shared" si="2"/>
        <v>174357682745</v>
      </c>
      <c r="T22" s="7"/>
      <c r="U22" s="9">
        <f t="shared" si="3"/>
        <v>1.1871499311574692E-2</v>
      </c>
    </row>
    <row r="23" spans="1:21" ht="23.25" customHeight="1">
      <c r="A23" s="1" t="s">
        <v>249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9">
        <f t="shared" si="1"/>
        <v>0</v>
      </c>
      <c r="L23" s="7"/>
      <c r="M23" s="7">
        <v>0</v>
      </c>
      <c r="N23" s="7"/>
      <c r="O23" s="7">
        <v>0</v>
      </c>
      <c r="P23" s="7"/>
      <c r="Q23" s="7">
        <v>2438484001</v>
      </c>
      <c r="R23" s="7"/>
      <c r="S23" s="7">
        <f t="shared" si="2"/>
        <v>2438484001</v>
      </c>
      <c r="T23" s="7"/>
      <c r="U23" s="9">
        <f t="shared" si="3"/>
        <v>1.6602916879490098E-4</v>
      </c>
    </row>
    <row r="24" spans="1:21">
      <c r="A24" s="1" t="s">
        <v>195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9">
        <f t="shared" si="1"/>
        <v>0</v>
      </c>
      <c r="L24" s="7"/>
      <c r="M24" s="7">
        <v>1971343400</v>
      </c>
      <c r="N24" s="7"/>
      <c r="O24" s="7">
        <v>0</v>
      </c>
      <c r="P24" s="7"/>
      <c r="Q24" s="7">
        <v>-4730783581</v>
      </c>
      <c r="R24" s="7"/>
      <c r="S24" s="7">
        <f t="shared" si="2"/>
        <v>-2759440181</v>
      </c>
      <c r="T24" s="7"/>
      <c r="U24" s="9">
        <f t="shared" si="3"/>
        <v>-1.8788212651909918E-4</v>
      </c>
    </row>
    <row r="25" spans="1:21">
      <c r="A25" s="1" t="s">
        <v>250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9">
        <f t="shared" si="1"/>
        <v>0</v>
      </c>
      <c r="L25" s="7"/>
      <c r="M25" s="7">
        <v>0</v>
      </c>
      <c r="N25" s="7"/>
      <c r="O25" s="7">
        <v>0</v>
      </c>
      <c r="P25" s="7"/>
      <c r="Q25" s="7">
        <v>-203176869797</v>
      </c>
      <c r="R25" s="7"/>
      <c r="S25" s="7">
        <f t="shared" si="2"/>
        <v>-203176869797</v>
      </c>
      <c r="T25" s="7"/>
      <c r="U25" s="9">
        <f t="shared" si="3"/>
        <v>-1.3833712584094061E-2</v>
      </c>
    </row>
    <row r="26" spans="1:21">
      <c r="A26" s="1" t="s">
        <v>25</v>
      </c>
      <c r="C26" s="7">
        <v>0</v>
      </c>
      <c r="D26" s="7"/>
      <c r="E26" s="7">
        <v>127340346041</v>
      </c>
      <c r="F26" s="7"/>
      <c r="G26" s="7">
        <v>0</v>
      </c>
      <c r="H26" s="7"/>
      <c r="I26" s="7">
        <f t="shared" si="0"/>
        <v>127340346041</v>
      </c>
      <c r="J26" s="7"/>
      <c r="K26" s="9">
        <f t="shared" si="1"/>
        <v>1.0610812997239049E-2</v>
      </c>
      <c r="L26" s="7"/>
      <c r="M26" s="7">
        <v>97681877600</v>
      </c>
      <c r="N26" s="7"/>
      <c r="O26" s="7">
        <v>-34907525781</v>
      </c>
      <c r="P26" s="7"/>
      <c r="Q26" s="7">
        <v>-35090143911</v>
      </c>
      <c r="R26" s="7"/>
      <c r="S26" s="7">
        <f t="shared" si="2"/>
        <v>27684207908</v>
      </c>
      <c r="T26" s="7"/>
      <c r="U26" s="9">
        <f t="shared" si="3"/>
        <v>1.884935896985803E-3</v>
      </c>
    </row>
    <row r="27" spans="1:21">
      <c r="A27" s="1" t="s">
        <v>56</v>
      </c>
      <c r="C27" s="7">
        <v>0</v>
      </c>
      <c r="D27" s="7"/>
      <c r="E27" s="7">
        <v>20190240455</v>
      </c>
      <c r="F27" s="7"/>
      <c r="G27" s="7">
        <v>0</v>
      </c>
      <c r="H27" s="7"/>
      <c r="I27" s="7">
        <f t="shared" si="0"/>
        <v>20190240455</v>
      </c>
      <c r="J27" s="7"/>
      <c r="K27" s="9">
        <f t="shared" si="1"/>
        <v>1.682380113591949E-3</v>
      </c>
      <c r="L27" s="7"/>
      <c r="M27" s="7">
        <v>0</v>
      </c>
      <c r="N27" s="7"/>
      <c r="O27" s="7">
        <v>7913489825</v>
      </c>
      <c r="P27" s="7"/>
      <c r="Q27" s="7">
        <v>-4864211987</v>
      </c>
      <c r="R27" s="7"/>
      <c r="S27" s="7">
        <f t="shared" si="2"/>
        <v>3049277838</v>
      </c>
      <c r="T27" s="7"/>
      <c r="U27" s="9">
        <f t="shared" si="3"/>
        <v>2.0761631598166584E-4</v>
      </c>
    </row>
    <row r="28" spans="1:21">
      <c r="A28" s="1" t="s">
        <v>83</v>
      </c>
      <c r="C28" s="7">
        <v>0</v>
      </c>
      <c r="D28" s="7"/>
      <c r="E28" s="7">
        <v>32279259723</v>
      </c>
      <c r="F28" s="7"/>
      <c r="G28" s="7">
        <v>0</v>
      </c>
      <c r="H28" s="7"/>
      <c r="I28" s="7">
        <f t="shared" si="0"/>
        <v>32279259723</v>
      </c>
      <c r="J28" s="7"/>
      <c r="K28" s="9">
        <f t="shared" si="1"/>
        <v>2.689714605454151E-3</v>
      </c>
      <c r="L28" s="7"/>
      <c r="M28" s="7">
        <v>34289314080</v>
      </c>
      <c r="N28" s="7"/>
      <c r="O28" s="7">
        <v>22475827579</v>
      </c>
      <c r="P28" s="7"/>
      <c r="Q28" s="7">
        <v>-13458293707</v>
      </c>
      <c r="R28" s="7"/>
      <c r="S28" s="7">
        <f t="shared" si="2"/>
        <v>43306847952</v>
      </c>
      <c r="T28" s="7"/>
      <c r="U28" s="9">
        <f t="shared" si="3"/>
        <v>2.9486352855499914E-3</v>
      </c>
    </row>
    <row r="29" spans="1:21">
      <c r="A29" s="1" t="s">
        <v>251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9">
        <f t="shared" si="1"/>
        <v>0</v>
      </c>
      <c r="L29" s="7"/>
      <c r="M29" s="7">
        <v>0</v>
      </c>
      <c r="N29" s="7"/>
      <c r="O29" s="7">
        <v>0</v>
      </c>
      <c r="P29" s="7"/>
      <c r="Q29" s="7">
        <v>-9848816900</v>
      </c>
      <c r="R29" s="7"/>
      <c r="S29" s="7">
        <f t="shared" si="2"/>
        <v>-9848816900</v>
      </c>
      <c r="T29" s="7"/>
      <c r="U29" s="9">
        <f t="shared" si="3"/>
        <v>-6.7057683497189098E-4</v>
      </c>
    </row>
    <row r="30" spans="1:21">
      <c r="A30" s="1" t="s">
        <v>26</v>
      </c>
      <c r="C30" s="7">
        <v>0</v>
      </c>
      <c r="D30" s="7"/>
      <c r="E30" s="7">
        <v>153988590888</v>
      </c>
      <c r="F30" s="7"/>
      <c r="G30" s="7">
        <v>0</v>
      </c>
      <c r="H30" s="7"/>
      <c r="I30" s="7">
        <f t="shared" si="0"/>
        <v>153988590888</v>
      </c>
      <c r="J30" s="7"/>
      <c r="K30" s="9">
        <f t="shared" si="1"/>
        <v>1.28313153876214E-2</v>
      </c>
      <c r="L30" s="7"/>
      <c r="M30" s="7">
        <v>34500000000</v>
      </c>
      <c r="N30" s="7"/>
      <c r="O30" s="7">
        <v>169733128873</v>
      </c>
      <c r="P30" s="7"/>
      <c r="Q30" s="7">
        <v>177488278</v>
      </c>
      <c r="R30" s="7"/>
      <c r="S30" s="7">
        <f t="shared" si="2"/>
        <v>204410617151</v>
      </c>
      <c r="T30" s="7"/>
      <c r="U30" s="9">
        <f t="shared" si="3"/>
        <v>1.3917714795141386E-2</v>
      </c>
    </row>
    <row r="31" spans="1:21">
      <c r="A31" s="1" t="s">
        <v>61</v>
      </c>
      <c r="C31" s="7">
        <v>47099898149</v>
      </c>
      <c r="D31" s="7"/>
      <c r="E31" s="7">
        <v>120106910347</v>
      </c>
      <c r="F31" s="7"/>
      <c r="G31" s="7">
        <v>0</v>
      </c>
      <c r="H31" s="7"/>
      <c r="I31" s="7">
        <f t="shared" si="0"/>
        <v>167206808496</v>
      </c>
      <c r="J31" s="7"/>
      <c r="K31" s="9">
        <f t="shared" si="1"/>
        <v>1.3932741915472533E-2</v>
      </c>
      <c r="L31" s="7"/>
      <c r="M31" s="7">
        <v>47099898149</v>
      </c>
      <c r="N31" s="7"/>
      <c r="O31" s="7">
        <v>176758642548</v>
      </c>
      <c r="P31" s="7"/>
      <c r="Q31" s="7">
        <v>13216291</v>
      </c>
      <c r="R31" s="7"/>
      <c r="S31" s="7">
        <f t="shared" si="2"/>
        <v>223871756988</v>
      </c>
      <c r="T31" s="7"/>
      <c r="U31" s="9">
        <f t="shared" si="3"/>
        <v>1.5242766290092099E-2</v>
      </c>
    </row>
    <row r="32" spans="1:21">
      <c r="A32" s="1" t="s">
        <v>208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9">
        <f t="shared" si="1"/>
        <v>0</v>
      </c>
      <c r="L32" s="7"/>
      <c r="M32" s="7">
        <v>667021185</v>
      </c>
      <c r="N32" s="7"/>
      <c r="O32" s="7">
        <v>0</v>
      </c>
      <c r="P32" s="7"/>
      <c r="Q32" s="7">
        <v>-12201009237</v>
      </c>
      <c r="R32" s="7"/>
      <c r="S32" s="7">
        <f t="shared" si="2"/>
        <v>-11533988052</v>
      </c>
      <c r="T32" s="7"/>
      <c r="U32" s="9">
        <f t="shared" si="3"/>
        <v>-7.8531515826167576E-4</v>
      </c>
    </row>
    <row r="33" spans="1:21">
      <c r="A33" s="1" t="s">
        <v>67</v>
      </c>
      <c r="C33" s="7">
        <v>0</v>
      </c>
      <c r="D33" s="7"/>
      <c r="E33" s="7">
        <v>278965001985</v>
      </c>
      <c r="F33" s="7"/>
      <c r="G33" s="7">
        <v>0</v>
      </c>
      <c r="H33" s="7"/>
      <c r="I33" s="7">
        <f t="shared" si="0"/>
        <v>278965001985</v>
      </c>
      <c r="J33" s="7"/>
      <c r="K33" s="9">
        <f t="shared" si="1"/>
        <v>2.3245150188960569E-2</v>
      </c>
      <c r="L33" s="7"/>
      <c r="M33" s="7">
        <v>85500000000</v>
      </c>
      <c r="N33" s="7"/>
      <c r="O33" s="7">
        <v>83501693837</v>
      </c>
      <c r="P33" s="7"/>
      <c r="Q33" s="7">
        <v>-1655818062</v>
      </c>
      <c r="R33" s="7"/>
      <c r="S33" s="7">
        <f t="shared" si="2"/>
        <v>167345875775</v>
      </c>
      <c r="T33" s="7"/>
      <c r="U33" s="9">
        <f t="shared" si="3"/>
        <v>1.1394086098077297E-2</v>
      </c>
    </row>
    <row r="34" spans="1:21">
      <c r="A34" s="1" t="s">
        <v>223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9">
        <f t="shared" si="1"/>
        <v>0</v>
      </c>
      <c r="L34" s="7"/>
      <c r="M34" s="7">
        <v>2940979000</v>
      </c>
      <c r="N34" s="7"/>
      <c r="O34" s="7">
        <v>0</v>
      </c>
      <c r="P34" s="7"/>
      <c r="Q34" s="7">
        <v>1336595971</v>
      </c>
      <c r="R34" s="7"/>
      <c r="S34" s="7">
        <f t="shared" si="2"/>
        <v>4277574971</v>
      </c>
      <c r="T34" s="7"/>
      <c r="U34" s="9">
        <f t="shared" si="3"/>
        <v>2.9124743758899185E-4</v>
      </c>
    </row>
    <row r="35" spans="1:21">
      <c r="A35" s="1" t="s">
        <v>65</v>
      </c>
      <c r="C35" s="7">
        <v>0</v>
      </c>
      <c r="D35" s="7"/>
      <c r="E35" s="7">
        <v>-2415541500</v>
      </c>
      <c r="F35" s="7"/>
      <c r="G35" s="7">
        <v>0</v>
      </c>
      <c r="H35" s="7"/>
      <c r="I35" s="7">
        <f t="shared" si="0"/>
        <v>-2415541500</v>
      </c>
      <c r="J35" s="7"/>
      <c r="K35" s="9">
        <f t="shared" si="1"/>
        <v>-2.0127838458455183E-4</v>
      </c>
      <c r="L35" s="7"/>
      <c r="M35" s="7">
        <v>4002558000</v>
      </c>
      <c r="N35" s="7"/>
      <c r="O35" s="7">
        <v>-9214843495</v>
      </c>
      <c r="P35" s="7"/>
      <c r="Q35" s="7">
        <v>-315741054</v>
      </c>
      <c r="R35" s="7"/>
      <c r="S35" s="7">
        <f t="shared" si="2"/>
        <v>-5528026549</v>
      </c>
      <c r="T35" s="7"/>
      <c r="U35" s="9">
        <f t="shared" si="3"/>
        <v>-3.7638698987987125E-4</v>
      </c>
    </row>
    <row r="36" spans="1:21">
      <c r="A36" s="1" t="s">
        <v>82</v>
      </c>
      <c r="C36" s="7">
        <v>0</v>
      </c>
      <c r="D36" s="7"/>
      <c r="E36" s="7">
        <v>36363115651</v>
      </c>
      <c r="F36" s="7"/>
      <c r="G36" s="7">
        <v>0</v>
      </c>
      <c r="H36" s="7"/>
      <c r="I36" s="7">
        <f t="shared" si="0"/>
        <v>36363115651</v>
      </c>
      <c r="J36" s="7"/>
      <c r="K36" s="9">
        <f t="shared" si="1"/>
        <v>3.0300076304607118E-3</v>
      </c>
      <c r="L36" s="7"/>
      <c r="M36" s="7">
        <v>28350013500</v>
      </c>
      <c r="N36" s="7"/>
      <c r="O36" s="7">
        <v>30938581570</v>
      </c>
      <c r="P36" s="7"/>
      <c r="Q36" s="7">
        <v>-13183541766</v>
      </c>
      <c r="R36" s="7"/>
      <c r="S36" s="7">
        <f t="shared" si="2"/>
        <v>46105053304</v>
      </c>
      <c r="T36" s="7"/>
      <c r="U36" s="9">
        <f t="shared" si="3"/>
        <v>3.1391568179937072E-3</v>
      </c>
    </row>
    <row r="37" spans="1:21">
      <c r="A37" s="1" t="s">
        <v>38</v>
      </c>
      <c r="C37" s="7">
        <v>0</v>
      </c>
      <c r="D37" s="7"/>
      <c r="E37" s="7">
        <v>5609056717</v>
      </c>
      <c r="F37" s="7"/>
      <c r="G37" s="7">
        <v>0</v>
      </c>
      <c r="H37" s="7"/>
      <c r="I37" s="7">
        <f t="shared" si="0"/>
        <v>5609056717</v>
      </c>
      <c r="J37" s="7"/>
      <c r="K37" s="9">
        <f t="shared" si="1"/>
        <v>4.6738252066498949E-4</v>
      </c>
      <c r="L37" s="7"/>
      <c r="M37" s="7">
        <v>16570758880</v>
      </c>
      <c r="N37" s="7"/>
      <c r="O37" s="7">
        <v>26644711603</v>
      </c>
      <c r="P37" s="7"/>
      <c r="Q37" s="7">
        <v>-6015397</v>
      </c>
      <c r="R37" s="7"/>
      <c r="S37" s="7">
        <f t="shared" si="2"/>
        <v>43209455086</v>
      </c>
      <c r="T37" s="7"/>
      <c r="U37" s="9">
        <f t="shared" si="3"/>
        <v>2.9420040931444221E-3</v>
      </c>
    </row>
    <row r="38" spans="1:21">
      <c r="A38" s="1" t="s">
        <v>253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9">
        <f t="shared" si="1"/>
        <v>0</v>
      </c>
      <c r="L38" s="7"/>
      <c r="M38" s="7">
        <v>0</v>
      </c>
      <c r="N38" s="7"/>
      <c r="O38" s="7">
        <v>0</v>
      </c>
      <c r="P38" s="7"/>
      <c r="Q38" s="7">
        <v>-8332087954</v>
      </c>
      <c r="R38" s="7"/>
      <c r="S38" s="7">
        <f t="shared" si="2"/>
        <v>-8332087954</v>
      </c>
      <c r="T38" s="7"/>
      <c r="U38" s="9">
        <f t="shared" si="3"/>
        <v>-5.6730724366504763E-4</v>
      </c>
    </row>
    <row r="39" spans="1:21">
      <c r="A39" s="1" t="s">
        <v>41</v>
      </c>
      <c r="C39" s="7">
        <v>0</v>
      </c>
      <c r="D39" s="7"/>
      <c r="E39" s="7">
        <v>1579569078</v>
      </c>
      <c r="F39" s="7"/>
      <c r="G39" s="7">
        <v>0</v>
      </c>
      <c r="H39" s="7"/>
      <c r="I39" s="7">
        <f t="shared" si="0"/>
        <v>1579569078</v>
      </c>
      <c r="J39" s="7"/>
      <c r="K39" s="9">
        <f t="shared" si="1"/>
        <v>1.3161980962014106E-4</v>
      </c>
      <c r="L39" s="7"/>
      <c r="M39" s="7">
        <v>0</v>
      </c>
      <c r="N39" s="7"/>
      <c r="O39" s="7">
        <v>4749617533</v>
      </c>
      <c r="P39" s="7"/>
      <c r="Q39" s="7">
        <v>2410388309</v>
      </c>
      <c r="R39" s="7"/>
      <c r="S39" s="7">
        <f t="shared" si="2"/>
        <v>7160005842</v>
      </c>
      <c r="T39" s="7"/>
      <c r="U39" s="9">
        <f t="shared" si="3"/>
        <v>4.8750363669656702E-4</v>
      </c>
    </row>
    <row r="40" spans="1:21">
      <c r="A40" s="1" t="s">
        <v>256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9">
        <f t="shared" si="1"/>
        <v>0</v>
      </c>
      <c r="L40" s="7"/>
      <c r="M40" s="7">
        <v>0</v>
      </c>
      <c r="N40" s="7"/>
      <c r="O40" s="7">
        <v>0</v>
      </c>
      <c r="P40" s="7"/>
      <c r="Q40" s="7">
        <v>-183888702</v>
      </c>
      <c r="R40" s="7"/>
      <c r="S40" s="7">
        <f t="shared" si="2"/>
        <v>-183888702</v>
      </c>
      <c r="T40" s="7"/>
      <c r="U40" s="9">
        <f t="shared" si="3"/>
        <v>-1.2520438244135623E-5</v>
      </c>
    </row>
    <row r="41" spans="1:21">
      <c r="A41" s="1" t="s">
        <v>23</v>
      </c>
      <c r="C41" s="7">
        <v>0</v>
      </c>
      <c r="D41" s="7"/>
      <c r="E41" s="7">
        <v>258431581218</v>
      </c>
      <c r="F41" s="7"/>
      <c r="G41" s="7">
        <v>0</v>
      </c>
      <c r="H41" s="7"/>
      <c r="I41" s="7">
        <f t="shared" si="0"/>
        <v>258431581218</v>
      </c>
      <c r="J41" s="7"/>
      <c r="K41" s="9">
        <f t="shared" si="1"/>
        <v>2.1534174094376125E-2</v>
      </c>
      <c r="L41" s="7"/>
      <c r="M41" s="7">
        <v>51133280000</v>
      </c>
      <c r="N41" s="7"/>
      <c r="O41" s="7">
        <v>194846654680</v>
      </c>
      <c r="P41" s="7"/>
      <c r="Q41" s="7">
        <v>-5543259884</v>
      </c>
      <c r="R41" s="7"/>
      <c r="S41" s="7">
        <f t="shared" si="2"/>
        <v>240436674796</v>
      </c>
      <c r="T41" s="7"/>
      <c r="U41" s="9">
        <f t="shared" si="3"/>
        <v>1.6370622586746184E-2</v>
      </c>
    </row>
    <row r="42" spans="1:21">
      <c r="A42" s="1" t="s">
        <v>74</v>
      </c>
      <c r="C42" s="7">
        <v>0</v>
      </c>
      <c r="D42" s="7"/>
      <c r="E42" s="7">
        <v>274859981948</v>
      </c>
      <c r="F42" s="7"/>
      <c r="G42" s="7">
        <v>0</v>
      </c>
      <c r="H42" s="7"/>
      <c r="I42" s="7">
        <f t="shared" si="0"/>
        <v>274859981948</v>
      </c>
      <c r="J42" s="7"/>
      <c r="K42" s="9">
        <f t="shared" si="1"/>
        <v>2.2903093634877528E-2</v>
      </c>
      <c r="L42" s="7"/>
      <c r="M42" s="7">
        <v>65191744860</v>
      </c>
      <c r="N42" s="7"/>
      <c r="O42" s="7">
        <v>51352145402</v>
      </c>
      <c r="P42" s="7"/>
      <c r="Q42" s="7">
        <v>-3872</v>
      </c>
      <c r="R42" s="7"/>
      <c r="S42" s="7">
        <f t="shared" si="2"/>
        <v>116543886390</v>
      </c>
      <c r="T42" s="7"/>
      <c r="U42" s="9">
        <f t="shared" si="3"/>
        <v>7.9351287839181835E-3</v>
      </c>
    </row>
    <row r="43" spans="1:21">
      <c r="A43" s="1" t="s">
        <v>78</v>
      </c>
      <c r="C43" s="7">
        <v>0</v>
      </c>
      <c r="D43" s="7"/>
      <c r="E43" s="7">
        <v>4155082732</v>
      </c>
      <c r="F43" s="7"/>
      <c r="G43" s="7">
        <v>0</v>
      </c>
      <c r="H43" s="7"/>
      <c r="I43" s="7">
        <f t="shared" si="0"/>
        <v>4155082732</v>
      </c>
      <c r="J43" s="7"/>
      <c r="K43" s="9">
        <f t="shared" si="1"/>
        <v>3.4622809838378942E-4</v>
      </c>
      <c r="L43" s="7"/>
      <c r="M43" s="7">
        <v>1282067600</v>
      </c>
      <c r="N43" s="7"/>
      <c r="O43" s="7">
        <v>3196260145</v>
      </c>
      <c r="P43" s="7"/>
      <c r="Q43" s="7">
        <v>2616283645</v>
      </c>
      <c r="R43" s="7"/>
      <c r="S43" s="7">
        <f t="shared" si="2"/>
        <v>7094611390</v>
      </c>
      <c r="T43" s="7"/>
      <c r="U43" s="9">
        <f t="shared" si="3"/>
        <v>4.8305112173033986E-4</v>
      </c>
    </row>
    <row r="44" spans="1:21">
      <c r="A44" s="1" t="s">
        <v>21</v>
      </c>
      <c r="C44" s="7">
        <v>0</v>
      </c>
      <c r="D44" s="7"/>
      <c r="E44" s="7">
        <v>57216018647</v>
      </c>
      <c r="F44" s="7"/>
      <c r="G44" s="7">
        <v>0</v>
      </c>
      <c r="H44" s="7"/>
      <c r="I44" s="7">
        <f t="shared" si="0"/>
        <v>57216018647</v>
      </c>
      <c r="J44" s="7"/>
      <c r="K44" s="9">
        <f t="shared" si="1"/>
        <v>4.767605030022359E-3</v>
      </c>
      <c r="L44" s="7"/>
      <c r="M44" s="7">
        <v>14443116210</v>
      </c>
      <c r="N44" s="7"/>
      <c r="O44" s="7">
        <v>36244470860</v>
      </c>
      <c r="P44" s="7"/>
      <c r="Q44" s="7">
        <v>-2679</v>
      </c>
      <c r="R44" s="7"/>
      <c r="S44" s="7">
        <f t="shared" si="2"/>
        <v>50687584391</v>
      </c>
      <c r="T44" s="7"/>
      <c r="U44" s="9">
        <f t="shared" si="3"/>
        <v>3.4511678162366288E-3</v>
      </c>
    </row>
    <row r="45" spans="1:21">
      <c r="A45" s="1" t="s">
        <v>239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9">
        <f t="shared" si="1"/>
        <v>0</v>
      </c>
      <c r="L45" s="7"/>
      <c r="M45" s="7">
        <v>55965000000</v>
      </c>
      <c r="N45" s="7"/>
      <c r="O45" s="7">
        <v>0</v>
      </c>
      <c r="P45" s="7"/>
      <c r="Q45" s="7">
        <v>-62160994422</v>
      </c>
      <c r="R45" s="7"/>
      <c r="S45" s="7">
        <f t="shared" si="2"/>
        <v>-6195994422</v>
      </c>
      <c r="T45" s="7"/>
      <c r="U45" s="9">
        <f t="shared" si="3"/>
        <v>-4.2186694820250454E-4</v>
      </c>
    </row>
    <row r="46" spans="1:21">
      <c r="A46" s="1" t="s">
        <v>257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9">
        <f t="shared" si="1"/>
        <v>0</v>
      </c>
      <c r="L46" s="7"/>
      <c r="M46" s="7">
        <v>0</v>
      </c>
      <c r="N46" s="7"/>
      <c r="O46" s="7">
        <v>0</v>
      </c>
      <c r="P46" s="7"/>
      <c r="Q46" s="7">
        <v>29840976296</v>
      </c>
      <c r="R46" s="7"/>
      <c r="S46" s="7">
        <f t="shared" si="2"/>
        <v>29840976296</v>
      </c>
      <c r="T46" s="7"/>
      <c r="U46" s="9">
        <f t="shared" si="3"/>
        <v>2.0317838822897505E-3</v>
      </c>
    </row>
    <row r="47" spans="1:21">
      <c r="A47" s="1" t="s">
        <v>210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9">
        <f t="shared" si="1"/>
        <v>0</v>
      </c>
      <c r="L47" s="7"/>
      <c r="M47" s="7">
        <v>5366475000</v>
      </c>
      <c r="N47" s="7"/>
      <c r="O47" s="7">
        <v>0</v>
      </c>
      <c r="P47" s="7"/>
      <c r="Q47" s="7">
        <v>-25500583947</v>
      </c>
      <c r="R47" s="7"/>
      <c r="S47" s="7">
        <f t="shared" si="2"/>
        <v>-20134108947</v>
      </c>
      <c r="T47" s="7"/>
      <c r="U47" s="9">
        <f t="shared" si="3"/>
        <v>-1.3708719727197379E-3</v>
      </c>
    </row>
    <row r="48" spans="1:21">
      <c r="A48" s="1" t="s">
        <v>18</v>
      </c>
      <c r="C48" s="7">
        <v>0</v>
      </c>
      <c r="D48" s="7"/>
      <c r="E48" s="7">
        <v>12664197000</v>
      </c>
      <c r="F48" s="7"/>
      <c r="G48" s="7">
        <v>0</v>
      </c>
      <c r="H48" s="7"/>
      <c r="I48" s="7">
        <f t="shared" si="0"/>
        <v>12664197000</v>
      </c>
      <c r="J48" s="7"/>
      <c r="K48" s="9">
        <f t="shared" si="1"/>
        <v>1.0552619833774446E-3</v>
      </c>
      <c r="L48" s="7"/>
      <c r="M48" s="7">
        <v>15210000000</v>
      </c>
      <c r="N48" s="7"/>
      <c r="O48" s="7">
        <v>-20105550364</v>
      </c>
      <c r="P48" s="7"/>
      <c r="Q48" s="7">
        <v>-10420602789</v>
      </c>
      <c r="R48" s="7"/>
      <c r="S48" s="7">
        <f t="shared" si="2"/>
        <v>-15316153153</v>
      </c>
      <c r="T48" s="7"/>
      <c r="U48" s="9">
        <f t="shared" si="3"/>
        <v>-1.0428316019646471E-3</v>
      </c>
    </row>
    <row r="49" spans="1:21">
      <c r="A49" s="1" t="s">
        <v>76</v>
      </c>
      <c r="C49" s="7">
        <v>0</v>
      </c>
      <c r="D49" s="7"/>
      <c r="E49" s="7">
        <v>836187466679</v>
      </c>
      <c r="F49" s="7"/>
      <c r="G49" s="7">
        <v>0</v>
      </c>
      <c r="H49" s="7"/>
      <c r="I49" s="7">
        <f t="shared" si="0"/>
        <v>836187466679</v>
      </c>
      <c r="J49" s="7"/>
      <c r="K49" s="9">
        <f t="shared" si="1"/>
        <v>6.967649386400436E-2</v>
      </c>
      <c r="L49" s="7"/>
      <c r="M49" s="7">
        <v>271166265600</v>
      </c>
      <c r="N49" s="7"/>
      <c r="O49" s="7">
        <v>699074813421</v>
      </c>
      <c r="P49" s="7"/>
      <c r="Q49" s="7">
        <v>-6895</v>
      </c>
      <c r="R49" s="7"/>
      <c r="S49" s="7">
        <f t="shared" si="2"/>
        <v>970241072126</v>
      </c>
      <c r="T49" s="7"/>
      <c r="U49" s="9">
        <f t="shared" si="3"/>
        <v>6.6060847095856495E-2</v>
      </c>
    </row>
    <row r="50" spans="1:21">
      <c r="A50" s="1" t="s">
        <v>214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9">
        <f t="shared" si="1"/>
        <v>0</v>
      </c>
      <c r="L50" s="7"/>
      <c r="M50" s="7">
        <v>5040000000</v>
      </c>
      <c r="N50" s="7"/>
      <c r="O50" s="7">
        <v>0</v>
      </c>
      <c r="P50" s="7"/>
      <c r="Q50" s="7">
        <v>10645770123</v>
      </c>
      <c r="R50" s="7"/>
      <c r="S50" s="7">
        <f t="shared" si="2"/>
        <v>15685770123</v>
      </c>
      <c r="T50" s="7"/>
      <c r="U50" s="9">
        <f t="shared" si="3"/>
        <v>1.0679977290651013E-3</v>
      </c>
    </row>
    <row r="51" spans="1:21">
      <c r="A51" s="1" t="s">
        <v>237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9">
        <f t="shared" si="1"/>
        <v>0</v>
      </c>
      <c r="L51" s="7"/>
      <c r="M51" s="7">
        <v>251533536</v>
      </c>
      <c r="N51" s="7"/>
      <c r="O51" s="7">
        <v>0</v>
      </c>
      <c r="P51" s="7"/>
      <c r="Q51" s="7">
        <v>-14411252520</v>
      </c>
      <c r="R51" s="7"/>
      <c r="S51" s="7">
        <f t="shared" si="2"/>
        <v>-14159718984</v>
      </c>
      <c r="T51" s="7"/>
      <c r="U51" s="9">
        <f t="shared" si="3"/>
        <v>-9.6409341718822295E-4</v>
      </c>
    </row>
    <row r="52" spans="1:21">
      <c r="A52" s="1" t="s">
        <v>77</v>
      </c>
      <c r="C52" s="7">
        <v>0</v>
      </c>
      <c r="D52" s="7"/>
      <c r="E52" s="7">
        <v>326988669609</v>
      </c>
      <c r="F52" s="7"/>
      <c r="G52" s="7">
        <v>0</v>
      </c>
      <c r="H52" s="7"/>
      <c r="I52" s="7">
        <f t="shared" si="0"/>
        <v>326988669609</v>
      </c>
      <c r="J52" s="7"/>
      <c r="K52" s="9">
        <f t="shared" si="1"/>
        <v>2.7246789672771617E-2</v>
      </c>
      <c r="L52" s="7"/>
      <c r="M52" s="7">
        <v>61344713600</v>
      </c>
      <c r="N52" s="7"/>
      <c r="O52" s="7">
        <v>572674789869</v>
      </c>
      <c r="P52" s="7"/>
      <c r="Q52" s="7">
        <v>-6164</v>
      </c>
      <c r="R52" s="7"/>
      <c r="S52" s="7">
        <f t="shared" si="2"/>
        <v>634019497305</v>
      </c>
      <c r="T52" s="7"/>
      <c r="U52" s="9">
        <f t="shared" si="3"/>
        <v>4.3168513754505505E-2</v>
      </c>
    </row>
    <row r="53" spans="1:21">
      <c r="A53" s="1" t="s">
        <v>259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9">
        <f t="shared" si="1"/>
        <v>0</v>
      </c>
      <c r="L53" s="7"/>
      <c r="M53" s="7">
        <v>0</v>
      </c>
      <c r="N53" s="7"/>
      <c r="O53" s="7">
        <v>0</v>
      </c>
      <c r="P53" s="7"/>
      <c r="Q53" s="7">
        <v>15172295</v>
      </c>
      <c r="R53" s="7"/>
      <c r="S53" s="7">
        <f t="shared" si="2"/>
        <v>15172295</v>
      </c>
      <c r="T53" s="7"/>
      <c r="U53" s="9">
        <f t="shared" si="3"/>
        <v>1.0330367254933785E-6</v>
      </c>
    </row>
    <row r="54" spans="1:21">
      <c r="A54" s="1" t="s">
        <v>260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9">
        <f t="shared" si="1"/>
        <v>0</v>
      </c>
      <c r="L54" s="7"/>
      <c r="M54" s="7">
        <v>0</v>
      </c>
      <c r="N54" s="7"/>
      <c r="O54" s="7">
        <v>0</v>
      </c>
      <c r="P54" s="7"/>
      <c r="Q54" s="7">
        <v>11955142906</v>
      </c>
      <c r="R54" s="7"/>
      <c r="S54" s="7">
        <f t="shared" si="2"/>
        <v>11955142906</v>
      </c>
      <c r="T54" s="7"/>
      <c r="U54" s="9">
        <f t="shared" si="3"/>
        <v>8.1399034756571981E-4</v>
      </c>
    </row>
    <row r="55" spans="1:21">
      <c r="A55" s="1" t="s">
        <v>87</v>
      </c>
      <c r="C55" s="7">
        <v>0</v>
      </c>
      <c r="D55" s="7"/>
      <c r="E55" s="7">
        <v>221801735755</v>
      </c>
      <c r="F55" s="7"/>
      <c r="G55" s="7">
        <v>0</v>
      </c>
      <c r="H55" s="7"/>
      <c r="I55" s="7">
        <f t="shared" si="0"/>
        <v>221801735755</v>
      </c>
      <c r="J55" s="7"/>
      <c r="K55" s="9">
        <f t="shared" si="1"/>
        <v>1.8481940828098391E-2</v>
      </c>
      <c r="L55" s="7"/>
      <c r="M55" s="7">
        <v>44440000000</v>
      </c>
      <c r="N55" s="7"/>
      <c r="O55" s="7">
        <v>385238867841</v>
      </c>
      <c r="P55" s="7"/>
      <c r="Q55" s="7">
        <v>0</v>
      </c>
      <c r="R55" s="7"/>
      <c r="S55" s="7">
        <f t="shared" si="2"/>
        <v>429678867841</v>
      </c>
      <c r="T55" s="7"/>
      <c r="U55" s="9">
        <f t="shared" si="3"/>
        <v>2.9255564214126391E-2</v>
      </c>
    </row>
    <row r="56" spans="1:21">
      <c r="A56" s="1" t="s">
        <v>50</v>
      </c>
      <c r="C56" s="7">
        <v>0</v>
      </c>
      <c r="D56" s="7"/>
      <c r="E56" s="7">
        <v>62723253747</v>
      </c>
      <c r="F56" s="7"/>
      <c r="G56" s="7">
        <v>0</v>
      </c>
      <c r="H56" s="7"/>
      <c r="I56" s="7">
        <f t="shared" si="0"/>
        <v>62723253747</v>
      </c>
      <c r="J56" s="7"/>
      <c r="K56" s="9">
        <f t="shared" si="1"/>
        <v>5.2265031215912037E-3</v>
      </c>
      <c r="L56" s="7"/>
      <c r="M56" s="7">
        <v>30067661397</v>
      </c>
      <c r="N56" s="7"/>
      <c r="O56" s="7">
        <v>38282428009</v>
      </c>
      <c r="P56" s="7"/>
      <c r="Q56" s="7">
        <v>0</v>
      </c>
      <c r="R56" s="7"/>
      <c r="S56" s="7">
        <f t="shared" si="2"/>
        <v>68350089406</v>
      </c>
      <c r="T56" s="7"/>
      <c r="U56" s="9">
        <f t="shared" si="3"/>
        <v>4.6537555819441889E-3</v>
      </c>
    </row>
    <row r="57" spans="1:21">
      <c r="A57" s="1" t="s">
        <v>51</v>
      </c>
      <c r="C57" s="7">
        <v>0</v>
      </c>
      <c r="D57" s="7"/>
      <c r="E57" s="7">
        <v>577248727660</v>
      </c>
      <c r="F57" s="7"/>
      <c r="G57" s="7">
        <v>0</v>
      </c>
      <c r="H57" s="7"/>
      <c r="I57" s="7">
        <f t="shared" si="0"/>
        <v>577248727660</v>
      </c>
      <c r="J57" s="7"/>
      <c r="K57" s="9">
        <f t="shared" si="1"/>
        <v>4.8100060134298128E-2</v>
      </c>
      <c r="L57" s="7"/>
      <c r="M57" s="7">
        <v>292551264000</v>
      </c>
      <c r="N57" s="7"/>
      <c r="O57" s="7">
        <v>426048920046</v>
      </c>
      <c r="P57" s="7"/>
      <c r="Q57" s="7">
        <v>0</v>
      </c>
      <c r="R57" s="7"/>
      <c r="S57" s="7">
        <f t="shared" si="2"/>
        <v>718600184046</v>
      </c>
      <c r="T57" s="7"/>
      <c r="U57" s="9">
        <f t="shared" si="3"/>
        <v>4.8927362740166798E-2</v>
      </c>
    </row>
    <row r="58" spans="1:21">
      <c r="A58" s="1" t="s">
        <v>73</v>
      </c>
      <c r="C58" s="7">
        <v>0</v>
      </c>
      <c r="D58" s="7"/>
      <c r="E58" s="7">
        <v>57413016979</v>
      </c>
      <c r="F58" s="7"/>
      <c r="G58" s="7">
        <v>0</v>
      </c>
      <c r="H58" s="7"/>
      <c r="I58" s="7">
        <f t="shared" si="0"/>
        <v>57413016979</v>
      </c>
      <c r="J58" s="7"/>
      <c r="K58" s="9">
        <f t="shared" si="1"/>
        <v>4.7840201924324484E-3</v>
      </c>
      <c r="L58" s="7"/>
      <c r="M58" s="7">
        <v>27455869700</v>
      </c>
      <c r="N58" s="7"/>
      <c r="O58" s="7">
        <v>21172074773</v>
      </c>
      <c r="P58" s="7"/>
      <c r="Q58" s="7">
        <v>0</v>
      </c>
      <c r="R58" s="7"/>
      <c r="S58" s="7">
        <f t="shared" si="2"/>
        <v>48627944473</v>
      </c>
      <c r="T58" s="7"/>
      <c r="U58" s="9">
        <f t="shared" si="3"/>
        <v>3.310933021396022E-3</v>
      </c>
    </row>
    <row r="59" spans="1:21">
      <c r="A59" s="1" t="s">
        <v>84</v>
      </c>
      <c r="C59" s="7">
        <v>0</v>
      </c>
      <c r="D59" s="7"/>
      <c r="E59" s="7">
        <v>147904113865</v>
      </c>
      <c r="F59" s="7"/>
      <c r="G59" s="7">
        <v>0</v>
      </c>
      <c r="H59" s="7"/>
      <c r="I59" s="7">
        <f t="shared" si="0"/>
        <v>147904113865</v>
      </c>
      <c r="J59" s="7"/>
      <c r="K59" s="9">
        <f t="shared" si="1"/>
        <v>1.23243178029261E-2</v>
      </c>
      <c r="L59" s="7"/>
      <c r="M59" s="7">
        <v>23951734800</v>
      </c>
      <c r="N59" s="7"/>
      <c r="O59" s="7">
        <v>163691895569</v>
      </c>
      <c r="P59" s="7"/>
      <c r="Q59" s="7">
        <v>0</v>
      </c>
      <c r="R59" s="7"/>
      <c r="S59" s="7">
        <f t="shared" si="2"/>
        <v>187643630369</v>
      </c>
      <c r="T59" s="7"/>
      <c r="U59" s="9">
        <f t="shared" si="3"/>
        <v>1.2776100219253688E-2</v>
      </c>
    </row>
    <row r="60" spans="1:21">
      <c r="A60" s="1" t="s">
        <v>72</v>
      </c>
      <c r="C60" s="7">
        <v>0</v>
      </c>
      <c r="D60" s="7"/>
      <c r="E60" s="7">
        <v>65697744339</v>
      </c>
      <c r="F60" s="7"/>
      <c r="G60" s="7">
        <v>0</v>
      </c>
      <c r="H60" s="7"/>
      <c r="I60" s="7">
        <f t="shared" si="0"/>
        <v>65697744339</v>
      </c>
      <c r="J60" s="7"/>
      <c r="K60" s="9">
        <f t="shared" si="1"/>
        <v>5.4743567234935954E-3</v>
      </c>
      <c r="L60" s="7"/>
      <c r="M60" s="7">
        <v>18361255500</v>
      </c>
      <c r="N60" s="7"/>
      <c r="O60" s="7">
        <v>151045057546</v>
      </c>
      <c r="P60" s="7"/>
      <c r="Q60" s="7">
        <v>0</v>
      </c>
      <c r="R60" s="7"/>
      <c r="S60" s="7">
        <f t="shared" si="2"/>
        <v>169406313046</v>
      </c>
      <c r="T60" s="7"/>
      <c r="U60" s="9">
        <f t="shared" si="3"/>
        <v>1.1534375182327134E-2</v>
      </c>
    </row>
    <row r="61" spans="1:21">
      <c r="A61" s="1" t="s">
        <v>42</v>
      </c>
      <c r="C61" s="7">
        <v>0</v>
      </c>
      <c r="D61" s="7"/>
      <c r="E61" s="7">
        <v>2886572093</v>
      </c>
      <c r="F61" s="7"/>
      <c r="G61" s="7">
        <v>0</v>
      </c>
      <c r="H61" s="7"/>
      <c r="I61" s="7">
        <f t="shared" si="0"/>
        <v>2886572093</v>
      </c>
      <c r="J61" s="7"/>
      <c r="K61" s="9">
        <f t="shared" si="1"/>
        <v>2.4052766962020264E-4</v>
      </c>
      <c r="L61" s="7"/>
      <c r="M61" s="7">
        <v>7403000000</v>
      </c>
      <c r="N61" s="7"/>
      <c r="O61" s="7">
        <v>-913450606</v>
      </c>
      <c r="P61" s="7"/>
      <c r="Q61" s="7">
        <v>0</v>
      </c>
      <c r="R61" s="7"/>
      <c r="S61" s="7">
        <f t="shared" si="2"/>
        <v>6489549394</v>
      </c>
      <c r="T61" s="7"/>
      <c r="U61" s="9">
        <f t="shared" si="3"/>
        <v>4.4185423865705873E-4</v>
      </c>
    </row>
    <row r="62" spans="1:21">
      <c r="A62" s="1" t="s">
        <v>57</v>
      </c>
      <c r="C62" s="7">
        <v>0</v>
      </c>
      <c r="D62" s="7"/>
      <c r="E62" s="7">
        <v>27957725933</v>
      </c>
      <c r="F62" s="7"/>
      <c r="G62" s="7">
        <v>0</v>
      </c>
      <c r="H62" s="7"/>
      <c r="I62" s="7">
        <f t="shared" si="0"/>
        <v>27957725933</v>
      </c>
      <c r="J62" s="7"/>
      <c r="K62" s="9">
        <f t="shared" si="1"/>
        <v>2.3296167391253148E-3</v>
      </c>
      <c r="L62" s="7"/>
      <c r="M62" s="7">
        <v>13551041738</v>
      </c>
      <c r="N62" s="7"/>
      <c r="O62" s="7">
        <v>22682683304</v>
      </c>
      <c r="P62" s="7"/>
      <c r="Q62" s="7">
        <v>0</v>
      </c>
      <c r="R62" s="7"/>
      <c r="S62" s="7">
        <f t="shared" si="2"/>
        <v>36233725042</v>
      </c>
      <c r="T62" s="7"/>
      <c r="U62" s="9">
        <f t="shared" si="3"/>
        <v>2.4670472509145855E-3</v>
      </c>
    </row>
    <row r="63" spans="1:21">
      <c r="A63" s="1" t="s">
        <v>59</v>
      </c>
      <c r="C63" s="7">
        <v>3729800032</v>
      </c>
      <c r="D63" s="7"/>
      <c r="E63" s="7">
        <v>8438345873</v>
      </c>
      <c r="F63" s="7"/>
      <c r="G63" s="7">
        <v>0</v>
      </c>
      <c r="H63" s="7"/>
      <c r="I63" s="7">
        <f t="shared" si="0"/>
        <v>12168145905</v>
      </c>
      <c r="J63" s="7"/>
      <c r="K63" s="9">
        <f t="shared" si="1"/>
        <v>1.0139278299079232E-3</v>
      </c>
      <c r="L63" s="7"/>
      <c r="M63" s="7">
        <v>3729800032</v>
      </c>
      <c r="N63" s="7"/>
      <c r="O63" s="7">
        <v>7873016310</v>
      </c>
      <c r="P63" s="7"/>
      <c r="Q63" s="7">
        <v>0</v>
      </c>
      <c r="R63" s="7"/>
      <c r="S63" s="7">
        <f t="shared" si="2"/>
        <v>11602816342</v>
      </c>
      <c r="T63" s="7"/>
      <c r="U63" s="9">
        <f t="shared" si="3"/>
        <v>7.9000147310876443E-4</v>
      </c>
    </row>
    <row r="64" spans="1:21">
      <c r="A64" s="1" t="s">
        <v>17</v>
      </c>
      <c r="C64" s="7">
        <v>0</v>
      </c>
      <c r="D64" s="7"/>
      <c r="E64" s="7">
        <v>451685630195</v>
      </c>
      <c r="F64" s="7"/>
      <c r="G64" s="7">
        <v>0</v>
      </c>
      <c r="H64" s="7"/>
      <c r="I64" s="7">
        <f t="shared" si="0"/>
        <v>451685630195</v>
      </c>
      <c r="J64" s="7"/>
      <c r="K64" s="9">
        <f t="shared" si="1"/>
        <v>3.7637338868201961E-2</v>
      </c>
      <c r="L64" s="7"/>
      <c r="M64" s="7">
        <v>92133664350</v>
      </c>
      <c r="N64" s="7"/>
      <c r="O64" s="7">
        <v>482882908983</v>
      </c>
      <c r="P64" s="7"/>
      <c r="Q64" s="7">
        <v>0</v>
      </c>
      <c r="R64" s="7"/>
      <c r="S64" s="7">
        <f t="shared" si="2"/>
        <v>575016573333</v>
      </c>
      <c r="T64" s="7"/>
      <c r="U64" s="9">
        <f t="shared" si="3"/>
        <v>3.9151179041822311E-2</v>
      </c>
    </row>
    <row r="65" spans="1:21">
      <c r="A65" s="1" t="s">
        <v>37</v>
      </c>
      <c r="C65" s="7">
        <v>0</v>
      </c>
      <c r="D65" s="7"/>
      <c r="E65" s="7">
        <v>32734881621</v>
      </c>
      <c r="F65" s="7"/>
      <c r="G65" s="7">
        <v>0</v>
      </c>
      <c r="H65" s="7"/>
      <c r="I65" s="7">
        <f t="shared" si="0"/>
        <v>32734881621</v>
      </c>
      <c r="J65" s="7"/>
      <c r="K65" s="9">
        <f t="shared" si="1"/>
        <v>2.7276799393599386E-3</v>
      </c>
      <c r="L65" s="7"/>
      <c r="M65" s="7">
        <v>4456450000</v>
      </c>
      <c r="N65" s="7"/>
      <c r="O65" s="7">
        <v>6178592329</v>
      </c>
      <c r="P65" s="7"/>
      <c r="Q65" s="7">
        <v>0</v>
      </c>
      <c r="R65" s="7"/>
      <c r="S65" s="7">
        <f t="shared" si="2"/>
        <v>10635042329</v>
      </c>
      <c r="T65" s="7"/>
      <c r="U65" s="9">
        <f t="shared" si="3"/>
        <v>7.2410860077751151E-4</v>
      </c>
    </row>
    <row r="66" spans="1:21">
      <c r="A66" s="1" t="s">
        <v>80</v>
      </c>
      <c r="C66" s="7">
        <v>0</v>
      </c>
      <c r="D66" s="7"/>
      <c r="E66" s="7">
        <v>539864354870</v>
      </c>
      <c r="F66" s="7"/>
      <c r="G66" s="7">
        <v>0</v>
      </c>
      <c r="H66" s="7"/>
      <c r="I66" s="7">
        <f t="shared" ref="I66:I100" si="4">C66+E66+G66</f>
        <v>539864354870</v>
      </c>
      <c r="J66" s="7"/>
      <c r="K66" s="9">
        <f t="shared" si="1"/>
        <v>4.4984954819867438E-2</v>
      </c>
      <c r="L66" s="7"/>
      <c r="M66" s="7">
        <v>304038249300</v>
      </c>
      <c r="N66" s="7"/>
      <c r="O66" s="7">
        <v>375119798719</v>
      </c>
      <c r="P66" s="7"/>
      <c r="Q66" s="7">
        <v>0</v>
      </c>
      <c r="R66" s="7"/>
      <c r="S66" s="7">
        <f t="shared" ref="S66:S100" si="5">M66+O66+Q66</f>
        <v>679158048019</v>
      </c>
      <c r="T66" s="7"/>
      <c r="U66" s="9">
        <f t="shared" si="3"/>
        <v>4.6241864267602392E-2</v>
      </c>
    </row>
    <row r="67" spans="1:21">
      <c r="A67" s="1" t="s">
        <v>85</v>
      </c>
      <c r="C67" s="7">
        <v>0</v>
      </c>
      <c r="D67" s="7"/>
      <c r="E67" s="7">
        <v>69583500000</v>
      </c>
      <c r="F67" s="7"/>
      <c r="G67" s="7">
        <v>0</v>
      </c>
      <c r="H67" s="7"/>
      <c r="I67" s="7">
        <f t="shared" si="4"/>
        <v>69583500000</v>
      </c>
      <c r="J67" s="7"/>
      <c r="K67" s="9">
        <f t="shared" si="1"/>
        <v>5.798142765810135E-3</v>
      </c>
      <c r="L67" s="7"/>
      <c r="M67" s="7">
        <v>30600000000</v>
      </c>
      <c r="N67" s="7"/>
      <c r="O67" s="7">
        <v>106562160000</v>
      </c>
      <c r="P67" s="7"/>
      <c r="Q67" s="7">
        <v>0</v>
      </c>
      <c r="R67" s="7"/>
      <c r="S67" s="7">
        <f t="shared" si="5"/>
        <v>137162160000</v>
      </c>
      <c r="T67" s="7"/>
      <c r="U67" s="9">
        <f t="shared" si="3"/>
        <v>9.3389660976140303E-3</v>
      </c>
    </row>
    <row r="68" spans="1:21">
      <c r="A68" s="1" t="s">
        <v>46</v>
      </c>
      <c r="C68" s="7">
        <v>0</v>
      </c>
      <c r="D68" s="7"/>
      <c r="E68" s="7">
        <v>163074698466</v>
      </c>
      <c r="F68" s="7"/>
      <c r="G68" s="7">
        <v>0</v>
      </c>
      <c r="H68" s="7"/>
      <c r="I68" s="7">
        <f t="shared" si="4"/>
        <v>163074698466</v>
      </c>
      <c r="J68" s="7"/>
      <c r="K68" s="9">
        <f t="shared" si="1"/>
        <v>1.3588428049714473E-2</v>
      </c>
      <c r="L68" s="7"/>
      <c r="M68" s="7">
        <v>85360629750</v>
      </c>
      <c r="N68" s="7"/>
      <c r="O68" s="7">
        <v>183431411078</v>
      </c>
      <c r="P68" s="7"/>
      <c r="Q68" s="7">
        <v>0</v>
      </c>
      <c r="R68" s="7"/>
      <c r="S68" s="7">
        <f t="shared" si="5"/>
        <v>268792040828</v>
      </c>
      <c r="T68" s="7"/>
      <c r="U68" s="9">
        <f t="shared" si="3"/>
        <v>1.8301255656816562E-2</v>
      </c>
    </row>
    <row r="69" spans="1:21">
      <c r="A69" s="1" t="s">
        <v>66</v>
      </c>
      <c r="C69" s="7">
        <v>0</v>
      </c>
      <c r="D69" s="7"/>
      <c r="E69" s="7">
        <v>80207963260</v>
      </c>
      <c r="F69" s="7"/>
      <c r="G69" s="7">
        <v>0</v>
      </c>
      <c r="H69" s="7"/>
      <c r="I69" s="7">
        <f t="shared" si="4"/>
        <v>80207963260</v>
      </c>
      <c r="J69" s="7"/>
      <c r="K69" s="9">
        <f t="shared" si="1"/>
        <v>6.6834410734776788E-3</v>
      </c>
      <c r="L69" s="7"/>
      <c r="M69" s="7">
        <v>4266500000</v>
      </c>
      <c r="N69" s="7"/>
      <c r="O69" s="7">
        <v>165429427009</v>
      </c>
      <c r="P69" s="7"/>
      <c r="Q69" s="7">
        <v>0</v>
      </c>
      <c r="R69" s="7"/>
      <c r="S69" s="7">
        <f t="shared" si="5"/>
        <v>169695927009</v>
      </c>
      <c r="T69" s="7"/>
      <c r="U69" s="9">
        <f t="shared" si="3"/>
        <v>1.1554094141126358E-2</v>
      </c>
    </row>
    <row r="70" spans="1:21">
      <c r="A70" s="1" t="s">
        <v>55</v>
      </c>
      <c r="C70" s="7">
        <v>0</v>
      </c>
      <c r="D70" s="7"/>
      <c r="E70" s="7">
        <v>154507466503</v>
      </c>
      <c r="F70" s="7"/>
      <c r="G70" s="7">
        <v>0</v>
      </c>
      <c r="H70" s="7"/>
      <c r="I70" s="7">
        <f t="shared" si="4"/>
        <v>154507466503</v>
      </c>
      <c r="J70" s="7"/>
      <c r="K70" s="9">
        <f t="shared" si="1"/>
        <v>1.2874551426243596E-2</v>
      </c>
      <c r="L70" s="7"/>
      <c r="M70" s="7">
        <v>14169600000</v>
      </c>
      <c r="N70" s="7"/>
      <c r="O70" s="7">
        <v>206434274321</v>
      </c>
      <c r="P70" s="7"/>
      <c r="Q70" s="7">
        <v>0</v>
      </c>
      <c r="R70" s="7"/>
      <c r="S70" s="7">
        <f t="shared" si="5"/>
        <v>220603874321</v>
      </c>
      <c r="T70" s="7"/>
      <c r="U70" s="9">
        <f t="shared" si="3"/>
        <v>1.5020265817380868E-2</v>
      </c>
    </row>
    <row r="71" spans="1:21">
      <c r="A71" s="1" t="s">
        <v>81</v>
      </c>
      <c r="C71" s="7">
        <v>0</v>
      </c>
      <c r="D71" s="7"/>
      <c r="E71" s="7">
        <v>386680064486</v>
      </c>
      <c r="F71" s="7"/>
      <c r="G71" s="7">
        <v>0</v>
      </c>
      <c r="H71" s="7"/>
      <c r="I71" s="7">
        <f t="shared" si="4"/>
        <v>386680064486</v>
      </c>
      <c r="J71" s="7"/>
      <c r="K71" s="9">
        <f t="shared" si="1"/>
        <v>3.2220658900206187E-2</v>
      </c>
      <c r="L71" s="7"/>
      <c r="M71" s="7">
        <v>552682890500</v>
      </c>
      <c r="N71" s="7"/>
      <c r="O71" s="7">
        <v>545115180640</v>
      </c>
      <c r="P71" s="7"/>
      <c r="Q71" s="7">
        <v>0</v>
      </c>
      <c r="R71" s="7"/>
      <c r="S71" s="7">
        <f t="shared" si="5"/>
        <v>1097798071140</v>
      </c>
      <c r="T71" s="7"/>
      <c r="U71" s="9">
        <f t="shared" si="3"/>
        <v>7.4745826169568458E-2</v>
      </c>
    </row>
    <row r="72" spans="1:21">
      <c r="A72" s="1" t="s">
        <v>91</v>
      </c>
      <c r="C72" s="7">
        <v>4892369769</v>
      </c>
      <c r="D72" s="7"/>
      <c r="E72" s="7">
        <v>-83793158</v>
      </c>
      <c r="F72" s="7"/>
      <c r="G72" s="7">
        <v>0</v>
      </c>
      <c r="H72" s="7"/>
      <c r="I72" s="7">
        <f t="shared" si="4"/>
        <v>4808576611</v>
      </c>
      <c r="J72" s="7"/>
      <c r="K72" s="9">
        <f t="shared" si="1"/>
        <v>4.0068139272835467E-4</v>
      </c>
      <c r="L72" s="7"/>
      <c r="M72" s="7">
        <v>4892369769</v>
      </c>
      <c r="N72" s="7"/>
      <c r="O72" s="7">
        <v>913478562</v>
      </c>
      <c r="P72" s="7"/>
      <c r="Q72" s="7">
        <v>0</v>
      </c>
      <c r="R72" s="7"/>
      <c r="S72" s="7">
        <f t="shared" si="5"/>
        <v>5805848331</v>
      </c>
      <c r="T72" s="7"/>
      <c r="U72" s="9">
        <f t="shared" si="3"/>
        <v>3.9530305392608284E-4</v>
      </c>
    </row>
    <row r="73" spans="1:21">
      <c r="A73" s="1" t="s">
        <v>16</v>
      </c>
      <c r="C73" s="7">
        <v>0</v>
      </c>
      <c r="D73" s="7"/>
      <c r="E73" s="7">
        <v>32886280465</v>
      </c>
      <c r="F73" s="7"/>
      <c r="G73" s="7">
        <v>0</v>
      </c>
      <c r="H73" s="7"/>
      <c r="I73" s="7">
        <f t="shared" si="4"/>
        <v>32886280465</v>
      </c>
      <c r="J73" s="7"/>
      <c r="K73" s="9">
        <f t="shared" ref="K73:K101" si="6">I73/$I$101</f>
        <v>2.7402954604546035E-3</v>
      </c>
      <c r="L73" s="7"/>
      <c r="M73" s="7">
        <v>2676339000</v>
      </c>
      <c r="N73" s="7"/>
      <c r="O73" s="7">
        <v>18238695792</v>
      </c>
      <c r="P73" s="7"/>
      <c r="Q73" s="7">
        <v>0</v>
      </c>
      <c r="R73" s="7"/>
      <c r="S73" s="7">
        <f t="shared" si="5"/>
        <v>20915034792</v>
      </c>
      <c r="T73" s="7"/>
      <c r="U73" s="9">
        <f t="shared" ref="U73:U101" si="7">S73/$S$101</f>
        <v>1.4240429055134879E-3</v>
      </c>
    </row>
    <row r="74" spans="1:21">
      <c r="A74" s="1" t="s">
        <v>24</v>
      </c>
      <c r="C74" s="7">
        <v>0</v>
      </c>
      <c r="D74" s="7"/>
      <c r="E74" s="7">
        <v>551299021361</v>
      </c>
      <c r="F74" s="7"/>
      <c r="G74" s="7">
        <v>0</v>
      </c>
      <c r="H74" s="7"/>
      <c r="I74" s="7">
        <f t="shared" si="4"/>
        <v>551299021361</v>
      </c>
      <c r="J74" s="7"/>
      <c r="K74" s="9">
        <f t="shared" si="6"/>
        <v>4.5937764448504163E-2</v>
      </c>
      <c r="L74" s="7"/>
      <c r="M74" s="7">
        <v>201692484000</v>
      </c>
      <c r="N74" s="7"/>
      <c r="O74" s="7">
        <v>208920966398</v>
      </c>
      <c r="P74" s="7"/>
      <c r="Q74" s="7">
        <v>0</v>
      </c>
      <c r="R74" s="7"/>
      <c r="S74" s="7">
        <f t="shared" si="5"/>
        <v>410613450398</v>
      </c>
      <c r="T74" s="7"/>
      <c r="U74" s="9">
        <f t="shared" si="7"/>
        <v>2.7957456287442849E-2</v>
      </c>
    </row>
    <row r="75" spans="1:21">
      <c r="A75" s="1" t="s">
        <v>71</v>
      </c>
      <c r="C75" s="7">
        <v>0</v>
      </c>
      <c r="D75" s="7"/>
      <c r="E75" s="7">
        <v>150528553561</v>
      </c>
      <c r="F75" s="7"/>
      <c r="G75" s="7">
        <v>0</v>
      </c>
      <c r="H75" s="7"/>
      <c r="I75" s="7">
        <f t="shared" si="4"/>
        <v>150528553561</v>
      </c>
      <c r="J75" s="7"/>
      <c r="K75" s="9">
        <f t="shared" si="6"/>
        <v>1.2543002922784504E-2</v>
      </c>
      <c r="L75" s="7"/>
      <c r="M75" s="7">
        <v>34821750000</v>
      </c>
      <c r="N75" s="7"/>
      <c r="O75" s="7">
        <v>293850570400</v>
      </c>
      <c r="P75" s="7"/>
      <c r="Q75" s="7">
        <v>0</v>
      </c>
      <c r="R75" s="7"/>
      <c r="S75" s="7">
        <f t="shared" si="5"/>
        <v>328672320400</v>
      </c>
      <c r="T75" s="7"/>
      <c r="U75" s="9">
        <f t="shared" si="7"/>
        <v>2.2378326919317515E-2</v>
      </c>
    </row>
    <row r="76" spans="1:21">
      <c r="A76" s="1" t="s">
        <v>40</v>
      </c>
      <c r="C76" s="7">
        <v>0</v>
      </c>
      <c r="D76" s="7"/>
      <c r="E76" s="7">
        <v>10069752474</v>
      </c>
      <c r="F76" s="7"/>
      <c r="G76" s="7">
        <v>0</v>
      </c>
      <c r="H76" s="7"/>
      <c r="I76" s="7">
        <f t="shared" si="4"/>
        <v>10069752474</v>
      </c>
      <c r="J76" s="7"/>
      <c r="K76" s="9">
        <f t="shared" si="6"/>
        <v>8.3907625314365915E-4</v>
      </c>
      <c r="L76" s="7"/>
      <c r="M76" s="7">
        <v>10511038220</v>
      </c>
      <c r="N76" s="7"/>
      <c r="O76" s="7">
        <v>46307177911</v>
      </c>
      <c r="P76" s="7"/>
      <c r="Q76" s="7">
        <v>0</v>
      </c>
      <c r="R76" s="7"/>
      <c r="S76" s="7">
        <f t="shared" si="5"/>
        <v>56818216131</v>
      </c>
      <c r="T76" s="7"/>
      <c r="U76" s="9">
        <f t="shared" si="7"/>
        <v>3.8685844125983114E-3</v>
      </c>
    </row>
    <row r="77" spans="1:21">
      <c r="A77" s="1" t="s">
        <v>88</v>
      </c>
      <c r="C77" s="7">
        <v>0</v>
      </c>
      <c r="D77" s="7"/>
      <c r="E77" s="7">
        <v>22143487453</v>
      </c>
      <c r="F77" s="7"/>
      <c r="G77" s="7">
        <v>0</v>
      </c>
      <c r="H77" s="7"/>
      <c r="I77" s="7">
        <f t="shared" si="4"/>
        <v>22143487453</v>
      </c>
      <c r="J77" s="7"/>
      <c r="K77" s="9">
        <f t="shared" si="6"/>
        <v>1.8451371601804945E-3</v>
      </c>
      <c r="L77" s="7"/>
      <c r="M77" s="7">
        <v>3603285000</v>
      </c>
      <c r="N77" s="7"/>
      <c r="O77" s="7">
        <v>34382645408</v>
      </c>
      <c r="P77" s="7"/>
      <c r="Q77" s="7">
        <v>0</v>
      </c>
      <c r="R77" s="7"/>
      <c r="S77" s="7">
        <f t="shared" si="5"/>
        <v>37985930408</v>
      </c>
      <c r="T77" s="7"/>
      <c r="U77" s="9">
        <f t="shared" si="7"/>
        <v>2.5863497357189323E-3</v>
      </c>
    </row>
    <row r="78" spans="1:21">
      <c r="A78" s="1" t="s">
        <v>48</v>
      </c>
      <c r="C78" s="7">
        <v>0</v>
      </c>
      <c r="D78" s="7"/>
      <c r="E78" s="7">
        <v>186854155416</v>
      </c>
      <c r="F78" s="7"/>
      <c r="G78" s="7">
        <v>0</v>
      </c>
      <c r="H78" s="7"/>
      <c r="I78" s="7">
        <f t="shared" si="4"/>
        <v>186854155416</v>
      </c>
      <c r="J78" s="7"/>
      <c r="K78" s="9">
        <f t="shared" si="6"/>
        <v>1.5569884663560227E-2</v>
      </c>
      <c r="L78" s="7"/>
      <c r="M78" s="7">
        <v>34988543200</v>
      </c>
      <c r="N78" s="7"/>
      <c r="O78" s="7">
        <v>212146360162</v>
      </c>
      <c r="P78" s="7"/>
      <c r="Q78" s="7">
        <v>0</v>
      </c>
      <c r="R78" s="7"/>
      <c r="S78" s="7">
        <f t="shared" si="5"/>
        <v>247134903362</v>
      </c>
      <c r="T78" s="7"/>
      <c r="U78" s="9">
        <f t="shared" si="7"/>
        <v>1.6826685173482524E-2</v>
      </c>
    </row>
    <row r="79" spans="1:21">
      <c r="A79" s="1" t="s">
        <v>44</v>
      </c>
      <c r="C79" s="7">
        <v>0</v>
      </c>
      <c r="D79" s="7"/>
      <c r="E79" s="7">
        <v>28703819524</v>
      </c>
      <c r="F79" s="7"/>
      <c r="G79" s="7">
        <v>0</v>
      </c>
      <c r="H79" s="7"/>
      <c r="I79" s="7">
        <f t="shared" si="4"/>
        <v>28703819524</v>
      </c>
      <c r="J79" s="7"/>
      <c r="K79" s="9">
        <f t="shared" si="6"/>
        <v>2.3917860343932156E-3</v>
      </c>
      <c r="L79" s="7"/>
      <c r="M79" s="7">
        <v>9415760800</v>
      </c>
      <c r="N79" s="7"/>
      <c r="O79" s="7">
        <v>-30686595931</v>
      </c>
      <c r="P79" s="7"/>
      <c r="Q79" s="7">
        <v>0</v>
      </c>
      <c r="R79" s="7"/>
      <c r="S79" s="7">
        <f t="shared" si="5"/>
        <v>-21270835131</v>
      </c>
      <c r="T79" s="7"/>
      <c r="U79" s="9">
        <f t="shared" si="7"/>
        <v>-1.4482682990436028E-3</v>
      </c>
    </row>
    <row r="80" spans="1:21">
      <c r="A80" s="1" t="s">
        <v>45</v>
      </c>
      <c r="C80" s="7">
        <v>0</v>
      </c>
      <c r="D80" s="7"/>
      <c r="E80" s="7">
        <v>178475906791</v>
      </c>
      <c r="F80" s="7"/>
      <c r="G80" s="7">
        <v>0</v>
      </c>
      <c r="H80" s="7"/>
      <c r="I80" s="7">
        <f t="shared" si="4"/>
        <v>178475906791</v>
      </c>
      <c r="J80" s="7"/>
      <c r="K80" s="9">
        <f t="shared" si="6"/>
        <v>1.4871755341879046E-2</v>
      </c>
      <c r="L80" s="7"/>
      <c r="M80" s="7">
        <v>18154499550</v>
      </c>
      <c r="N80" s="7"/>
      <c r="O80" s="7">
        <v>217060555444</v>
      </c>
      <c r="P80" s="7"/>
      <c r="Q80" s="7">
        <v>0</v>
      </c>
      <c r="R80" s="7"/>
      <c r="S80" s="7">
        <f t="shared" si="5"/>
        <v>235215054994</v>
      </c>
      <c r="T80" s="7"/>
      <c r="U80" s="9">
        <f t="shared" si="7"/>
        <v>1.6015097926697756E-2</v>
      </c>
    </row>
    <row r="81" spans="1:21">
      <c r="A81" s="1" t="s">
        <v>43</v>
      </c>
      <c r="C81" s="7">
        <v>0</v>
      </c>
      <c r="D81" s="7"/>
      <c r="E81" s="7">
        <v>97632141696</v>
      </c>
      <c r="F81" s="7"/>
      <c r="G81" s="7">
        <v>0</v>
      </c>
      <c r="H81" s="7"/>
      <c r="I81" s="7">
        <f t="shared" si="4"/>
        <v>97632141696</v>
      </c>
      <c r="J81" s="7"/>
      <c r="K81" s="9">
        <f t="shared" si="6"/>
        <v>8.1353351884457161E-3</v>
      </c>
      <c r="L81" s="7"/>
      <c r="M81" s="7">
        <v>12800192000</v>
      </c>
      <c r="N81" s="7"/>
      <c r="O81" s="7">
        <v>124825388536</v>
      </c>
      <c r="P81" s="7"/>
      <c r="Q81" s="7">
        <v>0</v>
      </c>
      <c r="R81" s="7"/>
      <c r="S81" s="7">
        <f t="shared" si="5"/>
        <v>137625580536</v>
      </c>
      <c r="T81" s="7"/>
      <c r="U81" s="9">
        <f t="shared" si="7"/>
        <v>9.3705190322910734E-3</v>
      </c>
    </row>
    <row r="82" spans="1:21">
      <c r="A82" s="1" t="s">
        <v>68</v>
      </c>
      <c r="C82" s="7">
        <v>0</v>
      </c>
      <c r="D82" s="7"/>
      <c r="E82" s="7">
        <v>161576294228</v>
      </c>
      <c r="F82" s="7"/>
      <c r="G82" s="7">
        <v>0</v>
      </c>
      <c r="H82" s="7"/>
      <c r="I82" s="7">
        <f t="shared" si="4"/>
        <v>161576294228</v>
      </c>
      <c r="J82" s="7"/>
      <c r="K82" s="9">
        <f t="shared" si="6"/>
        <v>1.3463571414264705E-2</v>
      </c>
      <c r="L82" s="7"/>
      <c r="M82" s="7">
        <v>0</v>
      </c>
      <c r="N82" s="7"/>
      <c r="O82" s="7">
        <v>153821455172</v>
      </c>
      <c r="P82" s="7"/>
      <c r="Q82" s="7">
        <v>0</v>
      </c>
      <c r="R82" s="7"/>
      <c r="S82" s="7">
        <f t="shared" si="5"/>
        <v>153821455172</v>
      </c>
      <c r="T82" s="7"/>
      <c r="U82" s="9">
        <f t="shared" si="7"/>
        <v>1.0473248270054688E-2</v>
      </c>
    </row>
    <row r="83" spans="1:21">
      <c r="A83" s="1" t="s">
        <v>39</v>
      </c>
      <c r="C83" s="7">
        <v>0</v>
      </c>
      <c r="D83" s="7"/>
      <c r="E83" s="7">
        <v>6161472304</v>
      </c>
      <c r="F83" s="7"/>
      <c r="G83" s="7">
        <v>0</v>
      </c>
      <c r="H83" s="7"/>
      <c r="I83" s="7">
        <f t="shared" si="4"/>
        <v>6161472304</v>
      </c>
      <c r="J83" s="7"/>
      <c r="K83" s="9">
        <f t="shared" si="6"/>
        <v>5.1341332451194759E-4</v>
      </c>
      <c r="L83" s="7"/>
      <c r="M83" s="7">
        <v>0</v>
      </c>
      <c r="N83" s="7"/>
      <c r="O83" s="7">
        <v>5365629511</v>
      </c>
      <c r="P83" s="7"/>
      <c r="Q83" s="7">
        <v>0</v>
      </c>
      <c r="R83" s="7"/>
      <c r="S83" s="7">
        <f t="shared" si="5"/>
        <v>5365629511</v>
      </c>
      <c r="T83" s="7"/>
      <c r="U83" s="9">
        <f t="shared" si="7"/>
        <v>3.6532985551981939E-4</v>
      </c>
    </row>
    <row r="84" spans="1:21">
      <c r="A84" s="1" t="s">
        <v>27</v>
      </c>
      <c r="C84" s="7">
        <v>0</v>
      </c>
      <c r="D84" s="7"/>
      <c r="E84" s="7">
        <v>108528605754</v>
      </c>
      <c r="F84" s="7"/>
      <c r="G84" s="7">
        <v>0</v>
      </c>
      <c r="H84" s="7"/>
      <c r="I84" s="7">
        <f t="shared" si="4"/>
        <v>108528605754</v>
      </c>
      <c r="J84" s="7"/>
      <c r="K84" s="9">
        <f t="shared" si="6"/>
        <v>9.0432983442341255E-3</v>
      </c>
      <c r="L84" s="7"/>
      <c r="M84" s="7">
        <v>0</v>
      </c>
      <c r="N84" s="7"/>
      <c r="O84" s="7">
        <v>113601371394</v>
      </c>
      <c r="P84" s="7"/>
      <c r="Q84" s="7">
        <v>0</v>
      </c>
      <c r="R84" s="7"/>
      <c r="S84" s="7">
        <f t="shared" si="5"/>
        <v>113601371394</v>
      </c>
      <c r="T84" s="7"/>
      <c r="U84" s="9">
        <f t="shared" si="7"/>
        <v>7.7347816343153707E-3</v>
      </c>
    </row>
    <row r="85" spans="1:21">
      <c r="A85" s="1" t="s">
        <v>70</v>
      </c>
      <c r="C85" s="7">
        <v>0</v>
      </c>
      <c r="D85" s="7"/>
      <c r="E85" s="7">
        <v>48119392412</v>
      </c>
      <c r="F85" s="7"/>
      <c r="G85" s="7">
        <v>0</v>
      </c>
      <c r="H85" s="7"/>
      <c r="I85" s="7">
        <f t="shared" si="4"/>
        <v>48119392412</v>
      </c>
      <c r="J85" s="7"/>
      <c r="K85" s="9">
        <f t="shared" si="6"/>
        <v>4.0096158860766836E-3</v>
      </c>
      <c r="L85" s="7"/>
      <c r="M85" s="7">
        <v>0</v>
      </c>
      <c r="N85" s="7"/>
      <c r="O85" s="7">
        <v>48805191169</v>
      </c>
      <c r="P85" s="7"/>
      <c r="Q85" s="7">
        <v>0</v>
      </c>
      <c r="R85" s="7"/>
      <c r="S85" s="7">
        <f t="shared" si="5"/>
        <v>48805191169</v>
      </c>
      <c r="T85" s="7"/>
      <c r="U85" s="9">
        <f t="shared" si="7"/>
        <v>3.3230012250817765E-3</v>
      </c>
    </row>
    <row r="86" spans="1:21">
      <c r="A86" s="1" t="s">
        <v>79</v>
      </c>
      <c r="C86" s="7">
        <v>0</v>
      </c>
      <c r="D86" s="7"/>
      <c r="E86" s="7">
        <v>79146208240</v>
      </c>
      <c r="F86" s="7"/>
      <c r="G86" s="7">
        <v>0</v>
      </c>
      <c r="H86" s="7"/>
      <c r="I86" s="7">
        <f t="shared" si="4"/>
        <v>79146208240</v>
      </c>
      <c r="J86" s="7"/>
      <c r="K86" s="9">
        <f t="shared" si="6"/>
        <v>6.5949688467533034E-3</v>
      </c>
      <c r="L86" s="7"/>
      <c r="M86" s="7">
        <v>0</v>
      </c>
      <c r="N86" s="7"/>
      <c r="O86" s="7">
        <v>80687791332</v>
      </c>
      <c r="P86" s="7"/>
      <c r="Q86" s="7">
        <v>0</v>
      </c>
      <c r="R86" s="7"/>
      <c r="S86" s="7">
        <f t="shared" si="5"/>
        <v>80687791332</v>
      </c>
      <c r="T86" s="7"/>
      <c r="U86" s="9">
        <f t="shared" si="7"/>
        <v>5.4937932425451978E-3</v>
      </c>
    </row>
    <row r="87" spans="1:21">
      <c r="A87" s="1" t="s">
        <v>32</v>
      </c>
      <c r="C87" s="7">
        <v>0</v>
      </c>
      <c r="D87" s="7"/>
      <c r="E87" s="7">
        <v>101894153987</v>
      </c>
      <c r="F87" s="7"/>
      <c r="G87" s="7">
        <v>0</v>
      </c>
      <c r="H87" s="7"/>
      <c r="I87" s="7">
        <f t="shared" si="4"/>
        <v>101894153987</v>
      </c>
      <c r="J87" s="7"/>
      <c r="K87" s="9">
        <f t="shared" si="6"/>
        <v>8.4904733423594378E-3</v>
      </c>
      <c r="L87" s="7"/>
      <c r="M87" s="7">
        <v>0</v>
      </c>
      <c r="N87" s="7"/>
      <c r="O87" s="7">
        <v>147150875659</v>
      </c>
      <c r="P87" s="7"/>
      <c r="Q87" s="7">
        <v>0</v>
      </c>
      <c r="R87" s="7"/>
      <c r="S87" s="7">
        <f t="shared" si="5"/>
        <v>147150875659</v>
      </c>
      <c r="T87" s="7"/>
      <c r="U87" s="9">
        <f t="shared" si="7"/>
        <v>1.0019068225621547E-2</v>
      </c>
    </row>
    <row r="88" spans="1:21">
      <c r="A88" s="1" t="s">
        <v>69</v>
      </c>
      <c r="C88" s="7">
        <v>0</v>
      </c>
      <c r="D88" s="7"/>
      <c r="E88" s="7">
        <v>22477315326</v>
      </c>
      <c r="F88" s="7"/>
      <c r="G88" s="7">
        <v>0</v>
      </c>
      <c r="H88" s="7"/>
      <c r="I88" s="7">
        <f t="shared" si="4"/>
        <v>22477315326</v>
      </c>
      <c r="J88" s="7"/>
      <c r="K88" s="9">
        <f t="shared" si="6"/>
        <v>1.8729538360714849E-3</v>
      </c>
      <c r="L88" s="7"/>
      <c r="M88" s="7">
        <v>0</v>
      </c>
      <c r="N88" s="7"/>
      <c r="O88" s="7">
        <v>25462022666</v>
      </c>
      <c r="P88" s="7"/>
      <c r="Q88" s="7">
        <v>0</v>
      </c>
      <c r="R88" s="7"/>
      <c r="S88" s="7">
        <f t="shared" si="5"/>
        <v>25462022666</v>
      </c>
      <c r="T88" s="7"/>
      <c r="U88" s="9">
        <f t="shared" si="7"/>
        <v>1.7336338714296568E-3</v>
      </c>
    </row>
    <row r="89" spans="1:21">
      <c r="A89" s="1" t="s">
        <v>52</v>
      </c>
      <c r="C89" s="7">
        <v>0</v>
      </c>
      <c r="D89" s="7"/>
      <c r="E89" s="7">
        <v>1658577831200</v>
      </c>
      <c r="F89" s="7"/>
      <c r="G89" s="7">
        <v>0</v>
      </c>
      <c r="H89" s="7"/>
      <c r="I89" s="7">
        <f t="shared" si="4"/>
        <v>1658577831200</v>
      </c>
      <c r="J89" s="7"/>
      <c r="K89" s="9">
        <f t="shared" si="6"/>
        <v>0.13820332483283168</v>
      </c>
      <c r="L89" s="7"/>
      <c r="M89" s="7">
        <v>0</v>
      </c>
      <c r="N89" s="7"/>
      <c r="O89" s="7">
        <v>2250078020690</v>
      </c>
      <c r="P89" s="7"/>
      <c r="Q89" s="7">
        <v>0</v>
      </c>
      <c r="R89" s="7"/>
      <c r="S89" s="7">
        <f t="shared" si="5"/>
        <v>2250078020690</v>
      </c>
      <c r="T89" s="7"/>
      <c r="U89" s="9">
        <f t="shared" si="7"/>
        <v>0.15320116242125664</v>
      </c>
    </row>
    <row r="90" spans="1:21">
      <c r="A90" s="1" t="s">
        <v>31</v>
      </c>
      <c r="C90" s="7">
        <v>0</v>
      </c>
      <c r="D90" s="7"/>
      <c r="E90" s="7">
        <v>62741354168</v>
      </c>
      <c r="F90" s="7"/>
      <c r="G90" s="7">
        <v>0</v>
      </c>
      <c r="H90" s="7"/>
      <c r="I90" s="7">
        <f t="shared" si="4"/>
        <v>62741354168</v>
      </c>
      <c r="J90" s="7"/>
      <c r="K90" s="9">
        <f t="shared" si="6"/>
        <v>5.2280113645666107E-3</v>
      </c>
      <c r="L90" s="7"/>
      <c r="M90" s="7">
        <v>0</v>
      </c>
      <c r="N90" s="7"/>
      <c r="O90" s="7">
        <v>61669426467</v>
      </c>
      <c r="P90" s="7"/>
      <c r="Q90" s="7">
        <v>0</v>
      </c>
      <c r="R90" s="7"/>
      <c r="S90" s="7">
        <f t="shared" si="5"/>
        <v>61669426467</v>
      </c>
      <c r="T90" s="7"/>
      <c r="U90" s="9">
        <f t="shared" si="7"/>
        <v>4.1988889868358331E-3</v>
      </c>
    </row>
    <row r="91" spans="1:21">
      <c r="A91" s="1" t="s">
        <v>89</v>
      </c>
      <c r="C91" s="7">
        <v>0</v>
      </c>
      <c r="D91" s="7"/>
      <c r="E91" s="7">
        <v>8807090454</v>
      </c>
      <c r="F91" s="7"/>
      <c r="G91" s="7">
        <v>0</v>
      </c>
      <c r="H91" s="7"/>
      <c r="I91" s="7">
        <f t="shared" si="4"/>
        <v>8807090454</v>
      </c>
      <c r="J91" s="7"/>
      <c r="K91" s="9">
        <f t="shared" si="6"/>
        <v>7.338631687640834E-4</v>
      </c>
      <c r="L91" s="7"/>
      <c r="M91" s="7">
        <v>0</v>
      </c>
      <c r="N91" s="7"/>
      <c r="O91" s="7">
        <v>9635636419</v>
      </c>
      <c r="P91" s="7"/>
      <c r="Q91" s="7">
        <v>0</v>
      </c>
      <c r="R91" s="7"/>
      <c r="S91" s="7">
        <f t="shared" si="5"/>
        <v>9635636419</v>
      </c>
      <c r="T91" s="7"/>
      <c r="U91" s="9">
        <f t="shared" si="7"/>
        <v>6.5606200606622164E-4</v>
      </c>
    </row>
    <row r="92" spans="1:21">
      <c r="A92" s="1" t="s">
        <v>92</v>
      </c>
      <c r="C92" s="7">
        <v>0</v>
      </c>
      <c r="D92" s="7"/>
      <c r="E92" s="7">
        <v>766173915</v>
      </c>
      <c r="F92" s="7"/>
      <c r="G92" s="7">
        <v>0</v>
      </c>
      <c r="H92" s="7"/>
      <c r="I92" s="7">
        <f t="shared" si="4"/>
        <v>766173915</v>
      </c>
      <c r="J92" s="7"/>
      <c r="K92" s="9">
        <f t="shared" si="6"/>
        <v>6.3842516438662603E-5</v>
      </c>
      <c r="L92" s="7"/>
      <c r="M92" s="7">
        <v>0</v>
      </c>
      <c r="N92" s="7"/>
      <c r="O92" s="7">
        <v>766173915</v>
      </c>
      <c r="P92" s="7"/>
      <c r="Q92" s="7">
        <v>0</v>
      </c>
      <c r="R92" s="7"/>
      <c r="S92" s="7">
        <f t="shared" si="5"/>
        <v>766173915</v>
      </c>
      <c r="T92" s="7"/>
      <c r="U92" s="9">
        <f t="shared" si="7"/>
        <v>5.2166517478736221E-5</v>
      </c>
    </row>
    <row r="93" spans="1:21">
      <c r="A93" s="1" t="s">
        <v>35</v>
      </c>
      <c r="C93" s="7">
        <v>0</v>
      </c>
      <c r="D93" s="7"/>
      <c r="E93" s="7">
        <v>44393871205</v>
      </c>
      <c r="F93" s="7"/>
      <c r="G93" s="7">
        <v>0</v>
      </c>
      <c r="H93" s="7"/>
      <c r="I93" s="7">
        <f t="shared" si="4"/>
        <v>44393871205</v>
      </c>
      <c r="J93" s="7"/>
      <c r="K93" s="9">
        <f t="shared" si="6"/>
        <v>3.6991816044547573E-3</v>
      </c>
      <c r="L93" s="7"/>
      <c r="M93" s="7">
        <v>0</v>
      </c>
      <c r="N93" s="7"/>
      <c r="O93" s="7">
        <v>117388562388</v>
      </c>
      <c r="P93" s="7"/>
      <c r="Q93" s="7">
        <v>0</v>
      </c>
      <c r="R93" s="7"/>
      <c r="S93" s="7">
        <f t="shared" si="5"/>
        <v>117388562388</v>
      </c>
      <c r="T93" s="7"/>
      <c r="U93" s="9">
        <f t="shared" si="7"/>
        <v>7.9926402762189042E-3</v>
      </c>
    </row>
    <row r="94" spans="1:21">
      <c r="A94" s="1" t="s">
        <v>54</v>
      </c>
      <c r="C94" s="7">
        <v>0</v>
      </c>
      <c r="D94" s="7"/>
      <c r="E94" s="7">
        <v>45062102015</v>
      </c>
      <c r="F94" s="7"/>
      <c r="G94" s="7">
        <v>0</v>
      </c>
      <c r="H94" s="7"/>
      <c r="I94" s="7">
        <f t="shared" si="4"/>
        <v>45062102015</v>
      </c>
      <c r="J94" s="7"/>
      <c r="K94" s="9">
        <f t="shared" si="6"/>
        <v>3.7548628742513752E-3</v>
      </c>
      <c r="L94" s="7"/>
      <c r="M94" s="7">
        <v>0</v>
      </c>
      <c r="N94" s="7"/>
      <c r="O94" s="7">
        <v>35448865964</v>
      </c>
      <c r="P94" s="7"/>
      <c r="Q94" s="7">
        <v>0</v>
      </c>
      <c r="R94" s="7"/>
      <c r="S94" s="7">
        <f t="shared" si="5"/>
        <v>35448865964</v>
      </c>
      <c r="T94" s="7"/>
      <c r="U94" s="9">
        <f t="shared" si="7"/>
        <v>2.4136085159103642E-3</v>
      </c>
    </row>
    <row r="95" spans="1:21">
      <c r="A95" s="1" t="s">
        <v>36</v>
      </c>
      <c r="C95" s="7">
        <v>0</v>
      </c>
      <c r="D95" s="7"/>
      <c r="E95" s="7">
        <v>2466660868</v>
      </c>
      <c r="F95" s="7"/>
      <c r="G95" s="7">
        <v>0</v>
      </c>
      <c r="H95" s="7"/>
      <c r="I95" s="7">
        <f t="shared" si="4"/>
        <v>2466660868</v>
      </c>
      <c r="J95" s="7"/>
      <c r="K95" s="9">
        <f t="shared" si="6"/>
        <v>2.0553797764557902E-4</v>
      </c>
      <c r="L95" s="7"/>
      <c r="M95" s="7">
        <v>0</v>
      </c>
      <c r="N95" s="7"/>
      <c r="O95" s="7">
        <v>494918178</v>
      </c>
      <c r="P95" s="7"/>
      <c r="Q95" s="7">
        <v>0</v>
      </c>
      <c r="R95" s="7"/>
      <c r="S95" s="7">
        <f t="shared" si="5"/>
        <v>494918178</v>
      </c>
      <c r="T95" s="7"/>
      <c r="U95" s="9">
        <f t="shared" si="7"/>
        <v>3.3697516030914837E-5</v>
      </c>
    </row>
    <row r="96" spans="1:21">
      <c r="A96" s="1" t="s">
        <v>75</v>
      </c>
      <c r="C96" s="7">
        <v>0</v>
      </c>
      <c r="D96" s="7"/>
      <c r="E96" s="7">
        <v>78359982844</v>
      </c>
      <c r="F96" s="7"/>
      <c r="G96" s="7">
        <v>0</v>
      </c>
      <c r="H96" s="7"/>
      <c r="I96" s="7">
        <f t="shared" si="4"/>
        <v>78359982844</v>
      </c>
      <c r="J96" s="7"/>
      <c r="K96" s="9">
        <f t="shared" si="6"/>
        <v>6.5294555125273218E-3</v>
      </c>
      <c r="L96" s="7"/>
      <c r="M96" s="7">
        <v>0</v>
      </c>
      <c r="N96" s="7"/>
      <c r="O96" s="7">
        <v>84969725646</v>
      </c>
      <c r="P96" s="7"/>
      <c r="Q96" s="7">
        <v>0</v>
      </c>
      <c r="R96" s="7"/>
      <c r="S96" s="7">
        <f t="shared" si="5"/>
        <v>84969725646</v>
      </c>
      <c r="T96" s="7"/>
      <c r="U96" s="9">
        <f t="shared" si="7"/>
        <v>5.785337494915211E-3</v>
      </c>
    </row>
    <row r="97" spans="1:21">
      <c r="A97" s="1" t="s">
        <v>29</v>
      </c>
      <c r="C97" s="7">
        <v>0</v>
      </c>
      <c r="D97" s="7"/>
      <c r="E97" s="7">
        <v>23007353320</v>
      </c>
      <c r="F97" s="7"/>
      <c r="G97" s="7">
        <v>0</v>
      </c>
      <c r="H97" s="7"/>
      <c r="I97" s="7">
        <f t="shared" si="4"/>
        <v>23007353320</v>
      </c>
      <c r="J97" s="7"/>
      <c r="K97" s="9">
        <f t="shared" si="6"/>
        <v>1.9171199955850997E-3</v>
      </c>
      <c r="L97" s="7"/>
      <c r="M97" s="7">
        <v>0</v>
      </c>
      <c r="N97" s="7"/>
      <c r="O97" s="7">
        <v>13208258189</v>
      </c>
      <c r="P97" s="7"/>
      <c r="Q97" s="7">
        <v>0</v>
      </c>
      <c r="R97" s="7"/>
      <c r="S97" s="7">
        <f t="shared" si="5"/>
        <v>13208258189</v>
      </c>
      <c r="T97" s="7"/>
      <c r="U97" s="9">
        <f t="shared" si="7"/>
        <v>8.9931126365758521E-4</v>
      </c>
    </row>
    <row r="98" spans="1:21">
      <c r="A98" s="1" t="s">
        <v>62</v>
      </c>
      <c r="C98" s="7">
        <v>0</v>
      </c>
      <c r="D98" s="7"/>
      <c r="E98" s="7">
        <v>159024909759</v>
      </c>
      <c r="F98" s="7"/>
      <c r="G98" s="7">
        <v>0</v>
      </c>
      <c r="H98" s="7"/>
      <c r="I98" s="7">
        <f t="shared" si="4"/>
        <v>159024909759</v>
      </c>
      <c r="J98" s="7"/>
      <c r="K98" s="9">
        <f t="shared" si="6"/>
        <v>1.3250973723695349E-2</v>
      </c>
      <c r="L98" s="7"/>
      <c r="M98" s="7">
        <v>0</v>
      </c>
      <c r="N98" s="7"/>
      <c r="O98" s="7">
        <v>304633766159</v>
      </c>
      <c r="P98" s="7"/>
      <c r="Q98" s="7">
        <v>0</v>
      </c>
      <c r="R98" s="7"/>
      <c r="S98" s="7">
        <f t="shared" si="5"/>
        <v>304633766159</v>
      </c>
      <c r="T98" s="7"/>
      <c r="U98" s="9">
        <f t="shared" si="7"/>
        <v>2.0741612805947218E-2</v>
      </c>
    </row>
    <row r="99" spans="1:21">
      <c r="A99" s="1" t="s">
        <v>63</v>
      </c>
      <c r="C99" s="7">
        <v>0</v>
      </c>
      <c r="D99" s="7"/>
      <c r="E99" s="7">
        <v>115250068052</v>
      </c>
      <c r="F99" s="7"/>
      <c r="G99" s="7">
        <v>0</v>
      </c>
      <c r="H99" s="7"/>
      <c r="I99" s="7">
        <f t="shared" si="4"/>
        <v>115250068052</v>
      </c>
      <c r="J99" s="7"/>
      <c r="K99" s="9">
        <f t="shared" si="6"/>
        <v>9.6033736206834891E-3</v>
      </c>
      <c r="L99" s="7"/>
      <c r="M99" s="7">
        <v>0</v>
      </c>
      <c r="N99" s="7"/>
      <c r="O99" s="7">
        <v>160190407613</v>
      </c>
      <c r="P99" s="7"/>
      <c r="Q99" s="7">
        <v>0</v>
      </c>
      <c r="R99" s="7"/>
      <c r="S99" s="7">
        <f t="shared" si="5"/>
        <v>160190407613</v>
      </c>
      <c r="T99" s="7"/>
      <c r="U99" s="9">
        <f t="shared" si="7"/>
        <v>1.0906891418601015E-2</v>
      </c>
    </row>
    <row r="100" spans="1:21">
      <c r="A100" s="1" t="s">
        <v>86</v>
      </c>
      <c r="C100" s="7">
        <v>0</v>
      </c>
      <c r="D100" s="7"/>
      <c r="E100" s="7">
        <v>164494669417</v>
      </c>
      <c r="F100" s="7"/>
      <c r="G100" s="7">
        <v>0</v>
      </c>
      <c r="H100" s="7"/>
      <c r="I100" s="7">
        <f t="shared" si="4"/>
        <v>164494669417</v>
      </c>
      <c r="J100" s="7"/>
      <c r="K100" s="9">
        <f t="shared" si="6"/>
        <v>1.3706749121480066E-2</v>
      </c>
      <c r="L100" s="7"/>
      <c r="M100" s="7">
        <v>0</v>
      </c>
      <c r="N100" s="7"/>
      <c r="O100" s="7">
        <v>256568595941</v>
      </c>
      <c r="P100" s="7"/>
      <c r="Q100" s="7">
        <v>0</v>
      </c>
      <c r="R100" s="7"/>
      <c r="S100" s="7">
        <f t="shared" si="5"/>
        <v>256568595941</v>
      </c>
      <c r="T100" s="7"/>
      <c r="U100" s="9">
        <f t="shared" si="7"/>
        <v>1.7468997420319363E-2</v>
      </c>
    </row>
    <row r="101" spans="1:21" ht="24.75" thickBot="1">
      <c r="C101" s="14">
        <f>SUM(C8:C100)</f>
        <v>55722067950</v>
      </c>
      <c r="E101" s="14">
        <f>SUM(E8:E100)</f>
        <v>12001627626294</v>
      </c>
      <c r="G101" s="14">
        <f>SUM(SUM(SUM(G8:G100)))</f>
        <v>-56351648747</v>
      </c>
      <c r="I101" s="14">
        <f>SUM(I8:I100)</f>
        <v>12000998045497</v>
      </c>
      <c r="K101" s="9">
        <f t="shared" si="6"/>
        <v>1</v>
      </c>
      <c r="M101" s="14">
        <f>SUM(M8:M100)</f>
        <v>3603049572762</v>
      </c>
      <c r="O101" s="14">
        <f>SUM(O8:O100)</f>
        <v>11580218288258</v>
      </c>
      <c r="Q101" s="14">
        <f>SUM(Q8:Q100)</f>
        <v>-496185954272</v>
      </c>
      <c r="S101" s="14">
        <f>SUM(S8:S100)</f>
        <v>14687081906748</v>
      </c>
      <c r="U101" s="10">
        <f t="shared" si="7"/>
        <v>1</v>
      </c>
    </row>
    <row r="102" spans="1:21" ht="24.75" thickTop="1">
      <c r="C102" s="15"/>
      <c r="E102" s="15"/>
      <c r="G102" s="15"/>
      <c r="K102" s="9"/>
      <c r="M102" s="15"/>
      <c r="O102" s="15"/>
      <c r="Q102" s="15"/>
      <c r="U102" s="9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1"/>
  <sheetViews>
    <sheetView rightToLeft="1" workbookViewId="0">
      <selection activeCell="G21" sqref="G21"/>
    </sheetView>
  </sheetViews>
  <sheetFormatPr defaultRowHeight="24"/>
  <cols>
    <col min="1" max="1" width="44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0.42578125" style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3.285156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168</v>
      </c>
      <c r="C6" s="18" t="s">
        <v>166</v>
      </c>
      <c r="D6" s="18" t="s">
        <v>166</v>
      </c>
      <c r="E6" s="18" t="s">
        <v>166</v>
      </c>
      <c r="F6" s="18" t="s">
        <v>166</v>
      </c>
      <c r="G6" s="18" t="s">
        <v>166</v>
      </c>
      <c r="H6" s="18" t="s">
        <v>166</v>
      </c>
      <c r="I6" s="18" t="s">
        <v>166</v>
      </c>
      <c r="K6" s="18" t="s">
        <v>167</v>
      </c>
      <c r="L6" s="18" t="s">
        <v>167</v>
      </c>
      <c r="M6" s="18" t="s">
        <v>167</v>
      </c>
      <c r="N6" s="18" t="s">
        <v>167</v>
      </c>
      <c r="O6" s="18" t="s">
        <v>167</v>
      </c>
      <c r="P6" s="18" t="s">
        <v>167</v>
      </c>
      <c r="Q6" s="18" t="s">
        <v>167</v>
      </c>
    </row>
    <row r="7" spans="1:17" ht="24.75">
      <c r="A7" s="18" t="s">
        <v>168</v>
      </c>
      <c r="C7" s="18" t="s">
        <v>287</v>
      </c>
      <c r="E7" s="18" t="s">
        <v>284</v>
      </c>
      <c r="G7" s="18" t="s">
        <v>285</v>
      </c>
      <c r="I7" s="18" t="s">
        <v>288</v>
      </c>
      <c r="K7" s="18" t="s">
        <v>287</v>
      </c>
      <c r="M7" s="18" t="s">
        <v>284</v>
      </c>
      <c r="O7" s="18" t="s">
        <v>285</v>
      </c>
      <c r="Q7" s="18" t="s">
        <v>288</v>
      </c>
    </row>
    <row r="8" spans="1:17">
      <c r="A8" s="1" t="s">
        <v>136</v>
      </c>
      <c r="C8" s="7">
        <v>1263511347</v>
      </c>
      <c r="D8" s="7"/>
      <c r="E8" s="7">
        <v>-1364044776</v>
      </c>
      <c r="F8" s="7"/>
      <c r="G8" s="7">
        <v>1533715393</v>
      </c>
      <c r="H8" s="7"/>
      <c r="I8" s="7">
        <f>C8+E8+G8</f>
        <v>1433181964</v>
      </c>
      <c r="J8" s="7"/>
      <c r="K8" s="7">
        <v>94619242862</v>
      </c>
      <c r="L8" s="7"/>
      <c r="M8" s="7">
        <v>520692104</v>
      </c>
      <c r="N8" s="7"/>
      <c r="O8" s="7">
        <v>3744368571</v>
      </c>
      <c r="P8" s="7"/>
      <c r="Q8" s="7">
        <f>K8+M8+O8</f>
        <v>98884303537</v>
      </c>
    </row>
    <row r="9" spans="1:17">
      <c r="A9" s="1" t="s">
        <v>134</v>
      </c>
      <c r="C9" s="7">
        <v>0</v>
      </c>
      <c r="D9" s="7"/>
      <c r="E9" s="7">
        <v>0</v>
      </c>
      <c r="F9" s="7"/>
      <c r="G9" s="7">
        <v>12808633696</v>
      </c>
      <c r="H9" s="7"/>
      <c r="I9" s="7">
        <f t="shared" ref="I9:I49" si="0">C9+E9+G9</f>
        <v>12808633696</v>
      </c>
      <c r="J9" s="7"/>
      <c r="K9" s="7">
        <v>0</v>
      </c>
      <c r="L9" s="7"/>
      <c r="M9" s="7">
        <v>0</v>
      </c>
      <c r="N9" s="7"/>
      <c r="O9" s="7">
        <v>24082191049</v>
      </c>
      <c r="P9" s="7"/>
      <c r="Q9" s="7">
        <f t="shared" ref="Q9:Q49" si="1">K9+M9+O9</f>
        <v>24082191049</v>
      </c>
    </row>
    <row r="10" spans="1:17">
      <c r="A10" s="1" t="s">
        <v>106</v>
      </c>
      <c r="C10" s="7">
        <v>0</v>
      </c>
      <c r="D10" s="7"/>
      <c r="E10" s="7">
        <v>0</v>
      </c>
      <c r="F10" s="7"/>
      <c r="G10" s="7">
        <v>4991515252</v>
      </c>
      <c r="H10" s="7"/>
      <c r="I10" s="7">
        <f t="shared" si="0"/>
        <v>4991515252</v>
      </c>
      <c r="J10" s="7"/>
      <c r="K10" s="7">
        <v>0</v>
      </c>
      <c r="L10" s="7"/>
      <c r="M10" s="7">
        <v>0</v>
      </c>
      <c r="N10" s="7"/>
      <c r="O10" s="7">
        <v>14172903907</v>
      </c>
      <c r="P10" s="7"/>
      <c r="Q10" s="7">
        <f t="shared" si="1"/>
        <v>14172903907</v>
      </c>
    </row>
    <row r="11" spans="1:17">
      <c r="A11" s="1" t="s">
        <v>114</v>
      </c>
      <c r="C11" s="7">
        <v>0</v>
      </c>
      <c r="D11" s="7"/>
      <c r="E11" s="7">
        <v>0</v>
      </c>
      <c r="F11" s="7"/>
      <c r="G11" s="7">
        <v>994482848</v>
      </c>
      <c r="H11" s="7"/>
      <c r="I11" s="7">
        <f t="shared" si="0"/>
        <v>994482848</v>
      </c>
      <c r="J11" s="7"/>
      <c r="K11" s="7">
        <v>0</v>
      </c>
      <c r="L11" s="7"/>
      <c r="M11" s="7">
        <v>0</v>
      </c>
      <c r="N11" s="7"/>
      <c r="O11" s="7">
        <v>39615896720</v>
      </c>
      <c r="P11" s="7"/>
      <c r="Q11" s="7">
        <f t="shared" si="1"/>
        <v>39615896720</v>
      </c>
    </row>
    <row r="12" spans="1:17">
      <c r="A12" s="1" t="s">
        <v>131</v>
      </c>
      <c r="C12" s="7">
        <v>0</v>
      </c>
      <c r="D12" s="7"/>
      <c r="E12" s="7">
        <v>0</v>
      </c>
      <c r="F12" s="7"/>
      <c r="G12" s="7">
        <v>1218646035</v>
      </c>
      <c r="H12" s="7"/>
      <c r="I12" s="7">
        <f t="shared" si="0"/>
        <v>1218646035</v>
      </c>
      <c r="J12" s="7"/>
      <c r="K12" s="7">
        <v>0</v>
      </c>
      <c r="L12" s="7"/>
      <c r="M12" s="7">
        <v>0</v>
      </c>
      <c r="N12" s="7"/>
      <c r="O12" s="7">
        <v>1218646035</v>
      </c>
      <c r="P12" s="7"/>
      <c r="Q12" s="7">
        <f t="shared" si="1"/>
        <v>1218646035</v>
      </c>
    </row>
    <row r="13" spans="1:17">
      <c r="A13" s="1" t="s">
        <v>262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6433773009</v>
      </c>
      <c r="P13" s="7"/>
      <c r="Q13" s="7">
        <f t="shared" si="1"/>
        <v>6433773009</v>
      </c>
    </row>
    <row r="14" spans="1:17">
      <c r="A14" s="1" t="s">
        <v>182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960735617</v>
      </c>
      <c r="L14" s="7"/>
      <c r="M14" s="7">
        <v>0</v>
      </c>
      <c r="N14" s="7"/>
      <c r="O14" s="7">
        <v>800856436</v>
      </c>
      <c r="P14" s="7"/>
      <c r="Q14" s="7">
        <f t="shared" si="1"/>
        <v>1761592053</v>
      </c>
    </row>
    <row r="15" spans="1:17">
      <c r="A15" s="1" t="s">
        <v>263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52853916059</v>
      </c>
      <c r="P15" s="7"/>
      <c r="Q15" s="7">
        <f t="shared" si="1"/>
        <v>52853916059</v>
      </c>
    </row>
    <row r="16" spans="1:17">
      <c r="A16" s="1" t="s">
        <v>180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9643603118</v>
      </c>
      <c r="L16" s="7"/>
      <c r="M16" s="7">
        <v>0</v>
      </c>
      <c r="N16" s="7"/>
      <c r="O16" s="7">
        <v>3577495938</v>
      </c>
      <c r="P16" s="7"/>
      <c r="Q16" s="7">
        <f t="shared" si="1"/>
        <v>13221099056</v>
      </c>
    </row>
    <row r="17" spans="1:17">
      <c r="A17" s="1" t="s">
        <v>264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232335889</v>
      </c>
      <c r="P17" s="7"/>
      <c r="Q17" s="7">
        <f t="shared" si="1"/>
        <v>232335889</v>
      </c>
    </row>
    <row r="18" spans="1:17">
      <c r="A18" s="1" t="s">
        <v>265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705979605</v>
      </c>
      <c r="P18" s="7"/>
      <c r="Q18" s="7">
        <f t="shared" si="1"/>
        <v>705979605</v>
      </c>
    </row>
    <row r="19" spans="1:17">
      <c r="A19" s="1" t="s">
        <v>266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245726581</v>
      </c>
      <c r="P19" s="7"/>
      <c r="Q19" s="7">
        <f t="shared" si="1"/>
        <v>245726581</v>
      </c>
    </row>
    <row r="20" spans="1:17">
      <c r="A20" s="1" t="s">
        <v>267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3991356138</v>
      </c>
      <c r="P20" s="7"/>
      <c r="Q20" s="7">
        <f t="shared" si="1"/>
        <v>3991356138</v>
      </c>
    </row>
    <row r="21" spans="1:17">
      <c r="A21" s="1" t="s">
        <v>268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12540924037</v>
      </c>
      <c r="P21" s="7"/>
      <c r="Q21" s="7">
        <f t="shared" si="1"/>
        <v>12540924037</v>
      </c>
    </row>
    <row r="22" spans="1:17">
      <c r="A22" s="1" t="s">
        <v>269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3267336314</v>
      </c>
      <c r="P22" s="7"/>
      <c r="Q22" s="7">
        <f t="shared" si="1"/>
        <v>3267336314</v>
      </c>
    </row>
    <row r="23" spans="1:17">
      <c r="A23" s="1" t="s">
        <v>270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304858829</v>
      </c>
      <c r="P23" s="7"/>
      <c r="Q23" s="7">
        <f t="shared" si="1"/>
        <v>304858829</v>
      </c>
    </row>
    <row r="24" spans="1:17">
      <c r="A24" s="1" t="s">
        <v>271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13218484896</v>
      </c>
      <c r="P24" s="7"/>
      <c r="Q24" s="7">
        <f t="shared" si="1"/>
        <v>13218484896</v>
      </c>
    </row>
    <row r="25" spans="1:17">
      <c r="A25" s="1" t="s">
        <v>272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57217705140</v>
      </c>
      <c r="P25" s="7"/>
      <c r="Q25" s="7">
        <f t="shared" si="1"/>
        <v>57217705140</v>
      </c>
    </row>
    <row r="26" spans="1:17">
      <c r="A26" s="1" t="s">
        <v>126</v>
      </c>
      <c r="C26" s="7">
        <v>0</v>
      </c>
      <c r="D26" s="7"/>
      <c r="E26" s="7">
        <v>8057740829</v>
      </c>
      <c r="F26" s="7"/>
      <c r="G26" s="7">
        <v>0</v>
      </c>
      <c r="H26" s="7"/>
      <c r="I26" s="7">
        <f t="shared" si="0"/>
        <v>8057740829</v>
      </c>
      <c r="J26" s="7"/>
      <c r="K26" s="7">
        <v>0</v>
      </c>
      <c r="L26" s="7"/>
      <c r="M26" s="7">
        <v>27289844937</v>
      </c>
      <c r="N26" s="7"/>
      <c r="O26" s="7">
        <v>34124634171</v>
      </c>
      <c r="P26" s="7"/>
      <c r="Q26" s="7">
        <f t="shared" si="1"/>
        <v>61414479108</v>
      </c>
    </row>
    <row r="27" spans="1:17">
      <c r="A27" s="1" t="s">
        <v>273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1380366795</v>
      </c>
      <c r="P27" s="7"/>
      <c r="Q27" s="7">
        <f t="shared" si="1"/>
        <v>1380366795</v>
      </c>
    </row>
    <row r="28" spans="1:17">
      <c r="A28" s="1" t="s">
        <v>109</v>
      </c>
      <c r="C28" s="7">
        <v>0</v>
      </c>
      <c r="D28" s="7"/>
      <c r="E28" s="7">
        <v>464099867</v>
      </c>
      <c r="F28" s="7"/>
      <c r="G28" s="7">
        <v>0</v>
      </c>
      <c r="H28" s="7"/>
      <c r="I28" s="7">
        <f t="shared" si="0"/>
        <v>464099867</v>
      </c>
      <c r="J28" s="7"/>
      <c r="K28" s="7">
        <v>0</v>
      </c>
      <c r="L28" s="7"/>
      <c r="M28" s="7">
        <v>1455210600</v>
      </c>
      <c r="N28" s="7"/>
      <c r="O28" s="7">
        <v>554415660</v>
      </c>
      <c r="P28" s="7"/>
      <c r="Q28" s="7">
        <f t="shared" si="1"/>
        <v>2009626260</v>
      </c>
    </row>
    <row r="29" spans="1:17">
      <c r="A29" s="1" t="s">
        <v>120</v>
      </c>
      <c r="C29" s="7">
        <v>0</v>
      </c>
      <c r="D29" s="7"/>
      <c r="E29" s="7">
        <v>1357754</v>
      </c>
      <c r="F29" s="7"/>
      <c r="G29" s="7">
        <v>0</v>
      </c>
      <c r="H29" s="7"/>
      <c r="I29" s="7">
        <f t="shared" si="0"/>
        <v>1357754</v>
      </c>
      <c r="J29" s="7"/>
      <c r="K29" s="7">
        <v>0</v>
      </c>
      <c r="L29" s="7"/>
      <c r="M29" s="7">
        <v>12888162</v>
      </c>
      <c r="N29" s="7"/>
      <c r="O29" s="7">
        <v>386200805</v>
      </c>
      <c r="P29" s="7"/>
      <c r="Q29" s="7">
        <f t="shared" si="1"/>
        <v>399088967</v>
      </c>
    </row>
    <row r="30" spans="1:17">
      <c r="A30" s="1" t="s">
        <v>123</v>
      </c>
      <c r="C30" s="7">
        <v>0</v>
      </c>
      <c r="D30" s="7"/>
      <c r="E30" s="7">
        <v>2233719425</v>
      </c>
      <c r="F30" s="7"/>
      <c r="G30" s="7">
        <v>0</v>
      </c>
      <c r="H30" s="7"/>
      <c r="I30" s="7">
        <f t="shared" si="0"/>
        <v>2233719425</v>
      </c>
      <c r="J30" s="7"/>
      <c r="K30" s="7">
        <v>0</v>
      </c>
      <c r="L30" s="7"/>
      <c r="M30" s="7">
        <v>9072054086</v>
      </c>
      <c r="N30" s="7"/>
      <c r="O30" s="7">
        <v>9306292741</v>
      </c>
      <c r="P30" s="7"/>
      <c r="Q30" s="7">
        <f t="shared" si="1"/>
        <v>18378346827</v>
      </c>
    </row>
    <row r="31" spans="1:17">
      <c r="A31" s="1" t="s">
        <v>128</v>
      </c>
      <c r="C31" s="7">
        <v>0</v>
      </c>
      <c r="D31" s="7"/>
      <c r="E31" s="7">
        <v>2271659367</v>
      </c>
      <c r="F31" s="7"/>
      <c r="G31" s="7">
        <v>0</v>
      </c>
      <c r="H31" s="7"/>
      <c r="I31" s="7">
        <f t="shared" si="0"/>
        <v>2271659367</v>
      </c>
      <c r="J31" s="7"/>
      <c r="K31" s="7">
        <v>0</v>
      </c>
      <c r="L31" s="7"/>
      <c r="M31" s="7">
        <v>15112993429</v>
      </c>
      <c r="N31" s="7"/>
      <c r="O31" s="7">
        <v>38269063</v>
      </c>
      <c r="P31" s="7"/>
      <c r="Q31" s="7">
        <f t="shared" si="1"/>
        <v>15151262492</v>
      </c>
    </row>
    <row r="32" spans="1:17">
      <c r="A32" s="1" t="s">
        <v>139</v>
      </c>
      <c r="C32" s="7">
        <v>4912100334</v>
      </c>
      <c r="D32" s="7"/>
      <c r="E32" s="7">
        <v>1267500224</v>
      </c>
      <c r="F32" s="7"/>
      <c r="G32" s="7">
        <v>0</v>
      </c>
      <c r="H32" s="7"/>
      <c r="I32" s="7">
        <f t="shared" si="0"/>
        <v>6179600558</v>
      </c>
      <c r="J32" s="7"/>
      <c r="K32" s="7">
        <v>91198889017</v>
      </c>
      <c r="L32" s="7"/>
      <c r="M32" s="7">
        <v>-1202402026</v>
      </c>
      <c r="N32" s="7"/>
      <c r="O32" s="7">
        <v>-5683636748</v>
      </c>
      <c r="P32" s="7"/>
      <c r="Q32" s="7">
        <f t="shared" si="1"/>
        <v>84312850243</v>
      </c>
    </row>
    <row r="33" spans="1:17">
      <c r="A33" s="1" t="s">
        <v>274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0</v>
      </c>
      <c r="L33" s="7"/>
      <c r="M33" s="7">
        <v>0</v>
      </c>
      <c r="N33" s="7"/>
      <c r="O33" s="7">
        <v>141792460</v>
      </c>
      <c r="P33" s="7"/>
      <c r="Q33" s="7">
        <f t="shared" si="1"/>
        <v>141792460</v>
      </c>
    </row>
    <row r="34" spans="1:17">
      <c r="A34" s="1" t="s">
        <v>173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6223860768</v>
      </c>
      <c r="L34" s="7"/>
      <c r="M34" s="7">
        <v>0</v>
      </c>
      <c r="N34" s="7"/>
      <c r="O34" s="7">
        <v>-1768946874</v>
      </c>
      <c r="P34" s="7"/>
      <c r="Q34" s="7">
        <f t="shared" si="1"/>
        <v>4454913894</v>
      </c>
    </row>
    <row r="35" spans="1:17">
      <c r="A35" s="1" t="s">
        <v>183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11864348840</v>
      </c>
      <c r="L35" s="7"/>
      <c r="M35" s="7">
        <v>0</v>
      </c>
      <c r="N35" s="7"/>
      <c r="O35" s="7">
        <v>24603726</v>
      </c>
      <c r="P35" s="7"/>
      <c r="Q35" s="7">
        <f t="shared" si="1"/>
        <v>11888952566</v>
      </c>
    </row>
    <row r="36" spans="1:17">
      <c r="A36" s="1" t="s">
        <v>275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0</v>
      </c>
      <c r="L36" s="7"/>
      <c r="M36" s="7">
        <v>0</v>
      </c>
      <c r="N36" s="7"/>
      <c r="O36" s="7">
        <v>35148737403</v>
      </c>
      <c r="P36" s="7"/>
      <c r="Q36" s="7">
        <f t="shared" si="1"/>
        <v>35148737403</v>
      </c>
    </row>
    <row r="37" spans="1:17">
      <c r="A37" s="1" t="s">
        <v>178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6917226954</v>
      </c>
      <c r="L37" s="7"/>
      <c r="M37" s="7">
        <v>0</v>
      </c>
      <c r="N37" s="7"/>
      <c r="O37" s="7">
        <v>3431549064</v>
      </c>
      <c r="P37" s="7"/>
      <c r="Q37" s="7">
        <f t="shared" si="1"/>
        <v>10348776018</v>
      </c>
    </row>
    <row r="38" spans="1:17">
      <c r="A38" s="1" t="s">
        <v>276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0</v>
      </c>
      <c r="L38" s="7"/>
      <c r="M38" s="7">
        <v>0</v>
      </c>
      <c r="N38" s="7"/>
      <c r="O38" s="7">
        <v>1799129</v>
      </c>
      <c r="P38" s="7"/>
      <c r="Q38" s="7">
        <f t="shared" si="1"/>
        <v>1799129</v>
      </c>
    </row>
    <row r="39" spans="1:17">
      <c r="A39" s="1" t="s">
        <v>277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0</v>
      </c>
      <c r="L39" s="7"/>
      <c r="M39" s="7">
        <v>0</v>
      </c>
      <c r="N39" s="7"/>
      <c r="O39" s="7">
        <v>5762062190</v>
      </c>
      <c r="P39" s="7"/>
      <c r="Q39" s="7">
        <f t="shared" si="1"/>
        <v>5762062190</v>
      </c>
    </row>
    <row r="40" spans="1:17">
      <c r="A40" s="1" t="s">
        <v>278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0</v>
      </c>
      <c r="L40" s="7"/>
      <c r="M40" s="7">
        <v>0</v>
      </c>
      <c r="N40" s="7"/>
      <c r="O40" s="7">
        <v>609839839</v>
      </c>
      <c r="P40" s="7"/>
      <c r="Q40" s="7">
        <f t="shared" si="1"/>
        <v>609839839</v>
      </c>
    </row>
    <row r="41" spans="1:17">
      <c r="A41" s="1" t="s">
        <v>185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25811547280</v>
      </c>
      <c r="L41" s="7"/>
      <c r="M41" s="7">
        <v>0</v>
      </c>
      <c r="N41" s="7"/>
      <c r="O41" s="7">
        <v>-2293532839</v>
      </c>
      <c r="P41" s="7"/>
      <c r="Q41" s="7">
        <f t="shared" si="1"/>
        <v>23518014441</v>
      </c>
    </row>
    <row r="42" spans="1:17">
      <c r="A42" s="1" t="s">
        <v>279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0</v>
      </c>
      <c r="L42" s="7"/>
      <c r="M42" s="7">
        <v>0</v>
      </c>
      <c r="N42" s="7"/>
      <c r="O42" s="7">
        <v>648406728</v>
      </c>
      <c r="P42" s="7"/>
      <c r="Q42" s="7">
        <f t="shared" si="1"/>
        <v>648406728</v>
      </c>
    </row>
    <row r="43" spans="1:17">
      <c r="A43" s="1" t="s">
        <v>280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0</v>
      </c>
      <c r="L43" s="7"/>
      <c r="M43" s="7">
        <v>0</v>
      </c>
      <c r="N43" s="7"/>
      <c r="O43" s="7">
        <v>1384046591</v>
      </c>
      <c r="P43" s="7"/>
      <c r="Q43" s="7">
        <f t="shared" si="1"/>
        <v>1384046591</v>
      </c>
    </row>
    <row r="44" spans="1:17">
      <c r="A44" s="1" t="s">
        <v>281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0</v>
      </c>
      <c r="L44" s="7"/>
      <c r="M44" s="7">
        <v>0</v>
      </c>
      <c r="N44" s="7"/>
      <c r="O44" s="7">
        <v>1320631420</v>
      </c>
      <c r="P44" s="7"/>
      <c r="Q44" s="7">
        <f t="shared" si="1"/>
        <v>1320631420</v>
      </c>
    </row>
    <row r="45" spans="1:17">
      <c r="A45" s="1" t="s">
        <v>282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0</v>
      </c>
      <c r="L45" s="7"/>
      <c r="M45" s="7">
        <v>0</v>
      </c>
      <c r="N45" s="7"/>
      <c r="O45" s="7">
        <v>440272532</v>
      </c>
      <c r="P45" s="7"/>
      <c r="Q45" s="7">
        <f t="shared" si="1"/>
        <v>440272532</v>
      </c>
    </row>
    <row r="46" spans="1:17">
      <c r="A46" s="1" t="s">
        <v>112</v>
      </c>
      <c r="C46" s="7">
        <v>0</v>
      </c>
      <c r="D46" s="7"/>
      <c r="E46" s="7">
        <v>2084622</v>
      </c>
      <c r="F46" s="7"/>
      <c r="G46" s="7">
        <v>0</v>
      </c>
      <c r="H46" s="7"/>
      <c r="I46" s="7">
        <f t="shared" si="0"/>
        <v>2084622</v>
      </c>
      <c r="J46" s="7"/>
      <c r="K46" s="7">
        <v>0</v>
      </c>
      <c r="L46" s="7"/>
      <c r="M46" s="7">
        <v>5574215</v>
      </c>
      <c r="N46" s="7"/>
      <c r="O46" s="7">
        <v>412240442</v>
      </c>
      <c r="P46" s="7"/>
      <c r="Q46" s="7">
        <f t="shared" si="1"/>
        <v>417814657</v>
      </c>
    </row>
    <row r="47" spans="1:17">
      <c r="A47" s="1" t="s">
        <v>176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2251192455</v>
      </c>
      <c r="L47" s="7"/>
      <c r="M47" s="7">
        <v>0</v>
      </c>
      <c r="N47" s="7"/>
      <c r="O47" s="7">
        <v>317739171</v>
      </c>
      <c r="P47" s="7"/>
      <c r="Q47" s="7">
        <f t="shared" si="1"/>
        <v>2568931626</v>
      </c>
    </row>
    <row r="48" spans="1:17">
      <c r="A48" s="1" t="s">
        <v>117</v>
      </c>
      <c r="C48" s="7">
        <v>0</v>
      </c>
      <c r="D48" s="7"/>
      <c r="E48" s="7">
        <v>1859204408</v>
      </c>
      <c r="F48" s="7"/>
      <c r="G48" s="7">
        <v>0</v>
      </c>
      <c r="H48" s="7"/>
      <c r="I48" s="7">
        <f t="shared" si="0"/>
        <v>1859204408</v>
      </c>
      <c r="J48" s="7"/>
      <c r="K48" s="7">
        <v>0</v>
      </c>
      <c r="L48" s="7"/>
      <c r="M48" s="7">
        <v>7209053943</v>
      </c>
      <c r="N48" s="7"/>
      <c r="O48" s="7">
        <v>32405220501</v>
      </c>
      <c r="P48" s="7"/>
      <c r="Q48" s="7">
        <f>K48+M48+O48</f>
        <v>39614274444</v>
      </c>
    </row>
    <row r="49" spans="1:17">
      <c r="A49" s="1" t="s">
        <v>102</v>
      </c>
      <c r="C49" s="7">
        <v>0</v>
      </c>
      <c r="D49" s="7"/>
      <c r="E49" s="7">
        <v>3347375178</v>
      </c>
      <c r="F49" s="7"/>
      <c r="G49" s="7">
        <v>0</v>
      </c>
      <c r="H49" s="7"/>
      <c r="I49" s="7">
        <f t="shared" si="0"/>
        <v>3347375178</v>
      </c>
      <c r="J49" s="7"/>
      <c r="K49" s="7">
        <v>0</v>
      </c>
      <c r="L49" s="7"/>
      <c r="M49" s="7">
        <v>8554523986</v>
      </c>
      <c r="N49" s="7"/>
      <c r="O49" s="7">
        <v>7677728977</v>
      </c>
      <c r="P49" s="7"/>
      <c r="Q49" s="7">
        <f t="shared" si="1"/>
        <v>16232252963</v>
      </c>
    </row>
    <row r="50" spans="1:17" ht="24.75" thickBot="1">
      <c r="C50" s="8">
        <f>SUM(C8:C49)</f>
        <v>6175611681</v>
      </c>
      <c r="D50" s="7"/>
      <c r="E50" s="8">
        <f>SUM(E8:E49)</f>
        <v>18140696898</v>
      </c>
      <c r="F50" s="7"/>
      <c r="G50" s="8">
        <f>SUM(G8:G49)</f>
        <v>21546993224</v>
      </c>
      <c r="H50" s="7"/>
      <c r="I50" s="8">
        <f>SUM(I8:I49)</f>
        <v>45863301803</v>
      </c>
      <c r="J50" s="7"/>
      <c r="K50" s="8">
        <f>SUM(K8:K49)</f>
        <v>249490646911</v>
      </c>
      <c r="L50" s="7"/>
      <c r="M50" s="8">
        <f>SUM(M8:M49)</f>
        <v>68030433436</v>
      </c>
      <c r="N50" s="7"/>
      <c r="O50" s="8">
        <f>SUM(SUM(O8:O49))</f>
        <v>363995488100</v>
      </c>
      <c r="P50" s="7"/>
      <c r="Q50" s="8">
        <f>SUM(Q8:Q49)</f>
        <v>681516568447</v>
      </c>
    </row>
    <row r="51" spans="1:17" ht="24.75" thickTop="1">
      <c r="C51" s="15"/>
      <c r="E51" s="15"/>
      <c r="G51" s="15"/>
      <c r="K51" s="15"/>
      <c r="M51" s="15"/>
      <c r="O51" s="1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164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8" t="s">
        <v>289</v>
      </c>
      <c r="B6" s="18" t="s">
        <v>289</v>
      </c>
      <c r="C6" s="18" t="s">
        <v>289</v>
      </c>
      <c r="E6" s="18" t="s">
        <v>166</v>
      </c>
      <c r="F6" s="18" t="s">
        <v>166</v>
      </c>
      <c r="G6" s="18" t="s">
        <v>166</v>
      </c>
      <c r="I6" s="18" t="s">
        <v>167</v>
      </c>
      <c r="J6" s="18" t="s">
        <v>167</v>
      </c>
      <c r="K6" s="18" t="s">
        <v>167</v>
      </c>
    </row>
    <row r="7" spans="1:11" ht="24.75">
      <c r="A7" s="18" t="s">
        <v>290</v>
      </c>
      <c r="C7" s="18" t="s">
        <v>145</v>
      </c>
      <c r="E7" s="18" t="s">
        <v>291</v>
      </c>
      <c r="G7" s="18" t="s">
        <v>292</v>
      </c>
      <c r="I7" s="18" t="s">
        <v>291</v>
      </c>
      <c r="K7" s="18" t="s">
        <v>292</v>
      </c>
    </row>
    <row r="8" spans="1:11">
      <c r="A8" s="1" t="s">
        <v>151</v>
      </c>
      <c r="C8" s="4" t="s">
        <v>152</v>
      </c>
      <c r="D8" s="4"/>
      <c r="E8" s="6">
        <v>1301524</v>
      </c>
      <c r="F8" s="4"/>
      <c r="G8" s="9">
        <f>E8/$E$12</f>
        <v>1.6728406823753129E-2</v>
      </c>
      <c r="H8" s="4"/>
      <c r="I8" s="6">
        <v>5490345084</v>
      </c>
      <c r="J8" s="4"/>
      <c r="K8" s="9">
        <f>I8/$I$12</f>
        <v>0.25542243324478697</v>
      </c>
    </row>
    <row r="9" spans="1:11">
      <c r="A9" s="1" t="s">
        <v>155</v>
      </c>
      <c r="C9" s="4" t="s">
        <v>156</v>
      </c>
      <c r="D9" s="4"/>
      <c r="E9" s="6">
        <v>40932</v>
      </c>
      <c r="F9" s="4"/>
      <c r="G9" s="9">
        <f t="shared" ref="G9:G11" si="0">E9/$E$12</f>
        <v>5.2609644394560769E-4</v>
      </c>
      <c r="H9" s="4"/>
      <c r="I9" s="6">
        <v>4081178403</v>
      </c>
      <c r="J9" s="4"/>
      <c r="K9" s="9">
        <f t="shared" ref="K9:K11" si="1">I9/$I$12</f>
        <v>0.18986502710697989</v>
      </c>
    </row>
    <row r="10" spans="1:11">
      <c r="A10" s="1" t="s">
        <v>158</v>
      </c>
      <c r="C10" s="4" t="s">
        <v>159</v>
      </c>
      <c r="D10" s="4"/>
      <c r="E10" s="6">
        <v>4043008</v>
      </c>
      <c r="F10" s="4"/>
      <c r="G10" s="9">
        <f t="shared" si="0"/>
        <v>5.1964529747963534E-2</v>
      </c>
      <c r="H10" s="4"/>
      <c r="I10" s="6">
        <v>9928993663</v>
      </c>
      <c r="J10" s="4"/>
      <c r="K10" s="9">
        <f t="shared" si="1"/>
        <v>0.46191772689593114</v>
      </c>
    </row>
    <row r="11" spans="1:11">
      <c r="A11" s="1" t="s">
        <v>161</v>
      </c>
      <c r="C11" s="4" t="s">
        <v>162</v>
      </c>
      <c r="D11" s="4"/>
      <c r="E11" s="6">
        <v>72417761</v>
      </c>
      <c r="F11" s="4"/>
      <c r="G11" s="9">
        <f t="shared" si="0"/>
        <v>0.93078096698433777</v>
      </c>
      <c r="H11" s="4"/>
      <c r="I11" s="6">
        <v>1994638989</v>
      </c>
      <c r="J11" s="4"/>
      <c r="K11" s="9">
        <f t="shared" si="1"/>
        <v>9.2794812752302003E-2</v>
      </c>
    </row>
    <row r="12" spans="1:11" ht="24.75" thickBot="1">
      <c r="C12" s="4"/>
      <c r="D12" s="4"/>
      <c r="E12" s="11">
        <f>SUM(E8:E11)</f>
        <v>77803225</v>
      </c>
      <c r="F12" s="4"/>
      <c r="G12" s="12">
        <f>SUM(G8:G11)</f>
        <v>1</v>
      </c>
      <c r="H12" s="4"/>
      <c r="I12" s="11">
        <f>SUM(I8:I11)</f>
        <v>21495156139</v>
      </c>
      <c r="J12" s="4"/>
      <c r="K12" s="12">
        <f>SUM(K8:K11)</f>
        <v>1</v>
      </c>
    </row>
    <row r="13" spans="1:11" ht="24.75" thickTop="1">
      <c r="C13" s="4"/>
      <c r="D13" s="4"/>
      <c r="E13" s="4"/>
      <c r="F13" s="4"/>
      <c r="G13" s="4"/>
      <c r="H13" s="4"/>
      <c r="I13" s="4"/>
      <c r="J13" s="4"/>
      <c r="K13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/>
  <cols>
    <col min="1" max="1" width="31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164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>
      <c r="C5" s="17" t="s">
        <v>166</v>
      </c>
      <c r="E5" s="1" t="s">
        <v>300</v>
      </c>
    </row>
    <row r="6" spans="1:5" ht="24.75">
      <c r="A6" s="17" t="s">
        <v>293</v>
      </c>
      <c r="C6" s="18"/>
      <c r="E6" s="5" t="s">
        <v>301</v>
      </c>
    </row>
    <row r="7" spans="1:5" ht="24.75">
      <c r="A7" s="18" t="s">
        <v>293</v>
      </c>
      <c r="C7" s="18" t="s">
        <v>148</v>
      </c>
      <c r="E7" s="18" t="s">
        <v>148</v>
      </c>
    </row>
    <row r="8" spans="1:5">
      <c r="A8" s="1" t="s">
        <v>294</v>
      </c>
      <c r="C8" s="3">
        <v>10035430</v>
      </c>
      <c r="E8" s="3">
        <v>63981103961</v>
      </c>
    </row>
    <row r="9" spans="1:5" ht="25.5" thickBot="1">
      <c r="A9" s="2" t="s">
        <v>174</v>
      </c>
      <c r="C9" s="16">
        <v>10035430</v>
      </c>
      <c r="E9" s="16">
        <v>63981103961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0"/>
  <sheetViews>
    <sheetView rightToLeft="1" topLeftCell="B75" workbookViewId="0">
      <selection activeCell="Y90" sqref="Y90"/>
    </sheetView>
  </sheetViews>
  <sheetFormatPr defaultRowHeight="24"/>
  <cols>
    <col min="1" max="1" width="35.7109375" style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2.8554687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4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7">
        <v>40301183</v>
      </c>
      <c r="D9" s="7"/>
      <c r="E9" s="7">
        <v>459025505484</v>
      </c>
      <c r="F9" s="7"/>
      <c r="G9" s="7">
        <v>432663022380.41998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40301183</v>
      </c>
      <c r="R9" s="7"/>
      <c r="S9" s="7">
        <v>14110</v>
      </c>
      <c r="T9" s="7"/>
      <c r="U9" s="7">
        <v>459025505484</v>
      </c>
      <c r="V9" s="7"/>
      <c r="W9" s="7">
        <v>565266226461.82703</v>
      </c>
      <c r="X9" s="7"/>
      <c r="Y9" s="9">
        <v>1.0685107282028337E-2</v>
      </c>
    </row>
    <row r="10" spans="1:25">
      <c r="A10" s="1" t="s">
        <v>16</v>
      </c>
      <c r="C10" s="7">
        <v>49058344</v>
      </c>
      <c r="D10" s="7"/>
      <c r="E10" s="7">
        <v>146391152134</v>
      </c>
      <c r="F10" s="7"/>
      <c r="G10" s="7">
        <v>191457070345.66299</v>
      </c>
      <c r="H10" s="7"/>
      <c r="I10" s="7">
        <v>81717</v>
      </c>
      <c r="J10" s="7"/>
      <c r="K10" s="7">
        <v>355966320</v>
      </c>
      <c r="L10" s="7"/>
      <c r="M10" s="7">
        <v>0</v>
      </c>
      <c r="N10" s="7"/>
      <c r="O10" s="7">
        <v>0</v>
      </c>
      <c r="P10" s="7"/>
      <c r="Q10" s="7">
        <v>49140061</v>
      </c>
      <c r="R10" s="7"/>
      <c r="S10" s="7">
        <v>4600</v>
      </c>
      <c r="T10" s="7"/>
      <c r="U10" s="7">
        <v>146747118454</v>
      </c>
      <c r="V10" s="7"/>
      <c r="W10" s="7">
        <v>224699317130.42999</v>
      </c>
      <c r="X10" s="7"/>
      <c r="Y10" s="9">
        <v>4.247443412222488E-3</v>
      </c>
    </row>
    <row r="11" spans="1:25">
      <c r="A11" s="1" t="s">
        <v>17</v>
      </c>
      <c r="C11" s="7">
        <v>148944099</v>
      </c>
      <c r="D11" s="7"/>
      <c r="E11" s="7">
        <v>809653573598</v>
      </c>
      <c r="F11" s="7"/>
      <c r="G11" s="7">
        <v>1002351858506.13</v>
      </c>
      <c r="H11" s="7"/>
      <c r="I11" s="7">
        <v>29004903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177949002</v>
      </c>
      <c r="R11" s="7"/>
      <c r="S11" s="7">
        <v>8220</v>
      </c>
      <c r="T11" s="7"/>
      <c r="U11" s="7">
        <v>809653573598</v>
      </c>
      <c r="V11" s="7"/>
      <c r="W11" s="7">
        <v>1454037488701.1799</v>
      </c>
      <c r="X11" s="7"/>
      <c r="Y11" s="9">
        <v>2.7485361466067303E-2</v>
      </c>
    </row>
    <row r="12" spans="1:25">
      <c r="A12" s="1" t="s">
        <v>18</v>
      </c>
      <c r="C12" s="7">
        <v>5200000</v>
      </c>
      <c r="D12" s="7"/>
      <c r="E12" s="7">
        <v>45958893962</v>
      </c>
      <c r="F12" s="7"/>
      <c r="G12" s="7">
        <v>72160077600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5200000</v>
      </c>
      <c r="R12" s="7"/>
      <c r="S12" s="7">
        <v>16410</v>
      </c>
      <c r="T12" s="7"/>
      <c r="U12" s="7">
        <v>45958893962</v>
      </c>
      <c r="V12" s="7"/>
      <c r="W12" s="7">
        <v>84824274600</v>
      </c>
      <c r="X12" s="7"/>
      <c r="Y12" s="9">
        <v>1.6034152259447583E-3</v>
      </c>
    </row>
    <row r="13" spans="1:25">
      <c r="A13" s="1" t="s">
        <v>19</v>
      </c>
      <c r="C13" s="7">
        <v>55846159</v>
      </c>
      <c r="D13" s="7"/>
      <c r="E13" s="7">
        <v>606511847656</v>
      </c>
      <c r="F13" s="7"/>
      <c r="G13" s="7">
        <v>713908424191.797</v>
      </c>
      <c r="H13" s="7"/>
      <c r="I13" s="7">
        <v>0</v>
      </c>
      <c r="J13" s="7"/>
      <c r="K13" s="7">
        <v>0</v>
      </c>
      <c r="L13" s="7"/>
      <c r="M13" s="7">
        <v>-1114467</v>
      </c>
      <c r="N13" s="7"/>
      <c r="O13" s="7">
        <v>16423741344</v>
      </c>
      <c r="P13" s="7"/>
      <c r="Q13" s="7">
        <v>54731692</v>
      </c>
      <c r="R13" s="7"/>
      <c r="S13" s="7">
        <v>15760</v>
      </c>
      <c r="T13" s="7"/>
      <c r="U13" s="7">
        <v>594408285808</v>
      </c>
      <c r="V13" s="7"/>
      <c r="W13" s="7">
        <v>857439165697.776</v>
      </c>
      <c r="X13" s="7"/>
      <c r="Y13" s="9">
        <v>1.6207990225491235E-2</v>
      </c>
    </row>
    <row r="14" spans="1:25">
      <c r="A14" s="1" t="s">
        <v>20</v>
      </c>
      <c r="C14" s="7">
        <v>4279011</v>
      </c>
      <c r="D14" s="7"/>
      <c r="E14" s="7">
        <v>390476396427</v>
      </c>
      <c r="F14" s="7"/>
      <c r="G14" s="7">
        <v>319441671429.70502</v>
      </c>
      <c r="H14" s="7"/>
      <c r="I14" s="7">
        <v>0</v>
      </c>
      <c r="J14" s="7"/>
      <c r="K14" s="7">
        <v>0</v>
      </c>
      <c r="L14" s="7"/>
      <c r="M14" s="7">
        <v>-4279011</v>
      </c>
      <c r="N14" s="7"/>
      <c r="O14" s="7">
        <v>322590662315</v>
      </c>
      <c r="P14" s="7"/>
      <c r="Q14" s="7">
        <v>0</v>
      </c>
      <c r="R14" s="7"/>
      <c r="S14" s="7">
        <v>0</v>
      </c>
      <c r="T14" s="7"/>
      <c r="U14" s="7">
        <v>0</v>
      </c>
      <c r="V14" s="7"/>
      <c r="W14" s="7">
        <v>0</v>
      </c>
      <c r="X14" s="7"/>
      <c r="Y14" s="9">
        <v>0</v>
      </c>
    </row>
    <row r="15" spans="1:25">
      <c r="A15" s="1" t="s">
        <v>21</v>
      </c>
      <c r="C15" s="7">
        <v>53493022</v>
      </c>
      <c r="D15" s="7"/>
      <c r="E15" s="7">
        <v>129557906631</v>
      </c>
      <c r="F15" s="7"/>
      <c r="G15" s="7">
        <v>122408248070.968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53493022</v>
      </c>
      <c r="R15" s="7"/>
      <c r="S15" s="7">
        <v>3378</v>
      </c>
      <c r="T15" s="7"/>
      <c r="U15" s="7">
        <v>129557906631</v>
      </c>
      <c r="V15" s="7"/>
      <c r="W15" s="7">
        <v>179624266717.51999</v>
      </c>
      <c r="X15" s="7"/>
      <c r="Y15" s="9">
        <v>3.3953993189118751E-3</v>
      </c>
    </row>
    <row r="16" spans="1:25">
      <c r="A16" s="1" t="s">
        <v>22</v>
      </c>
      <c r="C16" s="7">
        <v>19605817</v>
      </c>
      <c r="D16" s="7"/>
      <c r="E16" s="7">
        <v>524500556523</v>
      </c>
      <c r="F16" s="7"/>
      <c r="G16" s="7">
        <v>2736473291018.4302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19605817</v>
      </c>
      <c r="R16" s="7"/>
      <c r="S16" s="7">
        <v>169590</v>
      </c>
      <c r="T16" s="7"/>
      <c r="U16" s="7">
        <v>524500556523</v>
      </c>
      <c r="V16" s="7"/>
      <c r="W16" s="7">
        <v>3305167049525.0698</v>
      </c>
      <c r="X16" s="7"/>
      <c r="Y16" s="9">
        <v>6.2476869934817103E-2</v>
      </c>
    </row>
    <row r="17" spans="1:25">
      <c r="A17" s="1" t="s">
        <v>23</v>
      </c>
      <c r="C17" s="7">
        <v>57117920</v>
      </c>
      <c r="D17" s="7"/>
      <c r="E17" s="7">
        <v>601959714260</v>
      </c>
      <c r="F17" s="7"/>
      <c r="G17" s="7">
        <v>599576402050.56006</v>
      </c>
      <c r="H17" s="7"/>
      <c r="I17" s="7">
        <v>13178175</v>
      </c>
      <c r="J17" s="7"/>
      <c r="K17" s="7">
        <v>171292500279</v>
      </c>
      <c r="L17" s="7"/>
      <c r="M17" s="7">
        <v>0</v>
      </c>
      <c r="N17" s="7"/>
      <c r="O17" s="7">
        <v>0</v>
      </c>
      <c r="P17" s="7"/>
      <c r="Q17" s="7">
        <v>70296095</v>
      </c>
      <c r="R17" s="7"/>
      <c r="S17" s="7">
        <v>14730</v>
      </c>
      <c r="T17" s="7"/>
      <c r="U17" s="7">
        <v>773252214539</v>
      </c>
      <c r="V17" s="7"/>
      <c r="W17" s="7">
        <v>1029300483547.87</v>
      </c>
      <c r="X17" s="7"/>
      <c r="Y17" s="9">
        <v>1.9456648172655956E-2</v>
      </c>
    </row>
    <row r="18" spans="1:25">
      <c r="A18" s="1" t="s">
        <v>24</v>
      </c>
      <c r="C18" s="7">
        <v>38165414</v>
      </c>
      <c r="D18" s="7"/>
      <c r="E18" s="7">
        <v>1131685823186</v>
      </c>
      <c r="F18" s="7"/>
      <c r="G18" s="7">
        <v>1413961551150.3101</v>
      </c>
      <c r="H18" s="7"/>
      <c r="I18" s="7">
        <v>3850000</v>
      </c>
      <c r="J18" s="7"/>
      <c r="K18" s="7">
        <v>172293740122</v>
      </c>
      <c r="L18" s="7"/>
      <c r="M18" s="7">
        <v>0</v>
      </c>
      <c r="N18" s="7"/>
      <c r="O18" s="7">
        <v>0</v>
      </c>
      <c r="P18" s="7"/>
      <c r="Q18" s="7">
        <v>42015414</v>
      </c>
      <c r="R18" s="7"/>
      <c r="S18" s="7">
        <v>51180</v>
      </c>
      <c r="T18" s="7"/>
      <c r="U18" s="7">
        <v>1303979563308</v>
      </c>
      <c r="V18" s="7"/>
      <c r="W18" s="7">
        <v>2137554312633.3101</v>
      </c>
      <c r="X18" s="7"/>
      <c r="Y18" s="9">
        <v>4.0405734647569053E-2</v>
      </c>
    </row>
    <row r="19" spans="1:25">
      <c r="A19" s="1" t="s">
        <v>25</v>
      </c>
      <c r="C19" s="7">
        <v>5804375</v>
      </c>
      <c r="D19" s="7"/>
      <c r="E19" s="7">
        <v>436169537488</v>
      </c>
      <c r="F19" s="7"/>
      <c r="G19" s="7">
        <v>383867386590.93799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5804375</v>
      </c>
      <c r="R19" s="7"/>
      <c r="S19" s="7">
        <v>88600</v>
      </c>
      <c r="T19" s="7"/>
      <c r="U19" s="7">
        <v>436169537488</v>
      </c>
      <c r="V19" s="7"/>
      <c r="W19" s="7">
        <v>511207732631.25</v>
      </c>
      <c r="X19" s="7"/>
      <c r="Y19" s="9">
        <v>9.663251068010234E-3</v>
      </c>
    </row>
    <row r="20" spans="1:25">
      <c r="A20" s="1" t="s">
        <v>26</v>
      </c>
      <c r="C20" s="7">
        <v>28408272</v>
      </c>
      <c r="D20" s="7"/>
      <c r="E20" s="7">
        <v>215663810281</v>
      </c>
      <c r="F20" s="7"/>
      <c r="G20" s="7">
        <v>756162203962.90295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28408272</v>
      </c>
      <c r="R20" s="7"/>
      <c r="S20" s="7">
        <v>32230</v>
      </c>
      <c r="T20" s="7"/>
      <c r="U20" s="7">
        <v>215663810281</v>
      </c>
      <c r="V20" s="7"/>
      <c r="W20" s="7">
        <v>910150794850.96802</v>
      </c>
      <c r="X20" s="7"/>
      <c r="Y20" s="9">
        <v>1.7204386942906626E-2</v>
      </c>
    </row>
    <row r="21" spans="1:25">
      <c r="A21" s="1" t="s">
        <v>27</v>
      </c>
      <c r="C21" s="7">
        <v>3593753</v>
      </c>
      <c r="D21" s="7"/>
      <c r="E21" s="7">
        <v>224817994772</v>
      </c>
      <c r="F21" s="7"/>
      <c r="G21" s="7">
        <v>512027816415.935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3593753</v>
      </c>
      <c r="R21" s="7"/>
      <c r="S21" s="7">
        <v>173710</v>
      </c>
      <c r="T21" s="7"/>
      <c r="U21" s="7">
        <v>224817994772</v>
      </c>
      <c r="V21" s="7"/>
      <c r="W21" s="7">
        <v>620556422169.901</v>
      </c>
      <c r="X21" s="7"/>
      <c r="Y21" s="9">
        <v>1.1730246094730796E-2</v>
      </c>
    </row>
    <row r="22" spans="1:25">
      <c r="A22" s="1" t="s">
        <v>28</v>
      </c>
      <c r="C22" s="7">
        <v>9664610</v>
      </c>
      <c r="D22" s="7"/>
      <c r="E22" s="7">
        <v>464639778913</v>
      </c>
      <c r="F22" s="7"/>
      <c r="G22" s="7">
        <v>737345352535.875</v>
      </c>
      <c r="H22" s="7"/>
      <c r="I22" s="7">
        <v>631</v>
      </c>
      <c r="J22" s="7"/>
      <c r="K22" s="7">
        <v>54631043</v>
      </c>
      <c r="L22" s="7"/>
      <c r="M22" s="7">
        <v>-702000</v>
      </c>
      <c r="N22" s="7"/>
      <c r="O22" s="7">
        <v>61182928886</v>
      </c>
      <c r="P22" s="7"/>
      <c r="Q22" s="7">
        <v>8963241</v>
      </c>
      <c r="R22" s="7"/>
      <c r="S22" s="7">
        <v>96750</v>
      </c>
      <c r="T22" s="7"/>
      <c r="U22" s="7">
        <v>430943173171</v>
      </c>
      <c r="V22" s="7"/>
      <c r="W22" s="7">
        <v>862033765027.83801</v>
      </c>
      <c r="X22" s="7"/>
      <c r="Y22" s="9">
        <v>1.6294840959643429E-2</v>
      </c>
    </row>
    <row r="23" spans="1:25">
      <c r="A23" s="1" t="s">
        <v>29</v>
      </c>
      <c r="C23" s="7">
        <v>29334685</v>
      </c>
      <c r="D23" s="7"/>
      <c r="E23" s="7">
        <v>106738653389</v>
      </c>
      <c r="F23" s="7"/>
      <c r="G23" s="7">
        <v>98123883295.601196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29334685</v>
      </c>
      <c r="R23" s="7"/>
      <c r="S23" s="7">
        <v>4154</v>
      </c>
      <c r="T23" s="7"/>
      <c r="U23" s="7">
        <v>106738653389</v>
      </c>
      <c r="V23" s="7"/>
      <c r="W23" s="7">
        <v>121131236615.13499</v>
      </c>
      <c r="X23" s="7"/>
      <c r="Y23" s="9">
        <v>2.2897180086963531E-3</v>
      </c>
    </row>
    <row r="24" spans="1:25">
      <c r="A24" s="1" t="s">
        <v>30</v>
      </c>
      <c r="C24" s="7">
        <v>16000000</v>
      </c>
      <c r="D24" s="7"/>
      <c r="E24" s="7">
        <v>203875335691</v>
      </c>
      <c r="F24" s="7"/>
      <c r="G24" s="7">
        <v>427680072000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16000000</v>
      </c>
      <c r="R24" s="7"/>
      <c r="S24" s="7">
        <v>37490</v>
      </c>
      <c r="T24" s="7"/>
      <c r="U24" s="7">
        <v>203875335691</v>
      </c>
      <c r="V24" s="7"/>
      <c r="W24" s="7">
        <v>596270952000</v>
      </c>
      <c r="X24" s="7"/>
      <c r="Y24" s="9">
        <v>1.1271183016110062E-2</v>
      </c>
    </row>
    <row r="25" spans="1:25">
      <c r="A25" s="1" t="s">
        <v>31</v>
      </c>
      <c r="C25" s="7">
        <v>396516</v>
      </c>
      <c r="D25" s="7"/>
      <c r="E25" s="7">
        <v>18749857032</v>
      </c>
      <c r="F25" s="7"/>
      <c r="G25" s="7">
        <v>17677929331.529999</v>
      </c>
      <c r="H25" s="7"/>
      <c r="I25" s="7">
        <v>5376620</v>
      </c>
      <c r="J25" s="7"/>
      <c r="K25" s="7">
        <v>242674359338</v>
      </c>
      <c r="L25" s="7"/>
      <c r="M25" s="7">
        <v>0</v>
      </c>
      <c r="N25" s="7"/>
      <c r="O25" s="7">
        <v>0</v>
      </c>
      <c r="P25" s="7"/>
      <c r="Q25" s="7">
        <v>5773136</v>
      </c>
      <c r="R25" s="7"/>
      <c r="S25" s="7">
        <v>56300</v>
      </c>
      <c r="T25" s="7"/>
      <c r="U25" s="7">
        <v>261424216370</v>
      </c>
      <c r="V25" s="7"/>
      <c r="W25" s="7">
        <v>323093642837.03998</v>
      </c>
      <c r="X25" s="7"/>
      <c r="Y25" s="9">
        <v>6.1073704287341766E-3</v>
      </c>
    </row>
    <row r="26" spans="1:25">
      <c r="A26" s="1" t="s">
        <v>32</v>
      </c>
      <c r="C26" s="7">
        <v>20482623</v>
      </c>
      <c r="D26" s="7"/>
      <c r="E26" s="7">
        <v>161201297454</v>
      </c>
      <c r="F26" s="7"/>
      <c r="G26" s="7">
        <v>206458019126.54099</v>
      </c>
      <c r="H26" s="7"/>
      <c r="I26" s="7">
        <v>5556850</v>
      </c>
      <c r="J26" s="7"/>
      <c r="K26" s="7">
        <v>65420557565</v>
      </c>
      <c r="L26" s="7"/>
      <c r="M26" s="7">
        <v>0</v>
      </c>
      <c r="N26" s="7"/>
      <c r="O26" s="7">
        <v>0</v>
      </c>
      <c r="P26" s="7"/>
      <c r="Q26" s="7">
        <v>26039473</v>
      </c>
      <c r="R26" s="7"/>
      <c r="S26" s="7">
        <v>14440</v>
      </c>
      <c r="T26" s="7"/>
      <c r="U26" s="7">
        <v>226621855019</v>
      </c>
      <c r="V26" s="7"/>
      <c r="W26" s="7">
        <v>373772730678.78601</v>
      </c>
      <c r="X26" s="7"/>
      <c r="Y26" s="9">
        <v>7.0653464499337432E-3</v>
      </c>
    </row>
    <row r="27" spans="1:25">
      <c r="A27" s="1" t="s">
        <v>33</v>
      </c>
      <c r="C27" s="7">
        <v>80018930</v>
      </c>
      <c r="D27" s="7"/>
      <c r="E27" s="7">
        <v>1212028347444</v>
      </c>
      <c r="F27" s="7"/>
      <c r="G27" s="7">
        <v>1282230215947.98</v>
      </c>
      <c r="H27" s="7"/>
      <c r="I27" s="7">
        <v>314215</v>
      </c>
      <c r="J27" s="7"/>
      <c r="K27" s="7">
        <v>6744522784</v>
      </c>
      <c r="L27" s="7"/>
      <c r="M27" s="7">
        <v>0</v>
      </c>
      <c r="N27" s="7"/>
      <c r="O27" s="7">
        <v>0</v>
      </c>
      <c r="P27" s="7"/>
      <c r="Q27" s="7">
        <v>80333145</v>
      </c>
      <c r="R27" s="7"/>
      <c r="S27" s="7">
        <v>21330</v>
      </c>
      <c r="T27" s="7"/>
      <c r="U27" s="7">
        <v>1218772870228</v>
      </c>
      <c r="V27" s="7"/>
      <c r="W27" s="7">
        <v>1703310622252.04</v>
      </c>
      <c r="X27" s="7"/>
      <c r="Y27" s="9">
        <v>3.2197318504771061E-2</v>
      </c>
    </row>
    <row r="28" spans="1:25">
      <c r="A28" s="1" t="s">
        <v>34</v>
      </c>
      <c r="C28" s="7">
        <v>91882730</v>
      </c>
      <c r="D28" s="7"/>
      <c r="E28" s="7">
        <v>405026336651</v>
      </c>
      <c r="F28" s="7"/>
      <c r="G28" s="7">
        <v>428183298122.47198</v>
      </c>
      <c r="H28" s="7"/>
      <c r="I28" s="7">
        <v>0</v>
      </c>
      <c r="J28" s="7"/>
      <c r="K28" s="7">
        <v>0</v>
      </c>
      <c r="L28" s="7"/>
      <c r="M28" s="7">
        <v>-2400000</v>
      </c>
      <c r="N28" s="7"/>
      <c r="O28" s="7">
        <v>13845128560</v>
      </c>
      <c r="P28" s="7"/>
      <c r="Q28" s="7">
        <v>89482730</v>
      </c>
      <c r="R28" s="7"/>
      <c r="S28" s="7">
        <v>6250</v>
      </c>
      <c r="T28" s="7"/>
      <c r="U28" s="7">
        <v>394446946948</v>
      </c>
      <c r="V28" s="7"/>
      <c r="W28" s="7">
        <v>555939423478.125</v>
      </c>
      <c r="X28" s="7"/>
      <c r="Y28" s="9">
        <v>1.0508804708455196E-2</v>
      </c>
    </row>
    <row r="29" spans="1:25">
      <c r="A29" s="1" t="s">
        <v>35</v>
      </c>
      <c r="C29" s="7">
        <v>4173794</v>
      </c>
      <c r="D29" s="7"/>
      <c r="E29" s="7">
        <v>155690872032</v>
      </c>
      <c r="F29" s="7"/>
      <c r="G29" s="7">
        <v>244581187620.01501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4173794</v>
      </c>
      <c r="R29" s="7"/>
      <c r="S29" s="7">
        <v>69650</v>
      </c>
      <c r="T29" s="7"/>
      <c r="U29" s="7">
        <v>155690872032</v>
      </c>
      <c r="V29" s="7"/>
      <c r="W29" s="7">
        <v>288975058825.005</v>
      </c>
      <c r="X29" s="7"/>
      <c r="Y29" s="9">
        <v>5.4624340900440221E-3</v>
      </c>
    </row>
    <row r="30" spans="1:25">
      <c r="A30" s="1" t="s">
        <v>36</v>
      </c>
      <c r="C30" s="7">
        <v>5268419</v>
      </c>
      <c r="D30" s="7"/>
      <c r="E30" s="7">
        <v>12760110818</v>
      </c>
      <c r="F30" s="7"/>
      <c r="G30" s="7">
        <v>10788368128.316999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5268419</v>
      </c>
      <c r="R30" s="7"/>
      <c r="S30" s="7">
        <v>2531</v>
      </c>
      <c r="T30" s="7"/>
      <c r="U30" s="7">
        <v>12760110818</v>
      </c>
      <c r="V30" s="7"/>
      <c r="W30" s="7">
        <v>13255028996.4904</v>
      </c>
      <c r="X30" s="7"/>
      <c r="Y30" s="9">
        <v>2.5055699460484367E-4</v>
      </c>
    </row>
    <row r="31" spans="1:25">
      <c r="A31" s="1" t="s">
        <v>37</v>
      </c>
      <c r="C31" s="7">
        <v>23455000</v>
      </c>
      <c r="D31" s="7"/>
      <c r="E31" s="7">
        <v>144537760559</v>
      </c>
      <c r="F31" s="7"/>
      <c r="G31" s="7">
        <v>90324025213.5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23455000</v>
      </c>
      <c r="R31" s="7"/>
      <c r="S31" s="7">
        <v>5278</v>
      </c>
      <c r="T31" s="7"/>
      <c r="U31" s="7">
        <v>144537760559</v>
      </c>
      <c r="V31" s="7"/>
      <c r="W31" s="7">
        <v>123058906834.5</v>
      </c>
      <c r="X31" s="7"/>
      <c r="Y31" s="9">
        <v>2.326156348958094E-3</v>
      </c>
    </row>
    <row r="32" spans="1:25">
      <c r="A32" s="1" t="s">
        <v>38</v>
      </c>
      <c r="C32" s="7">
        <v>3500754</v>
      </c>
      <c r="D32" s="7"/>
      <c r="E32" s="7">
        <v>45043237499</v>
      </c>
      <c r="F32" s="7"/>
      <c r="G32" s="7">
        <v>139649370734.78101</v>
      </c>
      <c r="H32" s="7"/>
      <c r="I32" s="7">
        <v>3487932</v>
      </c>
      <c r="J32" s="7"/>
      <c r="K32" s="7">
        <v>132834118380</v>
      </c>
      <c r="L32" s="7"/>
      <c r="M32" s="7">
        <v>0</v>
      </c>
      <c r="N32" s="7"/>
      <c r="O32" s="7">
        <v>0</v>
      </c>
      <c r="P32" s="7"/>
      <c r="Q32" s="7">
        <v>6988686</v>
      </c>
      <c r="R32" s="7"/>
      <c r="S32" s="7">
        <v>40030</v>
      </c>
      <c r="T32" s="7"/>
      <c r="U32" s="7">
        <v>177877355879</v>
      </c>
      <c r="V32" s="7"/>
      <c r="W32" s="7">
        <v>278092545831.54901</v>
      </c>
      <c r="X32" s="7"/>
      <c r="Y32" s="9">
        <v>5.2567242609587398E-3</v>
      </c>
    </row>
    <row r="33" spans="1:25">
      <c r="A33" s="1" t="s">
        <v>39</v>
      </c>
      <c r="C33" s="7">
        <v>955720</v>
      </c>
      <c r="D33" s="7"/>
      <c r="E33" s="7">
        <v>31291917051</v>
      </c>
      <c r="F33" s="7"/>
      <c r="G33" s="7">
        <v>30496074258.599998</v>
      </c>
      <c r="H33" s="7"/>
      <c r="I33" s="7">
        <v>3731519</v>
      </c>
      <c r="J33" s="7"/>
      <c r="K33" s="7">
        <v>131312018340</v>
      </c>
      <c r="L33" s="7"/>
      <c r="M33" s="7">
        <v>0</v>
      </c>
      <c r="N33" s="7"/>
      <c r="O33" s="7">
        <v>0</v>
      </c>
      <c r="P33" s="7"/>
      <c r="Q33" s="7">
        <v>4687239</v>
      </c>
      <c r="R33" s="7"/>
      <c r="S33" s="7">
        <v>36050</v>
      </c>
      <c r="T33" s="7"/>
      <c r="U33" s="7">
        <v>162603935391</v>
      </c>
      <c r="V33" s="7"/>
      <c r="W33" s="7">
        <v>167969564902.59799</v>
      </c>
      <c r="X33" s="7"/>
      <c r="Y33" s="9">
        <v>3.1750929687306977E-3</v>
      </c>
    </row>
    <row r="34" spans="1:25">
      <c r="A34" s="1" t="s">
        <v>40</v>
      </c>
      <c r="C34" s="7">
        <v>11852326</v>
      </c>
      <c r="D34" s="7"/>
      <c r="E34" s="7">
        <v>166301513910</v>
      </c>
      <c r="F34" s="7"/>
      <c r="G34" s="7">
        <v>219141566681.57999</v>
      </c>
      <c r="H34" s="7"/>
      <c r="I34" s="7">
        <v>511216</v>
      </c>
      <c r="J34" s="7"/>
      <c r="K34" s="7">
        <v>9460071570</v>
      </c>
      <c r="L34" s="7"/>
      <c r="M34" s="7">
        <v>0</v>
      </c>
      <c r="N34" s="7"/>
      <c r="O34" s="7">
        <v>0</v>
      </c>
      <c r="P34" s="7"/>
      <c r="Q34" s="7">
        <v>12363542</v>
      </c>
      <c r="R34" s="7"/>
      <c r="S34" s="7">
        <v>19420</v>
      </c>
      <c r="T34" s="7"/>
      <c r="U34" s="7">
        <v>175761585480</v>
      </c>
      <c r="V34" s="7"/>
      <c r="W34" s="7">
        <v>238671390725.44199</v>
      </c>
      <c r="X34" s="7"/>
      <c r="Y34" s="9">
        <v>4.5115545484026368E-3</v>
      </c>
    </row>
    <row r="35" spans="1:25">
      <c r="A35" s="1" t="s">
        <v>41</v>
      </c>
      <c r="C35" s="7">
        <v>868319</v>
      </c>
      <c r="D35" s="7"/>
      <c r="E35" s="7">
        <v>9690824315</v>
      </c>
      <c r="F35" s="7"/>
      <c r="G35" s="7">
        <v>14302436957.311501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868319</v>
      </c>
      <c r="R35" s="7"/>
      <c r="S35" s="7">
        <v>18400</v>
      </c>
      <c r="T35" s="7"/>
      <c r="U35" s="7">
        <v>9690824315</v>
      </c>
      <c r="V35" s="7"/>
      <c r="W35" s="7">
        <v>15882006035.879999</v>
      </c>
      <c r="X35" s="7"/>
      <c r="Y35" s="9">
        <v>3.0021418298667706E-4</v>
      </c>
    </row>
    <row r="36" spans="1:25">
      <c r="A36" s="1" t="s">
        <v>42</v>
      </c>
      <c r="C36" s="7">
        <v>2151000</v>
      </c>
      <c r="D36" s="7"/>
      <c r="E36" s="7">
        <v>30388286852</v>
      </c>
      <c r="F36" s="7"/>
      <c r="G36" s="7">
        <v>47019052084.5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2151000</v>
      </c>
      <c r="R36" s="7"/>
      <c r="S36" s="7">
        <v>23340</v>
      </c>
      <c r="T36" s="7"/>
      <c r="U36" s="7">
        <v>30388286852</v>
      </c>
      <c r="V36" s="7"/>
      <c r="W36" s="7">
        <v>49905624177</v>
      </c>
      <c r="X36" s="7"/>
      <c r="Y36" s="9">
        <v>9.433554020122283E-4</v>
      </c>
    </row>
    <row r="37" spans="1:25">
      <c r="A37" s="1" t="s">
        <v>43</v>
      </c>
      <c r="C37" s="7">
        <v>11670105</v>
      </c>
      <c r="D37" s="7"/>
      <c r="E37" s="7">
        <v>194639468025</v>
      </c>
      <c r="F37" s="7"/>
      <c r="G37" s="7">
        <v>238973758230.14999</v>
      </c>
      <c r="H37" s="7"/>
      <c r="I37" s="7">
        <v>1879081</v>
      </c>
      <c r="J37" s="7"/>
      <c r="K37" s="7">
        <v>48595154692</v>
      </c>
      <c r="L37" s="7"/>
      <c r="M37" s="7">
        <v>0</v>
      </c>
      <c r="N37" s="7"/>
      <c r="O37" s="7">
        <v>0</v>
      </c>
      <c r="P37" s="7"/>
      <c r="Q37" s="7">
        <v>13549186</v>
      </c>
      <c r="R37" s="7"/>
      <c r="S37" s="7">
        <v>28600</v>
      </c>
      <c r="T37" s="7"/>
      <c r="U37" s="7">
        <v>243234622717</v>
      </c>
      <c r="V37" s="7"/>
      <c r="W37" s="7">
        <v>385201054618.38</v>
      </c>
      <c r="X37" s="7"/>
      <c r="Y37" s="9">
        <v>7.2813736272740138E-3</v>
      </c>
    </row>
    <row r="38" spans="1:25">
      <c r="A38" s="1" t="s">
        <v>44</v>
      </c>
      <c r="C38" s="7">
        <v>15524532</v>
      </c>
      <c r="D38" s="7"/>
      <c r="E38" s="7">
        <v>273985958417</v>
      </c>
      <c r="F38" s="7"/>
      <c r="G38" s="7">
        <v>291359200333.24799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15524532</v>
      </c>
      <c r="R38" s="7"/>
      <c r="S38" s="7">
        <v>20740</v>
      </c>
      <c r="T38" s="7"/>
      <c r="U38" s="7">
        <v>273985958417</v>
      </c>
      <c r="V38" s="7"/>
      <c r="W38" s="7">
        <v>320063019857.604</v>
      </c>
      <c r="X38" s="7"/>
      <c r="Y38" s="9">
        <v>6.050083206977897E-3</v>
      </c>
    </row>
    <row r="39" spans="1:25">
      <c r="A39" s="1" t="s">
        <v>45</v>
      </c>
      <c r="C39" s="7">
        <v>15280357</v>
      </c>
      <c r="D39" s="7"/>
      <c r="E39" s="7">
        <v>296730480624</v>
      </c>
      <c r="F39" s="7"/>
      <c r="G39" s="7">
        <v>390368579109.34497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15280357</v>
      </c>
      <c r="R39" s="7"/>
      <c r="S39" s="7">
        <v>37450</v>
      </c>
      <c r="T39" s="7"/>
      <c r="U39" s="7">
        <v>296730480624</v>
      </c>
      <c r="V39" s="7"/>
      <c r="W39" s="7">
        <v>568844485900.58301</v>
      </c>
      <c r="X39" s="7"/>
      <c r="Y39" s="9">
        <v>1.0752746359327112E-2</v>
      </c>
    </row>
    <row r="40" spans="1:25">
      <c r="A40" s="1" t="s">
        <v>46</v>
      </c>
      <c r="C40" s="7">
        <v>37540229</v>
      </c>
      <c r="D40" s="7"/>
      <c r="E40" s="7">
        <v>309417887160</v>
      </c>
      <c r="F40" s="7"/>
      <c r="G40" s="7">
        <v>863885416356.96802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37540229</v>
      </c>
      <c r="R40" s="7"/>
      <c r="S40" s="7">
        <v>27520</v>
      </c>
      <c r="T40" s="7"/>
      <c r="U40" s="7">
        <v>309417887160</v>
      </c>
      <c r="V40" s="7"/>
      <c r="W40" s="7">
        <v>1026960114822.62</v>
      </c>
      <c r="X40" s="7"/>
      <c r="Y40" s="9">
        <v>1.9412408680292637E-2</v>
      </c>
    </row>
    <row r="41" spans="1:25">
      <c r="A41" s="1" t="s">
        <v>47</v>
      </c>
      <c r="C41" s="7">
        <v>9920000</v>
      </c>
      <c r="D41" s="7"/>
      <c r="E41" s="7">
        <v>39198860551</v>
      </c>
      <c r="F41" s="7"/>
      <c r="G41" s="7">
        <v>28606691376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9920000</v>
      </c>
      <c r="R41" s="7"/>
      <c r="S41" s="7">
        <v>3908</v>
      </c>
      <c r="T41" s="7"/>
      <c r="U41" s="7">
        <v>39198860551</v>
      </c>
      <c r="V41" s="7"/>
      <c r="W41" s="7">
        <v>38536694208</v>
      </c>
      <c r="X41" s="7"/>
      <c r="Y41" s="9">
        <v>7.2845093626871269E-4</v>
      </c>
    </row>
    <row r="42" spans="1:25">
      <c r="A42" s="1" t="s">
        <v>48</v>
      </c>
      <c r="C42" s="7">
        <v>37075462</v>
      </c>
      <c r="D42" s="7"/>
      <c r="E42" s="7">
        <v>212894506240</v>
      </c>
      <c r="F42" s="7"/>
      <c r="G42" s="7">
        <v>433781737522.94702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37075462</v>
      </c>
      <c r="R42" s="7"/>
      <c r="S42" s="7">
        <v>16840</v>
      </c>
      <c r="T42" s="7"/>
      <c r="U42" s="7">
        <v>212894506240</v>
      </c>
      <c r="V42" s="7"/>
      <c r="W42" s="7">
        <v>620635892938.52405</v>
      </c>
      <c r="X42" s="7"/>
      <c r="Y42" s="9">
        <v>1.1731748313771615E-2</v>
      </c>
    </row>
    <row r="43" spans="1:25">
      <c r="A43" s="1" t="s">
        <v>49</v>
      </c>
      <c r="C43" s="7">
        <v>16194121</v>
      </c>
      <c r="D43" s="7"/>
      <c r="E43" s="7">
        <v>86376715065</v>
      </c>
      <c r="F43" s="7"/>
      <c r="G43" s="7">
        <v>82581539477.656494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16194121</v>
      </c>
      <c r="R43" s="7"/>
      <c r="S43" s="7">
        <v>5720</v>
      </c>
      <c r="T43" s="7"/>
      <c r="U43" s="7">
        <v>86376715065</v>
      </c>
      <c r="V43" s="7"/>
      <c r="W43" s="7">
        <v>92079221405.886002</v>
      </c>
      <c r="X43" s="7"/>
      <c r="Y43" s="9">
        <v>1.7405539427428965E-3</v>
      </c>
    </row>
    <row r="44" spans="1:25">
      <c r="A44" s="1" t="s">
        <v>50</v>
      </c>
      <c r="C44" s="7">
        <v>38806083</v>
      </c>
      <c r="D44" s="7"/>
      <c r="E44" s="7">
        <v>154643255693</v>
      </c>
      <c r="F44" s="7"/>
      <c r="G44" s="7">
        <v>164870348409.48499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38806083</v>
      </c>
      <c r="R44" s="7"/>
      <c r="S44" s="7">
        <v>5900</v>
      </c>
      <c r="T44" s="7"/>
      <c r="U44" s="7">
        <v>154643255693</v>
      </c>
      <c r="V44" s="7"/>
      <c r="W44" s="7">
        <v>227593602156.285</v>
      </c>
      <c r="X44" s="7"/>
      <c r="Y44" s="9">
        <v>4.3021534666327832E-3</v>
      </c>
    </row>
    <row r="45" spans="1:25">
      <c r="A45" s="1" t="s">
        <v>51</v>
      </c>
      <c r="C45" s="7">
        <v>121996621</v>
      </c>
      <c r="D45" s="7"/>
      <c r="E45" s="7">
        <v>1081858168261</v>
      </c>
      <c r="F45" s="7"/>
      <c r="G45" s="7">
        <v>1662621860550.24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121996621</v>
      </c>
      <c r="R45" s="7"/>
      <c r="S45" s="7">
        <v>18470</v>
      </c>
      <c r="T45" s="7"/>
      <c r="U45" s="7">
        <v>1081858168261</v>
      </c>
      <c r="V45" s="7"/>
      <c r="W45" s="7">
        <v>2239870588210.27</v>
      </c>
      <c r="X45" s="7"/>
      <c r="Y45" s="9">
        <v>4.2339797448526471E-2</v>
      </c>
    </row>
    <row r="46" spans="1:25">
      <c r="A46" s="1" t="s">
        <v>52</v>
      </c>
      <c r="C46" s="7">
        <v>210139224</v>
      </c>
      <c r="D46" s="7"/>
      <c r="E46" s="7">
        <v>2660435601374</v>
      </c>
      <c r="F46" s="7"/>
      <c r="G46" s="7">
        <v>3647200117476.3101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210139224</v>
      </c>
      <c r="R46" s="7"/>
      <c r="S46" s="7">
        <v>25400</v>
      </c>
      <c r="T46" s="7"/>
      <c r="U46" s="7">
        <v>2660435601374</v>
      </c>
      <c r="V46" s="7"/>
      <c r="W46" s="7">
        <v>5305777948676.8799</v>
      </c>
      <c r="X46" s="7"/>
      <c r="Y46" s="9">
        <v>0.10029399235664617</v>
      </c>
    </row>
    <row r="47" spans="1:25">
      <c r="A47" s="1" t="s">
        <v>53</v>
      </c>
      <c r="C47" s="7">
        <v>13633830</v>
      </c>
      <c r="D47" s="7"/>
      <c r="E47" s="7">
        <v>612380513579</v>
      </c>
      <c r="F47" s="7"/>
      <c r="G47" s="7">
        <v>593608641563.69995</v>
      </c>
      <c r="H47" s="7"/>
      <c r="I47" s="7">
        <v>0</v>
      </c>
      <c r="J47" s="7"/>
      <c r="K47" s="7">
        <v>0</v>
      </c>
      <c r="L47" s="7"/>
      <c r="M47" s="7">
        <v>-5754591</v>
      </c>
      <c r="N47" s="7"/>
      <c r="O47" s="7">
        <v>313829563240</v>
      </c>
      <c r="P47" s="7"/>
      <c r="Q47" s="7">
        <v>7879239</v>
      </c>
      <c r="R47" s="7"/>
      <c r="S47" s="7">
        <v>57850</v>
      </c>
      <c r="T47" s="7"/>
      <c r="U47" s="7">
        <v>353905866906</v>
      </c>
      <c r="V47" s="7"/>
      <c r="W47" s="7">
        <v>453101882991.90698</v>
      </c>
      <c r="X47" s="7"/>
      <c r="Y47" s="9">
        <v>8.5648885477585205E-3</v>
      </c>
    </row>
    <row r="48" spans="1:25">
      <c r="A48" s="1" t="s">
        <v>54</v>
      </c>
      <c r="C48" s="7">
        <v>9548522</v>
      </c>
      <c r="D48" s="7"/>
      <c r="E48" s="7">
        <v>136517375943</v>
      </c>
      <c r="F48" s="7"/>
      <c r="G48" s="7">
        <v>126904139892.117</v>
      </c>
      <c r="H48" s="7"/>
      <c r="I48" s="7">
        <v>290539</v>
      </c>
      <c r="J48" s="7"/>
      <c r="K48" s="7">
        <v>4278703031</v>
      </c>
      <c r="L48" s="7"/>
      <c r="M48" s="7">
        <v>0</v>
      </c>
      <c r="N48" s="7"/>
      <c r="O48" s="7">
        <v>0</v>
      </c>
      <c r="P48" s="7"/>
      <c r="Q48" s="7">
        <v>9839061</v>
      </c>
      <c r="R48" s="7"/>
      <c r="S48" s="7">
        <v>18020</v>
      </c>
      <c r="T48" s="7"/>
      <c r="U48" s="7">
        <v>140796078974</v>
      </c>
      <c r="V48" s="7"/>
      <c r="W48" s="7">
        <v>176244944938.64099</v>
      </c>
      <c r="X48" s="7"/>
      <c r="Y48" s="9">
        <v>3.3315207178961546E-3</v>
      </c>
    </row>
    <row r="49" spans="1:25">
      <c r="A49" s="1" t="s">
        <v>55</v>
      </c>
      <c r="C49" s="7">
        <v>8475043</v>
      </c>
      <c r="D49" s="7"/>
      <c r="E49" s="7">
        <v>116910160439</v>
      </c>
      <c r="F49" s="7"/>
      <c r="G49" s="7">
        <v>266639112039.84799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8475043</v>
      </c>
      <c r="R49" s="7"/>
      <c r="S49" s="7">
        <v>49990</v>
      </c>
      <c r="T49" s="7"/>
      <c r="U49" s="7">
        <v>116910160439</v>
      </c>
      <c r="V49" s="7"/>
      <c r="W49" s="7">
        <v>421146578542.55798</v>
      </c>
      <c r="X49" s="7"/>
      <c r="Y49" s="9">
        <v>7.9608442226475288E-3</v>
      </c>
    </row>
    <row r="50" spans="1:25">
      <c r="A50" s="1" t="s">
        <v>56</v>
      </c>
      <c r="C50" s="7">
        <v>2726321</v>
      </c>
      <c r="D50" s="7"/>
      <c r="E50" s="7">
        <v>92694761201</v>
      </c>
      <c r="F50" s="7"/>
      <c r="G50" s="7">
        <v>102929574834.099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2726321</v>
      </c>
      <c r="R50" s="7"/>
      <c r="S50" s="7">
        <v>45430</v>
      </c>
      <c r="T50" s="7"/>
      <c r="U50" s="7">
        <v>92694761201</v>
      </c>
      <c r="V50" s="7"/>
      <c r="W50" s="7">
        <v>123119815289.97099</v>
      </c>
      <c r="X50" s="7"/>
      <c r="Y50" s="9">
        <v>2.3273076885404424E-3</v>
      </c>
    </row>
    <row r="51" spans="1:25">
      <c r="A51" s="1" t="s">
        <v>57</v>
      </c>
      <c r="C51" s="7">
        <v>10613234</v>
      </c>
      <c r="D51" s="7"/>
      <c r="E51" s="7">
        <v>82119701719</v>
      </c>
      <c r="F51" s="7"/>
      <c r="G51" s="7">
        <v>91047235773.951004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10613234</v>
      </c>
      <c r="R51" s="7"/>
      <c r="S51" s="7">
        <v>11280</v>
      </c>
      <c r="T51" s="7"/>
      <c r="U51" s="7">
        <v>82119701719</v>
      </c>
      <c r="V51" s="7"/>
      <c r="W51" s="7">
        <v>119004961706.856</v>
      </c>
      <c r="X51" s="7"/>
      <c r="Y51" s="9">
        <v>2.2495254862308699E-3</v>
      </c>
    </row>
    <row r="52" spans="1:25">
      <c r="A52" s="1" t="s">
        <v>58</v>
      </c>
      <c r="C52" s="7">
        <v>18866147</v>
      </c>
      <c r="D52" s="7"/>
      <c r="E52" s="7">
        <v>346264788773</v>
      </c>
      <c r="F52" s="7"/>
      <c r="G52" s="7">
        <v>425713380755.44501</v>
      </c>
      <c r="H52" s="7"/>
      <c r="I52" s="7">
        <v>0</v>
      </c>
      <c r="J52" s="7"/>
      <c r="K52" s="7">
        <v>0</v>
      </c>
      <c r="L52" s="7"/>
      <c r="M52" s="7">
        <v>-231197</v>
      </c>
      <c r="N52" s="7"/>
      <c r="O52" s="7">
        <v>6078641793</v>
      </c>
      <c r="P52" s="7"/>
      <c r="Q52" s="7">
        <v>18634950</v>
      </c>
      <c r="R52" s="7"/>
      <c r="S52" s="7">
        <v>31800</v>
      </c>
      <c r="T52" s="7"/>
      <c r="U52" s="7">
        <v>342021453852</v>
      </c>
      <c r="V52" s="7"/>
      <c r="W52" s="7">
        <v>589065491110.5</v>
      </c>
      <c r="X52" s="7"/>
      <c r="Y52" s="9">
        <v>1.1134979721066808E-2</v>
      </c>
    </row>
    <row r="53" spans="1:25">
      <c r="A53" s="1" t="s">
        <v>59</v>
      </c>
      <c r="C53" s="7">
        <v>731891</v>
      </c>
      <c r="D53" s="7"/>
      <c r="E53" s="7">
        <v>12678808101</v>
      </c>
      <c r="F53" s="7"/>
      <c r="G53" s="7">
        <v>12113478538.3575</v>
      </c>
      <c r="H53" s="7"/>
      <c r="I53" s="7">
        <v>861629</v>
      </c>
      <c r="J53" s="7"/>
      <c r="K53" s="7">
        <v>14740554616</v>
      </c>
      <c r="L53" s="7"/>
      <c r="M53" s="7">
        <v>0</v>
      </c>
      <c r="N53" s="7"/>
      <c r="O53" s="7">
        <v>0</v>
      </c>
      <c r="P53" s="7"/>
      <c r="Q53" s="7">
        <v>1593520</v>
      </c>
      <c r="R53" s="7"/>
      <c r="S53" s="7">
        <v>22280</v>
      </c>
      <c r="T53" s="7"/>
      <c r="U53" s="7">
        <v>27419362717</v>
      </c>
      <c r="V53" s="7"/>
      <c r="W53" s="7">
        <v>35292379027.68</v>
      </c>
      <c r="X53" s="7"/>
      <c r="Y53" s="9">
        <v>6.6712433627809159E-4</v>
      </c>
    </row>
    <row r="54" spans="1:25">
      <c r="A54" s="1" t="s">
        <v>60</v>
      </c>
      <c r="C54" s="7">
        <v>12293626</v>
      </c>
      <c r="D54" s="7"/>
      <c r="E54" s="7">
        <v>299200954152</v>
      </c>
      <c r="F54" s="7"/>
      <c r="G54" s="7">
        <v>349627902052.83301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12293626</v>
      </c>
      <c r="R54" s="7"/>
      <c r="S54" s="7">
        <v>38680</v>
      </c>
      <c r="T54" s="7"/>
      <c r="U54" s="7">
        <v>299200954152</v>
      </c>
      <c r="V54" s="7"/>
      <c r="W54" s="7">
        <v>472688124830.604</v>
      </c>
      <c r="X54" s="7"/>
      <c r="Y54" s="9">
        <v>8.9351231124665236E-3</v>
      </c>
    </row>
    <row r="55" spans="1:25">
      <c r="A55" s="1" t="s">
        <v>61</v>
      </c>
      <c r="C55" s="7">
        <v>18879035</v>
      </c>
      <c r="D55" s="7"/>
      <c r="E55" s="7">
        <v>196022188675</v>
      </c>
      <c r="F55" s="7"/>
      <c r="G55" s="7">
        <v>271178883518.28799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18879035</v>
      </c>
      <c r="R55" s="7"/>
      <c r="S55" s="7">
        <v>20850</v>
      </c>
      <c r="T55" s="7"/>
      <c r="U55" s="7">
        <v>196022188675</v>
      </c>
      <c r="V55" s="7"/>
      <c r="W55" s="7">
        <v>391285793865.487</v>
      </c>
      <c r="X55" s="7"/>
      <c r="Y55" s="9">
        <v>7.3963921594185252E-3</v>
      </c>
    </row>
    <row r="56" spans="1:25">
      <c r="A56" s="1" t="s">
        <v>62</v>
      </c>
      <c r="C56" s="7">
        <v>11754355</v>
      </c>
      <c r="D56" s="7"/>
      <c r="E56" s="7">
        <v>285360622713</v>
      </c>
      <c r="F56" s="7"/>
      <c r="G56" s="7">
        <v>460366013557.34998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11754355</v>
      </c>
      <c r="R56" s="7"/>
      <c r="S56" s="7">
        <v>53010</v>
      </c>
      <c r="T56" s="7"/>
      <c r="U56" s="7">
        <v>285360622713</v>
      </c>
      <c r="V56" s="7"/>
      <c r="W56" s="7">
        <v>619390923316.62695</v>
      </c>
      <c r="X56" s="7"/>
      <c r="Y56" s="9">
        <v>1.1708214917736083E-2</v>
      </c>
    </row>
    <row r="57" spans="1:25">
      <c r="A57" s="1" t="s">
        <v>63</v>
      </c>
      <c r="C57" s="7">
        <v>17636645</v>
      </c>
      <c r="D57" s="7"/>
      <c r="E57" s="7">
        <v>272336937006</v>
      </c>
      <c r="F57" s="7"/>
      <c r="G57" s="7">
        <v>320304286200.30701</v>
      </c>
      <c r="H57" s="7"/>
      <c r="I57" s="7">
        <v>199061</v>
      </c>
      <c r="J57" s="7"/>
      <c r="K57" s="7">
        <v>4139317769</v>
      </c>
      <c r="L57" s="7"/>
      <c r="M57" s="7">
        <v>0</v>
      </c>
      <c r="N57" s="7"/>
      <c r="O57" s="7">
        <v>0</v>
      </c>
      <c r="P57" s="7"/>
      <c r="Q57" s="7">
        <v>17835706</v>
      </c>
      <c r="R57" s="7"/>
      <c r="S57" s="7">
        <v>24800</v>
      </c>
      <c r="T57" s="7"/>
      <c r="U57" s="7">
        <v>276476254775</v>
      </c>
      <c r="V57" s="7"/>
      <c r="W57" s="7">
        <v>439693672022.64001</v>
      </c>
      <c r="X57" s="7"/>
      <c r="Y57" s="9">
        <v>8.3114359868945095E-3</v>
      </c>
    </row>
    <row r="58" spans="1:25">
      <c r="A58" s="1" t="s">
        <v>64</v>
      </c>
      <c r="C58" s="7">
        <v>3520036</v>
      </c>
      <c r="D58" s="7"/>
      <c r="E58" s="7">
        <v>58522891767</v>
      </c>
      <c r="F58" s="7"/>
      <c r="G58" s="7">
        <v>50037012536.940002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3520036</v>
      </c>
      <c r="R58" s="7"/>
      <c r="S58" s="7">
        <v>16270</v>
      </c>
      <c r="T58" s="7"/>
      <c r="U58" s="7">
        <v>58522891767</v>
      </c>
      <c r="V58" s="7"/>
      <c r="W58" s="7">
        <v>56930223354.966003</v>
      </c>
      <c r="X58" s="7"/>
      <c r="Y58" s="9">
        <v>1.0761399065803313E-3</v>
      </c>
    </row>
    <row r="59" spans="1:25">
      <c r="A59" s="1" t="s">
        <v>65</v>
      </c>
      <c r="C59" s="7">
        <v>9000000</v>
      </c>
      <c r="D59" s="7"/>
      <c r="E59" s="7">
        <v>85934545444</v>
      </c>
      <c r="F59" s="7"/>
      <c r="G59" s="7">
        <v>82486269000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9000000</v>
      </c>
      <c r="R59" s="7"/>
      <c r="S59" s="7">
        <v>8950</v>
      </c>
      <c r="T59" s="7"/>
      <c r="U59" s="7">
        <v>85934545444</v>
      </c>
      <c r="V59" s="7"/>
      <c r="W59" s="7">
        <v>80070727500</v>
      </c>
      <c r="X59" s="7"/>
      <c r="Y59" s="9">
        <v>1.5135599358956813E-3</v>
      </c>
    </row>
    <row r="60" spans="1:25">
      <c r="A60" s="1" t="s">
        <v>66</v>
      </c>
      <c r="C60" s="7">
        <v>17540882</v>
      </c>
      <c r="D60" s="7"/>
      <c r="E60" s="7">
        <v>200515542025</v>
      </c>
      <c r="F60" s="7"/>
      <c r="G60" s="7">
        <v>333909238352.71503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17540882</v>
      </c>
      <c r="R60" s="7"/>
      <c r="S60" s="7">
        <v>23750</v>
      </c>
      <c r="T60" s="7"/>
      <c r="U60" s="7">
        <v>200515542025</v>
      </c>
      <c r="V60" s="7"/>
      <c r="W60" s="7">
        <v>414117201612.375</v>
      </c>
      <c r="X60" s="7"/>
      <c r="Y60" s="9">
        <v>7.8279694052451974E-3</v>
      </c>
    </row>
    <row r="61" spans="1:25">
      <c r="A61" s="1" t="s">
        <v>67</v>
      </c>
      <c r="C61" s="7">
        <v>14533132</v>
      </c>
      <c r="D61" s="7"/>
      <c r="E61" s="7">
        <v>624372742254</v>
      </c>
      <c r="F61" s="7"/>
      <c r="G61" s="7">
        <v>771162703572.34802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14533132</v>
      </c>
      <c r="R61" s="7"/>
      <c r="S61" s="7">
        <v>72690</v>
      </c>
      <c r="T61" s="7"/>
      <c r="U61" s="7">
        <v>624372742254</v>
      </c>
      <c r="V61" s="7"/>
      <c r="W61" s="7">
        <v>1050127705557.77</v>
      </c>
      <c r="X61" s="7"/>
      <c r="Y61" s="9">
        <v>1.9850340721661325E-2</v>
      </c>
    </row>
    <row r="62" spans="1:25">
      <c r="A62" s="1" t="s">
        <v>68</v>
      </c>
      <c r="C62" s="7">
        <v>3974056</v>
      </c>
      <c r="D62" s="7"/>
      <c r="E62" s="7">
        <v>181572895195</v>
      </c>
      <c r="F62" s="7"/>
      <c r="G62" s="7">
        <v>173818056139.20001</v>
      </c>
      <c r="H62" s="7"/>
      <c r="I62" s="7">
        <v>7355050</v>
      </c>
      <c r="J62" s="7"/>
      <c r="K62" s="7">
        <v>345938367700</v>
      </c>
      <c r="L62" s="7"/>
      <c r="M62" s="7">
        <v>0</v>
      </c>
      <c r="N62" s="7"/>
      <c r="O62" s="7">
        <v>0</v>
      </c>
      <c r="P62" s="7"/>
      <c r="Q62" s="7">
        <v>11329106</v>
      </c>
      <c r="R62" s="7"/>
      <c r="S62" s="7">
        <v>60500</v>
      </c>
      <c r="T62" s="7"/>
      <c r="U62" s="7">
        <v>527511262895</v>
      </c>
      <c r="V62" s="7"/>
      <c r="W62" s="7">
        <v>681332718067.65002</v>
      </c>
      <c r="X62" s="7"/>
      <c r="Y62" s="9">
        <v>1.2879087492768225E-2</v>
      </c>
    </row>
    <row r="63" spans="1:25">
      <c r="A63" s="1" t="s">
        <v>69</v>
      </c>
      <c r="C63" s="7">
        <v>14097167</v>
      </c>
      <c r="D63" s="7"/>
      <c r="E63" s="7">
        <v>45641404991</v>
      </c>
      <c r="F63" s="7"/>
      <c r="G63" s="7">
        <v>48626112331.5345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14097167</v>
      </c>
      <c r="R63" s="7"/>
      <c r="S63" s="7">
        <v>5074</v>
      </c>
      <c r="T63" s="7"/>
      <c r="U63" s="7">
        <v>45641404991</v>
      </c>
      <c r="V63" s="7"/>
      <c r="W63" s="7">
        <v>71103427657.119904</v>
      </c>
      <c r="X63" s="7"/>
      <c r="Y63" s="9">
        <v>1.3440529737496593E-3</v>
      </c>
    </row>
    <row r="64" spans="1:25">
      <c r="A64" s="1" t="s">
        <v>70</v>
      </c>
      <c r="C64" s="7">
        <v>3406574</v>
      </c>
      <c r="D64" s="7"/>
      <c r="E64" s="7">
        <v>169103528161</v>
      </c>
      <c r="F64" s="7"/>
      <c r="G64" s="7">
        <v>169789326918.858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3406574</v>
      </c>
      <c r="R64" s="7"/>
      <c r="S64" s="7">
        <v>64350</v>
      </c>
      <c r="T64" s="7"/>
      <c r="U64" s="7">
        <v>169103528161</v>
      </c>
      <c r="V64" s="7"/>
      <c r="W64" s="7">
        <v>217908719330.44501</v>
      </c>
      <c r="X64" s="7"/>
      <c r="Y64" s="9">
        <v>4.1190821859448997E-3</v>
      </c>
    </row>
    <row r="65" spans="1:25">
      <c r="A65" s="1" t="s">
        <v>71</v>
      </c>
      <c r="C65" s="7">
        <v>38047628</v>
      </c>
      <c r="D65" s="7"/>
      <c r="E65" s="7">
        <v>565432583960</v>
      </c>
      <c r="F65" s="7"/>
      <c r="G65" s="7">
        <v>708770124055.11597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38047628</v>
      </c>
      <c r="R65" s="7"/>
      <c r="S65" s="7">
        <v>22720</v>
      </c>
      <c r="T65" s="7"/>
      <c r="U65" s="7">
        <v>565432583960</v>
      </c>
      <c r="V65" s="7"/>
      <c r="W65" s="7">
        <v>859298677616.448</v>
      </c>
      <c r="X65" s="7"/>
      <c r="Y65" s="9">
        <v>1.6243140183887984E-2</v>
      </c>
    </row>
    <row r="66" spans="1:25">
      <c r="A66" s="1" t="s">
        <v>72</v>
      </c>
      <c r="C66" s="7">
        <v>11783742</v>
      </c>
      <c r="D66" s="7"/>
      <c r="E66" s="7">
        <v>182073784780</v>
      </c>
      <c r="F66" s="7"/>
      <c r="G66" s="7">
        <v>292723582090.14899</v>
      </c>
      <c r="H66" s="7"/>
      <c r="I66" s="7">
        <v>322579</v>
      </c>
      <c r="J66" s="7"/>
      <c r="K66" s="7">
        <v>8744812351</v>
      </c>
      <c r="L66" s="7"/>
      <c r="M66" s="7">
        <v>0</v>
      </c>
      <c r="N66" s="7"/>
      <c r="O66" s="7">
        <v>0</v>
      </c>
      <c r="P66" s="7"/>
      <c r="Q66" s="7">
        <v>12106321</v>
      </c>
      <c r="R66" s="7"/>
      <c r="S66" s="7">
        <v>30510</v>
      </c>
      <c r="T66" s="7"/>
      <c r="U66" s="7">
        <v>190818597131</v>
      </c>
      <c r="V66" s="7"/>
      <c r="W66" s="7">
        <v>367166138780.42499</v>
      </c>
      <c r="X66" s="7"/>
      <c r="Y66" s="9">
        <v>6.9404634480880033E-3</v>
      </c>
    </row>
    <row r="67" spans="1:25">
      <c r="A67" s="1" t="s">
        <v>73</v>
      </c>
      <c r="C67" s="7">
        <v>46577959</v>
      </c>
      <c r="D67" s="7"/>
      <c r="E67" s="7">
        <v>298137792142</v>
      </c>
      <c r="F67" s="7"/>
      <c r="G67" s="7">
        <v>287528093093.92999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46577959</v>
      </c>
      <c r="R67" s="7"/>
      <c r="S67" s="7">
        <v>7450</v>
      </c>
      <c r="T67" s="7"/>
      <c r="U67" s="7">
        <v>298137792142</v>
      </c>
      <c r="V67" s="7"/>
      <c r="W67" s="7">
        <v>344941110072.427</v>
      </c>
      <c r="X67" s="7"/>
      <c r="Y67" s="9">
        <v>6.5203484562945651E-3</v>
      </c>
    </row>
    <row r="68" spans="1:25">
      <c r="A68" s="1" t="s">
        <v>74</v>
      </c>
      <c r="C68" s="7">
        <v>312788674</v>
      </c>
      <c r="D68" s="7"/>
      <c r="E68" s="7">
        <v>915902621152</v>
      </c>
      <c r="F68" s="7"/>
      <c r="G68" s="7">
        <v>988127853656.46704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312788674</v>
      </c>
      <c r="R68" s="7"/>
      <c r="S68" s="7">
        <v>4062</v>
      </c>
      <c r="T68" s="7"/>
      <c r="U68" s="7">
        <v>915902621152</v>
      </c>
      <c r="V68" s="7"/>
      <c r="W68" s="7">
        <v>1262987835604.96</v>
      </c>
      <c r="X68" s="7"/>
      <c r="Y68" s="9">
        <v>2.3873990497904101E-2</v>
      </c>
    </row>
    <row r="69" spans="1:25">
      <c r="A69" s="1" t="s">
        <v>75</v>
      </c>
      <c r="C69" s="7">
        <v>12500000</v>
      </c>
      <c r="D69" s="7"/>
      <c r="E69" s="7">
        <v>137527507198</v>
      </c>
      <c r="F69" s="7"/>
      <c r="G69" s="7">
        <v>144137250000</v>
      </c>
      <c r="H69" s="7"/>
      <c r="I69" s="7">
        <v>3016973</v>
      </c>
      <c r="J69" s="7"/>
      <c r="K69" s="7">
        <v>39721766337</v>
      </c>
      <c r="L69" s="7"/>
      <c r="M69" s="7">
        <v>0</v>
      </c>
      <c r="N69" s="7"/>
      <c r="O69" s="7">
        <v>0</v>
      </c>
      <c r="P69" s="7"/>
      <c r="Q69" s="7">
        <v>15516973</v>
      </c>
      <c r="R69" s="7"/>
      <c r="S69" s="7">
        <v>17000</v>
      </c>
      <c r="T69" s="7"/>
      <c r="U69" s="7">
        <v>177249273535</v>
      </c>
      <c r="V69" s="7"/>
      <c r="W69" s="7">
        <v>262218999181.04999</v>
      </c>
      <c r="X69" s="7"/>
      <c r="Y69" s="9">
        <v>4.9566699839351368E-3</v>
      </c>
    </row>
    <row r="70" spans="1:25">
      <c r="A70" s="1" t="s">
        <v>76</v>
      </c>
      <c r="C70" s="7">
        <v>338532665</v>
      </c>
      <c r="D70" s="7"/>
      <c r="E70" s="7">
        <v>1157823172421</v>
      </c>
      <c r="F70" s="7"/>
      <c r="G70" s="7">
        <v>2160448100029.6699</v>
      </c>
      <c r="H70" s="7"/>
      <c r="I70" s="7">
        <v>195101546</v>
      </c>
      <c r="J70" s="7"/>
      <c r="K70" s="7">
        <v>127768458340</v>
      </c>
      <c r="L70" s="7"/>
      <c r="M70" s="7">
        <v>0</v>
      </c>
      <c r="N70" s="7"/>
      <c r="O70" s="7">
        <v>0</v>
      </c>
      <c r="P70" s="7"/>
      <c r="Q70" s="7">
        <v>533634211</v>
      </c>
      <c r="R70" s="7"/>
      <c r="S70" s="7">
        <v>5890</v>
      </c>
      <c r="T70" s="7"/>
      <c r="U70" s="7">
        <v>1285591630761</v>
      </c>
      <c r="V70" s="7"/>
      <c r="W70" s="7">
        <v>3124404025048.3999</v>
      </c>
      <c r="X70" s="7"/>
      <c r="Y70" s="9">
        <v>5.9059944920126582E-2</v>
      </c>
    </row>
    <row r="71" spans="1:25">
      <c r="A71" s="1" t="s">
        <v>77</v>
      </c>
      <c r="C71" s="7">
        <v>107851114</v>
      </c>
      <c r="D71" s="7"/>
      <c r="E71" s="7">
        <v>613559891280</v>
      </c>
      <c r="F71" s="7"/>
      <c r="G71" s="7">
        <v>930577590886.35596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107851114</v>
      </c>
      <c r="R71" s="7"/>
      <c r="S71" s="7">
        <v>11730</v>
      </c>
      <c r="T71" s="7"/>
      <c r="U71" s="7">
        <v>613559891280</v>
      </c>
      <c r="V71" s="7"/>
      <c r="W71" s="7">
        <v>1257566260495.04</v>
      </c>
      <c r="X71" s="7"/>
      <c r="Y71" s="9">
        <v>2.3771507616431292E-2</v>
      </c>
    </row>
    <row r="72" spans="1:25">
      <c r="A72" s="1" t="s">
        <v>78</v>
      </c>
      <c r="C72" s="7">
        <v>2532601</v>
      </c>
      <c r="D72" s="7"/>
      <c r="E72" s="7">
        <v>12354882784</v>
      </c>
      <c r="F72" s="7"/>
      <c r="G72" s="7">
        <v>16942990521.856501</v>
      </c>
      <c r="H72" s="7"/>
      <c r="I72" s="7">
        <v>771977</v>
      </c>
      <c r="J72" s="7"/>
      <c r="K72" s="7">
        <v>5739688513</v>
      </c>
      <c r="L72" s="7"/>
      <c r="M72" s="7">
        <v>0</v>
      </c>
      <c r="N72" s="7"/>
      <c r="O72" s="7">
        <v>0</v>
      </c>
      <c r="P72" s="7"/>
      <c r="Q72" s="7">
        <v>3304578</v>
      </c>
      <c r="R72" s="7"/>
      <c r="S72" s="7">
        <v>8170</v>
      </c>
      <c r="T72" s="7"/>
      <c r="U72" s="7">
        <v>18094571297</v>
      </c>
      <c r="V72" s="7"/>
      <c r="W72" s="7">
        <v>26837761766.553001</v>
      </c>
      <c r="X72" s="7"/>
      <c r="Y72" s="9">
        <v>5.0730850395942176E-4</v>
      </c>
    </row>
    <row r="73" spans="1:25">
      <c r="A73" s="1" t="s">
        <v>79</v>
      </c>
      <c r="C73" s="7">
        <v>25332468</v>
      </c>
      <c r="D73" s="7"/>
      <c r="E73" s="7">
        <v>117240683617</v>
      </c>
      <c r="F73" s="7"/>
      <c r="G73" s="7">
        <v>118782266709.242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25332468</v>
      </c>
      <c r="R73" s="7"/>
      <c r="S73" s="7">
        <v>7860</v>
      </c>
      <c r="T73" s="7"/>
      <c r="U73" s="7">
        <v>117240683617</v>
      </c>
      <c r="V73" s="7"/>
      <c r="W73" s="7">
        <v>197928474949.04401</v>
      </c>
      <c r="X73" s="7"/>
      <c r="Y73" s="9">
        <v>3.7413998749518673E-3</v>
      </c>
    </row>
    <row r="74" spans="1:25">
      <c r="A74" s="1" t="s">
        <v>80</v>
      </c>
      <c r="C74" s="7">
        <v>59615343</v>
      </c>
      <c r="D74" s="7"/>
      <c r="E74" s="7">
        <v>968672898538</v>
      </c>
      <c r="F74" s="7"/>
      <c r="G74" s="7">
        <v>1672335026832.21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59615343</v>
      </c>
      <c r="R74" s="7"/>
      <c r="S74" s="7">
        <v>37330</v>
      </c>
      <c r="T74" s="7"/>
      <c r="U74" s="7">
        <v>968672898538</v>
      </c>
      <c r="V74" s="7"/>
      <c r="W74" s="7">
        <v>2212199381702.5698</v>
      </c>
      <c r="X74" s="7"/>
      <c r="Y74" s="9">
        <v>4.1816734515846728E-2</v>
      </c>
    </row>
    <row r="75" spans="1:25">
      <c r="A75" s="1" t="s">
        <v>81</v>
      </c>
      <c r="C75" s="7">
        <v>91528137</v>
      </c>
      <c r="D75" s="7"/>
      <c r="E75" s="7">
        <v>1684650984141</v>
      </c>
      <c r="F75" s="7"/>
      <c r="G75" s="7">
        <v>2603039210572.5601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91528137</v>
      </c>
      <c r="R75" s="7"/>
      <c r="S75" s="7">
        <v>32860</v>
      </c>
      <c r="T75" s="7"/>
      <c r="U75" s="7">
        <v>1684650984141</v>
      </c>
      <c r="V75" s="7"/>
      <c r="W75" s="7">
        <v>2989719275058.1699</v>
      </c>
      <c r="X75" s="7"/>
      <c r="Y75" s="9">
        <v>5.6514027730085591E-2</v>
      </c>
    </row>
    <row r="76" spans="1:25">
      <c r="A76" s="1" t="s">
        <v>82</v>
      </c>
      <c r="C76" s="7">
        <v>5100003</v>
      </c>
      <c r="D76" s="7"/>
      <c r="E76" s="7">
        <v>135654620277</v>
      </c>
      <c r="F76" s="7"/>
      <c r="G76" s="7">
        <v>166081995495.23401</v>
      </c>
      <c r="H76" s="7"/>
      <c r="I76" s="7">
        <v>42661927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47761930</v>
      </c>
      <c r="R76" s="7"/>
      <c r="S76" s="7">
        <v>4264</v>
      </c>
      <c r="T76" s="7"/>
      <c r="U76" s="7">
        <v>135654620277</v>
      </c>
      <c r="V76" s="7"/>
      <c r="W76" s="7">
        <v>202445111146.35599</v>
      </c>
      <c r="X76" s="7"/>
      <c r="Y76" s="9">
        <v>3.826776888583567E-3</v>
      </c>
    </row>
    <row r="77" spans="1:25">
      <c r="A77" s="1" t="s">
        <v>83</v>
      </c>
      <c r="C77" s="7">
        <v>12672207</v>
      </c>
      <c r="D77" s="7"/>
      <c r="E77" s="7">
        <v>128273652257</v>
      </c>
      <c r="F77" s="7"/>
      <c r="G77" s="7">
        <v>145115220883.392</v>
      </c>
      <c r="H77" s="7"/>
      <c r="I77" s="7">
        <v>249500</v>
      </c>
      <c r="J77" s="7"/>
      <c r="K77" s="7">
        <v>2946832114</v>
      </c>
      <c r="L77" s="7"/>
      <c r="M77" s="7">
        <v>0</v>
      </c>
      <c r="N77" s="7"/>
      <c r="O77" s="7">
        <v>0</v>
      </c>
      <c r="P77" s="7"/>
      <c r="Q77" s="7">
        <v>12921707</v>
      </c>
      <c r="R77" s="7"/>
      <c r="S77" s="7">
        <v>14040</v>
      </c>
      <c r="T77" s="7"/>
      <c r="U77" s="7">
        <v>131220484371</v>
      </c>
      <c r="V77" s="7"/>
      <c r="W77" s="7">
        <v>180341312720.634</v>
      </c>
      <c r="X77" s="7"/>
      <c r="Y77" s="9">
        <v>3.4089534870378919E-3</v>
      </c>
    </row>
    <row r="78" spans="1:25">
      <c r="A78" s="1" t="s">
        <v>84</v>
      </c>
      <c r="C78" s="7">
        <v>44216764</v>
      </c>
      <c r="D78" s="7"/>
      <c r="E78" s="7">
        <v>102273707310</v>
      </c>
      <c r="F78" s="7"/>
      <c r="G78" s="7">
        <v>345915416380.55402</v>
      </c>
      <c r="H78" s="7"/>
      <c r="I78" s="7">
        <v>22108382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66325146</v>
      </c>
      <c r="R78" s="7"/>
      <c r="S78" s="7">
        <v>7490</v>
      </c>
      <c r="T78" s="7"/>
      <c r="U78" s="7">
        <v>102273707310</v>
      </c>
      <c r="V78" s="7"/>
      <c r="W78" s="7">
        <v>493819530245.93701</v>
      </c>
      <c r="X78" s="7"/>
      <c r="Y78" s="9">
        <v>9.3345655757040048E-3</v>
      </c>
    </row>
    <row r="79" spans="1:25">
      <c r="A79" s="1" t="s">
        <v>85</v>
      </c>
      <c r="C79" s="7">
        <v>4000000</v>
      </c>
      <c r="D79" s="7"/>
      <c r="E79" s="7">
        <v>153616248058</v>
      </c>
      <c r="F79" s="7"/>
      <c r="G79" s="7">
        <v>251097030000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4000000</v>
      </c>
      <c r="R79" s="7"/>
      <c r="S79" s="7">
        <v>80650</v>
      </c>
      <c r="T79" s="7"/>
      <c r="U79" s="7">
        <v>153616248058</v>
      </c>
      <c r="V79" s="7"/>
      <c r="W79" s="7">
        <v>320680530000</v>
      </c>
      <c r="X79" s="7"/>
      <c r="Y79" s="9">
        <v>6.0617558698938152E-3</v>
      </c>
    </row>
    <row r="80" spans="1:25">
      <c r="A80" s="1" t="s">
        <v>86</v>
      </c>
      <c r="C80" s="7">
        <v>108015190</v>
      </c>
      <c r="D80" s="7"/>
      <c r="E80" s="7">
        <v>323135529504</v>
      </c>
      <c r="F80" s="7"/>
      <c r="G80" s="7">
        <v>415209456028.60699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108015190</v>
      </c>
      <c r="R80" s="7"/>
      <c r="S80" s="7">
        <v>5399</v>
      </c>
      <c r="T80" s="7"/>
      <c r="U80" s="7">
        <v>323135529504</v>
      </c>
      <c r="V80" s="7"/>
      <c r="W80" s="7">
        <v>579704125445.68103</v>
      </c>
      <c r="X80" s="7"/>
      <c r="Y80" s="9">
        <v>1.0958023816481834E-2</v>
      </c>
    </row>
    <row r="81" spans="1:25">
      <c r="A81" s="1" t="s">
        <v>87</v>
      </c>
      <c r="C81" s="7">
        <v>35643667</v>
      </c>
      <c r="D81" s="7"/>
      <c r="E81" s="7">
        <v>455660211492</v>
      </c>
      <c r="F81" s="7"/>
      <c r="G81" s="7">
        <v>666113839009.38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35643667</v>
      </c>
      <c r="R81" s="7"/>
      <c r="S81" s="7">
        <v>25060</v>
      </c>
      <c r="T81" s="7"/>
      <c r="U81" s="7">
        <v>455660211492</v>
      </c>
      <c r="V81" s="7"/>
      <c r="W81" s="7">
        <v>887915574764.63098</v>
      </c>
      <c r="X81" s="7"/>
      <c r="Y81" s="9">
        <v>1.6784079305655515E-2</v>
      </c>
    </row>
    <row r="82" spans="1:25">
      <c r="A82" s="1" t="s">
        <v>88</v>
      </c>
      <c r="C82" s="7">
        <v>9813229</v>
      </c>
      <c r="D82" s="7"/>
      <c r="E82" s="7">
        <v>55821616476</v>
      </c>
      <c r="F82" s="7"/>
      <c r="G82" s="7">
        <v>75697560630.612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9813229</v>
      </c>
      <c r="R82" s="7"/>
      <c r="S82" s="7">
        <v>10030</v>
      </c>
      <c r="T82" s="7"/>
      <c r="U82" s="7">
        <v>55821616476</v>
      </c>
      <c r="V82" s="7"/>
      <c r="W82" s="7">
        <v>97841048083.123505</v>
      </c>
      <c r="X82" s="7"/>
      <c r="Y82" s="9">
        <v>1.8494685272424768E-3</v>
      </c>
    </row>
    <row r="83" spans="1:25">
      <c r="A83" s="1" t="s">
        <v>89</v>
      </c>
      <c r="C83" s="7">
        <v>1925841</v>
      </c>
      <c r="D83" s="7"/>
      <c r="E83" s="7">
        <v>39277762089</v>
      </c>
      <c r="F83" s="7"/>
      <c r="G83" s="7">
        <v>40106308054.747498</v>
      </c>
      <c r="H83" s="7"/>
      <c r="I83" s="7">
        <v>1082203</v>
      </c>
      <c r="J83" s="7"/>
      <c r="K83" s="7">
        <v>24973112566</v>
      </c>
      <c r="L83" s="7"/>
      <c r="M83" s="7">
        <v>0</v>
      </c>
      <c r="N83" s="7"/>
      <c r="O83" s="7">
        <v>0</v>
      </c>
      <c r="P83" s="7"/>
      <c r="Q83" s="7">
        <v>3008044</v>
      </c>
      <c r="R83" s="7"/>
      <c r="S83" s="7">
        <v>24710</v>
      </c>
      <c r="T83" s="7"/>
      <c r="U83" s="7">
        <v>64250874655</v>
      </c>
      <c r="V83" s="7"/>
      <c r="W83" s="7">
        <v>73886511074.921997</v>
      </c>
      <c r="X83" s="7"/>
      <c r="Y83" s="9">
        <v>1.3966610078085589E-3</v>
      </c>
    </row>
    <row r="84" spans="1:25">
      <c r="A84" s="1" t="s">
        <v>90</v>
      </c>
      <c r="C84" s="7">
        <v>18650198</v>
      </c>
      <c r="D84" s="7"/>
      <c r="E84" s="7">
        <v>58323831606</v>
      </c>
      <c r="F84" s="7"/>
      <c r="G84" s="7">
        <v>110493806758.524</v>
      </c>
      <c r="H84" s="7"/>
      <c r="I84" s="7">
        <v>0</v>
      </c>
      <c r="J84" s="7"/>
      <c r="K84" s="7">
        <v>0</v>
      </c>
      <c r="L84" s="7"/>
      <c r="M84" s="7">
        <v>-200000</v>
      </c>
      <c r="N84" s="7"/>
      <c r="O84" s="7">
        <v>1376128563</v>
      </c>
      <c r="P84" s="7"/>
      <c r="Q84" s="7">
        <v>18450198</v>
      </c>
      <c r="R84" s="7"/>
      <c r="S84" s="7">
        <v>7630</v>
      </c>
      <c r="T84" s="7"/>
      <c r="U84" s="7">
        <v>57698381611</v>
      </c>
      <c r="V84" s="7"/>
      <c r="W84" s="7">
        <v>139937399426.09698</v>
      </c>
      <c r="X84" s="7"/>
      <c r="Y84" s="9">
        <v>2.6452069054171104E-3</v>
      </c>
    </row>
    <row r="85" spans="1:25">
      <c r="A85" s="1" t="s">
        <v>91</v>
      </c>
      <c r="C85" s="7">
        <v>10536839</v>
      </c>
      <c r="D85" s="7"/>
      <c r="E85" s="7">
        <v>36070726754</v>
      </c>
      <c r="F85" s="7"/>
      <c r="G85" s="7">
        <v>37067998475.335098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10536839</v>
      </c>
      <c r="R85" s="7"/>
      <c r="S85" s="7">
        <v>3531</v>
      </c>
      <c r="T85" s="7"/>
      <c r="U85" s="7">
        <v>36070726754</v>
      </c>
      <c r="V85" s="7"/>
      <c r="W85" s="7">
        <v>36984205316.871498</v>
      </c>
      <c r="X85" s="7"/>
      <c r="Y85" s="9">
        <v>6.9910456887701871E-4</v>
      </c>
    </row>
    <row r="86" spans="1:25">
      <c r="A86" s="1" t="s">
        <v>92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v>3250000</v>
      </c>
      <c r="J86" s="7"/>
      <c r="K86" s="7">
        <v>20200825710</v>
      </c>
      <c r="L86" s="7"/>
      <c r="M86" s="7">
        <v>0</v>
      </c>
      <c r="N86" s="7"/>
      <c r="O86" s="7">
        <v>0</v>
      </c>
      <c r="P86" s="7"/>
      <c r="Q86" s="7">
        <v>3250000</v>
      </c>
      <c r="R86" s="7"/>
      <c r="S86" s="7">
        <v>6490</v>
      </c>
      <c r="T86" s="7"/>
      <c r="U86" s="7">
        <v>20200825710</v>
      </c>
      <c r="V86" s="7"/>
      <c r="W86" s="7">
        <v>20966999625</v>
      </c>
      <c r="X86" s="7"/>
      <c r="Y86" s="9">
        <v>3.9633473554164694E-4</v>
      </c>
    </row>
    <row r="87" spans="1:25" ht="24.75" thickBot="1">
      <c r="C87" s="7"/>
      <c r="D87" s="7"/>
      <c r="E87" s="8">
        <f>SUM(E9:E86)</f>
        <v>26160152813396</v>
      </c>
      <c r="F87" s="7"/>
      <c r="G87" s="8">
        <f>SUM(SUM(G9:G86))</f>
        <v>37881281212336.563</v>
      </c>
      <c r="H87" s="7"/>
      <c r="I87" s="7"/>
      <c r="J87" s="7"/>
      <c r="K87" s="8">
        <f>SUM(K9:K86)</f>
        <v>1580230079480</v>
      </c>
      <c r="L87" s="7"/>
      <c r="M87" s="7"/>
      <c r="N87" s="7"/>
      <c r="O87" s="8">
        <f>SUM(O9:O86)</f>
        <v>735326794701</v>
      </c>
      <c r="P87" s="7"/>
      <c r="Q87" s="7"/>
      <c r="R87" s="7"/>
      <c r="S87" s="7"/>
      <c r="T87" s="7"/>
      <c r="U87" s="8">
        <f>SUM(U9:U86)</f>
        <v>27030128876524</v>
      </c>
      <c r="V87" s="7"/>
      <c r="W87" s="8">
        <f>SUM(W9:W86)</f>
        <v>50768168235527.703</v>
      </c>
      <c r="X87" s="7"/>
      <c r="Y87" s="10">
        <f>SUM(Y9:Y86)</f>
        <v>0.95965988894139198</v>
      </c>
    </row>
    <row r="88" spans="1:25" ht="24.75" thickTop="1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90" spans="1:25">
      <c r="Y90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4"/>
  <sheetViews>
    <sheetView rightToLeft="1" topLeftCell="H4" workbookViewId="0">
      <selection activeCell="AK9" sqref="AK9:AK22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8" t="s">
        <v>94</v>
      </c>
      <c r="B6" s="18" t="s">
        <v>94</v>
      </c>
      <c r="C6" s="18" t="s">
        <v>94</v>
      </c>
      <c r="D6" s="18" t="s">
        <v>94</v>
      </c>
      <c r="E6" s="18" t="s">
        <v>94</v>
      </c>
      <c r="F6" s="18" t="s">
        <v>94</v>
      </c>
      <c r="G6" s="18" t="s">
        <v>94</v>
      </c>
      <c r="H6" s="18" t="s">
        <v>94</v>
      </c>
      <c r="I6" s="18" t="s">
        <v>94</v>
      </c>
      <c r="J6" s="18" t="s">
        <v>94</v>
      </c>
      <c r="K6" s="18" t="s">
        <v>94</v>
      </c>
      <c r="L6" s="18" t="s">
        <v>94</v>
      </c>
      <c r="M6" s="18" t="s">
        <v>94</v>
      </c>
      <c r="O6" s="18" t="s">
        <v>298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95</v>
      </c>
      <c r="C7" s="17" t="s">
        <v>96</v>
      </c>
      <c r="D7" s="4"/>
      <c r="E7" s="17" t="s">
        <v>97</v>
      </c>
      <c r="F7" s="4"/>
      <c r="G7" s="17" t="s">
        <v>98</v>
      </c>
      <c r="H7" s="4"/>
      <c r="I7" s="17" t="s">
        <v>99</v>
      </c>
      <c r="J7" s="4"/>
      <c r="K7" s="17" t="s">
        <v>100</v>
      </c>
      <c r="L7" s="4"/>
      <c r="M7" s="17" t="s">
        <v>93</v>
      </c>
      <c r="N7" s="4"/>
      <c r="O7" s="17" t="s">
        <v>7</v>
      </c>
      <c r="P7" s="4"/>
      <c r="Q7" s="17" t="s">
        <v>8</v>
      </c>
      <c r="R7" s="4"/>
      <c r="S7" s="17" t="s">
        <v>9</v>
      </c>
      <c r="T7" s="4"/>
      <c r="U7" s="18" t="s">
        <v>10</v>
      </c>
      <c r="V7" s="18" t="s">
        <v>10</v>
      </c>
      <c r="W7" s="18" t="s">
        <v>10</v>
      </c>
      <c r="X7" s="4"/>
      <c r="Y7" s="18" t="s">
        <v>11</v>
      </c>
      <c r="Z7" s="18" t="s">
        <v>11</v>
      </c>
      <c r="AA7" s="18" t="s">
        <v>11</v>
      </c>
      <c r="AB7" s="4"/>
      <c r="AC7" s="17" t="s">
        <v>7</v>
      </c>
      <c r="AD7" s="4"/>
      <c r="AE7" s="17" t="s">
        <v>101</v>
      </c>
      <c r="AF7" s="4"/>
      <c r="AG7" s="17" t="s">
        <v>8</v>
      </c>
      <c r="AH7" s="4"/>
      <c r="AI7" s="17" t="s">
        <v>9</v>
      </c>
      <c r="AJ7" s="4"/>
      <c r="AK7" s="17" t="s">
        <v>13</v>
      </c>
    </row>
    <row r="8" spans="1:37" ht="24.75">
      <c r="A8" s="18" t="s">
        <v>95</v>
      </c>
      <c r="C8" s="18" t="s">
        <v>96</v>
      </c>
      <c r="D8" s="4"/>
      <c r="E8" s="18" t="s">
        <v>97</v>
      </c>
      <c r="F8" s="4"/>
      <c r="G8" s="18" t="s">
        <v>98</v>
      </c>
      <c r="H8" s="4"/>
      <c r="I8" s="18" t="s">
        <v>99</v>
      </c>
      <c r="J8" s="4"/>
      <c r="K8" s="18" t="s">
        <v>100</v>
      </c>
      <c r="L8" s="4"/>
      <c r="M8" s="18" t="s">
        <v>93</v>
      </c>
      <c r="N8" s="4"/>
      <c r="O8" s="18" t="s">
        <v>7</v>
      </c>
      <c r="P8" s="4"/>
      <c r="Q8" s="18" t="s">
        <v>8</v>
      </c>
      <c r="R8" s="4"/>
      <c r="S8" s="18" t="s">
        <v>9</v>
      </c>
      <c r="T8" s="4"/>
      <c r="U8" s="18" t="s">
        <v>7</v>
      </c>
      <c r="V8" s="4"/>
      <c r="W8" s="18" t="s">
        <v>8</v>
      </c>
      <c r="X8" s="4"/>
      <c r="Y8" s="18" t="s">
        <v>7</v>
      </c>
      <c r="Z8" s="4"/>
      <c r="AA8" s="18" t="s">
        <v>14</v>
      </c>
      <c r="AB8" s="4"/>
      <c r="AC8" s="18" t="s">
        <v>7</v>
      </c>
      <c r="AD8" s="4"/>
      <c r="AE8" s="18" t="s">
        <v>101</v>
      </c>
      <c r="AF8" s="4"/>
      <c r="AG8" s="18" t="s">
        <v>8</v>
      </c>
      <c r="AH8" s="4"/>
      <c r="AI8" s="18" t="s">
        <v>9</v>
      </c>
      <c r="AJ8" s="4"/>
      <c r="AK8" s="18" t="s">
        <v>13</v>
      </c>
    </row>
    <row r="9" spans="1:37">
      <c r="A9" s="1" t="s">
        <v>102</v>
      </c>
      <c r="C9" s="4" t="s">
        <v>103</v>
      </c>
      <c r="D9" s="4"/>
      <c r="E9" s="4" t="s">
        <v>103</v>
      </c>
      <c r="F9" s="4"/>
      <c r="G9" s="4" t="s">
        <v>104</v>
      </c>
      <c r="H9" s="4"/>
      <c r="I9" s="4" t="s">
        <v>105</v>
      </c>
      <c r="J9" s="4"/>
      <c r="K9" s="6">
        <v>0</v>
      </c>
      <c r="L9" s="4"/>
      <c r="M9" s="6">
        <v>0</v>
      </c>
      <c r="N9" s="4"/>
      <c r="O9" s="6">
        <v>137100</v>
      </c>
      <c r="P9" s="4"/>
      <c r="Q9" s="6">
        <v>110839302959</v>
      </c>
      <c r="R9" s="4"/>
      <c r="S9" s="6">
        <v>116046451767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137100</v>
      </c>
      <c r="AD9" s="4"/>
      <c r="AE9" s="6">
        <v>871010</v>
      </c>
      <c r="AF9" s="4"/>
      <c r="AG9" s="6">
        <v>110839302959</v>
      </c>
      <c r="AH9" s="4"/>
      <c r="AI9" s="6">
        <v>119393826945</v>
      </c>
      <c r="AJ9" s="4"/>
      <c r="AK9" s="9">
        <v>2.2568761231401861E-3</v>
      </c>
    </row>
    <row r="10" spans="1:37">
      <c r="A10" s="1" t="s">
        <v>106</v>
      </c>
      <c r="C10" s="4" t="s">
        <v>103</v>
      </c>
      <c r="D10" s="4"/>
      <c r="E10" s="4" t="s">
        <v>103</v>
      </c>
      <c r="F10" s="4"/>
      <c r="G10" s="4" t="s">
        <v>107</v>
      </c>
      <c r="H10" s="4"/>
      <c r="I10" s="4" t="s">
        <v>108</v>
      </c>
      <c r="J10" s="4"/>
      <c r="K10" s="6">
        <v>0</v>
      </c>
      <c r="L10" s="4"/>
      <c r="M10" s="6">
        <v>0</v>
      </c>
      <c r="N10" s="4"/>
      <c r="O10" s="6">
        <v>110000</v>
      </c>
      <c r="P10" s="4"/>
      <c r="Q10" s="6">
        <v>87301800103</v>
      </c>
      <c r="R10" s="4"/>
      <c r="S10" s="6">
        <v>91173471812</v>
      </c>
      <c r="T10" s="4"/>
      <c r="U10" s="6">
        <v>0</v>
      </c>
      <c r="V10" s="4"/>
      <c r="W10" s="6">
        <v>0</v>
      </c>
      <c r="X10" s="4"/>
      <c r="Y10" s="6">
        <v>110000</v>
      </c>
      <c r="Z10" s="4"/>
      <c r="AA10" s="6">
        <v>92293315355</v>
      </c>
      <c r="AB10" s="4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J10" s="4"/>
      <c r="AK10" s="9">
        <v>0</v>
      </c>
    </row>
    <row r="11" spans="1:37">
      <c r="A11" s="1" t="s">
        <v>109</v>
      </c>
      <c r="C11" s="4" t="s">
        <v>103</v>
      </c>
      <c r="D11" s="4"/>
      <c r="E11" s="4" t="s">
        <v>103</v>
      </c>
      <c r="F11" s="4"/>
      <c r="G11" s="4" t="s">
        <v>110</v>
      </c>
      <c r="H11" s="4"/>
      <c r="I11" s="4" t="s">
        <v>111</v>
      </c>
      <c r="J11" s="4"/>
      <c r="K11" s="6">
        <v>0</v>
      </c>
      <c r="L11" s="4"/>
      <c r="M11" s="6">
        <v>0</v>
      </c>
      <c r="N11" s="4"/>
      <c r="O11" s="6">
        <v>25200</v>
      </c>
      <c r="P11" s="4"/>
      <c r="Q11" s="6">
        <v>20374112118</v>
      </c>
      <c r="R11" s="4"/>
      <c r="S11" s="6">
        <v>21365222851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25200</v>
      </c>
      <c r="AD11" s="4"/>
      <c r="AE11" s="6">
        <v>866400</v>
      </c>
      <c r="AF11" s="4"/>
      <c r="AG11" s="6">
        <v>20374112118</v>
      </c>
      <c r="AH11" s="4"/>
      <c r="AI11" s="6">
        <v>21829322718</v>
      </c>
      <c r="AJ11" s="4"/>
      <c r="AK11" s="9">
        <v>4.1263504560642614E-4</v>
      </c>
    </row>
    <row r="12" spans="1:37">
      <c r="A12" s="1" t="s">
        <v>112</v>
      </c>
      <c r="C12" s="4" t="s">
        <v>103</v>
      </c>
      <c r="D12" s="4"/>
      <c r="E12" s="4" t="s">
        <v>103</v>
      </c>
      <c r="F12" s="4"/>
      <c r="G12" s="4" t="s">
        <v>113</v>
      </c>
      <c r="H12" s="4"/>
      <c r="I12" s="4" t="s">
        <v>108</v>
      </c>
      <c r="J12" s="4"/>
      <c r="K12" s="6">
        <v>0</v>
      </c>
      <c r="L12" s="4"/>
      <c r="M12" s="6">
        <v>0</v>
      </c>
      <c r="N12" s="4"/>
      <c r="O12" s="6">
        <v>100</v>
      </c>
      <c r="P12" s="4"/>
      <c r="Q12" s="6">
        <v>79380383</v>
      </c>
      <c r="R12" s="4"/>
      <c r="S12" s="6">
        <v>82869977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100</v>
      </c>
      <c r="AD12" s="4"/>
      <c r="AE12" s="6">
        <v>849700</v>
      </c>
      <c r="AF12" s="4"/>
      <c r="AG12" s="6">
        <v>79380383</v>
      </c>
      <c r="AH12" s="4"/>
      <c r="AI12" s="6">
        <v>84954599</v>
      </c>
      <c r="AJ12" s="4"/>
      <c r="AK12" s="9">
        <v>1.6058787203661078E-6</v>
      </c>
    </row>
    <row r="13" spans="1:37">
      <c r="A13" s="1" t="s">
        <v>114</v>
      </c>
      <c r="C13" s="4" t="s">
        <v>103</v>
      </c>
      <c r="D13" s="4"/>
      <c r="E13" s="4" t="s">
        <v>103</v>
      </c>
      <c r="F13" s="4"/>
      <c r="G13" s="4" t="s">
        <v>115</v>
      </c>
      <c r="H13" s="4"/>
      <c r="I13" s="4" t="s">
        <v>116</v>
      </c>
      <c r="J13" s="4"/>
      <c r="K13" s="6">
        <v>0</v>
      </c>
      <c r="L13" s="4"/>
      <c r="M13" s="6">
        <v>0</v>
      </c>
      <c r="N13" s="4"/>
      <c r="O13" s="6">
        <v>80000</v>
      </c>
      <c r="P13" s="4"/>
      <c r="Q13" s="6">
        <v>79005517152</v>
      </c>
      <c r="R13" s="4"/>
      <c r="S13" s="6">
        <v>79192043840</v>
      </c>
      <c r="T13" s="4"/>
      <c r="U13" s="6">
        <v>0</v>
      </c>
      <c r="V13" s="4"/>
      <c r="W13" s="6">
        <v>0</v>
      </c>
      <c r="X13" s="4"/>
      <c r="Y13" s="6">
        <v>80000</v>
      </c>
      <c r="Z13" s="4"/>
      <c r="AA13" s="6">
        <v>80000000000</v>
      </c>
      <c r="AB13" s="4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J13" s="4"/>
      <c r="AK13" s="9">
        <v>0</v>
      </c>
    </row>
    <row r="14" spans="1:37">
      <c r="A14" s="1" t="s">
        <v>117</v>
      </c>
      <c r="C14" s="4" t="s">
        <v>103</v>
      </c>
      <c r="D14" s="4"/>
      <c r="E14" s="4" t="s">
        <v>103</v>
      </c>
      <c r="F14" s="4"/>
      <c r="G14" s="4" t="s">
        <v>118</v>
      </c>
      <c r="H14" s="4"/>
      <c r="I14" s="4" t="s">
        <v>119</v>
      </c>
      <c r="J14" s="4"/>
      <c r="K14" s="6">
        <v>0</v>
      </c>
      <c r="L14" s="4"/>
      <c r="M14" s="6">
        <v>0</v>
      </c>
      <c r="N14" s="4"/>
      <c r="O14" s="6">
        <v>110885</v>
      </c>
      <c r="P14" s="4"/>
      <c r="Q14" s="6">
        <v>100016153415</v>
      </c>
      <c r="R14" s="4"/>
      <c r="S14" s="6">
        <v>105366002949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110885</v>
      </c>
      <c r="AD14" s="4"/>
      <c r="AE14" s="6">
        <v>967170</v>
      </c>
      <c r="AF14" s="4"/>
      <c r="AG14" s="6">
        <v>100016153415</v>
      </c>
      <c r="AH14" s="4"/>
      <c r="AI14" s="6">
        <v>107225207358</v>
      </c>
      <c r="AJ14" s="4"/>
      <c r="AK14" s="9">
        <v>2.0268552945915926E-3</v>
      </c>
    </row>
    <row r="15" spans="1:37">
      <c r="A15" s="1" t="s">
        <v>120</v>
      </c>
      <c r="C15" s="4" t="s">
        <v>103</v>
      </c>
      <c r="D15" s="4"/>
      <c r="E15" s="4" t="s">
        <v>103</v>
      </c>
      <c r="F15" s="4"/>
      <c r="G15" s="4" t="s">
        <v>121</v>
      </c>
      <c r="H15" s="4"/>
      <c r="I15" s="4" t="s">
        <v>122</v>
      </c>
      <c r="J15" s="4"/>
      <c r="K15" s="6">
        <v>0</v>
      </c>
      <c r="L15" s="4"/>
      <c r="M15" s="6">
        <v>0</v>
      </c>
      <c r="N15" s="4"/>
      <c r="O15" s="6">
        <v>97</v>
      </c>
      <c r="P15" s="4"/>
      <c r="Q15" s="6">
        <v>78605650</v>
      </c>
      <c r="R15" s="4"/>
      <c r="S15" s="6">
        <v>90386644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97</v>
      </c>
      <c r="AD15" s="4"/>
      <c r="AE15" s="6">
        <v>945990</v>
      </c>
      <c r="AF15" s="4"/>
      <c r="AG15" s="6">
        <v>78605650</v>
      </c>
      <c r="AH15" s="4"/>
      <c r="AI15" s="6">
        <v>91744398</v>
      </c>
      <c r="AJ15" s="4"/>
      <c r="AK15" s="9">
        <v>1.7342248470974349E-6</v>
      </c>
    </row>
    <row r="16" spans="1:37">
      <c r="A16" s="1" t="s">
        <v>123</v>
      </c>
      <c r="C16" s="4" t="s">
        <v>103</v>
      </c>
      <c r="D16" s="4"/>
      <c r="E16" s="4" t="s">
        <v>103</v>
      </c>
      <c r="F16" s="4"/>
      <c r="G16" s="4" t="s">
        <v>124</v>
      </c>
      <c r="H16" s="4"/>
      <c r="I16" s="4" t="s">
        <v>125</v>
      </c>
      <c r="J16" s="4"/>
      <c r="K16" s="6">
        <v>0</v>
      </c>
      <c r="L16" s="4"/>
      <c r="M16" s="6">
        <v>0</v>
      </c>
      <c r="N16" s="4"/>
      <c r="O16" s="6">
        <v>168486</v>
      </c>
      <c r="P16" s="4"/>
      <c r="Q16" s="6">
        <v>138709185049</v>
      </c>
      <c r="R16" s="4"/>
      <c r="S16" s="6">
        <v>145553941865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168486</v>
      </c>
      <c r="AD16" s="4"/>
      <c r="AE16" s="6">
        <v>877310</v>
      </c>
      <c r="AF16" s="4"/>
      <c r="AG16" s="6">
        <v>138709185049</v>
      </c>
      <c r="AH16" s="4"/>
      <c r="AI16" s="6">
        <v>147787661290</v>
      </c>
      <c r="AJ16" s="4"/>
      <c r="AK16" s="9">
        <v>2.793598736170657E-3</v>
      </c>
    </row>
    <row r="17" spans="1:37">
      <c r="A17" s="1" t="s">
        <v>126</v>
      </c>
      <c r="C17" s="4" t="s">
        <v>103</v>
      </c>
      <c r="D17" s="4"/>
      <c r="E17" s="4" t="s">
        <v>103</v>
      </c>
      <c r="F17" s="4"/>
      <c r="G17" s="4" t="s">
        <v>124</v>
      </c>
      <c r="H17" s="4"/>
      <c r="I17" s="4" t="s">
        <v>127</v>
      </c>
      <c r="J17" s="4"/>
      <c r="K17" s="6">
        <v>0</v>
      </c>
      <c r="L17" s="4"/>
      <c r="M17" s="6">
        <v>0</v>
      </c>
      <c r="N17" s="4"/>
      <c r="O17" s="6">
        <v>352546</v>
      </c>
      <c r="P17" s="4"/>
      <c r="Q17" s="6">
        <v>290856890177</v>
      </c>
      <c r="R17" s="4"/>
      <c r="S17" s="6">
        <v>310223021944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352546</v>
      </c>
      <c r="AD17" s="4"/>
      <c r="AE17" s="6">
        <v>902970</v>
      </c>
      <c r="AF17" s="4"/>
      <c r="AG17" s="6">
        <v>290856890177</v>
      </c>
      <c r="AH17" s="4"/>
      <c r="AI17" s="6">
        <v>318280762773</v>
      </c>
      <c r="AJ17" s="4"/>
      <c r="AK17" s="9">
        <v>6.0163935802822633E-3</v>
      </c>
    </row>
    <row r="18" spans="1:37">
      <c r="A18" s="1" t="s">
        <v>128</v>
      </c>
      <c r="C18" s="4" t="s">
        <v>103</v>
      </c>
      <c r="D18" s="4"/>
      <c r="E18" s="4" t="s">
        <v>103</v>
      </c>
      <c r="F18" s="4"/>
      <c r="G18" s="4" t="s">
        <v>129</v>
      </c>
      <c r="H18" s="4"/>
      <c r="I18" s="4" t="s">
        <v>130</v>
      </c>
      <c r="J18" s="4"/>
      <c r="K18" s="6">
        <v>0</v>
      </c>
      <c r="L18" s="4"/>
      <c r="M18" s="6">
        <v>0</v>
      </c>
      <c r="N18" s="4"/>
      <c r="O18" s="6">
        <v>169811</v>
      </c>
      <c r="P18" s="4"/>
      <c r="Q18" s="6">
        <v>145281126454</v>
      </c>
      <c r="R18" s="4"/>
      <c r="S18" s="6">
        <v>158299683161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169811</v>
      </c>
      <c r="AD18" s="4"/>
      <c r="AE18" s="6">
        <v>945760</v>
      </c>
      <c r="AF18" s="4"/>
      <c r="AG18" s="6">
        <v>145281126454</v>
      </c>
      <c r="AH18" s="4"/>
      <c r="AI18" s="6">
        <v>160571342528</v>
      </c>
      <c r="AJ18" s="4"/>
      <c r="AK18" s="9">
        <v>3.0352459443229508E-3</v>
      </c>
    </row>
    <row r="19" spans="1:37">
      <c r="A19" s="1" t="s">
        <v>131</v>
      </c>
      <c r="C19" s="4" t="s">
        <v>103</v>
      </c>
      <c r="D19" s="4"/>
      <c r="E19" s="4" t="s">
        <v>103</v>
      </c>
      <c r="F19" s="4"/>
      <c r="G19" s="4" t="s">
        <v>132</v>
      </c>
      <c r="H19" s="4"/>
      <c r="I19" s="4" t="s">
        <v>133</v>
      </c>
      <c r="J19" s="4"/>
      <c r="K19" s="6">
        <v>0</v>
      </c>
      <c r="L19" s="4"/>
      <c r="M19" s="6">
        <v>0</v>
      </c>
      <c r="N19" s="4"/>
      <c r="O19" s="6">
        <v>40504</v>
      </c>
      <c r="P19" s="4"/>
      <c r="Q19" s="6">
        <v>34357668592</v>
      </c>
      <c r="R19" s="4"/>
      <c r="S19" s="6">
        <v>35137938294</v>
      </c>
      <c r="T19" s="4"/>
      <c r="U19" s="6">
        <v>0</v>
      </c>
      <c r="V19" s="4"/>
      <c r="W19" s="6">
        <v>0</v>
      </c>
      <c r="X19" s="4"/>
      <c r="Y19" s="6">
        <v>40504</v>
      </c>
      <c r="Z19" s="4"/>
      <c r="AA19" s="6">
        <v>35576314627</v>
      </c>
      <c r="AB19" s="4"/>
      <c r="AC19" s="6">
        <v>0</v>
      </c>
      <c r="AD19" s="4"/>
      <c r="AE19" s="6">
        <v>0</v>
      </c>
      <c r="AF19" s="4"/>
      <c r="AG19" s="6">
        <v>0</v>
      </c>
      <c r="AH19" s="4"/>
      <c r="AI19" s="6">
        <v>0</v>
      </c>
      <c r="AJ19" s="4"/>
      <c r="AK19" s="9">
        <v>0</v>
      </c>
    </row>
    <row r="20" spans="1:37">
      <c r="A20" s="1" t="s">
        <v>134</v>
      </c>
      <c r="C20" s="4" t="s">
        <v>103</v>
      </c>
      <c r="D20" s="4"/>
      <c r="E20" s="4" t="s">
        <v>103</v>
      </c>
      <c r="F20" s="4"/>
      <c r="G20" s="4" t="s">
        <v>132</v>
      </c>
      <c r="H20" s="4"/>
      <c r="I20" s="4" t="s">
        <v>135</v>
      </c>
      <c r="J20" s="4"/>
      <c r="K20" s="6">
        <v>0</v>
      </c>
      <c r="L20" s="4"/>
      <c r="M20" s="6">
        <v>0</v>
      </c>
      <c r="N20" s="4"/>
      <c r="O20" s="6">
        <v>311653</v>
      </c>
      <c r="P20" s="4"/>
      <c r="Q20" s="6">
        <v>247044952141</v>
      </c>
      <c r="R20" s="4"/>
      <c r="S20" s="6">
        <v>257852034753</v>
      </c>
      <c r="T20" s="4"/>
      <c r="U20" s="6">
        <v>0</v>
      </c>
      <c r="V20" s="4"/>
      <c r="W20" s="6">
        <v>0</v>
      </c>
      <c r="X20" s="4"/>
      <c r="Y20" s="6">
        <v>311653</v>
      </c>
      <c r="Z20" s="4"/>
      <c r="AA20" s="6">
        <v>259853585837</v>
      </c>
      <c r="AB20" s="4"/>
      <c r="AC20" s="6">
        <v>0</v>
      </c>
      <c r="AD20" s="4"/>
      <c r="AE20" s="6">
        <v>0</v>
      </c>
      <c r="AF20" s="4"/>
      <c r="AG20" s="6">
        <v>0</v>
      </c>
      <c r="AH20" s="4"/>
      <c r="AI20" s="6">
        <v>0</v>
      </c>
      <c r="AJ20" s="4"/>
      <c r="AK20" s="9">
        <v>0</v>
      </c>
    </row>
    <row r="21" spans="1:37">
      <c r="A21" s="1" t="s">
        <v>136</v>
      </c>
      <c r="C21" s="4" t="s">
        <v>103</v>
      </c>
      <c r="D21" s="4"/>
      <c r="E21" s="4" t="s">
        <v>103</v>
      </c>
      <c r="F21" s="4"/>
      <c r="G21" s="4" t="s">
        <v>137</v>
      </c>
      <c r="H21" s="4"/>
      <c r="I21" s="4" t="s">
        <v>138</v>
      </c>
      <c r="J21" s="4"/>
      <c r="K21" s="6">
        <v>18</v>
      </c>
      <c r="L21" s="4"/>
      <c r="M21" s="6">
        <v>18</v>
      </c>
      <c r="N21" s="4"/>
      <c r="O21" s="6">
        <v>345300</v>
      </c>
      <c r="P21" s="4"/>
      <c r="Q21" s="6">
        <v>338105068795</v>
      </c>
      <c r="R21" s="4"/>
      <c r="S21" s="6">
        <v>339989805676</v>
      </c>
      <c r="T21" s="4"/>
      <c r="U21" s="6">
        <v>0</v>
      </c>
      <c r="V21" s="4"/>
      <c r="W21" s="6">
        <v>0</v>
      </c>
      <c r="X21" s="4"/>
      <c r="Y21" s="6">
        <v>274147</v>
      </c>
      <c r="Z21" s="4"/>
      <c r="AA21" s="6">
        <v>269968381755</v>
      </c>
      <c r="AB21" s="4"/>
      <c r="AC21" s="6">
        <v>71153</v>
      </c>
      <c r="AD21" s="4"/>
      <c r="AE21" s="6">
        <v>986660</v>
      </c>
      <c r="AF21" s="4"/>
      <c r="AG21" s="6">
        <v>69670402433</v>
      </c>
      <c r="AH21" s="4"/>
      <c r="AI21" s="6">
        <v>70191094537</v>
      </c>
      <c r="AJ21" s="4"/>
      <c r="AK21" s="9">
        <v>1.3268073347762381E-3</v>
      </c>
    </row>
    <row r="22" spans="1:37">
      <c r="A22" s="1" t="s">
        <v>139</v>
      </c>
      <c r="C22" s="4" t="s">
        <v>103</v>
      </c>
      <c r="D22" s="4"/>
      <c r="E22" s="4" t="s">
        <v>103</v>
      </c>
      <c r="F22" s="4"/>
      <c r="G22" s="4" t="s">
        <v>140</v>
      </c>
      <c r="H22" s="4"/>
      <c r="I22" s="4" t="s">
        <v>141</v>
      </c>
      <c r="J22" s="4"/>
      <c r="K22" s="6">
        <v>16</v>
      </c>
      <c r="L22" s="4"/>
      <c r="M22" s="6">
        <v>16</v>
      </c>
      <c r="N22" s="4"/>
      <c r="O22" s="6">
        <v>383000</v>
      </c>
      <c r="P22" s="4"/>
      <c r="Q22" s="6">
        <v>358032230000</v>
      </c>
      <c r="R22" s="4"/>
      <c r="S22" s="6">
        <v>372802067375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383000</v>
      </c>
      <c r="AD22" s="4"/>
      <c r="AE22" s="6">
        <v>976860</v>
      </c>
      <c r="AF22" s="4"/>
      <c r="AG22" s="6">
        <v>358032230000</v>
      </c>
      <c r="AH22" s="4"/>
      <c r="AI22" s="6">
        <v>374069567599</v>
      </c>
      <c r="AJ22" s="4"/>
      <c r="AK22" s="9">
        <v>7.0709574951178964E-3</v>
      </c>
    </row>
    <row r="23" spans="1:37" ht="24.75" thickBo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1">
        <f>SUM(Q9:Q22)</f>
        <v>1950081992988</v>
      </c>
      <c r="R23" s="4"/>
      <c r="S23" s="11">
        <f>SUM(S9:S22)</f>
        <v>2033174942908</v>
      </c>
      <c r="T23" s="4"/>
      <c r="U23" s="4"/>
      <c r="V23" s="4"/>
      <c r="W23" s="11">
        <f>SUM(W9:W22)</f>
        <v>0</v>
      </c>
      <c r="X23" s="4"/>
      <c r="Y23" s="4"/>
      <c r="Z23" s="4"/>
      <c r="AA23" s="11">
        <f>SUM(AA9:AA22)</f>
        <v>737691597574</v>
      </c>
      <c r="AB23" s="4"/>
      <c r="AC23" s="4"/>
      <c r="AD23" s="4"/>
      <c r="AE23" s="4"/>
      <c r="AF23" s="4"/>
      <c r="AG23" s="11">
        <f>SUM(AG9:AG22)</f>
        <v>1233937388638</v>
      </c>
      <c r="AH23" s="4"/>
      <c r="AI23" s="11">
        <f>SUM(AI9:AI22)</f>
        <v>1319525484745</v>
      </c>
      <c r="AJ23" s="4"/>
      <c r="AK23" s="12">
        <f>SUM(AK9:AK22)</f>
        <v>2.4942709657575675E-2</v>
      </c>
    </row>
    <row r="24" spans="1:37" ht="24.75" thickTop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6"/>
      <c r="AJ24" s="4"/>
      <c r="AK24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8" sqref="S8:S1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143</v>
      </c>
      <c r="C6" s="18" t="s">
        <v>144</v>
      </c>
      <c r="D6" s="18" t="s">
        <v>144</v>
      </c>
      <c r="E6" s="18" t="s">
        <v>144</v>
      </c>
      <c r="F6" s="18" t="s">
        <v>144</v>
      </c>
      <c r="G6" s="18" t="s">
        <v>144</v>
      </c>
      <c r="H6" s="18" t="s">
        <v>144</v>
      </c>
      <c r="I6" s="18" t="s">
        <v>144</v>
      </c>
      <c r="K6" s="18" t="s">
        <v>298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143</v>
      </c>
      <c r="C7" s="18" t="s">
        <v>145</v>
      </c>
      <c r="E7" s="18" t="s">
        <v>146</v>
      </c>
      <c r="G7" s="18" t="s">
        <v>147</v>
      </c>
      <c r="I7" s="18" t="s">
        <v>100</v>
      </c>
      <c r="K7" s="18" t="s">
        <v>148</v>
      </c>
      <c r="M7" s="18" t="s">
        <v>149</v>
      </c>
      <c r="O7" s="18" t="s">
        <v>150</v>
      </c>
      <c r="Q7" s="18" t="s">
        <v>148</v>
      </c>
      <c r="S7" s="18" t="s">
        <v>142</v>
      </c>
    </row>
    <row r="8" spans="1:19">
      <c r="A8" s="1" t="s">
        <v>151</v>
      </c>
      <c r="C8" s="4" t="s">
        <v>152</v>
      </c>
      <c r="D8" s="4"/>
      <c r="E8" s="4" t="s">
        <v>153</v>
      </c>
      <c r="F8" s="4"/>
      <c r="G8" s="4" t="s">
        <v>154</v>
      </c>
      <c r="H8" s="4"/>
      <c r="I8" s="6">
        <v>8</v>
      </c>
      <c r="J8" s="4"/>
      <c r="K8" s="6">
        <v>1579758146</v>
      </c>
      <c r="L8" s="4"/>
      <c r="M8" s="6">
        <v>1723879648505</v>
      </c>
      <c r="N8" s="4"/>
      <c r="O8" s="6">
        <v>1484906250000</v>
      </c>
      <c r="P8" s="4"/>
      <c r="Q8" s="6">
        <v>240553156651</v>
      </c>
      <c r="R8" s="4"/>
      <c r="S8" s="9">
        <v>4.5471251695595166E-3</v>
      </c>
    </row>
    <row r="9" spans="1:19">
      <c r="A9" s="1" t="s">
        <v>155</v>
      </c>
      <c r="C9" s="4" t="s">
        <v>156</v>
      </c>
      <c r="D9" s="4"/>
      <c r="E9" s="4" t="s">
        <v>153</v>
      </c>
      <c r="F9" s="4"/>
      <c r="G9" s="4" t="s">
        <v>157</v>
      </c>
      <c r="H9" s="4"/>
      <c r="I9" s="6">
        <v>8</v>
      </c>
      <c r="J9" s="4"/>
      <c r="K9" s="6">
        <v>45949866</v>
      </c>
      <c r="L9" s="4"/>
      <c r="M9" s="6">
        <v>78039606219</v>
      </c>
      <c r="N9" s="4"/>
      <c r="O9" s="6">
        <v>68902894385</v>
      </c>
      <c r="P9" s="4"/>
      <c r="Q9" s="6">
        <v>9182661700</v>
      </c>
      <c r="R9" s="4"/>
      <c r="S9" s="9">
        <v>1.735779015371595E-4</v>
      </c>
    </row>
    <row r="10" spans="1:19">
      <c r="A10" s="1" t="s">
        <v>158</v>
      </c>
      <c r="C10" s="4" t="s">
        <v>159</v>
      </c>
      <c r="D10" s="4"/>
      <c r="E10" s="4" t="s">
        <v>153</v>
      </c>
      <c r="F10" s="4"/>
      <c r="G10" s="4" t="s">
        <v>160</v>
      </c>
      <c r="H10" s="4"/>
      <c r="I10" s="6">
        <v>8</v>
      </c>
      <c r="J10" s="4"/>
      <c r="K10" s="6">
        <v>1017722832</v>
      </c>
      <c r="L10" s="4"/>
      <c r="M10" s="6">
        <v>4043008</v>
      </c>
      <c r="N10" s="4"/>
      <c r="O10" s="6">
        <v>0</v>
      </c>
      <c r="P10" s="4"/>
      <c r="Q10" s="6">
        <v>1021765840</v>
      </c>
      <c r="R10" s="4"/>
      <c r="S10" s="9">
        <v>1.9314222407818103E-5</v>
      </c>
    </row>
    <row r="11" spans="1:19">
      <c r="A11" s="1" t="s">
        <v>161</v>
      </c>
      <c r="C11" s="4" t="s">
        <v>162</v>
      </c>
      <c r="D11" s="4"/>
      <c r="E11" s="4" t="s">
        <v>153</v>
      </c>
      <c r="F11" s="4"/>
      <c r="G11" s="4" t="s">
        <v>163</v>
      </c>
      <c r="H11" s="4"/>
      <c r="I11" s="6">
        <v>8</v>
      </c>
      <c r="J11" s="4"/>
      <c r="K11" s="6">
        <v>35415888227</v>
      </c>
      <c r="L11" s="4"/>
      <c r="M11" s="6">
        <v>3298704584966</v>
      </c>
      <c r="N11" s="4"/>
      <c r="O11" s="6">
        <v>3020032667393</v>
      </c>
      <c r="P11" s="4"/>
      <c r="Q11" s="6">
        <v>314087805800</v>
      </c>
      <c r="R11" s="4"/>
      <c r="S11" s="9">
        <v>5.9371350062014019E-3</v>
      </c>
    </row>
    <row r="12" spans="1:19" ht="24.75" thickBot="1">
      <c r="C12" s="4"/>
      <c r="D12" s="4"/>
      <c r="E12" s="4"/>
      <c r="F12" s="4"/>
      <c r="G12" s="4"/>
      <c r="H12" s="4"/>
      <c r="I12" s="4"/>
      <c r="J12" s="4"/>
      <c r="K12" s="11">
        <f>SUM(K8:K11)</f>
        <v>38059319071</v>
      </c>
      <c r="L12" s="4"/>
      <c r="M12" s="11">
        <f>SUM(M8:M11)</f>
        <v>5100627882698</v>
      </c>
      <c r="N12" s="4"/>
      <c r="O12" s="11">
        <f>SUM(O8:O11)</f>
        <v>4573841811778</v>
      </c>
      <c r="P12" s="4"/>
      <c r="Q12" s="11">
        <f>SUM(Q8:Q11)</f>
        <v>564845389991</v>
      </c>
      <c r="R12" s="4"/>
      <c r="S12" s="12">
        <f>SUM(S8:S11)</f>
        <v>1.0677152299705896E-2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5"/>
  <sheetViews>
    <sheetView rightToLeft="1" workbookViewId="0">
      <selection activeCell="I27" sqref="I27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165</v>
      </c>
      <c r="B6" s="18" t="s">
        <v>165</v>
      </c>
      <c r="C6" s="18" t="s">
        <v>165</v>
      </c>
      <c r="D6" s="18" t="s">
        <v>165</v>
      </c>
      <c r="E6" s="18" t="s">
        <v>165</v>
      </c>
      <c r="F6" s="18" t="s">
        <v>165</v>
      </c>
      <c r="G6" s="18" t="s">
        <v>165</v>
      </c>
      <c r="I6" s="18" t="s">
        <v>166</v>
      </c>
      <c r="J6" s="18" t="s">
        <v>166</v>
      </c>
      <c r="K6" s="18" t="s">
        <v>166</v>
      </c>
      <c r="L6" s="18" t="s">
        <v>166</v>
      </c>
      <c r="M6" s="18" t="s">
        <v>166</v>
      </c>
      <c r="O6" s="18" t="s">
        <v>167</v>
      </c>
      <c r="P6" s="18" t="s">
        <v>167</v>
      </c>
      <c r="Q6" s="18" t="s">
        <v>167</v>
      </c>
      <c r="R6" s="18" t="s">
        <v>167</v>
      </c>
      <c r="S6" s="18" t="s">
        <v>167</v>
      </c>
    </row>
    <row r="7" spans="1:19" ht="24.75">
      <c r="A7" s="18" t="s">
        <v>168</v>
      </c>
      <c r="C7" s="18" t="s">
        <v>169</v>
      </c>
      <c r="E7" s="18" t="s">
        <v>99</v>
      </c>
      <c r="G7" s="18" t="s">
        <v>100</v>
      </c>
      <c r="I7" s="18" t="s">
        <v>170</v>
      </c>
      <c r="K7" s="18" t="s">
        <v>171</v>
      </c>
      <c r="M7" s="18" t="s">
        <v>172</v>
      </c>
      <c r="O7" s="18" t="s">
        <v>170</v>
      </c>
      <c r="Q7" s="18" t="s">
        <v>171</v>
      </c>
      <c r="S7" s="18" t="s">
        <v>172</v>
      </c>
    </row>
    <row r="8" spans="1:19">
      <c r="A8" s="1" t="s">
        <v>173</v>
      </c>
      <c r="C8" s="4" t="s">
        <v>299</v>
      </c>
      <c r="D8" s="4"/>
      <c r="E8" s="4" t="s">
        <v>175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6223860768</v>
      </c>
      <c r="P8" s="4"/>
      <c r="Q8" s="6">
        <v>0</v>
      </c>
      <c r="R8" s="4"/>
      <c r="S8" s="6">
        <v>6223860768</v>
      </c>
    </row>
    <row r="9" spans="1:19">
      <c r="A9" s="1" t="s">
        <v>136</v>
      </c>
      <c r="C9" s="4" t="s">
        <v>299</v>
      </c>
      <c r="D9" s="4"/>
      <c r="E9" s="4" t="s">
        <v>138</v>
      </c>
      <c r="F9" s="4"/>
      <c r="G9" s="6">
        <v>18</v>
      </c>
      <c r="H9" s="4"/>
      <c r="I9" s="6">
        <v>1263511347</v>
      </c>
      <c r="J9" s="4"/>
      <c r="K9" s="6">
        <v>0</v>
      </c>
      <c r="L9" s="4"/>
      <c r="M9" s="6">
        <v>1263511347</v>
      </c>
      <c r="N9" s="4"/>
      <c r="O9" s="6">
        <v>94619242862</v>
      </c>
      <c r="P9" s="4"/>
      <c r="Q9" s="6">
        <v>0</v>
      </c>
      <c r="R9" s="4"/>
      <c r="S9" s="6">
        <v>94619242862</v>
      </c>
    </row>
    <row r="10" spans="1:19">
      <c r="A10" s="1" t="s">
        <v>176</v>
      </c>
      <c r="C10" s="4" t="s">
        <v>299</v>
      </c>
      <c r="D10" s="4"/>
      <c r="E10" s="4" t="s">
        <v>177</v>
      </c>
      <c r="F10" s="4"/>
      <c r="G10" s="6">
        <v>15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2251192455</v>
      </c>
      <c r="P10" s="4"/>
      <c r="Q10" s="6">
        <v>0</v>
      </c>
      <c r="R10" s="4"/>
      <c r="S10" s="6">
        <v>2251192455</v>
      </c>
    </row>
    <row r="11" spans="1:19">
      <c r="A11" s="1" t="s">
        <v>139</v>
      </c>
      <c r="C11" s="4" t="s">
        <v>299</v>
      </c>
      <c r="D11" s="4"/>
      <c r="E11" s="4" t="s">
        <v>141</v>
      </c>
      <c r="F11" s="4"/>
      <c r="G11" s="6">
        <v>16</v>
      </c>
      <c r="H11" s="4"/>
      <c r="I11" s="6">
        <v>4912100334</v>
      </c>
      <c r="J11" s="4"/>
      <c r="K11" s="6">
        <v>0</v>
      </c>
      <c r="L11" s="4"/>
      <c r="M11" s="6">
        <v>4912100334</v>
      </c>
      <c r="N11" s="4"/>
      <c r="O11" s="6">
        <v>91198889017</v>
      </c>
      <c r="P11" s="4"/>
      <c r="Q11" s="6">
        <v>0</v>
      </c>
      <c r="R11" s="4"/>
      <c r="S11" s="6">
        <v>91198889017</v>
      </c>
    </row>
    <row r="12" spans="1:19">
      <c r="A12" s="1" t="s">
        <v>178</v>
      </c>
      <c r="C12" s="4" t="s">
        <v>299</v>
      </c>
      <c r="D12" s="4"/>
      <c r="E12" s="4" t="s">
        <v>179</v>
      </c>
      <c r="F12" s="4"/>
      <c r="G12" s="6">
        <v>16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6917226954</v>
      </c>
      <c r="P12" s="4"/>
      <c r="Q12" s="6">
        <v>0</v>
      </c>
      <c r="R12" s="4"/>
      <c r="S12" s="6">
        <v>6917226954</v>
      </c>
    </row>
    <row r="13" spans="1:19">
      <c r="A13" s="1" t="s">
        <v>180</v>
      </c>
      <c r="C13" s="4" t="s">
        <v>299</v>
      </c>
      <c r="D13" s="4"/>
      <c r="E13" s="4" t="s">
        <v>181</v>
      </c>
      <c r="F13" s="4"/>
      <c r="G13" s="6">
        <v>16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9643603118</v>
      </c>
      <c r="P13" s="4"/>
      <c r="Q13" s="6">
        <v>0</v>
      </c>
      <c r="R13" s="4"/>
      <c r="S13" s="6">
        <v>9643603118</v>
      </c>
    </row>
    <row r="14" spans="1:19">
      <c r="A14" s="1" t="s">
        <v>182</v>
      </c>
      <c r="C14" s="4" t="s">
        <v>299</v>
      </c>
      <c r="D14" s="4"/>
      <c r="E14" s="4" t="s">
        <v>137</v>
      </c>
      <c r="F14" s="4"/>
      <c r="G14" s="6">
        <v>15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960735617</v>
      </c>
      <c r="P14" s="4"/>
      <c r="Q14" s="6">
        <v>0</v>
      </c>
      <c r="R14" s="4"/>
      <c r="S14" s="6">
        <v>960735617</v>
      </c>
    </row>
    <row r="15" spans="1:19">
      <c r="A15" s="1" t="s">
        <v>183</v>
      </c>
      <c r="C15" s="4" t="s">
        <v>299</v>
      </c>
      <c r="D15" s="4"/>
      <c r="E15" s="4" t="s">
        <v>184</v>
      </c>
      <c r="F15" s="4"/>
      <c r="G15" s="6">
        <v>18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11864348840</v>
      </c>
      <c r="P15" s="4"/>
      <c r="Q15" s="6">
        <v>0</v>
      </c>
      <c r="R15" s="4"/>
      <c r="S15" s="6">
        <v>11864348840</v>
      </c>
    </row>
    <row r="16" spans="1:19">
      <c r="A16" s="1" t="s">
        <v>185</v>
      </c>
      <c r="C16" s="4" t="s">
        <v>299</v>
      </c>
      <c r="D16" s="4"/>
      <c r="E16" s="4" t="s">
        <v>186</v>
      </c>
      <c r="F16" s="4"/>
      <c r="G16" s="6">
        <v>18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25811547280</v>
      </c>
      <c r="P16" s="4"/>
      <c r="Q16" s="6">
        <v>0</v>
      </c>
      <c r="R16" s="4"/>
      <c r="S16" s="6">
        <v>25811547280</v>
      </c>
    </row>
    <row r="17" spans="1:19">
      <c r="A17" s="1" t="s">
        <v>151</v>
      </c>
      <c r="C17" s="6">
        <v>1</v>
      </c>
      <c r="D17" s="4"/>
      <c r="E17" s="4" t="s">
        <v>299</v>
      </c>
      <c r="F17" s="4"/>
      <c r="G17" s="6">
        <v>8</v>
      </c>
      <c r="H17" s="4"/>
      <c r="I17" s="6">
        <v>1301524</v>
      </c>
      <c r="J17" s="4"/>
      <c r="K17" s="6">
        <v>0</v>
      </c>
      <c r="L17" s="4"/>
      <c r="M17" s="6">
        <v>1301524</v>
      </c>
      <c r="N17" s="4"/>
      <c r="O17" s="6">
        <v>5490345084</v>
      </c>
      <c r="P17" s="4"/>
      <c r="Q17" s="6">
        <v>0</v>
      </c>
      <c r="R17" s="4"/>
      <c r="S17" s="6">
        <v>5490345084</v>
      </c>
    </row>
    <row r="18" spans="1:19">
      <c r="A18" s="1" t="s">
        <v>155</v>
      </c>
      <c r="C18" s="6">
        <v>17</v>
      </c>
      <c r="D18" s="4"/>
      <c r="E18" s="4" t="s">
        <v>299</v>
      </c>
      <c r="F18" s="4"/>
      <c r="G18" s="6">
        <v>8</v>
      </c>
      <c r="H18" s="4"/>
      <c r="I18" s="6">
        <v>40932</v>
      </c>
      <c r="J18" s="4"/>
      <c r="K18" s="6">
        <v>0</v>
      </c>
      <c r="L18" s="4"/>
      <c r="M18" s="6">
        <v>40932</v>
      </c>
      <c r="N18" s="4"/>
      <c r="O18" s="6">
        <v>4081178403</v>
      </c>
      <c r="P18" s="4"/>
      <c r="Q18" s="6">
        <v>0</v>
      </c>
      <c r="R18" s="4"/>
      <c r="S18" s="6">
        <v>4081178403</v>
      </c>
    </row>
    <row r="19" spans="1:19">
      <c r="A19" s="1" t="s">
        <v>158</v>
      </c>
      <c r="C19" s="6">
        <v>17</v>
      </c>
      <c r="D19" s="4"/>
      <c r="E19" s="4" t="s">
        <v>299</v>
      </c>
      <c r="F19" s="4"/>
      <c r="G19" s="6">
        <v>8</v>
      </c>
      <c r="H19" s="4"/>
      <c r="I19" s="6">
        <v>4043008</v>
      </c>
      <c r="J19" s="4"/>
      <c r="K19" s="6">
        <v>0</v>
      </c>
      <c r="L19" s="4"/>
      <c r="M19" s="6">
        <v>4043008</v>
      </c>
      <c r="N19" s="4"/>
      <c r="O19" s="6">
        <v>9928993663</v>
      </c>
      <c r="P19" s="4"/>
      <c r="Q19" s="6">
        <v>0</v>
      </c>
      <c r="R19" s="4"/>
      <c r="S19" s="6">
        <v>9928993663</v>
      </c>
    </row>
    <row r="20" spans="1:19">
      <c r="A20" s="1" t="s">
        <v>161</v>
      </c>
      <c r="C20" s="6">
        <v>1</v>
      </c>
      <c r="D20" s="4"/>
      <c r="E20" s="4" t="s">
        <v>299</v>
      </c>
      <c r="F20" s="4"/>
      <c r="G20" s="6">
        <v>8</v>
      </c>
      <c r="H20" s="4"/>
      <c r="I20" s="6">
        <v>72417761</v>
      </c>
      <c r="J20" s="4"/>
      <c r="K20" s="6">
        <v>0</v>
      </c>
      <c r="L20" s="4"/>
      <c r="M20" s="6">
        <v>72417761</v>
      </c>
      <c r="N20" s="4"/>
      <c r="O20" s="6">
        <v>1994638989</v>
      </c>
      <c r="P20" s="4"/>
      <c r="Q20" s="6">
        <v>0</v>
      </c>
      <c r="R20" s="4"/>
      <c r="S20" s="6">
        <v>1994638989</v>
      </c>
    </row>
    <row r="21" spans="1:19" ht="24.75" thickBot="1">
      <c r="C21" s="4"/>
      <c r="D21" s="4"/>
      <c r="E21" s="4"/>
      <c r="F21" s="4"/>
      <c r="G21" s="4"/>
      <c r="H21" s="4"/>
      <c r="I21" s="11">
        <f>SUM(I8:I20)</f>
        <v>6253414906</v>
      </c>
      <c r="J21" s="4"/>
      <c r="K21" s="11">
        <f>SUM(K8:K20)</f>
        <v>0</v>
      </c>
      <c r="L21" s="4"/>
      <c r="M21" s="11">
        <f>SUM(M8:M20)</f>
        <v>6253414906</v>
      </c>
      <c r="N21" s="4"/>
      <c r="O21" s="11">
        <f>SUM(O8:O20)</f>
        <v>270985803050</v>
      </c>
      <c r="P21" s="4"/>
      <c r="Q21" s="11">
        <f>SUM(Q8:Q20)</f>
        <v>0</v>
      </c>
      <c r="R21" s="4"/>
      <c r="S21" s="11">
        <f>SUM(S8:S20)</f>
        <v>270985803050</v>
      </c>
    </row>
    <row r="22" spans="1:19" ht="24.75" thickTop="1">
      <c r="M22" s="3"/>
      <c r="N22" s="3"/>
      <c r="O22" s="3"/>
      <c r="P22" s="3"/>
      <c r="Q22" s="3"/>
      <c r="R22" s="3"/>
      <c r="S22" s="3"/>
    </row>
    <row r="25" spans="1:19">
      <c r="M25" s="3"/>
      <c r="N25" s="3"/>
      <c r="O25" s="3"/>
      <c r="P25" s="3"/>
      <c r="Q25" s="3"/>
      <c r="R25" s="3"/>
      <c r="S2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tabSelected="1" workbookViewId="0">
      <selection activeCell="E20" sqref="E20"/>
    </sheetView>
  </sheetViews>
  <sheetFormatPr defaultRowHeight="24"/>
  <cols>
    <col min="1" max="1" width="31.42578125" style="1" bestFit="1" customWidth="1"/>
    <col min="2" max="2" width="1" style="1" customWidth="1"/>
    <col min="3" max="3" width="19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7" t="s">
        <v>0</v>
      </c>
      <c r="B2" s="17"/>
      <c r="C2" s="17"/>
      <c r="D2" s="17"/>
      <c r="E2" s="17"/>
      <c r="F2" s="17"/>
      <c r="G2" s="17"/>
    </row>
    <row r="3" spans="1:7" ht="24.75">
      <c r="A3" s="17" t="s">
        <v>164</v>
      </c>
      <c r="B3" s="17"/>
      <c r="C3" s="17"/>
      <c r="D3" s="17"/>
      <c r="E3" s="17"/>
      <c r="F3" s="17"/>
      <c r="G3" s="17"/>
    </row>
    <row r="4" spans="1:7" ht="24.75">
      <c r="A4" s="17" t="s">
        <v>2</v>
      </c>
      <c r="B4" s="17"/>
      <c r="C4" s="17"/>
      <c r="D4" s="17"/>
      <c r="E4" s="17"/>
      <c r="F4" s="17"/>
      <c r="G4" s="17"/>
    </row>
    <row r="6" spans="1:7" ht="24.75">
      <c r="A6" s="18" t="s">
        <v>168</v>
      </c>
      <c r="C6" s="18" t="s">
        <v>148</v>
      </c>
      <c r="E6" s="18" t="s">
        <v>286</v>
      </c>
      <c r="G6" s="18" t="s">
        <v>13</v>
      </c>
    </row>
    <row r="7" spans="1:7">
      <c r="A7" s="1" t="s">
        <v>295</v>
      </c>
      <c r="C7" s="6">
        <v>12000998045498</v>
      </c>
      <c r="D7" s="4"/>
      <c r="E7" s="9">
        <f>C7/$C$11</f>
        <v>0.99618566163518274</v>
      </c>
      <c r="F7" s="4"/>
      <c r="G7" s="9">
        <v>0.22685231419220153</v>
      </c>
    </row>
    <row r="8" spans="1:7">
      <c r="A8" s="1" t="s">
        <v>296</v>
      </c>
      <c r="C8" s="6">
        <v>45863301804</v>
      </c>
      <c r="D8" s="4"/>
      <c r="E8" s="9">
        <f t="shared" ref="E8:E10" si="0">C8/$C$11</f>
        <v>3.8070470038557448E-3</v>
      </c>
      <c r="F8" s="4"/>
      <c r="G8" s="9">
        <v>8.6694424174460667E-4</v>
      </c>
    </row>
    <row r="9" spans="1:7">
      <c r="A9" s="1" t="s">
        <v>297</v>
      </c>
      <c r="C9" s="6">
        <v>77803225</v>
      </c>
      <c r="D9" s="4"/>
      <c r="E9" s="9">
        <f t="shared" si="0"/>
        <v>6.4583342885428943E-6</v>
      </c>
      <c r="F9" s="4"/>
      <c r="G9" s="9">
        <v>1.4706978182941734E-6</v>
      </c>
    </row>
    <row r="10" spans="1:7">
      <c r="A10" s="1" t="s">
        <v>293</v>
      </c>
      <c r="C10" s="6">
        <v>10035430</v>
      </c>
      <c r="D10" s="4"/>
      <c r="E10" s="9">
        <f t="shared" si="0"/>
        <v>8.3302667298523959E-7</v>
      </c>
      <c r="F10" s="4"/>
      <c r="G10" s="9">
        <v>1.8969759938156673E-7</v>
      </c>
    </row>
    <row r="11" spans="1:7" ht="24.75" thickBot="1">
      <c r="C11" s="16">
        <f>SUM(C7:C10)</f>
        <v>12046949185957</v>
      </c>
      <c r="E11" s="12">
        <f>SUM(E7:E10)</f>
        <v>1</v>
      </c>
      <c r="G11" s="12">
        <f>SUM(G7:G10)</f>
        <v>0.22772091882936382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9"/>
  <sheetViews>
    <sheetView rightToLeft="1" topLeftCell="A16" workbookViewId="0">
      <selection activeCell="O27" sqref="O27:O31"/>
    </sheetView>
  </sheetViews>
  <sheetFormatPr defaultRowHeight="24"/>
  <cols>
    <col min="1" max="1" width="35.7109375" style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187</v>
      </c>
      <c r="D6" s="18" t="s">
        <v>187</v>
      </c>
      <c r="E6" s="18" t="s">
        <v>187</v>
      </c>
      <c r="F6" s="18" t="s">
        <v>187</v>
      </c>
      <c r="G6" s="18" t="s">
        <v>187</v>
      </c>
      <c r="I6" s="18" t="s">
        <v>166</v>
      </c>
      <c r="J6" s="18" t="s">
        <v>166</v>
      </c>
      <c r="K6" s="18" t="s">
        <v>166</v>
      </c>
      <c r="L6" s="18" t="s">
        <v>166</v>
      </c>
      <c r="M6" s="18" t="s">
        <v>166</v>
      </c>
      <c r="O6" s="18" t="s">
        <v>167</v>
      </c>
      <c r="P6" s="18" t="s">
        <v>167</v>
      </c>
      <c r="Q6" s="18" t="s">
        <v>167</v>
      </c>
      <c r="R6" s="18" t="s">
        <v>167</v>
      </c>
      <c r="S6" s="18" t="s">
        <v>167</v>
      </c>
    </row>
    <row r="7" spans="1:19" ht="24.75">
      <c r="A7" s="18" t="s">
        <v>3</v>
      </c>
      <c r="C7" s="18" t="s">
        <v>188</v>
      </c>
      <c r="E7" s="18" t="s">
        <v>189</v>
      </c>
      <c r="G7" s="18" t="s">
        <v>190</v>
      </c>
      <c r="I7" s="18" t="s">
        <v>191</v>
      </c>
      <c r="K7" s="18" t="s">
        <v>171</v>
      </c>
      <c r="M7" s="18" t="s">
        <v>192</v>
      </c>
      <c r="O7" s="18" t="s">
        <v>191</v>
      </c>
      <c r="Q7" s="18" t="s">
        <v>171</v>
      </c>
      <c r="S7" s="18" t="s">
        <v>192</v>
      </c>
    </row>
    <row r="8" spans="1:19">
      <c r="A8" s="1" t="s">
        <v>87</v>
      </c>
      <c r="C8" s="4" t="s">
        <v>193</v>
      </c>
      <c r="D8" s="4"/>
      <c r="E8" s="6">
        <v>22000000</v>
      </c>
      <c r="F8" s="4"/>
      <c r="G8" s="6">
        <v>2020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44440000000</v>
      </c>
      <c r="P8" s="4"/>
      <c r="Q8" s="6">
        <v>0</v>
      </c>
      <c r="R8" s="4"/>
      <c r="S8" s="6">
        <v>44440000000</v>
      </c>
    </row>
    <row r="9" spans="1:19">
      <c r="A9" s="1" t="s">
        <v>82</v>
      </c>
      <c r="C9" s="4" t="s">
        <v>194</v>
      </c>
      <c r="D9" s="4"/>
      <c r="E9" s="6">
        <v>6300003</v>
      </c>
      <c r="F9" s="4"/>
      <c r="G9" s="6">
        <v>4500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28350013500</v>
      </c>
      <c r="P9" s="4"/>
      <c r="Q9" s="6">
        <v>0</v>
      </c>
      <c r="R9" s="4"/>
      <c r="S9" s="6">
        <v>28350013500</v>
      </c>
    </row>
    <row r="10" spans="1:19">
      <c r="A10" s="1" t="s">
        <v>195</v>
      </c>
      <c r="C10" s="4" t="s">
        <v>196</v>
      </c>
      <c r="D10" s="4"/>
      <c r="E10" s="6">
        <v>1516418</v>
      </c>
      <c r="F10" s="4"/>
      <c r="G10" s="6">
        <v>1300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1971343400</v>
      </c>
      <c r="P10" s="4"/>
      <c r="Q10" s="6">
        <v>0</v>
      </c>
      <c r="R10" s="4"/>
      <c r="S10" s="6">
        <v>1971343400</v>
      </c>
    </row>
    <row r="11" spans="1:19">
      <c r="A11" s="1" t="s">
        <v>50</v>
      </c>
      <c r="C11" s="4" t="s">
        <v>197</v>
      </c>
      <c r="D11" s="4"/>
      <c r="E11" s="6">
        <v>38806083</v>
      </c>
      <c r="F11" s="4"/>
      <c r="G11" s="6">
        <v>800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31044866400</v>
      </c>
      <c r="P11" s="4"/>
      <c r="Q11" s="6">
        <v>977205003</v>
      </c>
      <c r="R11" s="4"/>
      <c r="S11" s="6">
        <v>30067661397</v>
      </c>
    </row>
    <row r="12" spans="1:19">
      <c r="A12" s="1" t="s">
        <v>49</v>
      </c>
      <c r="C12" s="4" t="s">
        <v>198</v>
      </c>
      <c r="D12" s="4"/>
      <c r="E12" s="6">
        <v>15000000</v>
      </c>
      <c r="F12" s="4"/>
      <c r="G12" s="6">
        <v>150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2250000000</v>
      </c>
      <c r="P12" s="4"/>
      <c r="Q12" s="6">
        <v>0</v>
      </c>
      <c r="R12" s="4"/>
      <c r="S12" s="6">
        <v>2250000000</v>
      </c>
    </row>
    <row r="13" spans="1:19">
      <c r="A13" s="1" t="s">
        <v>51</v>
      </c>
      <c r="C13" s="4" t="s">
        <v>199</v>
      </c>
      <c r="D13" s="4"/>
      <c r="E13" s="6">
        <v>121896360</v>
      </c>
      <c r="F13" s="4"/>
      <c r="G13" s="6">
        <v>2400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292551264000</v>
      </c>
      <c r="P13" s="4"/>
      <c r="Q13" s="6">
        <v>0</v>
      </c>
      <c r="R13" s="4"/>
      <c r="S13" s="6">
        <v>292551264000</v>
      </c>
    </row>
    <row r="14" spans="1:19">
      <c r="A14" s="1" t="s">
        <v>73</v>
      </c>
      <c r="C14" s="4" t="s">
        <v>200</v>
      </c>
      <c r="D14" s="4"/>
      <c r="E14" s="6">
        <v>39222671</v>
      </c>
      <c r="F14" s="4"/>
      <c r="G14" s="6">
        <v>700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27455869700</v>
      </c>
      <c r="P14" s="4"/>
      <c r="Q14" s="6">
        <v>0</v>
      </c>
      <c r="R14" s="4"/>
      <c r="S14" s="6">
        <v>27455869700</v>
      </c>
    </row>
    <row r="15" spans="1:19">
      <c r="A15" s="1" t="s">
        <v>84</v>
      </c>
      <c r="C15" s="4" t="s">
        <v>199</v>
      </c>
      <c r="D15" s="4"/>
      <c r="E15" s="6">
        <v>34216764</v>
      </c>
      <c r="F15" s="4"/>
      <c r="G15" s="6">
        <v>700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23951734800</v>
      </c>
      <c r="P15" s="4"/>
      <c r="Q15" s="6">
        <v>0</v>
      </c>
      <c r="R15" s="4"/>
      <c r="S15" s="6">
        <v>23951734800</v>
      </c>
    </row>
    <row r="16" spans="1:19">
      <c r="A16" s="1" t="s">
        <v>30</v>
      </c>
      <c r="C16" s="4" t="s">
        <v>201</v>
      </c>
      <c r="D16" s="4"/>
      <c r="E16" s="6">
        <v>15399744</v>
      </c>
      <c r="F16" s="4"/>
      <c r="G16" s="6">
        <v>700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10779820800</v>
      </c>
      <c r="P16" s="4"/>
      <c r="Q16" s="6">
        <v>0</v>
      </c>
      <c r="R16" s="4"/>
      <c r="S16" s="6">
        <v>10779820800</v>
      </c>
    </row>
    <row r="17" spans="1:19">
      <c r="A17" s="1" t="s">
        <v>34</v>
      </c>
      <c r="C17" s="4" t="s">
        <v>201</v>
      </c>
      <c r="D17" s="4"/>
      <c r="E17" s="6">
        <v>68082254</v>
      </c>
      <c r="F17" s="4"/>
      <c r="G17" s="6">
        <v>400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27232901600</v>
      </c>
      <c r="P17" s="4"/>
      <c r="Q17" s="6">
        <v>0</v>
      </c>
      <c r="R17" s="4"/>
      <c r="S17" s="6">
        <v>27232901600</v>
      </c>
    </row>
    <row r="18" spans="1:19">
      <c r="A18" s="1" t="s">
        <v>26</v>
      </c>
      <c r="C18" s="4" t="s">
        <v>202</v>
      </c>
      <c r="D18" s="4"/>
      <c r="E18" s="6">
        <v>9200000</v>
      </c>
      <c r="F18" s="4"/>
      <c r="G18" s="6">
        <v>3750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34500000000</v>
      </c>
      <c r="P18" s="4"/>
      <c r="Q18" s="6">
        <v>0</v>
      </c>
      <c r="R18" s="4"/>
      <c r="S18" s="6">
        <v>34500000000</v>
      </c>
    </row>
    <row r="19" spans="1:19">
      <c r="A19" s="1" t="s">
        <v>72</v>
      </c>
      <c r="C19" s="4" t="s">
        <v>203</v>
      </c>
      <c r="D19" s="4"/>
      <c r="E19" s="6">
        <v>8743455</v>
      </c>
      <c r="F19" s="4"/>
      <c r="G19" s="6">
        <v>2100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18361255500</v>
      </c>
      <c r="P19" s="4"/>
      <c r="Q19" s="6">
        <v>0</v>
      </c>
      <c r="R19" s="4"/>
      <c r="S19" s="6">
        <v>18361255500</v>
      </c>
    </row>
    <row r="20" spans="1:19">
      <c r="A20" s="1" t="s">
        <v>42</v>
      </c>
      <c r="C20" s="4" t="s">
        <v>204</v>
      </c>
      <c r="D20" s="4"/>
      <c r="E20" s="6">
        <v>1100000</v>
      </c>
      <c r="F20" s="4"/>
      <c r="G20" s="6">
        <v>6730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7403000000</v>
      </c>
      <c r="P20" s="4"/>
      <c r="Q20" s="6">
        <v>0</v>
      </c>
      <c r="R20" s="4"/>
      <c r="S20" s="6">
        <v>7403000000</v>
      </c>
    </row>
    <row r="21" spans="1:19">
      <c r="A21" s="1" t="s">
        <v>38</v>
      </c>
      <c r="C21" s="4" t="s">
        <v>205</v>
      </c>
      <c r="D21" s="4"/>
      <c r="E21" s="6">
        <v>3510754</v>
      </c>
      <c r="F21" s="4"/>
      <c r="G21" s="6">
        <v>4720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16570758880</v>
      </c>
      <c r="P21" s="4"/>
      <c r="Q21" s="6">
        <v>0</v>
      </c>
      <c r="R21" s="4"/>
      <c r="S21" s="6">
        <v>16570758880</v>
      </c>
    </row>
    <row r="22" spans="1:19">
      <c r="A22" s="1" t="s">
        <v>57</v>
      </c>
      <c r="C22" s="4" t="s">
        <v>206</v>
      </c>
      <c r="D22" s="4"/>
      <c r="E22" s="6">
        <v>10613234</v>
      </c>
      <c r="F22" s="4"/>
      <c r="G22" s="6">
        <v>1380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14646262920</v>
      </c>
      <c r="P22" s="4"/>
      <c r="Q22" s="6">
        <v>1095221182</v>
      </c>
      <c r="R22" s="4"/>
      <c r="S22" s="6">
        <v>13551041738</v>
      </c>
    </row>
    <row r="23" spans="1:19">
      <c r="A23" s="1" t="s">
        <v>61</v>
      </c>
      <c r="C23" s="4" t="s">
        <v>207</v>
      </c>
      <c r="D23" s="4"/>
      <c r="E23" s="6">
        <v>18879035</v>
      </c>
      <c r="F23" s="4"/>
      <c r="G23" s="6">
        <v>2840</v>
      </c>
      <c r="H23" s="4"/>
      <c r="I23" s="6">
        <v>53616459400</v>
      </c>
      <c r="J23" s="4"/>
      <c r="K23" s="6">
        <v>6516561251</v>
      </c>
      <c r="L23" s="4"/>
      <c r="M23" s="6">
        <v>47099898149</v>
      </c>
      <c r="N23" s="4"/>
      <c r="O23" s="6">
        <v>53616459400</v>
      </c>
      <c r="P23" s="4"/>
      <c r="Q23" s="6">
        <v>6516561251</v>
      </c>
      <c r="R23" s="4"/>
      <c r="S23" s="6">
        <v>47099898149</v>
      </c>
    </row>
    <row r="24" spans="1:19">
      <c r="A24" s="1" t="s">
        <v>208</v>
      </c>
      <c r="C24" s="4" t="s">
        <v>209</v>
      </c>
      <c r="D24" s="4"/>
      <c r="E24" s="6">
        <v>6807271</v>
      </c>
      <c r="F24" s="4"/>
      <c r="G24" s="6">
        <v>100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680727100</v>
      </c>
      <c r="P24" s="4"/>
      <c r="Q24" s="6">
        <v>13705915</v>
      </c>
      <c r="R24" s="4"/>
      <c r="S24" s="6">
        <v>667021185</v>
      </c>
    </row>
    <row r="25" spans="1:19">
      <c r="A25" s="1" t="s">
        <v>210</v>
      </c>
      <c r="C25" s="4" t="s">
        <v>201</v>
      </c>
      <c r="D25" s="4"/>
      <c r="E25" s="6">
        <v>87975</v>
      </c>
      <c r="F25" s="4"/>
      <c r="G25" s="6">
        <v>61000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5366475000</v>
      </c>
      <c r="P25" s="4"/>
      <c r="Q25" s="6">
        <v>0</v>
      </c>
      <c r="R25" s="4"/>
      <c r="S25" s="6">
        <v>5366475000</v>
      </c>
    </row>
    <row r="26" spans="1:19">
      <c r="A26" s="1" t="s">
        <v>59</v>
      </c>
      <c r="C26" s="4" t="s">
        <v>211</v>
      </c>
      <c r="D26" s="4"/>
      <c r="E26" s="6">
        <v>1593520</v>
      </c>
      <c r="F26" s="4"/>
      <c r="G26" s="6">
        <v>2440</v>
      </c>
      <c r="H26" s="4"/>
      <c r="I26" s="6">
        <v>3888188800</v>
      </c>
      <c r="J26" s="4"/>
      <c r="K26" s="6">
        <v>158388768</v>
      </c>
      <c r="L26" s="4"/>
      <c r="M26" s="6">
        <v>3729800032</v>
      </c>
      <c r="N26" s="4"/>
      <c r="O26" s="6">
        <v>3888188800</v>
      </c>
      <c r="P26" s="4"/>
      <c r="Q26" s="6">
        <v>158388768</v>
      </c>
      <c r="R26" s="4"/>
      <c r="S26" s="6">
        <v>3729800032</v>
      </c>
    </row>
    <row r="27" spans="1:19">
      <c r="A27" s="1" t="s">
        <v>90</v>
      </c>
      <c r="C27" s="4" t="s">
        <v>212</v>
      </c>
      <c r="D27" s="4"/>
      <c r="E27" s="6">
        <v>18948000</v>
      </c>
      <c r="F27" s="4"/>
      <c r="G27" s="6">
        <v>36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682128000</v>
      </c>
      <c r="P27" s="4"/>
      <c r="Q27" s="6">
        <v>0</v>
      </c>
      <c r="R27" s="4"/>
      <c r="S27" s="6">
        <v>682128000</v>
      </c>
    </row>
    <row r="28" spans="1:19">
      <c r="A28" s="1" t="s">
        <v>18</v>
      </c>
      <c r="C28" s="4" t="s">
        <v>199</v>
      </c>
      <c r="D28" s="4"/>
      <c r="E28" s="6">
        <v>2600000</v>
      </c>
      <c r="F28" s="4"/>
      <c r="G28" s="6">
        <v>5850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15210000000</v>
      </c>
      <c r="P28" s="4"/>
      <c r="Q28" s="6">
        <v>0</v>
      </c>
      <c r="R28" s="4"/>
      <c r="S28" s="6">
        <v>15210000000</v>
      </c>
    </row>
    <row r="29" spans="1:19">
      <c r="A29" s="1" t="s">
        <v>17</v>
      </c>
      <c r="C29" s="4" t="s">
        <v>199</v>
      </c>
      <c r="D29" s="4"/>
      <c r="E29" s="6">
        <v>141744099</v>
      </c>
      <c r="F29" s="4"/>
      <c r="G29" s="6">
        <v>650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92133664350</v>
      </c>
      <c r="P29" s="4"/>
      <c r="Q29" s="6">
        <v>0</v>
      </c>
      <c r="R29" s="4"/>
      <c r="S29" s="6">
        <v>92133664350</v>
      </c>
    </row>
    <row r="30" spans="1:19">
      <c r="A30" s="1" t="s">
        <v>76</v>
      </c>
      <c r="C30" s="4" t="s">
        <v>213</v>
      </c>
      <c r="D30" s="4"/>
      <c r="E30" s="6">
        <v>159509568</v>
      </c>
      <c r="F30" s="4"/>
      <c r="G30" s="6">
        <v>1700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271166265600</v>
      </c>
      <c r="P30" s="4"/>
      <c r="Q30" s="6">
        <v>0</v>
      </c>
      <c r="R30" s="4"/>
      <c r="S30" s="6">
        <v>271166265600</v>
      </c>
    </row>
    <row r="31" spans="1:19">
      <c r="A31" s="1" t="s">
        <v>74</v>
      </c>
      <c r="C31" s="4" t="s">
        <v>201</v>
      </c>
      <c r="D31" s="4"/>
      <c r="E31" s="6">
        <v>197550742</v>
      </c>
      <c r="F31" s="4"/>
      <c r="G31" s="6">
        <v>330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65191743860</v>
      </c>
      <c r="P31" s="4"/>
      <c r="Q31" s="6">
        <v>0</v>
      </c>
      <c r="R31" s="4"/>
      <c r="S31" s="6">
        <v>65191744860</v>
      </c>
    </row>
    <row r="32" spans="1:19">
      <c r="A32" s="1" t="s">
        <v>214</v>
      </c>
      <c r="C32" s="4" t="s">
        <v>199</v>
      </c>
      <c r="D32" s="4"/>
      <c r="E32" s="6">
        <v>11200000</v>
      </c>
      <c r="F32" s="4"/>
      <c r="G32" s="6">
        <v>450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5040000000</v>
      </c>
      <c r="P32" s="4"/>
      <c r="Q32" s="6">
        <v>0</v>
      </c>
      <c r="R32" s="4"/>
      <c r="S32" s="6">
        <v>5040000000</v>
      </c>
    </row>
    <row r="33" spans="1:19">
      <c r="A33" s="1" t="s">
        <v>78</v>
      </c>
      <c r="C33" s="4" t="s">
        <v>212</v>
      </c>
      <c r="D33" s="4"/>
      <c r="E33" s="6">
        <v>3205169</v>
      </c>
      <c r="F33" s="4"/>
      <c r="G33" s="6">
        <v>400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1282067600</v>
      </c>
      <c r="P33" s="4"/>
      <c r="Q33" s="6">
        <v>0</v>
      </c>
      <c r="R33" s="4"/>
      <c r="S33" s="6">
        <v>1282067600</v>
      </c>
    </row>
    <row r="34" spans="1:19">
      <c r="A34" s="1" t="s">
        <v>64</v>
      </c>
      <c r="C34" s="4" t="s">
        <v>215</v>
      </c>
      <c r="D34" s="4"/>
      <c r="E34" s="6">
        <v>3520036</v>
      </c>
      <c r="F34" s="4"/>
      <c r="G34" s="6">
        <v>850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2992030600</v>
      </c>
      <c r="P34" s="4"/>
      <c r="Q34" s="6">
        <v>283806994</v>
      </c>
      <c r="R34" s="4"/>
      <c r="S34" s="6">
        <v>2708223606</v>
      </c>
    </row>
    <row r="35" spans="1:19">
      <c r="A35" s="1" t="s">
        <v>83</v>
      </c>
      <c r="C35" s="4" t="s">
        <v>216</v>
      </c>
      <c r="D35" s="4"/>
      <c r="E35" s="6">
        <v>10205153</v>
      </c>
      <c r="F35" s="4"/>
      <c r="G35" s="6">
        <v>3360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31265314080</v>
      </c>
      <c r="P35" s="4"/>
      <c r="Q35" s="6">
        <v>0</v>
      </c>
      <c r="R35" s="4"/>
      <c r="S35" s="6">
        <v>34289314080</v>
      </c>
    </row>
    <row r="36" spans="1:19">
      <c r="A36" s="1" t="s">
        <v>37</v>
      </c>
      <c r="C36" s="4" t="s">
        <v>217</v>
      </c>
      <c r="D36" s="4"/>
      <c r="E36" s="6">
        <v>23455000</v>
      </c>
      <c r="F36" s="4"/>
      <c r="G36" s="6">
        <v>190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4456450000</v>
      </c>
      <c r="P36" s="4"/>
      <c r="Q36" s="6">
        <v>0</v>
      </c>
      <c r="R36" s="4"/>
      <c r="S36" s="6">
        <v>4456450000</v>
      </c>
    </row>
    <row r="37" spans="1:19">
      <c r="A37" s="1" t="s">
        <v>20</v>
      </c>
      <c r="C37" s="4" t="s">
        <v>218</v>
      </c>
      <c r="D37" s="4"/>
      <c r="E37" s="6">
        <v>4279011</v>
      </c>
      <c r="F37" s="4"/>
      <c r="G37" s="6">
        <v>11000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47069121000</v>
      </c>
      <c r="P37" s="4"/>
      <c r="Q37" s="6">
        <v>0</v>
      </c>
      <c r="R37" s="4"/>
      <c r="S37" s="6">
        <v>47069121000</v>
      </c>
    </row>
    <row r="38" spans="1:19">
      <c r="A38" s="1" t="s">
        <v>67</v>
      </c>
      <c r="C38" s="4" t="s">
        <v>219</v>
      </c>
      <c r="D38" s="4"/>
      <c r="E38" s="6">
        <v>15000000</v>
      </c>
      <c r="F38" s="4"/>
      <c r="G38" s="6">
        <v>5700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85500000000</v>
      </c>
      <c r="P38" s="4"/>
      <c r="Q38" s="6">
        <v>0</v>
      </c>
      <c r="R38" s="4"/>
      <c r="S38" s="6">
        <v>85500000000</v>
      </c>
    </row>
    <row r="39" spans="1:19">
      <c r="A39" s="1" t="s">
        <v>22</v>
      </c>
      <c r="C39" s="4" t="s">
        <v>220</v>
      </c>
      <c r="D39" s="4"/>
      <c r="E39" s="6">
        <v>19605817</v>
      </c>
      <c r="F39" s="4"/>
      <c r="G39" s="6">
        <v>23500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460736699500</v>
      </c>
      <c r="P39" s="4"/>
      <c r="Q39" s="6">
        <v>0</v>
      </c>
      <c r="R39" s="4"/>
      <c r="S39" s="6">
        <v>460736699500</v>
      </c>
    </row>
    <row r="40" spans="1:19">
      <c r="A40" s="1" t="s">
        <v>80</v>
      </c>
      <c r="C40" s="4" t="s">
        <v>221</v>
      </c>
      <c r="D40" s="4"/>
      <c r="E40" s="6">
        <v>59615343</v>
      </c>
      <c r="F40" s="4"/>
      <c r="G40" s="6">
        <v>5100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304038249300</v>
      </c>
      <c r="P40" s="4"/>
      <c r="Q40" s="6">
        <v>0</v>
      </c>
      <c r="R40" s="4"/>
      <c r="S40" s="6">
        <v>304038249300</v>
      </c>
    </row>
    <row r="41" spans="1:19">
      <c r="A41" s="1" t="s">
        <v>19</v>
      </c>
      <c r="C41" s="4" t="s">
        <v>222</v>
      </c>
      <c r="D41" s="4"/>
      <c r="E41" s="6">
        <v>56920417</v>
      </c>
      <c r="F41" s="4"/>
      <c r="G41" s="6">
        <v>1850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105302771450</v>
      </c>
      <c r="P41" s="4"/>
      <c r="Q41" s="6">
        <v>0</v>
      </c>
      <c r="R41" s="4"/>
      <c r="S41" s="6">
        <v>105302771450</v>
      </c>
    </row>
    <row r="42" spans="1:19">
      <c r="A42" s="1" t="s">
        <v>223</v>
      </c>
      <c r="C42" s="4" t="s">
        <v>224</v>
      </c>
      <c r="D42" s="4"/>
      <c r="E42" s="6">
        <v>5881958</v>
      </c>
      <c r="F42" s="4"/>
      <c r="G42" s="6">
        <v>500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2940979000</v>
      </c>
      <c r="P42" s="4"/>
      <c r="Q42" s="6">
        <v>0</v>
      </c>
      <c r="R42" s="4"/>
      <c r="S42" s="6">
        <v>2940979000</v>
      </c>
    </row>
    <row r="43" spans="1:19">
      <c r="A43" s="1" t="s">
        <v>85</v>
      </c>
      <c r="C43" s="4" t="s">
        <v>225</v>
      </c>
      <c r="D43" s="4"/>
      <c r="E43" s="6">
        <v>4000000</v>
      </c>
      <c r="F43" s="4"/>
      <c r="G43" s="6">
        <v>7650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30600000000</v>
      </c>
      <c r="P43" s="4"/>
      <c r="Q43" s="6">
        <v>0</v>
      </c>
      <c r="R43" s="4"/>
      <c r="S43" s="6">
        <v>30600000000</v>
      </c>
    </row>
    <row r="44" spans="1:19">
      <c r="A44" s="1" t="s">
        <v>46</v>
      </c>
      <c r="C44" s="4" t="s">
        <v>226</v>
      </c>
      <c r="D44" s="4"/>
      <c r="E44" s="6">
        <v>31040229</v>
      </c>
      <c r="F44" s="4"/>
      <c r="G44" s="6">
        <v>2750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85360629750</v>
      </c>
      <c r="P44" s="4"/>
      <c r="Q44" s="6">
        <v>0</v>
      </c>
      <c r="R44" s="4"/>
      <c r="S44" s="6">
        <v>85360629750</v>
      </c>
    </row>
    <row r="45" spans="1:19">
      <c r="A45" s="1" t="s">
        <v>66</v>
      </c>
      <c r="C45" s="4" t="s">
        <v>227</v>
      </c>
      <c r="D45" s="4"/>
      <c r="E45" s="6">
        <v>16100000</v>
      </c>
      <c r="F45" s="4"/>
      <c r="G45" s="6">
        <v>265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4266500000</v>
      </c>
      <c r="P45" s="4"/>
      <c r="Q45" s="6">
        <v>0</v>
      </c>
      <c r="R45" s="4"/>
      <c r="S45" s="6">
        <v>4266500000</v>
      </c>
    </row>
    <row r="46" spans="1:19">
      <c r="A46" s="1" t="s">
        <v>55</v>
      </c>
      <c r="C46" s="4" t="s">
        <v>228</v>
      </c>
      <c r="D46" s="4"/>
      <c r="E46" s="6">
        <v>4100000</v>
      </c>
      <c r="F46" s="4"/>
      <c r="G46" s="6">
        <v>3456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14169600000</v>
      </c>
      <c r="P46" s="4"/>
      <c r="Q46" s="6">
        <v>0</v>
      </c>
      <c r="R46" s="4"/>
      <c r="S46" s="6">
        <v>14169600000</v>
      </c>
    </row>
    <row r="47" spans="1:19">
      <c r="A47" s="1" t="s">
        <v>33</v>
      </c>
      <c r="C47" s="4" t="s">
        <v>229</v>
      </c>
      <c r="D47" s="4"/>
      <c r="E47" s="6">
        <v>82518930</v>
      </c>
      <c r="F47" s="4"/>
      <c r="G47" s="6">
        <v>1800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148534074000</v>
      </c>
      <c r="P47" s="4"/>
      <c r="Q47" s="6">
        <v>0</v>
      </c>
      <c r="R47" s="4"/>
      <c r="S47" s="6">
        <v>148534074000</v>
      </c>
    </row>
    <row r="48" spans="1:19">
      <c r="A48" s="1" t="s">
        <v>77</v>
      </c>
      <c r="C48" s="4" t="s">
        <v>199</v>
      </c>
      <c r="D48" s="4"/>
      <c r="E48" s="6">
        <v>95851115</v>
      </c>
      <c r="F48" s="4"/>
      <c r="G48" s="6">
        <v>640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61344712960</v>
      </c>
      <c r="P48" s="4"/>
      <c r="Q48" s="6">
        <v>0</v>
      </c>
      <c r="R48" s="4"/>
      <c r="S48" s="6">
        <v>61344713600</v>
      </c>
    </row>
    <row r="49" spans="1:19">
      <c r="A49" s="1" t="s">
        <v>81</v>
      </c>
      <c r="C49" s="4" t="s">
        <v>230</v>
      </c>
      <c r="D49" s="4"/>
      <c r="E49" s="6">
        <v>85028137</v>
      </c>
      <c r="F49" s="4"/>
      <c r="G49" s="6">
        <v>6500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552682890500</v>
      </c>
      <c r="P49" s="4"/>
      <c r="Q49" s="6">
        <v>0</v>
      </c>
      <c r="R49" s="4"/>
      <c r="S49" s="6">
        <v>552682890500</v>
      </c>
    </row>
    <row r="50" spans="1:19">
      <c r="A50" s="1" t="s">
        <v>91</v>
      </c>
      <c r="C50" s="4" t="s">
        <v>231</v>
      </c>
      <c r="D50" s="4"/>
      <c r="E50" s="6">
        <v>10536839</v>
      </c>
      <c r="F50" s="4"/>
      <c r="G50" s="6">
        <v>540</v>
      </c>
      <c r="H50" s="4"/>
      <c r="I50" s="6">
        <v>5689893060</v>
      </c>
      <c r="J50" s="4"/>
      <c r="K50" s="6">
        <v>797523291</v>
      </c>
      <c r="L50" s="4"/>
      <c r="M50" s="6">
        <v>4892369769</v>
      </c>
      <c r="N50" s="4"/>
      <c r="O50" s="6">
        <v>5689893060</v>
      </c>
      <c r="P50" s="4"/>
      <c r="Q50" s="6">
        <v>797523291</v>
      </c>
      <c r="R50" s="4"/>
      <c r="S50" s="6">
        <v>4892369769</v>
      </c>
    </row>
    <row r="51" spans="1:19">
      <c r="A51" s="1" t="s">
        <v>16</v>
      </c>
      <c r="C51" s="4" t="s">
        <v>198</v>
      </c>
      <c r="D51" s="4"/>
      <c r="E51" s="6">
        <v>13381695</v>
      </c>
      <c r="F51" s="4"/>
      <c r="G51" s="6">
        <v>200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2676339000</v>
      </c>
      <c r="P51" s="4"/>
      <c r="Q51" s="6">
        <v>0</v>
      </c>
      <c r="R51" s="4"/>
      <c r="S51" s="6">
        <v>2676339000</v>
      </c>
    </row>
    <row r="52" spans="1:19">
      <c r="A52" s="1" t="s">
        <v>24</v>
      </c>
      <c r="C52" s="4" t="s">
        <v>232</v>
      </c>
      <c r="D52" s="4"/>
      <c r="E52" s="6">
        <v>33615414</v>
      </c>
      <c r="F52" s="4"/>
      <c r="G52" s="6">
        <v>6000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201692484000</v>
      </c>
      <c r="P52" s="4"/>
      <c r="Q52" s="6">
        <v>0</v>
      </c>
      <c r="R52" s="4"/>
      <c r="S52" s="6">
        <v>201692484000</v>
      </c>
    </row>
    <row r="53" spans="1:19">
      <c r="A53" s="1" t="s">
        <v>71</v>
      </c>
      <c r="C53" s="4" t="s">
        <v>199</v>
      </c>
      <c r="D53" s="4"/>
      <c r="E53" s="6">
        <v>8005000</v>
      </c>
      <c r="F53" s="4"/>
      <c r="G53" s="6">
        <v>4350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34821750000</v>
      </c>
      <c r="P53" s="4"/>
      <c r="Q53" s="6">
        <v>0</v>
      </c>
      <c r="R53" s="4"/>
      <c r="S53" s="6">
        <v>34821750000</v>
      </c>
    </row>
    <row r="54" spans="1:19">
      <c r="A54" s="1" t="s">
        <v>40</v>
      </c>
      <c r="C54" s="4" t="s">
        <v>233</v>
      </c>
      <c r="D54" s="4"/>
      <c r="E54" s="6">
        <v>3780949</v>
      </c>
      <c r="F54" s="4"/>
      <c r="G54" s="6">
        <v>2780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10511038220</v>
      </c>
      <c r="P54" s="4"/>
      <c r="Q54" s="6">
        <v>0</v>
      </c>
      <c r="R54" s="4"/>
      <c r="S54" s="6">
        <v>10511038220</v>
      </c>
    </row>
    <row r="55" spans="1:19">
      <c r="A55" s="1" t="s">
        <v>88</v>
      </c>
      <c r="C55" s="4" t="s">
        <v>234</v>
      </c>
      <c r="D55" s="4"/>
      <c r="E55" s="6">
        <v>7206570</v>
      </c>
      <c r="F55" s="4"/>
      <c r="G55" s="6">
        <v>500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3603285000</v>
      </c>
      <c r="P55" s="4"/>
      <c r="Q55" s="6">
        <v>0</v>
      </c>
      <c r="R55" s="4"/>
      <c r="S55" s="6">
        <v>3603285000</v>
      </c>
    </row>
    <row r="56" spans="1:19">
      <c r="A56" s="1" t="s">
        <v>65</v>
      </c>
      <c r="C56" s="4" t="s">
        <v>235</v>
      </c>
      <c r="D56" s="4"/>
      <c r="E56" s="6">
        <v>9529900</v>
      </c>
      <c r="F56" s="4"/>
      <c r="G56" s="6">
        <v>420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4002558000</v>
      </c>
      <c r="P56" s="4"/>
      <c r="Q56" s="6">
        <v>0</v>
      </c>
      <c r="R56" s="4"/>
      <c r="S56" s="6">
        <v>4002558000</v>
      </c>
    </row>
    <row r="57" spans="1:19">
      <c r="A57" s="1" t="s">
        <v>21</v>
      </c>
      <c r="C57" s="4" t="s">
        <v>236</v>
      </c>
      <c r="D57" s="4"/>
      <c r="E57" s="6">
        <v>53493023</v>
      </c>
      <c r="F57" s="4"/>
      <c r="G57" s="6">
        <v>270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13">
        <v>14443115940</v>
      </c>
      <c r="P57" s="4"/>
      <c r="Q57" s="6">
        <v>0</v>
      </c>
      <c r="R57" s="4"/>
      <c r="S57" s="6">
        <v>14443116210</v>
      </c>
    </row>
    <row r="58" spans="1:19">
      <c r="A58" s="1" t="s">
        <v>237</v>
      </c>
      <c r="C58" s="4" t="s">
        <v>238</v>
      </c>
      <c r="D58" s="4"/>
      <c r="E58" s="6">
        <v>20961128</v>
      </c>
      <c r="F58" s="4"/>
      <c r="G58" s="6">
        <v>12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251533536</v>
      </c>
      <c r="P58" s="4"/>
      <c r="Q58" s="6">
        <v>0</v>
      </c>
      <c r="R58" s="4"/>
      <c r="S58" s="6">
        <v>251533536</v>
      </c>
    </row>
    <row r="59" spans="1:19">
      <c r="A59" s="1" t="s">
        <v>239</v>
      </c>
      <c r="C59" s="4" t="s">
        <v>194</v>
      </c>
      <c r="D59" s="4"/>
      <c r="E59" s="6">
        <v>3900000</v>
      </c>
      <c r="F59" s="4"/>
      <c r="G59" s="6">
        <v>14350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55965000000</v>
      </c>
      <c r="P59" s="4"/>
      <c r="Q59" s="6">
        <v>0</v>
      </c>
      <c r="R59" s="4"/>
      <c r="S59" s="6">
        <v>55965000000</v>
      </c>
    </row>
    <row r="60" spans="1:19">
      <c r="A60" s="1" t="s">
        <v>48</v>
      </c>
      <c r="C60" s="4" t="s">
        <v>209</v>
      </c>
      <c r="D60" s="4"/>
      <c r="E60" s="6">
        <v>26914264</v>
      </c>
      <c r="F60" s="4"/>
      <c r="G60" s="6">
        <v>1300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34988543200</v>
      </c>
      <c r="P60" s="4"/>
      <c r="Q60" s="6">
        <v>0</v>
      </c>
      <c r="R60" s="4"/>
      <c r="S60" s="6">
        <v>34988543200</v>
      </c>
    </row>
    <row r="61" spans="1:19">
      <c r="A61" s="1" t="s">
        <v>23</v>
      </c>
      <c r="C61" s="4" t="s">
        <v>203</v>
      </c>
      <c r="D61" s="4"/>
      <c r="E61" s="6">
        <v>40906624</v>
      </c>
      <c r="F61" s="4"/>
      <c r="G61" s="6">
        <v>1250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51133280000</v>
      </c>
      <c r="P61" s="4"/>
      <c r="Q61" s="6">
        <v>0</v>
      </c>
      <c r="R61" s="4"/>
      <c r="S61" s="6">
        <v>51133280000</v>
      </c>
    </row>
    <row r="62" spans="1:19">
      <c r="A62" s="1" t="s">
        <v>44</v>
      </c>
      <c r="C62" s="4" t="s">
        <v>240</v>
      </c>
      <c r="D62" s="4"/>
      <c r="E62" s="6">
        <v>11769701</v>
      </c>
      <c r="F62" s="4"/>
      <c r="G62" s="6">
        <v>800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9415760800</v>
      </c>
      <c r="P62" s="4"/>
      <c r="Q62" s="6">
        <v>0</v>
      </c>
      <c r="R62" s="4"/>
      <c r="S62" s="6">
        <v>9415760800</v>
      </c>
    </row>
    <row r="63" spans="1:19">
      <c r="A63" s="1" t="s">
        <v>45</v>
      </c>
      <c r="C63" s="4" t="s">
        <v>228</v>
      </c>
      <c r="D63" s="4"/>
      <c r="E63" s="6">
        <v>9813243</v>
      </c>
      <c r="F63" s="4"/>
      <c r="G63" s="6">
        <v>1850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18154499550</v>
      </c>
      <c r="P63" s="4"/>
      <c r="Q63" s="6">
        <v>0</v>
      </c>
      <c r="R63" s="4"/>
      <c r="S63" s="6">
        <v>18154499550</v>
      </c>
    </row>
    <row r="64" spans="1:19">
      <c r="A64" s="1" t="s">
        <v>43</v>
      </c>
      <c r="C64" s="4" t="s">
        <v>240</v>
      </c>
      <c r="D64" s="4"/>
      <c r="E64" s="6">
        <v>4000060</v>
      </c>
      <c r="F64" s="4"/>
      <c r="G64" s="6">
        <v>3200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12800192000</v>
      </c>
      <c r="P64" s="4"/>
      <c r="Q64" s="6">
        <v>0</v>
      </c>
      <c r="R64" s="4"/>
      <c r="S64" s="6">
        <v>12800192000</v>
      </c>
    </row>
    <row r="65" spans="1:19">
      <c r="A65" s="1" t="s">
        <v>15</v>
      </c>
      <c r="C65" s="4" t="s">
        <v>241</v>
      </c>
      <c r="D65" s="4"/>
      <c r="E65" s="6">
        <v>15010000</v>
      </c>
      <c r="F65" s="4"/>
      <c r="G65" s="6">
        <v>1000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15010000000</v>
      </c>
      <c r="P65" s="4"/>
      <c r="Q65" s="6">
        <v>0</v>
      </c>
      <c r="R65" s="4"/>
      <c r="S65" s="6">
        <v>15010000000</v>
      </c>
    </row>
    <row r="66" spans="1:19">
      <c r="A66" s="1" t="s">
        <v>25</v>
      </c>
      <c r="C66" s="4" t="s">
        <v>242</v>
      </c>
      <c r="D66" s="4"/>
      <c r="E66" s="6">
        <v>7182491</v>
      </c>
      <c r="F66" s="4"/>
      <c r="G66" s="6">
        <v>13600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97681877600</v>
      </c>
      <c r="P66" s="4"/>
      <c r="Q66" s="6">
        <v>0</v>
      </c>
      <c r="R66" s="4"/>
      <c r="S66" s="6">
        <v>97681877600</v>
      </c>
    </row>
    <row r="67" spans="1:19" ht="24.75" thickBot="1">
      <c r="C67" s="4"/>
      <c r="D67" s="4"/>
      <c r="E67" s="4"/>
      <c r="F67" s="4"/>
      <c r="G67" s="4"/>
      <c r="H67" s="4"/>
      <c r="I67" s="11">
        <f>SUM(I8:I66)</f>
        <v>63194541260</v>
      </c>
      <c r="J67" s="4"/>
      <c r="K67" s="11">
        <f>SUM(SUM(K8:K66))</f>
        <v>7472473310</v>
      </c>
      <c r="L67" s="4"/>
      <c r="M67" s="11">
        <f>SUM(M8:M66)</f>
        <v>55722067950</v>
      </c>
      <c r="N67" s="4"/>
      <c r="O67" s="11">
        <f>SUM(O8:O66)</f>
        <v>3609867983256</v>
      </c>
      <c r="P67" s="4"/>
      <c r="Q67" s="11">
        <f>SUM(Q8:Q66)</f>
        <v>9842412404</v>
      </c>
      <c r="R67" s="4"/>
      <c r="S67" s="11">
        <f>SUM(S8:S66)</f>
        <v>3603049572762</v>
      </c>
    </row>
    <row r="68" spans="1:19" ht="24.75" thickTop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6"/>
      <c r="P68" s="4"/>
      <c r="Q68" s="6"/>
      <c r="R68" s="4"/>
      <c r="S68" s="4"/>
    </row>
    <row r="69" spans="1:19">
      <c r="O6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00"/>
  <sheetViews>
    <sheetView rightToLeft="1" topLeftCell="A82" workbookViewId="0">
      <selection activeCell="I170" sqref="I170"/>
    </sheetView>
  </sheetViews>
  <sheetFormatPr defaultRowHeight="24"/>
  <cols>
    <col min="1" max="1" width="32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4" bestFit="1" customWidth="1"/>
    <col min="6" max="6" width="1" style="4" customWidth="1"/>
    <col min="7" max="7" width="20.28515625" style="4" bestFit="1" customWidth="1"/>
    <col min="8" max="8" width="1" style="4" customWidth="1"/>
    <col min="9" max="9" width="34.5703125" style="4" bestFit="1" customWidth="1"/>
    <col min="10" max="10" width="1" style="4" customWidth="1"/>
    <col min="11" max="11" width="13.28515625" style="4" bestFit="1" customWidth="1"/>
    <col min="12" max="12" width="1" style="4" customWidth="1"/>
    <col min="13" max="13" width="20.28515625" style="4" bestFit="1" customWidth="1"/>
    <col min="14" max="14" width="1" style="4" customWidth="1"/>
    <col min="15" max="15" width="20.28515625" style="4" bestFit="1" customWidth="1"/>
    <col min="16" max="16" width="1" style="4" customWidth="1"/>
    <col min="17" max="17" width="34.5703125" style="4" bestFit="1" customWidth="1"/>
    <col min="18" max="18" width="1" style="1" customWidth="1"/>
    <col min="19" max="19" width="19.5703125" style="1" bestFit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166</v>
      </c>
      <c r="D6" s="18" t="s">
        <v>166</v>
      </c>
      <c r="E6" s="18" t="s">
        <v>166</v>
      </c>
      <c r="F6" s="18" t="s">
        <v>166</v>
      </c>
      <c r="G6" s="18" t="s">
        <v>166</v>
      </c>
      <c r="H6" s="18" t="s">
        <v>166</v>
      </c>
      <c r="I6" s="18" t="s">
        <v>166</v>
      </c>
      <c r="K6" s="18" t="s">
        <v>167</v>
      </c>
      <c r="L6" s="18" t="s">
        <v>167</v>
      </c>
      <c r="M6" s="18" t="s">
        <v>167</v>
      </c>
      <c r="N6" s="18" t="s">
        <v>167</v>
      </c>
      <c r="O6" s="18" t="s">
        <v>167</v>
      </c>
      <c r="P6" s="18" t="s">
        <v>167</v>
      </c>
      <c r="Q6" s="18" t="s">
        <v>167</v>
      </c>
    </row>
    <row r="7" spans="1:17" ht="24.75">
      <c r="A7" s="18" t="s">
        <v>3</v>
      </c>
      <c r="C7" s="18" t="s">
        <v>7</v>
      </c>
      <c r="E7" s="18" t="s">
        <v>243</v>
      </c>
      <c r="G7" s="18" t="s">
        <v>244</v>
      </c>
      <c r="I7" s="18" t="s">
        <v>245</v>
      </c>
      <c r="K7" s="18" t="s">
        <v>7</v>
      </c>
      <c r="M7" s="18" t="s">
        <v>243</v>
      </c>
      <c r="O7" s="18" t="s">
        <v>244</v>
      </c>
      <c r="Q7" s="18" t="s">
        <v>245</v>
      </c>
    </row>
    <row r="8" spans="1:17">
      <c r="A8" s="1" t="s">
        <v>43</v>
      </c>
      <c r="C8" s="7">
        <v>13549186</v>
      </c>
      <c r="D8" s="7"/>
      <c r="E8" s="7">
        <v>385201054618</v>
      </c>
      <c r="F8" s="7"/>
      <c r="G8" s="7">
        <v>287568912922</v>
      </c>
      <c r="H8" s="7"/>
      <c r="I8" s="7">
        <f>E8-G8</f>
        <v>97632141696</v>
      </c>
      <c r="J8" s="7"/>
      <c r="K8" s="7">
        <v>13549186</v>
      </c>
      <c r="L8" s="7"/>
      <c r="M8" s="7">
        <v>385201054618</v>
      </c>
      <c r="N8" s="7"/>
      <c r="O8" s="7">
        <v>260375666082</v>
      </c>
      <c r="P8" s="7"/>
      <c r="Q8" s="7">
        <f>M8-O8</f>
        <v>124825388536</v>
      </c>
    </row>
    <row r="9" spans="1:17">
      <c r="A9" s="1" t="s">
        <v>68</v>
      </c>
      <c r="C9" s="7">
        <v>11329106</v>
      </c>
      <c r="D9" s="7"/>
      <c r="E9" s="7">
        <v>681332718067</v>
      </c>
      <c r="F9" s="7"/>
      <c r="G9" s="7">
        <v>519756423839</v>
      </c>
      <c r="H9" s="7"/>
      <c r="I9" s="7">
        <f t="shared" ref="I9:I72" si="0">E9-G9</f>
        <v>161576294228</v>
      </c>
      <c r="J9" s="7"/>
      <c r="K9" s="7">
        <v>11329106</v>
      </c>
      <c r="L9" s="7"/>
      <c r="M9" s="7">
        <v>681332718067</v>
      </c>
      <c r="N9" s="7"/>
      <c r="O9" s="7">
        <v>527511262895</v>
      </c>
      <c r="P9" s="7"/>
      <c r="Q9" s="7">
        <f t="shared" ref="Q9:Q72" si="1">M9-O9</f>
        <v>153821455172</v>
      </c>
    </row>
    <row r="10" spans="1:17">
      <c r="A10" s="1" t="s">
        <v>39</v>
      </c>
      <c r="C10" s="7">
        <v>4687239</v>
      </c>
      <c r="D10" s="7"/>
      <c r="E10" s="7">
        <v>167969564902</v>
      </c>
      <c r="F10" s="7"/>
      <c r="G10" s="7">
        <v>161808092598</v>
      </c>
      <c r="H10" s="7"/>
      <c r="I10" s="7">
        <f t="shared" si="0"/>
        <v>6161472304</v>
      </c>
      <c r="J10" s="7"/>
      <c r="K10" s="7">
        <v>4687239</v>
      </c>
      <c r="L10" s="7"/>
      <c r="M10" s="7">
        <v>167969564902</v>
      </c>
      <c r="N10" s="7"/>
      <c r="O10" s="7">
        <v>162603935391</v>
      </c>
      <c r="P10" s="7"/>
      <c r="Q10" s="7">
        <f t="shared" si="1"/>
        <v>5365629511</v>
      </c>
    </row>
    <row r="11" spans="1:17">
      <c r="A11" s="1" t="s">
        <v>51</v>
      </c>
      <c r="C11" s="7">
        <v>121996621</v>
      </c>
      <c r="D11" s="7"/>
      <c r="E11" s="7">
        <v>2239870588210</v>
      </c>
      <c r="F11" s="7"/>
      <c r="G11" s="7">
        <v>1662621860550</v>
      </c>
      <c r="H11" s="7"/>
      <c r="I11" s="7">
        <f t="shared" si="0"/>
        <v>577248727660</v>
      </c>
      <c r="J11" s="7"/>
      <c r="K11" s="7">
        <v>121996621</v>
      </c>
      <c r="L11" s="7"/>
      <c r="M11" s="7">
        <v>2239870588210</v>
      </c>
      <c r="N11" s="7"/>
      <c r="O11" s="7">
        <v>1813821668164</v>
      </c>
      <c r="P11" s="7"/>
      <c r="Q11" s="7">
        <f t="shared" si="1"/>
        <v>426048920046</v>
      </c>
    </row>
    <row r="12" spans="1:17">
      <c r="A12" s="1" t="s">
        <v>38</v>
      </c>
      <c r="C12" s="7">
        <v>6988686</v>
      </c>
      <c r="D12" s="7"/>
      <c r="E12" s="7">
        <v>278092545831</v>
      </c>
      <c r="F12" s="7"/>
      <c r="G12" s="7">
        <v>272483489114</v>
      </c>
      <c r="H12" s="7"/>
      <c r="I12" s="7">
        <f t="shared" si="0"/>
        <v>5609056717</v>
      </c>
      <c r="J12" s="7"/>
      <c r="K12" s="7">
        <v>6988686</v>
      </c>
      <c r="L12" s="7"/>
      <c r="M12" s="7">
        <v>278092545831</v>
      </c>
      <c r="N12" s="7"/>
      <c r="O12" s="7">
        <v>251447834228</v>
      </c>
      <c r="P12" s="7"/>
      <c r="Q12" s="7">
        <f t="shared" si="1"/>
        <v>26644711603</v>
      </c>
    </row>
    <row r="13" spans="1:17">
      <c r="A13" s="1" t="s">
        <v>50</v>
      </c>
      <c r="C13" s="7">
        <v>38806083</v>
      </c>
      <c r="D13" s="7"/>
      <c r="E13" s="7">
        <v>227593602156</v>
      </c>
      <c r="F13" s="7"/>
      <c r="G13" s="7">
        <v>164870348409</v>
      </c>
      <c r="H13" s="7"/>
      <c r="I13" s="7">
        <f t="shared" si="0"/>
        <v>62723253747</v>
      </c>
      <c r="J13" s="7"/>
      <c r="K13" s="7">
        <v>38806083</v>
      </c>
      <c r="L13" s="7"/>
      <c r="M13" s="7">
        <v>227593602156</v>
      </c>
      <c r="N13" s="7"/>
      <c r="O13" s="7">
        <v>189311174147</v>
      </c>
      <c r="P13" s="7"/>
      <c r="Q13" s="7">
        <f t="shared" si="1"/>
        <v>38282428009</v>
      </c>
    </row>
    <row r="14" spans="1:17">
      <c r="A14" s="1" t="s">
        <v>91</v>
      </c>
      <c r="C14" s="7">
        <v>10536839</v>
      </c>
      <c r="D14" s="7"/>
      <c r="E14" s="7">
        <v>36984205316</v>
      </c>
      <c r="F14" s="7"/>
      <c r="G14" s="7">
        <v>37067998475</v>
      </c>
      <c r="H14" s="7"/>
      <c r="I14" s="7">
        <f t="shared" si="0"/>
        <v>-83793159</v>
      </c>
      <c r="J14" s="7"/>
      <c r="K14" s="7">
        <v>10536839</v>
      </c>
      <c r="L14" s="7"/>
      <c r="M14" s="7">
        <v>36984205316</v>
      </c>
      <c r="N14" s="7"/>
      <c r="O14" s="7">
        <v>36070726754</v>
      </c>
      <c r="P14" s="7"/>
      <c r="Q14" s="7">
        <f t="shared" si="1"/>
        <v>913478562</v>
      </c>
    </row>
    <row r="15" spans="1:17">
      <c r="A15" s="1" t="s">
        <v>27</v>
      </c>
      <c r="C15" s="7">
        <v>3593753</v>
      </c>
      <c r="D15" s="7"/>
      <c r="E15" s="7">
        <v>620556422169</v>
      </c>
      <c r="F15" s="7"/>
      <c r="G15" s="7">
        <v>512027816415</v>
      </c>
      <c r="H15" s="7"/>
      <c r="I15" s="7">
        <f t="shared" si="0"/>
        <v>108528605754</v>
      </c>
      <c r="J15" s="7"/>
      <c r="K15" s="7">
        <v>3593753</v>
      </c>
      <c r="L15" s="7"/>
      <c r="M15" s="7">
        <v>620556422169</v>
      </c>
      <c r="N15" s="7"/>
      <c r="O15" s="7">
        <v>506955050775</v>
      </c>
      <c r="P15" s="7"/>
      <c r="Q15" s="7">
        <f t="shared" si="1"/>
        <v>113601371394</v>
      </c>
    </row>
    <row r="16" spans="1:17">
      <c r="A16" s="1" t="s">
        <v>78</v>
      </c>
      <c r="C16" s="7">
        <v>3304578</v>
      </c>
      <c r="D16" s="7"/>
      <c r="E16" s="7">
        <v>26837761766</v>
      </c>
      <c r="F16" s="7"/>
      <c r="G16" s="7">
        <v>22682679034</v>
      </c>
      <c r="H16" s="7"/>
      <c r="I16" s="7">
        <f t="shared" si="0"/>
        <v>4155082732</v>
      </c>
      <c r="J16" s="7"/>
      <c r="K16" s="7">
        <v>3304578</v>
      </c>
      <c r="L16" s="7"/>
      <c r="M16" s="7">
        <v>26837761766</v>
      </c>
      <c r="N16" s="7"/>
      <c r="O16" s="7">
        <v>23641501621</v>
      </c>
      <c r="P16" s="7"/>
      <c r="Q16" s="7">
        <f t="shared" si="1"/>
        <v>3196260145</v>
      </c>
    </row>
    <row r="17" spans="1:17">
      <c r="A17" s="1" t="s">
        <v>18</v>
      </c>
      <c r="C17" s="7">
        <v>5200000</v>
      </c>
      <c r="D17" s="7"/>
      <c r="E17" s="7">
        <v>84824274600</v>
      </c>
      <c r="F17" s="7"/>
      <c r="G17" s="7">
        <v>72160077600</v>
      </c>
      <c r="H17" s="7"/>
      <c r="I17" s="7">
        <f t="shared" si="0"/>
        <v>12664197000</v>
      </c>
      <c r="J17" s="7"/>
      <c r="K17" s="7">
        <v>5200000</v>
      </c>
      <c r="L17" s="7"/>
      <c r="M17" s="7">
        <v>84824274600</v>
      </c>
      <c r="N17" s="7"/>
      <c r="O17" s="7">
        <v>104929824964</v>
      </c>
      <c r="P17" s="7"/>
      <c r="Q17" s="7">
        <f t="shared" si="1"/>
        <v>-20105550364</v>
      </c>
    </row>
    <row r="18" spans="1:17">
      <c r="A18" s="1" t="s">
        <v>82</v>
      </c>
      <c r="C18" s="7">
        <v>47761930</v>
      </c>
      <c r="D18" s="7"/>
      <c r="E18" s="7">
        <v>202445111146</v>
      </c>
      <c r="F18" s="7"/>
      <c r="G18" s="7">
        <v>166081995495</v>
      </c>
      <c r="H18" s="7"/>
      <c r="I18" s="7">
        <f t="shared" si="0"/>
        <v>36363115651</v>
      </c>
      <c r="J18" s="7"/>
      <c r="K18" s="7">
        <v>47761930</v>
      </c>
      <c r="L18" s="7"/>
      <c r="M18" s="7">
        <v>202445111146</v>
      </c>
      <c r="N18" s="7"/>
      <c r="O18" s="7">
        <v>171506529576</v>
      </c>
      <c r="P18" s="7"/>
      <c r="Q18" s="7">
        <f t="shared" si="1"/>
        <v>30938581570</v>
      </c>
    </row>
    <row r="19" spans="1:17">
      <c r="A19" s="1" t="s">
        <v>70</v>
      </c>
      <c r="C19" s="7">
        <v>3406574</v>
      </c>
      <c r="D19" s="7"/>
      <c r="E19" s="7">
        <v>217908719330</v>
      </c>
      <c r="F19" s="7"/>
      <c r="G19" s="7">
        <v>169789326918</v>
      </c>
      <c r="H19" s="7"/>
      <c r="I19" s="7">
        <f t="shared" si="0"/>
        <v>48119392412</v>
      </c>
      <c r="J19" s="7"/>
      <c r="K19" s="7">
        <v>3406574</v>
      </c>
      <c r="L19" s="7"/>
      <c r="M19" s="7">
        <v>217908719330</v>
      </c>
      <c r="N19" s="7"/>
      <c r="O19" s="7">
        <v>169103528161</v>
      </c>
      <c r="P19" s="7"/>
      <c r="Q19" s="7">
        <f t="shared" si="1"/>
        <v>48805191169</v>
      </c>
    </row>
    <row r="20" spans="1:17">
      <c r="A20" s="1" t="s">
        <v>71</v>
      </c>
      <c r="C20" s="7">
        <v>38047628</v>
      </c>
      <c r="D20" s="7"/>
      <c r="E20" s="7">
        <v>859298677616</v>
      </c>
      <c r="F20" s="7"/>
      <c r="G20" s="7">
        <v>708770124055</v>
      </c>
      <c r="H20" s="7"/>
      <c r="I20" s="7">
        <f t="shared" si="0"/>
        <v>150528553561</v>
      </c>
      <c r="J20" s="7"/>
      <c r="K20" s="7">
        <v>38047628</v>
      </c>
      <c r="L20" s="7"/>
      <c r="M20" s="7">
        <v>859298677616</v>
      </c>
      <c r="N20" s="7"/>
      <c r="O20" s="7">
        <v>565448107216</v>
      </c>
      <c r="P20" s="7"/>
      <c r="Q20" s="7">
        <f t="shared" si="1"/>
        <v>293850570400</v>
      </c>
    </row>
    <row r="21" spans="1:17">
      <c r="A21" s="1" t="s">
        <v>45</v>
      </c>
      <c r="C21" s="7">
        <v>15280357</v>
      </c>
      <c r="D21" s="7"/>
      <c r="E21" s="7">
        <v>568844485900</v>
      </c>
      <c r="F21" s="7"/>
      <c r="G21" s="7">
        <v>390368579109</v>
      </c>
      <c r="H21" s="7"/>
      <c r="I21" s="7">
        <f t="shared" si="0"/>
        <v>178475906791</v>
      </c>
      <c r="J21" s="7"/>
      <c r="K21" s="7">
        <v>15280357</v>
      </c>
      <c r="L21" s="7"/>
      <c r="M21" s="7">
        <v>568844485900</v>
      </c>
      <c r="N21" s="7"/>
      <c r="O21" s="7">
        <v>351783930456</v>
      </c>
      <c r="P21" s="7"/>
      <c r="Q21" s="7">
        <f t="shared" si="1"/>
        <v>217060555444</v>
      </c>
    </row>
    <row r="22" spans="1:17">
      <c r="A22" s="1" t="s">
        <v>79</v>
      </c>
      <c r="C22" s="7">
        <v>25332468</v>
      </c>
      <c r="D22" s="7"/>
      <c r="E22" s="7">
        <v>197928474949</v>
      </c>
      <c r="F22" s="7"/>
      <c r="G22" s="7">
        <v>118782266709</v>
      </c>
      <c r="H22" s="7"/>
      <c r="I22" s="7">
        <f t="shared" si="0"/>
        <v>79146208240</v>
      </c>
      <c r="J22" s="7"/>
      <c r="K22" s="7">
        <v>25332468</v>
      </c>
      <c r="L22" s="7"/>
      <c r="M22" s="7">
        <v>197928474949</v>
      </c>
      <c r="N22" s="7"/>
      <c r="O22" s="7">
        <v>117240683617</v>
      </c>
      <c r="P22" s="7"/>
      <c r="Q22" s="7">
        <f t="shared" si="1"/>
        <v>80687791332</v>
      </c>
    </row>
    <row r="23" spans="1:17">
      <c r="A23" s="1" t="s">
        <v>73</v>
      </c>
      <c r="C23" s="7">
        <v>46577959</v>
      </c>
      <c r="D23" s="7"/>
      <c r="E23" s="7">
        <v>344941110072</v>
      </c>
      <c r="F23" s="7"/>
      <c r="G23" s="7">
        <v>287528093093</v>
      </c>
      <c r="H23" s="7"/>
      <c r="I23" s="7">
        <f t="shared" si="0"/>
        <v>57413016979</v>
      </c>
      <c r="J23" s="7"/>
      <c r="K23" s="7">
        <v>46577959</v>
      </c>
      <c r="L23" s="7"/>
      <c r="M23" s="7">
        <v>344941110072</v>
      </c>
      <c r="N23" s="7"/>
      <c r="O23" s="7">
        <v>323769035299</v>
      </c>
      <c r="P23" s="7"/>
      <c r="Q23" s="7">
        <f t="shared" si="1"/>
        <v>21172074773</v>
      </c>
    </row>
    <row r="24" spans="1:17">
      <c r="A24" s="1" t="s">
        <v>56</v>
      </c>
      <c r="C24" s="7">
        <v>2726321</v>
      </c>
      <c r="D24" s="7"/>
      <c r="E24" s="7">
        <v>123119815289</v>
      </c>
      <c r="F24" s="7"/>
      <c r="G24" s="7">
        <v>102929574834</v>
      </c>
      <c r="H24" s="7"/>
      <c r="I24" s="7">
        <f t="shared" si="0"/>
        <v>20190240455</v>
      </c>
      <c r="J24" s="7"/>
      <c r="K24" s="7">
        <v>2726321</v>
      </c>
      <c r="L24" s="7"/>
      <c r="M24" s="7">
        <v>123119815289</v>
      </c>
      <c r="N24" s="7"/>
      <c r="O24" s="7">
        <v>115206325464</v>
      </c>
      <c r="P24" s="7"/>
      <c r="Q24" s="7">
        <f t="shared" si="1"/>
        <v>7913489825</v>
      </c>
    </row>
    <row r="25" spans="1:17">
      <c r="A25" s="1" t="s">
        <v>33</v>
      </c>
      <c r="C25" s="7">
        <v>80333145</v>
      </c>
      <c r="D25" s="7"/>
      <c r="E25" s="7">
        <v>1703310622252</v>
      </c>
      <c r="F25" s="7"/>
      <c r="G25" s="7">
        <v>1288974738731</v>
      </c>
      <c r="H25" s="7"/>
      <c r="I25" s="7">
        <f t="shared" si="0"/>
        <v>414335883521</v>
      </c>
      <c r="J25" s="7"/>
      <c r="K25" s="7">
        <v>80333145</v>
      </c>
      <c r="L25" s="7"/>
      <c r="M25" s="7">
        <v>1703310622252</v>
      </c>
      <c r="N25" s="7"/>
      <c r="O25" s="7">
        <v>1599987154636</v>
      </c>
      <c r="P25" s="7"/>
      <c r="Q25" s="7">
        <f t="shared" si="1"/>
        <v>103323467616</v>
      </c>
    </row>
    <row r="26" spans="1:17">
      <c r="A26" s="1" t="s">
        <v>25</v>
      </c>
      <c r="C26" s="7">
        <v>5804375</v>
      </c>
      <c r="D26" s="7"/>
      <c r="E26" s="7">
        <v>511207732631</v>
      </c>
      <c r="F26" s="7"/>
      <c r="G26" s="7">
        <v>383867386590</v>
      </c>
      <c r="H26" s="7"/>
      <c r="I26" s="7">
        <f t="shared" si="0"/>
        <v>127340346041</v>
      </c>
      <c r="J26" s="7"/>
      <c r="K26" s="7">
        <v>5804375</v>
      </c>
      <c r="L26" s="7"/>
      <c r="M26" s="7">
        <v>511207732631</v>
      </c>
      <c r="N26" s="7"/>
      <c r="O26" s="7">
        <v>546115258413</v>
      </c>
      <c r="P26" s="7"/>
      <c r="Q26" s="7">
        <f t="shared" si="1"/>
        <v>-34907525782</v>
      </c>
    </row>
    <row r="27" spans="1:17">
      <c r="A27" s="1" t="s">
        <v>47</v>
      </c>
      <c r="C27" s="7">
        <v>9920000</v>
      </c>
      <c r="D27" s="7"/>
      <c r="E27" s="7">
        <v>38536694208</v>
      </c>
      <c r="F27" s="7"/>
      <c r="G27" s="7">
        <v>28606691376</v>
      </c>
      <c r="H27" s="7"/>
      <c r="I27" s="7">
        <f t="shared" si="0"/>
        <v>9930002832</v>
      </c>
      <c r="J27" s="7"/>
      <c r="K27" s="7">
        <v>9920000</v>
      </c>
      <c r="L27" s="7"/>
      <c r="M27" s="7">
        <v>38536694208</v>
      </c>
      <c r="N27" s="7"/>
      <c r="O27" s="7">
        <v>39629423871</v>
      </c>
      <c r="P27" s="7"/>
      <c r="Q27" s="7">
        <f t="shared" si="1"/>
        <v>-1092729663</v>
      </c>
    </row>
    <row r="28" spans="1:17">
      <c r="A28" s="1" t="s">
        <v>55</v>
      </c>
      <c r="C28" s="7">
        <v>8475043</v>
      </c>
      <c r="D28" s="7"/>
      <c r="E28" s="7">
        <v>421146578542</v>
      </c>
      <c r="F28" s="7"/>
      <c r="G28" s="7">
        <v>266639112039</v>
      </c>
      <c r="H28" s="7"/>
      <c r="I28" s="7">
        <f t="shared" si="0"/>
        <v>154507466503</v>
      </c>
      <c r="J28" s="7"/>
      <c r="K28" s="7">
        <v>8475043</v>
      </c>
      <c r="L28" s="7"/>
      <c r="M28" s="7">
        <v>421146578542</v>
      </c>
      <c r="N28" s="7"/>
      <c r="O28" s="7">
        <v>214712304221</v>
      </c>
      <c r="P28" s="7"/>
      <c r="Q28" s="7">
        <f t="shared" si="1"/>
        <v>206434274321</v>
      </c>
    </row>
    <row r="29" spans="1:17">
      <c r="A29" s="1" t="s">
        <v>32</v>
      </c>
      <c r="C29" s="7">
        <v>26039473</v>
      </c>
      <c r="D29" s="7"/>
      <c r="E29" s="7">
        <v>373772730678</v>
      </c>
      <c r="F29" s="7"/>
      <c r="G29" s="7">
        <v>271878576691</v>
      </c>
      <c r="H29" s="7"/>
      <c r="I29" s="7">
        <f t="shared" si="0"/>
        <v>101894153987</v>
      </c>
      <c r="J29" s="7"/>
      <c r="K29" s="7">
        <v>26039473</v>
      </c>
      <c r="L29" s="7"/>
      <c r="M29" s="7">
        <v>373772730678</v>
      </c>
      <c r="N29" s="7"/>
      <c r="O29" s="7">
        <v>226621855019</v>
      </c>
      <c r="P29" s="7"/>
      <c r="Q29" s="7">
        <f t="shared" si="1"/>
        <v>147150875659</v>
      </c>
    </row>
    <row r="30" spans="1:17">
      <c r="A30" s="1" t="s">
        <v>22</v>
      </c>
      <c r="C30" s="7">
        <v>19605817</v>
      </c>
      <c r="D30" s="7"/>
      <c r="E30" s="7">
        <v>3305167049525</v>
      </c>
      <c r="F30" s="7"/>
      <c r="G30" s="7">
        <v>2736473291018</v>
      </c>
      <c r="H30" s="7"/>
      <c r="I30" s="7">
        <f t="shared" si="0"/>
        <v>568693758507</v>
      </c>
      <c r="J30" s="7"/>
      <c r="K30" s="7">
        <v>19605817</v>
      </c>
      <c r="L30" s="7"/>
      <c r="M30" s="7">
        <v>3305167049525</v>
      </c>
      <c r="N30" s="7"/>
      <c r="O30" s="7">
        <v>3411967659458</v>
      </c>
      <c r="P30" s="7"/>
      <c r="Q30" s="7">
        <f t="shared" si="1"/>
        <v>-106800609933</v>
      </c>
    </row>
    <row r="31" spans="1:17">
      <c r="A31" s="1" t="s">
        <v>30</v>
      </c>
      <c r="C31" s="7">
        <v>16000000</v>
      </c>
      <c r="D31" s="7"/>
      <c r="E31" s="7">
        <v>596270952000</v>
      </c>
      <c r="F31" s="7"/>
      <c r="G31" s="7">
        <v>427680072000</v>
      </c>
      <c r="H31" s="7"/>
      <c r="I31" s="7">
        <f t="shared" si="0"/>
        <v>168590880000</v>
      </c>
      <c r="J31" s="7"/>
      <c r="K31" s="7">
        <v>16000000</v>
      </c>
      <c r="L31" s="7"/>
      <c r="M31" s="7">
        <v>596270952000</v>
      </c>
      <c r="N31" s="7"/>
      <c r="O31" s="7">
        <v>292115776730</v>
      </c>
      <c r="P31" s="7"/>
      <c r="Q31" s="7">
        <f t="shared" si="1"/>
        <v>304155175270</v>
      </c>
    </row>
    <row r="32" spans="1:17">
      <c r="A32" s="1" t="s">
        <v>41</v>
      </c>
      <c r="C32" s="7">
        <v>868319</v>
      </c>
      <c r="D32" s="7"/>
      <c r="E32" s="7">
        <v>15882006035</v>
      </c>
      <c r="F32" s="7"/>
      <c r="G32" s="7">
        <v>14302436957</v>
      </c>
      <c r="H32" s="7"/>
      <c r="I32" s="7">
        <f t="shared" si="0"/>
        <v>1579569078</v>
      </c>
      <c r="J32" s="7"/>
      <c r="K32" s="7">
        <v>868319</v>
      </c>
      <c r="L32" s="7"/>
      <c r="M32" s="7">
        <v>15882006035</v>
      </c>
      <c r="N32" s="7"/>
      <c r="O32" s="7">
        <v>11132388502</v>
      </c>
      <c r="P32" s="7"/>
      <c r="Q32" s="7">
        <f t="shared" si="1"/>
        <v>4749617533</v>
      </c>
    </row>
    <row r="33" spans="1:17">
      <c r="A33" s="1" t="s">
        <v>67</v>
      </c>
      <c r="C33" s="7">
        <v>14533132</v>
      </c>
      <c r="D33" s="7"/>
      <c r="E33" s="7">
        <v>1050127705557</v>
      </c>
      <c r="F33" s="7"/>
      <c r="G33" s="7">
        <v>771162703572</v>
      </c>
      <c r="H33" s="7"/>
      <c r="I33" s="7">
        <f t="shared" si="0"/>
        <v>278965001985</v>
      </c>
      <c r="J33" s="7"/>
      <c r="K33" s="7">
        <v>14533132</v>
      </c>
      <c r="L33" s="7"/>
      <c r="M33" s="7">
        <v>1050127705557</v>
      </c>
      <c r="N33" s="7"/>
      <c r="O33" s="7">
        <v>966626011720</v>
      </c>
      <c r="P33" s="7"/>
      <c r="Q33" s="7">
        <f t="shared" si="1"/>
        <v>83501693837</v>
      </c>
    </row>
    <row r="34" spans="1:17">
      <c r="A34" s="1" t="s">
        <v>69</v>
      </c>
      <c r="C34" s="7">
        <v>14097167</v>
      </c>
      <c r="D34" s="7"/>
      <c r="E34" s="7">
        <v>71103427657</v>
      </c>
      <c r="F34" s="7"/>
      <c r="G34" s="7">
        <v>48626112331</v>
      </c>
      <c r="H34" s="7"/>
      <c r="I34" s="7">
        <f t="shared" si="0"/>
        <v>22477315326</v>
      </c>
      <c r="J34" s="7"/>
      <c r="K34" s="7">
        <v>14097167</v>
      </c>
      <c r="L34" s="7"/>
      <c r="M34" s="7">
        <v>71103427657</v>
      </c>
      <c r="N34" s="7"/>
      <c r="O34" s="7">
        <v>45641404991</v>
      </c>
      <c r="P34" s="7"/>
      <c r="Q34" s="7">
        <f t="shared" si="1"/>
        <v>25462022666</v>
      </c>
    </row>
    <row r="35" spans="1:17">
      <c r="A35" s="1" t="s">
        <v>58</v>
      </c>
      <c r="C35" s="7">
        <v>18634950</v>
      </c>
      <c r="D35" s="7"/>
      <c r="E35" s="7">
        <v>589065491110</v>
      </c>
      <c r="F35" s="7"/>
      <c r="G35" s="7">
        <v>421442972138</v>
      </c>
      <c r="H35" s="7"/>
      <c r="I35" s="7">
        <f t="shared" si="0"/>
        <v>167622518972</v>
      </c>
      <c r="J35" s="7"/>
      <c r="K35" s="7">
        <v>18634950</v>
      </c>
      <c r="L35" s="7"/>
      <c r="M35" s="7">
        <v>589065491110</v>
      </c>
      <c r="N35" s="7"/>
      <c r="O35" s="7">
        <v>344203648717</v>
      </c>
      <c r="P35" s="7"/>
      <c r="Q35" s="7">
        <f t="shared" si="1"/>
        <v>244861842393</v>
      </c>
    </row>
    <row r="36" spans="1:17">
      <c r="A36" s="1" t="s">
        <v>17</v>
      </c>
      <c r="C36" s="7">
        <v>177949002</v>
      </c>
      <c r="D36" s="7"/>
      <c r="E36" s="7">
        <v>1454037488701</v>
      </c>
      <c r="F36" s="7"/>
      <c r="G36" s="7">
        <v>1002351858506</v>
      </c>
      <c r="H36" s="7"/>
      <c r="I36" s="7">
        <f t="shared" si="0"/>
        <v>451685630195</v>
      </c>
      <c r="J36" s="7"/>
      <c r="K36" s="7">
        <v>177949002</v>
      </c>
      <c r="L36" s="7"/>
      <c r="M36" s="7">
        <v>1454037488701</v>
      </c>
      <c r="N36" s="7"/>
      <c r="O36" s="7">
        <v>971154579718</v>
      </c>
      <c r="P36" s="7"/>
      <c r="Q36" s="7">
        <f t="shared" si="1"/>
        <v>482882908983</v>
      </c>
    </row>
    <row r="37" spans="1:17">
      <c r="A37" s="1" t="s">
        <v>59</v>
      </c>
      <c r="C37" s="7">
        <v>1593520</v>
      </c>
      <c r="D37" s="7"/>
      <c r="E37" s="7">
        <v>35292379027</v>
      </c>
      <c r="F37" s="7"/>
      <c r="G37" s="7">
        <v>26854033154</v>
      </c>
      <c r="H37" s="7"/>
      <c r="I37" s="7">
        <f t="shared" si="0"/>
        <v>8438345873</v>
      </c>
      <c r="J37" s="7"/>
      <c r="K37" s="7">
        <v>1593520</v>
      </c>
      <c r="L37" s="7"/>
      <c r="M37" s="7">
        <v>35292379027</v>
      </c>
      <c r="N37" s="7"/>
      <c r="O37" s="7">
        <v>27419362717</v>
      </c>
      <c r="P37" s="7"/>
      <c r="Q37" s="7">
        <f t="shared" si="1"/>
        <v>7873016310</v>
      </c>
    </row>
    <row r="38" spans="1:17">
      <c r="A38" s="1" t="s">
        <v>15</v>
      </c>
      <c r="C38" s="7">
        <v>40301183</v>
      </c>
      <c r="D38" s="7"/>
      <c r="E38" s="7">
        <v>565266226461</v>
      </c>
      <c r="F38" s="7"/>
      <c r="G38" s="7">
        <v>432663022380</v>
      </c>
      <c r="H38" s="7"/>
      <c r="I38" s="7">
        <f t="shared" si="0"/>
        <v>132603204081</v>
      </c>
      <c r="J38" s="7"/>
      <c r="K38" s="7">
        <v>40301183</v>
      </c>
      <c r="L38" s="7"/>
      <c r="M38" s="7">
        <v>565266226461</v>
      </c>
      <c r="N38" s="7"/>
      <c r="O38" s="7">
        <v>406097713606</v>
      </c>
      <c r="P38" s="7"/>
      <c r="Q38" s="7">
        <f t="shared" si="1"/>
        <v>159168512855</v>
      </c>
    </row>
    <row r="39" spans="1:17">
      <c r="A39" s="1" t="s">
        <v>84</v>
      </c>
      <c r="C39" s="7">
        <v>66325146</v>
      </c>
      <c r="D39" s="7"/>
      <c r="E39" s="7">
        <v>493819530245</v>
      </c>
      <c r="F39" s="7"/>
      <c r="G39" s="7">
        <v>345915416380</v>
      </c>
      <c r="H39" s="7"/>
      <c r="I39" s="7">
        <f t="shared" si="0"/>
        <v>147904113865</v>
      </c>
      <c r="J39" s="7"/>
      <c r="K39" s="7">
        <v>66325146</v>
      </c>
      <c r="L39" s="7"/>
      <c r="M39" s="7">
        <v>493819530245</v>
      </c>
      <c r="N39" s="7"/>
      <c r="O39" s="7">
        <v>330127634676</v>
      </c>
      <c r="P39" s="7"/>
      <c r="Q39" s="7">
        <f t="shared" si="1"/>
        <v>163691895569</v>
      </c>
    </row>
    <row r="40" spans="1:17">
      <c r="A40" s="1" t="s">
        <v>52</v>
      </c>
      <c r="C40" s="7">
        <v>210139224</v>
      </c>
      <c r="D40" s="7"/>
      <c r="E40" s="7">
        <v>5305777948676</v>
      </c>
      <c r="F40" s="7"/>
      <c r="G40" s="7">
        <v>3647200117476</v>
      </c>
      <c r="H40" s="7"/>
      <c r="I40" s="7">
        <f t="shared" si="0"/>
        <v>1658577831200</v>
      </c>
      <c r="J40" s="7"/>
      <c r="K40" s="7">
        <v>210139224</v>
      </c>
      <c r="L40" s="7"/>
      <c r="M40" s="7">
        <v>5305777948676</v>
      </c>
      <c r="N40" s="7"/>
      <c r="O40" s="7">
        <v>3055699927986</v>
      </c>
      <c r="P40" s="7"/>
      <c r="Q40" s="7">
        <f t="shared" si="1"/>
        <v>2250078020690</v>
      </c>
    </row>
    <row r="41" spans="1:17">
      <c r="A41" s="1" t="s">
        <v>31</v>
      </c>
      <c r="C41" s="7">
        <v>5773136</v>
      </c>
      <c r="D41" s="7"/>
      <c r="E41" s="7">
        <v>323093642837</v>
      </c>
      <c r="F41" s="7"/>
      <c r="G41" s="7">
        <v>260352288669</v>
      </c>
      <c r="H41" s="7"/>
      <c r="I41" s="7">
        <f t="shared" si="0"/>
        <v>62741354168</v>
      </c>
      <c r="J41" s="7"/>
      <c r="K41" s="7">
        <v>5773136</v>
      </c>
      <c r="L41" s="7"/>
      <c r="M41" s="7">
        <v>323093642837</v>
      </c>
      <c r="N41" s="7"/>
      <c r="O41" s="7">
        <v>261424216370</v>
      </c>
      <c r="P41" s="7"/>
      <c r="Q41" s="7">
        <f t="shared" si="1"/>
        <v>61669426467</v>
      </c>
    </row>
    <row r="42" spans="1:17">
      <c r="A42" s="1" t="s">
        <v>61</v>
      </c>
      <c r="C42" s="7">
        <v>18879035</v>
      </c>
      <c r="D42" s="7"/>
      <c r="E42" s="7">
        <v>391285793865</v>
      </c>
      <c r="F42" s="7"/>
      <c r="G42" s="7">
        <v>271178883518</v>
      </c>
      <c r="H42" s="7"/>
      <c r="I42" s="7">
        <f t="shared" si="0"/>
        <v>120106910347</v>
      </c>
      <c r="J42" s="7"/>
      <c r="K42" s="7">
        <v>18879035</v>
      </c>
      <c r="L42" s="7"/>
      <c r="M42" s="7">
        <v>391285793865</v>
      </c>
      <c r="N42" s="7"/>
      <c r="O42" s="7">
        <v>214527151317</v>
      </c>
      <c r="P42" s="7"/>
      <c r="Q42" s="7">
        <f t="shared" si="1"/>
        <v>176758642548</v>
      </c>
    </row>
    <row r="43" spans="1:17">
      <c r="A43" s="1" t="s">
        <v>42</v>
      </c>
      <c r="C43" s="7">
        <v>2151000</v>
      </c>
      <c r="D43" s="7"/>
      <c r="E43" s="7">
        <v>49905624177</v>
      </c>
      <c r="F43" s="7"/>
      <c r="G43" s="7">
        <v>47019052084</v>
      </c>
      <c r="H43" s="7"/>
      <c r="I43" s="7">
        <f t="shared" si="0"/>
        <v>2886572093</v>
      </c>
      <c r="J43" s="7"/>
      <c r="K43" s="7">
        <v>2151000</v>
      </c>
      <c r="L43" s="7"/>
      <c r="M43" s="7">
        <v>49905624177</v>
      </c>
      <c r="N43" s="7"/>
      <c r="O43" s="7">
        <v>50819074783</v>
      </c>
      <c r="P43" s="7"/>
      <c r="Q43" s="7">
        <f t="shared" si="1"/>
        <v>-913450606</v>
      </c>
    </row>
    <row r="44" spans="1:17">
      <c r="A44" s="1" t="s">
        <v>48</v>
      </c>
      <c r="C44" s="7">
        <v>37075462</v>
      </c>
      <c r="D44" s="7"/>
      <c r="E44" s="7">
        <v>620635892938</v>
      </c>
      <c r="F44" s="7"/>
      <c r="G44" s="7">
        <v>433781737522</v>
      </c>
      <c r="H44" s="7"/>
      <c r="I44" s="7">
        <f t="shared" si="0"/>
        <v>186854155416</v>
      </c>
      <c r="J44" s="7"/>
      <c r="K44" s="7">
        <v>37075462</v>
      </c>
      <c r="L44" s="7"/>
      <c r="M44" s="7">
        <v>620635892938</v>
      </c>
      <c r="N44" s="7"/>
      <c r="O44" s="7">
        <v>408489532776</v>
      </c>
      <c r="P44" s="7"/>
      <c r="Q44" s="7">
        <f t="shared" si="1"/>
        <v>212146360162</v>
      </c>
    </row>
    <row r="45" spans="1:17">
      <c r="A45" s="1" t="s">
        <v>89</v>
      </c>
      <c r="C45" s="7">
        <v>3008044</v>
      </c>
      <c r="D45" s="7"/>
      <c r="E45" s="7">
        <v>73886511074</v>
      </c>
      <c r="F45" s="7"/>
      <c r="G45" s="7">
        <v>65079420620</v>
      </c>
      <c r="H45" s="7"/>
      <c r="I45" s="7">
        <f t="shared" si="0"/>
        <v>8807090454</v>
      </c>
      <c r="J45" s="7"/>
      <c r="K45" s="7">
        <v>3008044</v>
      </c>
      <c r="L45" s="7"/>
      <c r="M45" s="7">
        <v>73886511074</v>
      </c>
      <c r="N45" s="7"/>
      <c r="O45" s="7">
        <v>64250874655</v>
      </c>
      <c r="P45" s="7"/>
      <c r="Q45" s="7">
        <f t="shared" si="1"/>
        <v>9635636419</v>
      </c>
    </row>
    <row r="46" spans="1:17">
      <c r="A46" s="1" t="s">
        <v>19</v>
      </c>
      <c r="C46" s="7">
        <v>54731692</v>
      </c>
      <c r="D46" s="7"/>
      <c r="E46" s="7">
        <v>857439165697</v>
      </c>
      <c r="F46" s="7"/>
      <c r="G46" s="7">
        <v>699197286725</v>
      </c>
      <c r="H46" s="7"/>
      <c r="I46" s="7">
        <f t="shared" si="0"/>
        <v>158241878972</v>
      </c>
      <c r="J46" s="7"/>
      <c r="K46" s="7">
        <v>54731692</v>
      </c>
      <c r="L46" s="7"/>
      <c r="M46" s="7">
        <v>857439165697</v>
      </c>
      <c r="N46" s="7"/>
      <c r="O46" s="7">
        <v>722466833067</v>
      </c>
      <c r="P46" s="7"/>
      <c r="Q46" s="7">
        <f t="shared" si="1"/>
        <v>134972332630</v>
      </c>
    </row>
    <row r="47" spans="1:17">
      <c r="A47" s="1" t="s">
        <v>28</v>
      </c>
      <c r="C47" s="7">
        <v>8963241</v>
      </c>
      <c r="D47" s="7"/>
      <c r="E47" s="7">
        <v>862033765027</v>
      </c>
      <c r="F47" s="7"/>
      <c r="G47" s="7">
        <v>681713399620</v>
      </c>
      <c r="H47" s="7"/>
      <c r="I47" s="7">
        <f t="shared" si="0"/>
        <v>180320365407</v>
      </c>
      <c r="J47" s="7"/>
      <c r="K47" s="7">
        <v>8963241</v>
      </c>
      <c r="L47" s="7"/>
      <c r="M47" s="7">
        <v>862033765027</v>
      </c>
      <c r="N47" s="7"/>
      <c r="O47" s="7">
        <v>711015072672</v>
      </c>
      <c r="P47" s="7"/>
      <c r="Q47" s="7">
        <f t="shared" si="1"/>
        <v>151018692355</v>
      </c>
    </row>
    <row r="48" spans="1:17">
      <c r="A48" s="1" t="s">
        <v>92</v>
      </c>
      <c r="C48" s="7">
        <v>3250000</v>
      </c>
      <c r="D48" s="7"/>
      <c r="E48" s="7">
        <v>20966999625</v>
      </c>
      <c r="F48" s="7"/>
      <c r="G48" s="7">
        <v>20200825710</v>
      </c>
      <c r="H48" s="7"/>
      <c r="I48" s="7">
        <f t="shared" si="0"/>
        <v>766173915</v>
      </c>
      <c r="J48" s="7"/>
      <c r="K48" s="7">
        <v>3250000</v>
      </c>
      <c r="L48" s="7"/>
      <c r="M48" s="7">
        <v>20966999625</v>
      </c>
      <c r="N48" s="7"/>
      <c r="O48" s="7">
        <v>20200825710</v>
      </c>
      <c r="P48" s="7"/>
      <c r="Q48" s="7">
        <f t="shared" si="1"/>
        <v>766173915</v>
      </c>
    </row>
    <row r="49" spans="1:17">
      <c r="A49" s="1" t="s">
        <v>37</v>
      </c>
      <c r="C49" s="7">
        <v>23455000</v>
      </c>
      <c r="D49" s="7"/>
      <c r="E49" s="7">
        <v>123058906834</v>
      </c>
      <c r="F49" s="7"/>
      <c r="G49" s="7">
        <v>90324025213</v>
      </c>
      <c r="H49" s="7"/>
      <c r="I49" s="7">
        <f t="shared" si="0"/>
        <v>32734881621</v>
      </c>
      <c r="J49" s="7"/>
      <c r="K49" s="7">
        <v>23455000</v>
      </c>
      <c r="L49" s="7"/>
      <c r="M49" s="7">
        <v>123058906834</v>
      </c>
      <c r="N49" s="7"/>
      <c r="O49" s="7">
        <v>116880314505</v>
      </c>
      <c r="P49" s="7"/>
      <c r="Q49" s="7">
        <f t="shared" si="1"/>
        <v>6178592329</v>
      </c>
    </row>
    <row r="50" spans="1:17">
      <c r="A50" s="1" t="s">
        <v>53</v>
      </c>
      <c r="C50" s="7">
        <v>7879239</v>
      </c>
      <c r="D50" s="7"/>
      <c r="E50" s="7">
        <v>453101882991</v>
      </c>
      <c r="F50" s="7"/>
      <c r="G50" s="7">
        <v>307591082383</v>
      </c>
      <c r="H50" s="7"/>
      <c r="I50" s="7">
        <f t="shared" si="0"/>
        <v>145510800608</v>
      </c>
      <c r="J50" s="7"/>
      <c r="K50" s="7">
        <v>7879239</v>
      </c>
      <c r="L50" s="7"/>
      <c r="M50" s="7">
        <v>453101882991</v>
      </c>
      <c r="N50" s="7"/>
      <c r="O50" s="7">
        <v>391617876395</v>
      </c>
      <c r="P50" s="7"/>
      <c r="Q50" s="7">
        <f t="shared" si="1"/>
        <v>61484006596</v>
      </c>
    </row>
    <row r="51" spans="1:17">
      <c r="A51" s="1" t="s">
        <v>35</v>
      </c>
      <c r="C51" s="7">
        <v>4173794</v>
      </c>
      <c r="D51" s="7"/>
      <c r="E51" s="7">
        <v>288975058825</v>
      </c>
      <c r="F51" s="7"/>
      <c r="G51" s="7">
        <v>244581187620</v>
      </c>
      <c r="H51" s="7"/>
      <c r="I51" s="7">
        <f t="shared" si="0"/>
        <v>44393871205</v>
      </c>
      <c r="J51" s="7"/>
      <c r="K51" s="7">
        <v>4173794</v>
      </c>
      <c r="L51" s="7"/>
      <c r="M51" s="7">
        <v>288975058825</v>
      </c>
      <c r="N51" s="7"/>
      <c r="O51" s="7">
        <v>171586496437</v>
      </c>
      <c r="P51" s="7"/>
      <c r="Q51" s="7">
        <f t="shared" si="1"/>
        <v>117388562388</v>
      </c>
    </row>
    <row r="52" spans="1:17">
      <c r="A52" s="1" t="s">
        <v>54</v>
      </c>
      <c r="C52" s="7">
        <v>9839061</v>
      </c>
      <c r="D52" s="7"/>
      <c r="E52" s="7">
        <v>176244944938</v>
      </c>
      <c r="F52" s="7"/>
      <c r="G52" s="7">
        <v>131182842923</v>
      </c>
      <c r="H52" s="7"/>
      <c r="I52" s="7">
        <f t="shared" si="0"/>
        <v>45062102015</v>
      </c>
      <c r="J52" s="7"/>
      <c r="K52" s="7">
        <v>9839061</v>
      </c>
      <c r="L52" s="7"/>
      <c r="M52" s="7">
        <v>176244944938</v>
      </c>
      <c r="N52" s="7"/>
      <c r="O52" s="7">
        <v>140796078974</v>
      </c>
      <c r="P52" s="7"/>
      <c r="Q52" s="7">
        <f t="shared" si="1"/>
        <v>35448865964</v>
      </c>
    </row>
    <row r="53" spans="1:17">
      <c r="A53" s="1" t="s">
        <v>74</v>
      </c>
      <c r="C53" s="7">
        <v>312788674</v>
      </c>
      <c r="D53" s="7"/>
      <c r="E53" s="7">
        <v>1262987835604</v>
      </c>
      <c r="F53" s="7"/>
      <c r="G53" s="7">
        <v>988127853656</v>
      </c>
      <c r="H53" s="7"/>
      <c r="I53" s="7">
        <f t="shared" si="0"/>
        <v>274859981948</v>
      </c>
      <c r="J53" s="7"/>
      <c r="K53" s="7">
        <v>312788674</v>
      </c>
      <c r="L53" s="7"/>
      <c r="M53" s="7">
        <v>1262987835604</v>
      </c>
      <c r="N53" s="7"/>
      <c r="O53" s="7">
        <v>1211635690202</v>
      </c>
      <c r="P53" s="7"/>
      <c r="Q53" s="7">
        <f t="shared" si="1"/>
        <v>51352145402</v>
      </c>
    </row>
    <row r="54" spans="1:17">
      <c r="A54" s="1" t="s">
        <v>60</v>
      </c>
      <c r="C54" s="7">
        <v>12293626</v>
      </c>
      <c r="D54" s="7"/>
      <c r="E54" s="7">
        <v>472688124830</v>
      </c>
      <c r="F54" s="7"/>
      <c r="G54" s="7">
        <v>349627902052</v>
      </c>
      <c r="H54" s="7"/>
      <c r="I54" s="7">
        <f t="shared" si="0"/>
        <v>123060222778</v>
      </c>
      <c r="J54" s="7"/>
      <c r="K54" s="7">
        <v>12293626</v>
      </c>
      <c r="L54" s="7"/>
      <c r="M54" s="7">
        <v>472688124830</v>
      </c>
      <c r="N54" s="7"/>
      <c r="O54" s="7">
        <v>334244103199</v>
      </c>
      <c r="P54" s="7"/>
      <c r="Q54" s="7">
        <f t="shared" si="1"/>
        <v>138444021631</v>
      </c>
    </row>
    <row r="55" spans="1:17">
      <c r="A55" s="1" t="s">
        <v>16</v>
      </c>
      <c r="C55" s="7">
        <v>49140061</v>
      </c>
      <c r="D55" s="7"/>
      <c r="E55" s="7">
        <v>224699317130</v>
      </c>
      <c r="F55" s="7"/>
      <c r="G55" s="7">
        <v>191813036665</v>
      </c>
      <c r="H55" s="7"/>
      <c r="I55" s="7">
        <f t="shared" si="0"/>
        <v>32886280465</v>
      </c>
      <c r="J55" s="7"/>
      <c r="K55" s="7">
        <v>49140061</v>
      </c>
      <c r="L55" s="7"/>
      <c r="M55" s="7">
        <v>224699317130</v>
      </c>
      <c r="N55" s="7"/>
      <c r="O55" s="7">
        <v>206460621338</v>
      </c>
      <c r="P55" s="7"/>
      <c r="Q55" s="7">
        <f t="shared" si="1"/>
        <v>18238695792</v>
      </c>
    </row>
    <row r="56" spans="1:17">
      <c r="A56" s="1" t="s">
        <v>83</v>
      </c>
      <c r="C56" s="7">
        <v>12921707</v>
      </c>
      <c r="D56" s="7"/>
      <c r="E56" s="7">
        <v>180341312720</v>
      </c>
      <c r="F56" s="7"/>
      <c r="G56" s="7">
        <v>148062052997</v>
      </c>
      <c r="H56" s="7"/>
      <c r="I56" s="7">
        <f t="shared" si="0"/>
        <v>32279259723</v>
      </c>
      <c r="J56" s="7"/>
      <c r="K56" s="7">
        <v>12921707</v>
      </c>
      <c r="L56" s="7"/>
      <c r="M56" s="7">
        <v>180341312720</v>
      </c>
      <c r="N56" s="7"/>
      <c r="O56" s="7">
        <v>157865485141</v>
      </c>
      <c r="P56" s="7"/>
      <c r="Q56" s="7">
        <f t="shared" si="1"/>
        <v>22475827579</v>
      </c>
    </row>
    <row r="57" spans="1:17">
      <c r="A57" s="1" t="s">
        <v>46</v>
      </c>
      <c r="C57" s="7">
        <v>37540229</v>
      </c>
      <c r="D57" s="7"/>
      <c r="E57" s="7">
        <v>1026960114822</v>
      </c>
      <c r="F57" s="7"/>
      <c r="G57" s="7">
        <v>863885416356</v>
      </c>
      <c r="H57" s="7"/>
      <c r="I57" s="7">
        <f t="shared" si="0"/>
        <v>163074698466</v>
      </c>
      <c r="J57" s="7"/>
      <c r="K57" s="7">
        <v>37540229</v>
      </c>
      <c r="L57" s="7"/>
      <c r="M57" s="7">
        <v>1026960114822</v>
      </c>
      <c r="N57" s="7"/>
      <c r="O57" s="7">
        <v>843528703744</v>
      </c>
      <c r="P57" s="7"/>
      <c r="Q57" s="7">
        <f t="shared" si="1"/>
        <v>183431411078</v>
      </c>
    </row>
    <row r="58" spans="1:17">
      <c r="A58" s="1" t="s">
        <v>24</v>
      </c>
      <c r="C58" s="7">
        <v>42015414</v>
      </c>
      <c r="D58" s="7"/>
      <c r="E58" s="7">
        <v>2137554312633</v>
      </c>
      <c r="F58" s="7"/>
      <c r="G58" s="7">
        <v>1586255291272</v>
      </c>
      <c r="H58" s="7"/>
      <c r="I58" s="7">
        <f t="shared" si="0"/>
        <v>551299021361</v>
      </c>
      <c r="J58" s="7"/>
      <c r="K58" s="7">
        <v>42015414</v>
      </c>
      <c r="L58" s="7"/>
      <c r="M58" s="7">
        <v>2137554312633</v>
      </c>
      <c r="N58" s="7"/>
      <c r="O58" s="7">
        <v>1928633346235</v>
      </c>
      <c r="P58" s="7"/>
      <c r="Q58" s="7">
        <f t="shared" si="1"/>
        <v>208920966398</v>
      </c>
    </row>
    <row r="59" spans="1:17">
      <c r="A59" s="1" t="s">
        <v>57</v>
      </c>
      <c r="C59" s="7">
        <v>10613234</v>
      </c>
      <c r="D59" s="7"/>
      <c r="E59" s="7">
        <v>119004961706</v>
      </c>
      <c r="F59" s="7"/>
      <c r="G59" s="7">
        <v>91047235773</v>
      </c>
      <c r="H59" s="7"/>
      <c r="I59" s="7">
        <f t="shared" si="0"/>
        <v>27957725933</v>
      </c>
      <c r="J59" s="7"/>
      <c r="K59" s="7">
        <v>10613234</v>
      </c>
      <c r="L59" s="7"/>
      <c r="M59" s="7">
        <v>119004961706</v>
      </c>
      <c r="N59" s="7"/>
      <c r="O59" s="7">
        <v>96322278402</v>
      </c>
      <c r="P59" s="7"/>
      <c r="Q59" s="7">
        <f t="shared" si="1"/>
        <v>22682683304</v>
      </c>
    </row>
    <row r="60" spans="1:17">
      <c r="A60" s="1" t="s">
        <v>36</v>
      </c>
      <c r="C60" s="7">
        <v>5268419</v>
      </c>
      <c r="D60" s="7"/>
      <c r="E60" s="7">
        <v>13255028996</v>
      </c>
      <c r="F60" s="7"/>
      <c r="G60" s="7">
        <v>10788368128</v>
      </c>
      <c r="H60" s="7"/>
      <c r="I60" s="7">
        <f t="shared" si="0"/>
        <v>2466660868</v>
      </c>
      <c r="J60" s="7"/>
      <c r="K60" s="7">
        <v>5268419</v>
      </c>
      <c r="L60" s="7"/>
      <c r="M60" s="7">
        <v>13255028996</v>
      </c>
      <c r="N60" s="7"/>
      <c r="O60" s="7">
        <v>12760110818</v>
      </c>
      <c r="P60" s="7"/>
      <c r="Q60" s="7">
        <f t="shared" si="1"/>
        <v>494918178</v>
      </c>
    </row>
    <row r="61" spans="1:17">
      <c r="A61" s="1" t="s">
        <v>23</v>
      </c>
      <c r="C61" s="7">
        <v>70296095</v>
      </c>
      <c r="D61" s="7"/>
      <c r="E61" s="7">
        <v>1029300483547</v>
      </c>
      <c r="F61" s="7"/>
      <c r="G61" s="7">
        <v>770868902329</v>
      </c>
      <c r="H61" s="7"/>
      <c r="I61" s="7">
        <f t="shared" si="0"/>
        <v>258431581218</v>
      </c>
      <c r="J61" s="7"/>
      <c r="K61" s="7">
        <v>70296095</v>
      </c>
      <c r="L61" s="7"/>
      <c r="M61" s="7">
        <v>1029300483547</v>
      </c>
      <c r="N61" s="7"/>
      <c r="O61" s="7">
        <v>834453828867</v>
      </c>
      <c r="P61" s="7"/>
      <c r="Q61" s="7">
        <f t="shared" si="1"/>
        <v>194846654680</v>
      </c>
    </row>
    <row r="62" spans="1:17">
      <c r="A62" s="1" t="s">
        <v>76</v>
      </c>
      <c r="C62" s="7">
        <v>533634211</v>
      </c>
      <c r="D62" s="7"/>
      <c r="E62" s="7">
        <v>3124404025048</v>
      </c>
      <c r="F62" s="7"/>
      <c r="G62" s="7">
        <v>2288216558369</v>
      </c>
      <c r="H62" s="7"/>
      <c r="I62" s="7">
        <f t="shared" si="0"/>
        <v>836187466679</v>
      </c>
      <c r="J62" s="7"/>
      <c r="K62" s="7">
        <v>533634211</v>
      </c>
      <c r="L62" s="7"/>
      <c r="M62" s="7">
        <v>3124404025048</v>
      </c>
      <c r="N62" s="7"/>
      <c r="O62" s="7">
        <v>2425329211627</v>
      </c>
      <c r="P62" s="7"/>
      <c r="Q62" s="7">
        <f t="shared" si="1"/>
        <v>699074813421</v>
      </c>
    </row>
    <row r="63" spans="1:17">
      <c r="A63" s="1" t="s">
        <v>80</v>
      </c>
      <c r="C63" s="7">
        <v>59615343</v>
      </c>
      <c r="D63" s="7"/>
      <c r="E63" s="7">
        <v>2212199381702</v>
      </c>
      <c r="F63" s="7"/>
      <c r="G63" s="7">
        <v>1672335026832</v>
      </c>
      <c r="H63" s="7"/>
      <c r="I63" s="7">
        <f t="shared" si="0"/>
        <v>539864354870</v>
      </c>
      <c r="J63" s="7"/>
      <c r="K63" s="7">
        <v>59615343</v>
      </c>
      <c r="L63" s="7"/>
      <c r="M63" s="7">
        <v>2212199381702</v>
      </c>
      <c r="N63" s="7"/>
      <c r="O63" s="7">
        <v>1837079582983</v>
      </c>
      <c r="P63" s="7"/>
      <c r="Q63" s="7">
        <f t="shared" si="1"/>
        <v>375119798719</v>
      </c>
    </row>
    <row r="64" spans="1:17">
      <c r="A64" s="1" t="s">
        <v>21</v>
      </c>
      <c r="C64" s="7">
        <v>53493022</v>
      </c>
      <c r="D64" s="7"/>
      <c r="E64" s="7">
        <v>179624266717</v>
      </c>
      <c r="F64" s="7"/>
      <c r="G64" s="7">
        <v>122408248070</v>
      </c>
      <c r="H64" s="7"/>
      <c r="I64" s="7">
        <f t="shared" si="0"/>
        <v>57216018647</v>
      </c>
      <c r="J64" s="7"/>
      <c r="K64" s="7">
        <v>53493022</v>
      </c>
      <c r="L64" s="7"/>
      <c r="M64" s="7">
        <v>179624266717</v>
      </c>
      <c r="N64" s="7"/>
      <c r="O64" s="7">
        <v>143379795857</v>
      </c>
      <c r="P64" s="7"/>
      <c r="Q64" s="7">
        <f t="shared" si="1"/>
        <v>36244470860</v>
      </c>
    </row>
    <row r="65" spans="1:17">
      <c r="A65" s="1" t="s">
        <v>75</v>
      </c>
      <c r="C65" s="7">
        <v>15516973</v>
      </c>
      <c r="D65" s="7"/>
      <c r="E65" s="7">
        <v>262218999181</v>
      </c>
      <c r="F65" s="7"/>
      <c r="G65" s="7">
        <v>183859016337</v>
      </c>
      <c r="H65" s="7"/>
      <c r="I65" s="7">
        <f t="shared" si="0"/>
        <v>78359982844</v>
      </c>
      <c r="J65" s="7"/>
      <c r="K65" s="7">
        <v>15516973</v>
      </c>
      <c r="L65" s="7"/>
      <c r="M65" s="7">
        <v>262218999181</v>
      </c>
      <c r="N65" s="7"/>
      <c r="O65" s="7">
        <v>177249273535</v>
      </c>
      <c r="P65" s="7"/>
      <c r="Q65" s="7">
        <f t="shared" si="1"/>
        <v>84969725646</v>
      </c>
    </row>
    <row r="66" spans="1:17">
      <c r="A66" s="1" t="s">
        <v>40</v>
      </c>
      <c r="C66" s="7">
        <v>12363542</v>
      </c>
      <c r="D66" s="7"/>
      <c r="E66" s="7">
        <v>238671390725</v>
      </c>
      <c r="F66" s="7"/>
      <c r="G66" s="7">
        <v>228601638251</v>
      </c>
      <c r="H66" s="7"/>
      <c r="I66" s="7">
        <f t="shared" si="0"/>
        <v>10069752474</v>
      </c>
      <c r="J66" s="7"/>
      <c r="K66" s="7">
        <v>12363542</v>
      </c>
      <c r="L66" s="7"/>
      <c r="M66" s="7">
        <v>238671390725</v>
      </c>
      <c r="N66" s="7"/>
      <c r="O66" s="7">
        <v>192364212814</v>
      </c>
      <c r="P66" s="7"/>
      <c r="Q66" s="7">
        <f t="shared" si="1"/>
        <v>46307177911</v>
      </c>
    </row>
    <row r="67" spans="1:17">
      <c r="A67" s="1" t="s">
        <v>85</v>
      </c>
      <c r="C67" s="7">
        <v>4000000</v>
      </c>
      <c r="D67" s="7"/>
      <c r="E67" s="7">
        <v>320680530000</v>
      </c>
      <c r="F67" s="7"/>
      <c r="G67" s="7">
        <v>251097030000</v>
      </c>
      <c r="H67" s="7"/>
      <c r="I67" s="7">
        <f t="shared" si="0"/>
        <v>69583500000</v>
      </c>
      <c r="J67" s="7"/>
      <c r="K67" s="7">
        <v>4000000</v>
      </c>
      <c r="L67" s="7"/>
      <c r="M67" s="7">
        <v>320680530000</v>
      </c>
      <c r="N67" s="7"/>
      <c r="O67" s="7">
        <v>214118370000</v>
      </c>
      <c r="P67" s="7"/>
      <c r="Q67" s="7">
        <f t="shared" si="1"/>
        <v>106562160000</v>
      </c>
    </row>
    <row r="68" spans="1:17">
      <c r="A68" s="1" t="s">
        <v>34</v>
      </c>
      <c r="C68" s="7">
        <v>89482730</v>
      </c>
      <c r="D68" s="7"/>
      <c r="E68" s="7">
        <v>555939423478</v>
      </c>
      <c r="F68" s="7"/>
      <c r="G68" s="7">
        <v>414354503615</v>
      </c>
      <c r="H68" s="7"/>
      <c r="I68" s="7">
        <f t="shared" si="0"/>
        <v>141584919863</v>
      </c>
      <c r="J68" s="7"/>
      <c r="K68" s="7">
        <v>89482730</v>
      </c>
      <c r="L68" s="7"/>
      <c r="M68" s="7">
        <v>555939423478</v>
      </c>
      <c r="N68" s="7"/>
      <c r="O68" s="7">
        <v>515599285898</v>
      </c>
      <c r="P68" s="7"/>
      <c r="Q68" s="7">
        <f t="shared" si="1"/>
        <v>40340137580</v>
      </c>
    </row>
    <row r="69" spans="1:17">
      <c r="A69" s="1" t="s">
        <v>87</v>
      </c>
      <c r="C69" s="7">
        <v>35643667</v>
      </c>
      <c r="D69" s="7"/>
      <c r="E69" s="7">
        <v>887915574764</v>
      </c>
      <c r="F69" s="7"/>
      <c r="G69" s="7">
        <v>666113839009</v>
      </c>
      <c r="H69" s="7"/>
      <c r="I69" s="7">
        <f t="shared" si="0"/>
        <v>221801735755</v>
      </c>
      <c r="J69" s="7"/>
      <c r="K69" s="7">
        <v>35643667</v>
      </c>
      <c r="L69" s="7"/>
      <c r="M69" s="7">
        <v>887915574764</v>
      </c>
      <c r="N69" s="7"/>
      <c r="O69" s="7">
        <v>502676706923</v>
      </c>
      <c r="P69" s="7"/>
      <c r="Q69" s="7">
        <f t="shared" si="1"/>
        <v>385238867841</v>
      </c>
    </row>
    <row r="70" spans="1:17">
      <c r="A70" s="1" t="s">
        <v>29</v>
      </c>
      <c r="C70" s="7">
        <v>29334685</v>
      </c>
      <c r="D70" s="7"/>
      <c r="E70" s="7">
        <v>121131236615</v>
      </c>
      <c r="F70" s="7"/>
      <c r="G70" s="7">
        <v>98123883295</v>
      </c>
      <c r="H70" s="7"/>
      <c r="I70" s="7">
        <f t="shared" si="0"/>
        <v>23007353320</v>
      </c>
      <c r="J70" s="7"/>
      <c r="K70" s="7">
        <v>29334685</v>
      </c>
      <c r="L70" s="7"/>
      <c r="M70" s="7">
        <v>121131236615</v>
      </c>
      <c r="N70" s="7"/>
      <c r="O70" s="7">
        <v>107922978426</v>
      </c>
      <c r="P70" s="7"/>
      <c r="Q70" s="7">
        <f t="shared" si="1"/>
        <v>13208258189</v>
      </c>
    </row>
    <row r="71" spans="1:17">
      <c r="A71" s="1" t="s">
        <v>77</v>
      </c>
      <c r="C71" s="7">
        <v>107851114</v>
      </c>
      <c r="D71" s="7"/>
      <c r="E71" s="7">
        <v>1257566260495</v>
      </c>
      <c r="F71" s="7"/>
      <c r="G71" s="7">
        <v>930577590886</v>
      </c>
      <c r="H71" s="7"/>
      <c r="I71" s="7">
        <f t="shared" si="0"/>
        <v>326988669609</v>
      </c>
      <c r="J71" s="7"/>
      <c r="K71" s="7">
        <v>107851114</v>
      </c>
      <c r="L71" s="7"/>
      <c r="M71" s="7">
        <v>1257566260495</v>
      </c>
      <c r="N71" s="7"/>
      <c r="O71" s="7">
        <v>684891470626</v>
      </c>
      <c r="P71" s="7"/>
      <c r="Q71" s="7">
        <f t="shared" si="1"/>
        <v>572674789869</v>
      </c>
    </row>
    <row r="72" spans="1:17">
      <c r="A72" s="1" t="s">
        <v>26</v>
      </c>
      <c r="C72" s="7">
        <v>28408272</v>
      </c>
      <c r="D72" s="7"/>
      <c r="E72" s="7">
        <v>910150794850</v>
      </c>
      <c r="F72" s="7"/>
      <c r="G72" s="7">
        <v>756162203962</v>
      </c>
      <c r="H72" s="7"/>
      <c r="I72" s="7">
        <f t="shared" si="0"/>
        <v>153988590888</v>
      </c>
      <c r="J72" s="7"/>
      <c r="K72" s="7">
        <v>28408272</v>
      </c>
      <c r="L72" s="7"/>
      <c r="M72" s="7">
        <v>910150794850</v>
      </c>
      <c r="N72" s="7"/>
      <c r="O72" s="7">
        <v>740417665977</v>
      </c>
      <c r="P72" s="7"/>
      <c r="Q72" s="7">
        <f t="shared" si="1"/>
        <v>169733128873</v>
      </c>
    </row>
    <row r="73" spans="1:17">
      <c r="A73" s="1" t="s">
        <v>44</v>
      </c>
      <c r="C73" s="7">
        <v>15524532</v>
      </c>
      <c r="D73" s="7"/>
      <c r="E73" s="7">
        <v>320063019857</v>
      </c>
      <c r="F73" s="7"/>
      <c r="G73" s="7">
        <v>291359200333</v>
      </c>
      <c r="H73" s="7"/>
      <c r="I73" s="7">
        <f t="shared" ref="I73:I94" si="2">E73-G73</f>
        <v>28703819524</v>
      </c>
      <c r="J73" s="7"/>
      <c r="K73" s="7">
        <v>15524532</v>
      </c>
      <c r="L73" s="7"/>
      <c r="M73" s="7">
        <v>320063019857</v>
      </c>
      <c r="N73" s="7"/>
      <c r="O73" s="7">
        <v>350749615789</v>
      </c>
      <c r="P73" s="7"/>
      <c r="Q73" s="7">
        <f t="shared" ref="Q73:Q94" si="3">M73-O73</f>
        <v>-30686595932</v>
      </c>
    </row>
    <row r="74" spans="1:17">
      <c r="A74" s="1" t="s">
        <v>65</v>
      </c>
      <c r="C74" s="7">
        <v>9000000</v>
      </c>
      <c r="D74" s="7"/>
      <c r="E74" s="7">
        <v>80070727500</v>
      </c>
      <c r="F74" s="7"/>
      <c r="G74" s="7">
        <v>82486269000</v>
      </c>
      <c r="H74" s="7"/>
      <c r="I74" s="7">
        <f t="shared" si="2"/>
        <v>-2415541500</v>
      </c>
      <c r="J74" s="7"/>
      <c r="K74" s="7">
        <v>9000000</v>
      </c>
      <c r="L74" s="7"/>
      <c r="M74" s="7">
        <v>80070727500</v>
      </c>
      <c r="N74" s="7"/>
      <c r="O74" s="7">
        <v>89285570995</v>
      </c>
      <c r="P74" s="7"/>
      <c r="Q74" s="7">
        <f t="shared" si="3"/>
        <v>-9214843495</v>
      </c>
    </row>
    <row r="75" spans="1:17">
      <c r="A75" s="1" t="s">
        <v>49</v>
      </c>
      <c r="C75" s="7">
        <v>16194121</v>
      </c>
      <c r="D75" s="7"/>
      <c r="E75" s="7">
        <v>92079221405</v>
      </c>
      <c r="F75" s="7"/>
      <c r="G75" s="7">
        <v>82581539477</v>
      </c>
      <c r="H75" s="7"/>
      <c r="I75" s="7">
        <f t="shared" si="2"/>
        <v>9497681928</v>
      </c>
      <c r="J75" s="7"/>
      <c r="K75" s="7">
        <v>16194121</v>
      </c>
      <c r="L75" s="7"/>
      <c r="M75" s="7">
        <v>92079221405</v>
      </c>
      <c r="N75" s="7"/>
      <c r="O75" s="7">
        <v>88344541051</v>
      </c>
      <c r="P75" s="7"/>
      <c r="Q75" s="7">
        <f t="shared" si="3"/>
        <v>3734680354</v>
      </c>
    </row>
    <row r="76" spans="1:17">
      <c r="A76" s="1" t="s">
        <v>66</v>
      </c>
      <c r="C76" s="7">
        <v>17540882</v>
      </c>
      <c r="D76" s="7"/>
      <c r="E76" s="7">
        <v>414117201612</v>
      </c>
      <c r="F76" s="7"/>
      <c r="G76" s="7">
        <v>333909238352</v>
      </c>
      <c r="H76" s="7"/>
      <c r="I76" s="7">
        <f t="shared" si="2"/>
        <v>80207963260</v>
      </c>
      <c r="J76" s="7"/>
      <c r="K76" s="7">
        <v>17540882</v>
      </c>
      <c r="L76" s="7"/>
      <c r="M76" s="7">
        <v>414117201612</v>
      </c>
      <c r="N76" s="7"/>
      <c r="O76" s="7">
        <v>248687774603</v>
      </c>
      <c r="P76" s="7"/>
      <c r="Q76" s="7">
        <f t="shared" si="3"/>
        <v>165429427009</v>
      </c>
    </row>
    <row r="77" spans="1:17">
      <c r="A77" s="1" t="s">
        <v>62</v>
      </c>
      <c r="C77" s="7">
        <v>11754355</v>
      </c>
      <c r="D77" s="7"/>
      <c r="E77" s="7">
        <v>619390923316</v>
      </c>
      <c r="F77" s="7"/>
      <c r="G77" s="7">
        <v>460366013557</v>
      </c>
      <c r="H77" s="7"/>
      <c r="I77" s="7">
        <f t="shared" si="2"/>
        <v>159024909759</v>
      </c>
      <c r="J77" s="7"/>
      <c r="K77" s="7">
        <v>11754355</v>
      </c>
      <c r="L77" s="7"/>
      <c r="M77" s="7">
        <v>619390923316</v>
      </c>
      <c r="N77" s="7"/>
      <c r="O77" s="7">
        <v>314757157157</v>
      </c>
      <c r="P77" s="7"/>
      <c r="Q77" s="7">
        <f t="shared" si="3"/>
        <v>304633766159</v>
      </c>
    </row>
    <row r="78" spans="1:17">
      <c r="A78" s="1" t="s">
        <v>90</v>
      </c>
      <c r="C78" s="7">
        <v>18450198</v>
      </c>
      <c r="D78" s="7"/>
      <c r="E78" s="7">
        <v>139937399426</v>
      </c>
      <c r="F78" s="7"/>
      <c r="G78" s="7">
        <v>109479279333</v>
      </c>
      <c r="H78" s="7"/>
      <c r="I78" s="7">
        <f t="shared" si="2"/>
        <v>30458120093</v>
      </c>
      <c r="J78" s="7"/>
      <c r="K78" s="7">
        <v>18450198</v>
      </c>
      <c r="L78" s="7"/>
      <c r="M78" s="7">
        <v>139937399426</v>
      </c>
      <c r="N78" s="7"/>
      <c r="O78" s="7">
        <v>93591159805</v>
      </c>
      <c r="P78" s="7"/>
      <c r="Q78" s="7">
        <f t="shared" si="3"/>
        <v>46346239621</v>
      </c>
    </row>
    <row r="79" spans="1:17">
      <c r="A79" s="1" t="s">
        <v>81</v>
      </c>
      <c r="C79" s="7">
        <v>91528137</v>
      </c>
      <c r="D79" s="7"/>
      <c r="E79" s="7">
        <v>2989719275058</v>
      </c>
      <c r="F79" s="7"/>
      <c r="G79" s="7">
        <v>2603039210572</v>
      </c>
      <c r="H79" s="7"/>
      <c r="I79" s="7">
        <f t="shared" si="2"/>
        <v>386680064486</v>
      </c>
      <c r="J79" s="7"/>
      <c r="K79" s="7">
        <v>91528137</v>
      </c>
      <c r="L79" s="7"/>
      <c r="M79" s="7">
        <v>2989719275058</v>
      </c>
      <c r="N79" s="7"/>
      <c r="O79" s="7">
        <v>2444604094418</v>
      </c>
      <c r="P79" s="7"/>
      <c r="Q79" s="7">
        <f t="shared" si="3"/>
        <v>545115180640</v>
      </c>
    </row>
    <row r="80" spans="1:17">
      <c r="A80" s="1" t="s">
        <v>64</v>
      </c>
      <c r="C80" s="7">
        <v>3520036</v>
      </c>
      <c r="D80" s="7"/>
      <c r="E80" s="7">
        <v>56930223354</v>
      </c>
      <c r="F80" s="7"/>
      <c r="G80" s="7">
        <v>50037012536</v>
      </c>
      <c r="H80" s="7"/>
      <c r="I80" s="7">
        <f t="shared" si="2"/>
        <v>6893210818</v>
      </c>
      <c r="J80" s="7"/>
      <c r="K80" s="7">
        <v>3520036</v>
      </c>
      <c r="L80" s="7"/>
      <c r="M80" s="7">
        <v>56930223354</v>
      </c>
      <c r="N80" s="7"/>
      <c r="O80" s="7">
        <v>54725795532</v>
      </c>
      <c r="P80" s="7"/>
      <c r="Q80" s="7">
        <f t="shared" si="3"/>
        <v>2204427822</v>
      </c>
    </row>
    <row r="81" spans="1:19">
      <c r="A81" s="1" t="s">
        <v>63</v>
      </c>
      <c r="C81" s="7">
        <v>17835706</v>
      </c>
      <c r="D81" s="7"/>
      <c r="E81" s="7">
        <v>439693672022</v>
      </c>
      <c r="F81" s="7"/>
      <c r="G81" s="7">
        <v>324443603969</v>
      </c>
      <c r="H81" s="7"/>
      <c r="I81" s="7">
        <f t="shared" si="2"/>
        <v>115250068053</v>
      </c>
      <c r="J81" s="7"/>
      <c r="K81" s="7">
        <v>17835706</v>
      </c>
      <c r="L81" s="7"/>
      <c r="M81" s="7">
        <v>439693672022</v>
      </c>
      <c r="N81" s="7"/>
      <c r="O81" s="7">
        <v>279503264406</v>
      </c>
      <c r="P81" s="7"/>
      <c r="Q81" s="7">
        <f t="shared" si="3"/>
        <v>160190407616</v>
      </c>
    </row>
    <row r="82" spans="1:19">
      <c r="A82" s="1" t="s">
        <v>88</v>
      </c>
      <c r="C82" s="7">
        <v>9813229</v>
      </c>
      <c r="D82" s="7"/>
      <c r="E82" s="7">
        <v>97841048083</v>
      </c>
      <c r="F82" s="7"/>
      <c r="G82" s="7">
        <v>75697560630</v>
      </c>
      <c r="H82" s="7"/>
      <c r="I82" s="7">
        <f t="shared" si="2"/>
        <v>22143487453</v>
      </c>
      <c r="J82" s="7"/>
      <c r="K82" s="7">
        <v>9813229</v>
      </c>
      <c r="L82" s="7"/>
      <c r="M82" s="7">
        <v>97841048083</v>
      </c>
      <c r="N82" s="7"/>
      <c r="O82" s="7">
        <v>63458402675</v>
      </c>
      <c r="P82" s="7"/>
      <c r="Q82" s="7">
        <f t="shared" si="3"/>
        <v>34382645408</v>
      </c>
    </row>
    <row r="83" spans="1:19">
      <c r="A83" s="1" t="s">
        <v>72</v>
      </c>
      <c r="C83" s="7">
        <v>12106321</v>
      </c>
      <c r="D83" s="7"/>
      <c r="E83" s="7">
        <v>367166138780</v>
      </c>
      <c r="F83" s="7"/>
      <c r="G83" s="7">
        <v>301468394441</v>
      </c>
      <c r="H83" s="7"/>
      <c r="I83" s="7">
        <f t="shared" si="2"/>
        <v>65697744339</v>
      </c>
      <c r="J83" s="7"/>
      <c r="K83" s="7">
        <v>12106321</v>
      </c>
      <c r="L83" s="7"/>
      <c r="M83" s="7">
        <v>367166138780</v>
      </c>
      <c r="N83" s="7"/>
      <c r="O83" s="7">
        <v>216121081234</v>
      </c>
      <c r="P83" s="7"/>
      <c r="Q83" s="7">
        <f t="shared" si="3"/>
        <v>151045057546</v>
      </c>
    </row>
    <row r="84" spans="1:19">
      <c r="A84" s="1" t="s">
        <v>86</v>
      </c>
      <c r="C84" s="7">
        <v>108015190</v>
      </c>
      <c r="D84" s="7"/>
      <c r="E84" s="7">
        <v>579704125445</v>
      </c>
      <c r="F84" s="7"/>
      <c r="G84" s="7">
        <v>415209456028</v>
      </c>
      <c r="H84" s="7"/>
      <c r="I84" s="7">
        <f t="shared" si="2"/>
        <v>164494669417</v>
      </c>
      <c r="J84" s="7"/>
      <c r="K84" s="7">
        <v>108015190</v>
      </c>
      <c r="L84" s="7"/>
      <c r="M84" s="7">
        <v>579704125445</v>
      </c>
      <c r="N84" s="7"/>
      <c r="O84" s="7">
        <v>323135529504</v>
      </c>
      <c r="P84" s="7"/>
      <c r="Q84" s="7">
        <f t="shared" si="3"/>
        <v>256568595941</v>
      </c>
    </row>
    <row r="85" spans="1:19">
      <c r="A85" s="1" t="s">
        <v>126</v>
      </c>
      <c r="C85" s="7">
        <v>352546</v>
      </c>
      <c r="D85" s="7"/>
      <c r="E85" s="7">
        <v>318280762773</v>
      </c>
      <c r="F85" s="7"/>
      <c r="G85" s="7">
        <v>310223021944</v>
      </c>
      <c r="H85" s="7"/>
      <c r="I85" s="7">
        <f t="shared" si="2"/>
        <v>8057740829</v>
      </c>
      <c r="J85" s="7"/>
      <c r="K85" s="7">
        <v>352546</v>
      </c>
      <c r="L85" s="7"/>
      <c r="M85" s="7">
        <v>318280762773</v>
      </c>
      <c r="N85" s="7"/>
      <c r="O85" s="7">
        <v>290990917836</v>
      </c>
      <c r="P85" s="7"/>
      <c r="Q85" s="7">
        <f t="shared" si="3"/>
        <v>27289844937</v>
      </c>
    </row>
    <row r="86" spans="1:19">
      <c r="A86" s="1" t="s">
        <v>109</v>
      </c>
      <c r="C86" s="7">
        <v>25200</v>
      </c>
      <c r="D86" s="7"/>
      <c r="E86" s="7">
        <v>21829322718</v>
      </c>
      <c r="F86" s="7"/>
      <c r="G86" s="7">
        <v>21365222851</v>
      </c>
      <c r="H86" s="7"/>
      <c r="I86" s="7">
        <f t="shared" si="2"/>
        <v>464099867</v>
      </c>
      <c r="J86" s="7"/>
      <c r="K86" s="7">
        <v>25200</v>
      </c>
      <c r="L86" s="7"/>
      <c r="M86" s="7">
        <v>21829322718</v>
      </c>
      <c r="N86" s="7"/>
      <c r="O86" s="7">
        <v>20374112118</v>
      </c>
      <c r="P86" s="7"/>
      <c r="Q86" s="7">
        <f t="shared" si="3"/>
        <v>1455210600</v>
      </c>
    </row>
    <row r="87" spans="1:19">
      <c r="A87" s="1" t="s">
        <v>117</v>
      </c>
      <c r="C87" s="7">
        <v>110885</v>
      </c>
      <c r="D87" s="7"/>
      <c r="E87" s="7">
        <v>107225207358</v>
      </c>
      <c r="F87" s="7"/>
      <c r="G87" s="7">
        <v>105366002949</v>
      </c>
      <c r="H87" s="7"/>
      <c r="I87" s="7">
        <f t="shared" si="2"/>
        <v>1859204409</v>
      </c>
      <c r="J87" s="7"/>
      <c r="K87" s="7">
        <v>110885</v>
      </c>
      <c r="L87" s="7"/>
      <c r="M87" s="7">
        <v>107225207358</v>
      </c>
      <c r="N87" s="7"/>
      <c r="O87" s="7">
        <v>100016153415</v>
      </c>
      <c r="P87" s="7"/>
      <c r="Q87" s="7">
        <f t="shared" si="3"/>
        <v>7209053943</v>
      </c>
    </row>
    <row r="88" spans="1:19">
      <c r="A88" s="1" t="s">
        <v>136</v>
      </c>
      <c r="C88" s="7">
        <v>71153</v>
      </c>
      <c r="D88" s="7"/>
      <c r="E88" s="7">
        <v>70191094537</v>
      </c>
      <c r="F88" s="7"/>
      <c r="G88" s="7">
        <v>71555139314</v>
      </c>
      <c r="H88" s="7"/>
      <c r="I88" s="7">
        <f t="shared" si="2"/>
        <v>-1364044777</v>
      </c>
      <c r="J88" s="7"/>
      <c r="K88" s="7">
        <v>71153</v>
      </c>
      <c r="L88" s="7"/>
      <c r="M88" s="7">
        <v>70191094537</v>
      </c>
      <c r="N88" s="7"/>
      <c r="O88" s="7">
        <v>69670402433</v>
      </c>
      <c r="P88" s="7"/>
      <c r="Q88" s="7">
        <f t="shared" si="3"/>
        <v>520692104</v>
      </c>
    </row>
    <row r="89" spans="1:19">
      <c r="A89" s="1" t="s">
        <v>139</v>
      </c>
      <c r="C89" s="7">
        <v>383000</v>
      </c>
      <c r="D89" s="7"/>
      <c r="E89" s="7">
        <v>374069567599</v>
      </c>
      <c r="F89" s="7"/>
      <c r="G89" s="7">
        <v>372802067375</v>
      </c>
      <c r="H89" s="7"/>
      <c r="I89" s="7">
        <f t="shared" si="2"/>
        <v>1267500224</v>
      </c>
      <c r="J89" s="7"/>
      <c r="K89" s="7">
        <v>383000</v>
      </c>
      <c r="L89" s="7"/>
      <c r="M89" s="7">
        <v>374069567599</v>
      </c>
      <c r="N89" s="7"/>
      <c r="O89" s="7">
        <v>375271969626</v>
      </c>
      <c r="P89" s="7"/>
      <c r="Q89" s="7">
        <f t="shared" si="3"/>
        <v>-1202402027</v>
      </c>
    </row>
    <row r="90" spans="1:19">
      <c r="A90" s="1" t="s">
        <v>112</v>
      </c>
      <c r="C90" s="7">
        <v>100</v>
      </c>
      <c r="D90" s="7"/>
      <c r="E90" s="7">
        <v>84954599</v>
      </c>
      <c r="F90" s="7"/>
      <c r="G90" s="7">
        <v>82869977</v>
      </c>
      <c r="H90" s="7"/>
      <c r="I90" s="7">
        <f t="shared" si="2"/>
        <v>2084622</v>
      </c>
      <c r="J90" s="7"/>
      <c r="K90" s="7">
        <v>100</v>
      </c>
      <c r="L90" s="7"/>
      <c r="M90" s="7">
        <v>84954599</v>
      </c>
      <c r="N90" s="7"/>
      <c r="O90" s="7">
        <v>79380383</v>
      </c>
      <c r="P90" s="7"/>
      <c r="Q90" s="7">
        <f t="shared" si="3"/>
        <v>5574216</v>
      </c>
    </row>
    <row r="91" spans="1:19">
      <c r="A91" s="1" t="s">
        <v>120</v>
      </c>
      <c r="C91" s="7">
        <v>97</v>
      </c>
      <c r="D91" s="7"/>
      <c r="E91" s="7">
        <v>91744398</v>
      </c>
      <c r="F91" s="7"/>
      <c r="G91" s="7">
        <v>90386644</v>
      </c>
      <c r="H91" s="7"/>
      <c r="I91" s="7">
        <f t="shared" si="2"/>
        <v>1357754</v>
      </c>
      <c r="J91" s="7"/>
      <c r="K91" s="7">
        <v>97</v>
      </c>
      <c r="L91" s="7"/>
      <c r="M91" s="7">
        <v>91744398</v>
      </c>
      <c r="N91" s="7"/>
      <c r="O91" s="7">
        <v>78856236</v>
      </c>
      <c r="P91" s="7"/>
      <c r="Q91" s="7">
        <f t="shared" si="3"/>
        <v>12888162</v>
      </c>
    </row>
    <row r="92" spans="1:19">
      <c r="A92" s="1" t="s">
        <v>123</v>
      </c>
      <c r="C92" s="7">
        <v>168486</v>
      </c>
      <c r="D92" s="7"/>
      <c r="E92" s="7">
        <v>147787661290</v>
      </c>
      <c r="F92" s="7"/>
      <c r="G92" s="7">
        <v>145553941865</v>
      </c>
      <c r="H92" s="7"/>
      <c r="I92" s="7">
        <f t="shared" si="2"/>
        <v>2233719425</v>
      </c>
      <c r="J92" s="7"/>
      <c r="K92" s="7">
        <v>168486</v>
      </c>
      <c r="L92" s="7"/>
      <c r="M92" s="7">
        <v>147787661290</v>
      </c>
      <c r="N92" s="7"/>
      <c r="O92" s="7">
        <v>138715607204</v>
      </c>
      <c r="P92" s="7"/>
      <c r="Q92" s="7">
        <f t="shared" si="3"/>
        <v>9072054086</v>
      </c>
    </row>
    <row r="93" spans="1:19">
      <c r="A93" s="1" t="s">
        <v>102</v>
      </c>
      <c r="C93" s="7">
        <v>137100</v>
      </c>
      <c r="D93" s="7"/>
      <c r="E93" s="7">
        <v>119393826945</v>
      </c>
      <c r="F93" s="7"/>
      <c r="G93" s="7">
        <v>116046451767</v>
      </c>
      <c r="H93" s="7"/>
      <c r="I93" s="7">
        <f t="shared" si="2"/>
        <v>3347375178</v>
      </c>
      <c r="J93" s="7"/>
      <c r="K93" s="7">
        <v>137100</v>
      </c>
      <c r="L93" s="7"/>
      <c r="M93" s="7">
        <v>119393826945</v>
      </c>
      <c r="N93" s="7"/>
      <c r="O93" s="7">
        <v>110839302959</v>
      </c>
      <c r="P93" s="7"/>
      <c r="Q93" s="7">
        <f t="shared" si="3"/>
        <v>8554523986</v>
      </c>
    </row>
    <row r="94" spans="1:19">
      <c r="A94" s="1" t="s">
        <v>128</v>
      </c>
      <c r="C94" s="7">
        <v>169811</v>
      </c>
      <c r="D94" s="7"/>
      <c r="E94" s="7">
        <v>160571342528</v>
      </c>
      <c r="F94" s="7"/>
      <c r="G94" s="7">
        <v>158299683161</v>
      </c>
      <c r="H94" s="7"/>
      <c r="I94" s="7">
        <f t="shared" si="2"/>
        <v>2271659367</v>
      </c>
      <c r="J94" s="7"/>
      <c r="K94" s="7">
        <v>169811</v>
      </c>
      <c r="L94" s="7"/>
      <c r="M94" s="7">
        <v>160571342528</v>
      </c>
      <c r="N94" s="7"/>
      <c r="O94" s="7">
        <v>145458349099</v>
      </c>
      <c r="P94" s="7"/>
      <c r="Q94" s="7">
        <f t="shared" si="3"/>
        <v>15112993429</v>
      </c>
    </row>
    <row r="95" spans="1:19" ht="24.75" thickBot="1">
      <c r="E95" s="8">
        <f>SUM(E8:E94)</f>
        <v>52087693720236</v>
      </c>
      <c r="G95" s="8">
        <f>SUM(G8:G94)</f>
        <v>40067925397044</v>
      </c>
      <c r="I95" s="8">
        <f>SUM(I8:I94)</f>
        <v>12019768323192</v>
      </c>
      <c r="M95" s="8">
        <f>SUM(M8:M94)</f>
        <v>52087693720236</v>
      </c>
      <c r="O95" s="8">
        <f>SUM(O8:O94)</f>
        <v>40439444998542</v>
      </c>
      <c r="Q95" s="8">
        <f>SUM(Q8:Q94)</f>
        <v>11648248721694</v>
      </c>
    </row>
    <row r="96" spans="1:19" ht="24.75" thickTop="1">
      <c r="I96" s="7"/>
      <c r="J96" s="7"/>
      <c r="K96" s="7"/>
      <c r="L96" s="7"/>
      <c r="M96" s="7"/>
      <c r="N96" s="7"/>
      <c r="O96" s="7"/>
      <c r="P96" s="7"/>
      <c r="Q96" s="7"/>
      <c r="S96" s="3"/>
    </row>
    <row r="97" spans="9:19">
      <c r="S97" s="3"/>
    </row>
    <row r="98" spans="9:19">
      <c r="S98" s="3"/>
    </row>
    <row r="99" spans="9:19">
      <c r="I99" s="7"/>
      <c r="J99" s="7"/>
      <c r="K99" s="7"/>
      <c r="L99" s="7"/>
      <c r="M99" s="7"/>
      <c r="N99" s="7"/>
      <c r="O99" s="7"/>
      <c r="P99" s="7"/>
      <c r="Q99" s="7"/>
    </row>
    <row r="100" spans="9:19">
      <c r="Q100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110"/>
  <sheetViews>
    <sheetView rightToLeft="1" topLeftCell="A43" workbookViewId="0">
      <selection activeCell="K113" sqref="K113"/>
    </sheetView>
  </sheetViews>
  <sheetFormatPr defaultRowHeight="24"/>
  <cols>
    <col min="1" max="1" width="44.425781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8" style="1" bestFit="1" customWidth="1"/>
    <col min="21" max="21" width="15.42578125" style="1" bestFit="1" customWidth="1"/>
    <col min="22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166</v>
      </c>
      <c r="D6" s="18" t="s">
        <v>166</v>
      </c>
      <c r="E6" s="18" t="s">
        <v>166</v>
      </c>
      <c r="F6" s="18" t="s">
        <v>166</v>
      </c>
      <c r="G6" s="18" t="s">
        <v>166</v>
      </c>
      <c r="H6" s="18" t="s">
        <v>166</v>
      </c>
      <c r="I6" s="18" t="s">
        <v>166</v>
      </c>
      <c r="K6" s="18" t="s">
        <v>167</v>
      </c>
      <c r="L6" s="18" t="s">
        <v>167</v>
      </c>
      <c r="M6" s="18" t="s">
        <v>167</v>
      </c>
      <c r="N6" s="18" t="s">
        <v>167</v>
      </c>
      <c r="O6" s="18" t="s">
        <v>167</v>
      </c>
      <c r="P6" s="18" t="s">
        <v>167</v>
      </c>
      <c r="Q6" s="18" t="s">
        <v>167</v>
      </c>
    </row>
    <row r="7" spans="1:17" ht="24.75">
      <c r="A7" s="18" t="s">
        <v>3</v>
      </c>
      <c r="C7" s="18" t="s">
        <v>7</v>
      </c>
      <c r="E7" s="18" t="s">
        <v>243</v>
      </c>
      <c r="G7" s="18" t="s">
        <v>244</v>
      </c>
      <c r="I7" s="18" t="s">
        <v>246</v>
      </c>
      <c r="K7" s="18" t="s">
        <v>7</v>
      </c>
      <c r="M7" s="18" t="s">
        <v>243</v>
      </c>
      <c r="O7" s="18" t="s">
        <v>244</v>
      </c>
      <c r="Q7" s="18" t="s">
        <v>246</v>
      </c>
    </row>
    <row r="8" spans="1:17">
      <c r="A8" s="1" t="s">
        <v>90</v>
      </c>
      <c r="C8" s="7">
        <v>200000</v>
      </c>
      <c r="D8" s="7"/>
      <c r="E8" s="7">
        <v>1376128563</v>
      </c>
      <c r="F8" s="7"/>
      <c r="G8" s="7">
        <v>1014527425</v>
      </c>
      <c r="H8" s="7"/>
      <c r="I8" s="7">
        <v>361601138</v>
      </c>
      <c r="J8" s="7"/>
      <c r="K8" s="7">
        <v>549802</v>
      </c>
      <c r="L8" s="7"/>
      <c r="M8" s="7">
        <v>3508613611</v>
      </c>
      <c r="N8" s="7"/>
      <c r="O8" s="7">
        <v>2788946045</v>
      </c>
      <c r="P8" s="7"/>
      <c r="Q8" s="7">
        <v>719667566</v>
      </c>
    </row>
    <row r="9" spans="1:17">
      <c r="A9" s="1" t="s">
        <v>28</v>
      </c>
      <c r="C9" s="7">
        <v>702000</v>
      </c>
      <c r="D9" s="7"/>
      <c r="E9" s="7">
        <v>61182928886</v>
      </c>
      <c r="F9" s="7"/>
      <c r="G9" s="7">
        <v>55686583958</v>
      </c>
      <c r="H9" s="7"/>
      <c r="I9" s="7">
        <v>5496344928</v>
      </c>
      <c r="J9" s="7"/>
      <c r="K9" s="7">
        <v>1537390</v>
      </c>
      <c r="L9" s="7"/>
      <c r="M9" s="7">
        <v>121858432411</v>
      </c>
      <c r="N9" s="7"/>
      <c r="O9" s="7">
        <v>121954053371</v>
      </c>
      <c r="P9" s="7"/>
      <c r="Q9" s="7">
        <v>-95620960</v>
      </c>
    </row>
    <row r="10" spans="1:17">
      <c r="A10" s="1" t="s">
        <v>34</v>
      </c>
      <c r="C10" s="7">
        <v>2400000</v>
      </c>
      <c r="D10" s="7"/>
      <c r="E10" s="7">
        <v>13845128560</v>
      </c>
      <c r="F10" s="7"/>
      <c r="G10" s="7">
        <v>13828794507</v>
      </c>
      <c r="H10" s="7"/>
      <c r="I10" s="7">
        <v>16334053</v>
      </c>
      <c r="J10" s="7"/>
      <c r="K10" s="7">
        <v>73582255</v>
      </c>
      <c r="L10" s="7"/>
      <c r="M10" s="7">
        <v>352042817467</v>
      </c>
      <c r="N10" s="7"/>
      <c r="O10" s="7">
        <v>431972543311</v>
      </c>
      <c r="P10" s="7"/>
      <c r="Q10" s="7">
        <v>-79929725844</v>
      </c>
    </row>
    <row r="11" spans="1:17">
      <c r="A11" s="1" t="s">
        <v>19</v>
      </c>
      <c r="C11" s="7">
        <v>1114467</v>
      </c>
      <c r="D11" s="7"/>
      <c r="E11" s="7">
        <v>16423741344</v>
      </c>
      <c r="F11" s="7"/>
      <c r="G11" s="7">
        <v>14711137466</v>
      </c>
      <c r="H11" s="7"/>
      <c r="I11" s="7">
        <v>1712603878</v>
      </c>
      <c r="J11" s="7"/>
      <c r="K11" s="7">
        <v>2268308</v>
      </c>
      <c r="L11" s="7"/>
      <c r="M11" s="7">
        <v>32021340027</v>
      </c>
      <c r="N11" s="7"/>
      <c r="O11" s="7">
        <v>29942017745</v>
      </c>
      <c r="P11" s="7"/>
      <c r="Q11" s="7">
        <v>2079322282</v>
      </c>
    </row>
    <row r="12" spans="1:17">
      <c r="A12" s="1" t="s">
        <v>20</v>
      </c>
      <c r="C12" s="7">
        <v>4279011</v>
      </c>
      <c r="D12" s="7"/>
      <c r="E12" s="7">
        <v>322590662315</v>
      </c>
      <c r="F12" s="7"/>
      <c r="G12" s="7">
        <v>416149432295</v>
      </c>
      <c r="H12" s="7"/>
      <c r="I12" s="7">
        <v>-93558769980</v>
      </c>
      <c r="J12" s="7"/>
      <c r="K12" s="7">
        <v>4279011</v>
      </c>
      <c r="L12" s="7"/>
      <c r="M12" s="7">
        <v>322590662315</v>
      </c>
      <c r="N12" s="7"/>
      <c r="O12" s="7">
        <v>416149432295</v>
      </c>
      <c r="P12" s="7"/>
      <c r="Q12" s="7">
        <v>-93558769980</v>
      </c>
    </row>
    <row r="13" spans="1:17">
      <c r="A13" s="1" t="s">
        <v>58</v>
      </c>
      <c r="C13" s="7">
        <v>231197</v>
      </c>
      <c r="D13" s="7"/>
      <c r="E13" s="7">
        <v>6078641793</v>
      </c>
      <c r="F13" s="7"/>
      <c r="G13" s="7">
        <v>4270408617</v>
      </c>
      <c r="H13" s="7"/>
      <c r="I13" s="7">
        <v>1808233176</v>
      </c>
      <c r="J13" s="7"/>
      <c r="K13" s="7">
        <v>231197</v>
      </c>
      <c r="L13" s="7"/>
      <c r="M13" s="7">
        <v>6078641793</v>
      </c>
      <c r="N13" s="7"/>
      <c r="O13" s="7">
        <v>4270408617</v>
      </c>
      <c r="P13" s="7"/>
      <c r="Q13" s="7">
        <v>1808233176</v>
      </c>
    </row>
    <row r="14" spans="1:17">
      <c r="A14" s="1" t="s">
        <v>53</v>
      </c>
      <c r="C14" s="7">
        <v>5754591</v>
      </c>
      <c r="D14" s="7"/>
      <c r="E14" s="7">
        <v>313829563240</v>
      </c>
      <c r="F14" s="7"/>
      <c r="G14" s="7">
        <v>286017559180</v>
      </c>
      <c r="H14" s="7"/>
      <c r="I14" s="7">
        <v>27812004060</v>
      </c>
      <c r="J14" s="7"/>
      <c r="K14" s="7">
        <v>5754591</v>
      </c>
      <c r="L14" s="7"/>
      <c r="M14" s="7">
        <v>313829563240</v>
      </c>
      <c r="N14" s="7"/>
      <c r="O14" s="7">
        <v>286017559180</v>
      </c>
      <c r="P14" s="7"/>
      <c r="Q14" s="7">
        <v>27812004060</v>
      </c>
    </row>
    <row r="15" spans="1:17">
      <c r="A15" s="1" t="s">
        <v>49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2044703</v>
      </c>
      <c r="L15" s="7"/>
      <c r="M15" s="7">
        <v>11236083101</v>
      </c>
      <c r="N15" s="7"/>
      <c r="O15" s="7">
        <v>13943203949</v>
      </c>
      <c r="P15" s="7"/>
      <c r="Q15" s="7">
        <v>-2707120848</v>
      </c>
    </row>
    <row r="16" spans="1:17">
      <c r="A16" s="1" t="s">
        <v>30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1270364</v>
      </c>
      <c r="L16" s="7"/>
      <c r="M16" s="7">
        <v>30155791499</v>
      </c>
      <c r="N16" s="7"/>
      <c r="O16" s="7">
        <v>23193335413</v>
      </c>
      <c r="P16" s="7"/>
      <c r="Q16" s="7">
        <v>6962456086</v>
      </c>
    </row>
    <row r="17" spans="1:17">
      <c r="A17" s="1" t="s">
        <v>60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1946641</v>
      </c>
      <c r="L17" s="7"/>
      <c r="M17" s="7">
        <v>53695045886</v>
      </c>
      <c r="N17" s="7"/>
      <c r="O17" s="7">
        <v>53162362132</v>
      </c>
      <c r="P17" s="7"/>
      <c r="Q17" s="7">
        <v>532683754</v>
      </c>
    </row>
    <row r="18" spans="1:17">
      <c r="A18" s="1" t="s">
        <v>247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13361564</v>
      </c>
      <c r="L18" s="7"/>
      <c r="M18" s="7">
        <v>39884268540</v>
      </c>
      <c r="N18" s="7"/>
      <c r="O18" s="7">
        <v>39884268540</v>
      </c>
      <c r="P18" s="7"/>
      <c r="Q18" s="7">
        <v>0</v>
      </c>
    </row>
    <row r="19" spans="1:17">
      <c r="A19" s="1" t="s">
        <v>64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500000</v>
      </c>
      <c r="L19" s="7"/>
      <c r="M19" s="7">
        <v>8666927214</v>
      </c>
      <c r="N19" s="7"/>
      <c r="O19" s="7">
        <v>7773470997</v>
      </c>
      <c r="P19" s="7"/>
      <c r="Q19" s="7">
        <v>893456217</v>
      </c>
    </row>
    <row r="20" spans="1:17">
      <c r="A20" s="1" t="s">
        <v>22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500000</v>
      </c>
      <c r="L20" s="7"/>
      <c r="M20" s="7">
        <v>98381506223</v>
      </c>
      <c r="N20" s="7"/>
      <c r="O20" s="7">
        <v>87014166707</v>
      </c>
      <c r="P20" s="7"/>
      <c r="Q20" s="7">
        <v>11367339516</v>
      </c>
    </row>
    <row r="21" spans="1:17">
      <c r="A21" s="1" t="s">
        <v>33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2500000</v>
      </c>
      <c r="L21" s="7"/>
      <c r="M21" s="7">
        <v>41874356250</v>
      </c>
      <c r="N21" s="7"/>
      <c r="O21" s="7">
        <v>49777053748</v>
      </c>
      <c r="P21" s="7"/>
      <c r="Q21" s="7">
        <v>-7902697498</v>
      </c>
    </row>
    <row r="22" spans="1:17">
      <c r="A22" s="1" t="s">
        <v>47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12000000</v>
      </c>
      <c r="L22" s="7"/>
      <c r="M22" s="7">
        <v>58732208654</v>
      </c>
      <c r="N22" s="7"/>
      <c r="O22" s="7">
        <v>59444143231</v>
      </c>
      <c r="P22" s="7"/>
      <c r="Q22" s="7">
        <v>-711934577</v>
      </c>
    </row>
    <row r="23" spans="1:17">
      <c r="A23" s="1" t="s">
        <v>15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500001</v>
      </c>
      <c r="L23" s="7"/>
      <c r="M23" s="7">
        <v>5217465236</v>
      </c>
      <c r="N23" s="7"/>
      <c r="O23" s="7">
        <v>5038295346</v>
      </c>
      <c r="P23" s="7"/>
      <c r="Q23" s="7">
        <v>179169890</v>
      </c>
    </row>
    <row r="24" spans="1:17">
      <c r="A24" s="1" t="s">
        <v>248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3920000</v>
      </c>
      <c r="L24" s="7"/>
      <c r="M24" s="7">
        <v>50679475218</v>
      </c>
      <c r="N24" s="7"/>
      <c r="O24" s="7">
        <v>50679475218</v>
      </c>
      <c r="P24" s="7"/>
      <c r="Q24" s="7">
        <v>0</v>
      </c>
    </row>
    <row r="25" spans="1:17">
      <c r="A25" s="1" t="s">
        <v>249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1473106</v>
      </c>
      <c r="L25" s="7"/>
      <c r="M25" s="7">
        <v>22375024891</v>
      </c>
      <c r="N25" s="7"/>
      <c r="O25" s="7">
        <v>19936540890</v>
      </c>
      <c r="P25" s="7"/>
      <c r="Q25" s="7">
        <v>2438484001</v>
      </c>
    </row>
    <row r="26" spans="1:17">
      <c r="A26" s="1" t="s">
        <v>195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2016418</v>
      </c>
      <c r="L26" s="7"/>
      <c r="M26" s="7">
        <v>35865823756</v>
      </c>
      <c r="N26" s="7"/>
      <c r="O26" s="7">
        <v>40596607337</v>
      </c>
      <c r="P26" s="7"/>
      <c r="Q26" s="7">
        <v>-4730783581</v>
      </c>
    </row>
    <row r="27" spans="1:17">
      <c r="A27" s="1" t="s">
        <v>250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94225696</v>
      </c>
      <c r="L27" s="7"/>
      <c r="M27" s="7">
        <v>1179319314088</v>
      </c>
      <c r="N27" s="7"/>
      <c r="O27" s="7">
        <v>1382496183885</v>
      </c>
      <c r="P27" s="7"/>
      <c r="Q27" s="7">
        <v>-203176869797</v>
      </c>
    </row>
    <row r="28" spans="1:17">
      <c r="A28" s="1" t="s">
        <v>25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1945452</v>
      </c>
      <c r="L28" s="7"/>
      <c r="M28" s="7">
        <v>147951272528</v>
      </c>
      <c r="N28" s="7"/>
      <c r="O28" s="7">
        <v>183041416439</v>
      </c>
      <c r="P28" s="7"/>
      <c r="Q28" s="7">
        <v>-35090143911</v>
      </c>
    </row>
    <row r="29" spans="1:17">
      <c r="A29" s="1" t="s">
        <v>56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674239</v>
      </c>
      <c r="L29" s="7"/>
      <c r="M29" s="7">
        <v>23627149205</v>
      </c>
      <c r="N29" s="7"/>
      <c r="O29" s="7">
        <v>28491361192</v>
      </c>
      <c r="P29" s="7"/>
      <c r="Q29" s="7">
        <v>-4864211987</v>
      </c>
    </row>
    <row r="30" spans="1:17">
      <c r="A30" s="1" t="s">
        <v>83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4442946</v>
      </c>
      <c r="L30" s="7"/>
      <c r="M30" s="7">
        <v>50269784566</v>
      </c>
      <c r="N30" s="7"/>
      <c r="O30" s="7">
        <v>63728078273</v>
      </c>
      <c r="P30" s="7"/>
      <c r="Q30" s="7">
        <v>-13458293707</v>
      </c>
    </row>
    <row r="31" spans="1:17">
      <c r="A31" s="1" t="s">
        <v>251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1300000</v>
      </c>
      <c r="L31" s="7"/>
      <c r="M31" s="7">
        <v>10129600000</v>
      </c>
      <c r="N31" s="7"/>
      <c r="O31" s="7">
        <v>19978416900</v>
      </c>
      <c r="P31" s="7"/>
      <c r="Q31" s="7">
        <v>-9848816900</v>
      </c>
    </row>
    <row r="32" spans="1:17">
      <c r="A32" s="1" t="s">
        <v>26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18094</v>
      </c>
      <c r="L32" s="7"/>
      <c r="M32" s="7">
        <v>1592264641</v>
      </c>
      <c r="N32" s="7"/>
      <c r="O32" s="7">
        <v>1414776363</v>
      </c>
      <c r="P32" s="7"/>
      <c r="Q32" s="7">
        <v>177488278</v>
      </c>
    </row>
    <row r="33" spans="1:17">
      <c r="A33" s="1" t="s">
        <v>61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11200</v>
      </c>
      <c r="L33" s="7"/>
      <c r="M33" s="7">
        <v>140272388</v>
      </c>
      <c r="N33" s="7"/>
      <c r="O33" s="7">
        <v>127056097</v>
      </c>
      <c r="P33" s="7"/>
      <c r="Q33" s="7">
        <v>13216291</v>
      </c>
    </row>
    <row r="34" spans="1:17">
      <c r="A34" s="1" t="s">
        <v>208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6922535</v>
      </c>
      <c r="L34" s="7"/>
      <c r="M34" s="7">
        <v>101685265685</v>
      </c>
      <c r="N34" s="7"/>
      <c r="O34" s="7">
        <v>113886274922</v>
      </c>
      <c r="P34" s="7"/>
      <c r="Q34" s="7">
        <v>-12201009237</v>
      </c>
    </row>
    <row r="35" spans="1:17">
      <c r="A35" s="1" t="s">
        <v>67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466868</v>
      </c>
      <c r="L35" s="7"/>
      <c r="M35" s="7">
        <v>29396452718</v>
      </c>
      <c r="N35" s="7"/>
      <c r="O35" s="7">
        <v>31052270780</v>
      </c>
      <c r="P35" s="7"/>
      <c r="Q35" s="7">
        <v>-1655818062</v>
      </c>
    </row>
    <row r="36" spans="1:17">
      <c r="A36" s="1" t="s">
        <v>223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5881958</v>
      </c>
      <c r="L36" s="7"/>
      <c r="M36" s="7">
        <v>50743410927</v>
      </c>
      <c r="N36" s="7"/>
      <c r="O36" s="7">
        <v>49406814956</v>
      </c>
      <c r="P36" s="7"/>
      <c r="Q36" s="7">
        <v>1336595971</v>
      </c>
    </row>
    <row r="37" spans="1:17">
      <c r="A37" s="1" t="s">
        <v>65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529900</v>
      </c>
      <c r="L37" s="7"/>
      <c r="M37" s="7">
        <v>4941194959</v>
      </c>
      <c r="N37" s="7"/>
      <c r="O37" s="7">
        <v>5256936013</v>
      </c>
      <c r="P37" s="7"/>
      <c r="Q37" s="7">
        <v>-315741054</v>
      </c>
    </row>
    <row r="38" spans="1:17">
      <c r="A38" s="1" t="s">
        <v>252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5270664</v>
      </c>
      <c r="L38" s="7"/>
      <c r="M38" s="7">
        <v>67940976146</v>
      </c>
      <c r="N38" s="7"/>
      <c r="O38" s="7">
        <v>67940976146</v>
      </c>
      <c r="P38" s="7"/>
      <c r="Q38" s="7">
        <v>0</v>
      </c>
    </row>
    <row r="39" spans="1:17">
      <c r="A39" s="1" t="s">
        <v>82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1200000</v>
      </c>
      <c r="L39" s="7"/>
      <c r="M39" s="7">
        <v>27170911994</v>
      </c>
      <c r="N39" s="7"/>
      <c r="O39" s="7">
        <v>40354453760</v>
      </c>
      <c r="P39" s="7"/>
      <c r="Q39" s="7">
        <v>-13183541766</v>
      </c>
    </row>
    <row r="40" spans="1:17">
      <c r="A40" s="1" t="s">
        <v>38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10000</v>
      </c>
      <c r="L40" s="7"/>
      <c r="M40" s="7">
        <v>332807941</v>
      </c>
      <c r="N40" s="7"/>
      <c r="O40" s="7">
        <v>338823338</v>
      </c>
      <c r="P40" s="7"/>
      <c r="Q40" s="7">
        <v>-6015397</v>
      </c>
    </row>
    <row r="41" spans="1:17">
      <c r="A41" s="1" t="s">
        <v>253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5177324</v>
      </c>
      <c r="L41" s="7"/>
      <c r="M41" s="7">
        <v>122679318659</v>
      </c>
      <c r="N41" s="7"/>
      <c r="O41" s="7">
        <v>131011406613</v>
      </c>
      <c r="P41" s="7"/>
      <c r="Q41" s="7">
        <v>-8332087954</v>
      </c>
    </row>
    <row r="42" spans="1:17">
      <c r="A42" s="1" t="s">
        <v>41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355497</v>
      </c>
      <c r="L42" s="7"/>
      <c r="M42" s="7">
        <v>6968080482</v>
      </c>
      <c r="N42" s="7"/>
      <c r="O42" s="7">
        <v>4557692173</v>
      </c>
      <c r="P42" s="7"/>
      <c r="Q42" s="7">
        <v>2410388309</v>
      </c>
    </row>
    <row r="43" spans="1:17">
      <c r="A43" s="1" t="s">
        <v>254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3400000</v>
      </c>
      <c r="L43" s="7"/>
      <c r="M43" s="7">
        <v>27752230122</v>
      </c>
      <c r="N43" s="7"/>
      <c r="O43" s="7">
        <v>27752230122</v>
      </c>
      <c r="P43" s="7"/>
      <c r="Q43" s="7">
        <v>0</v>
      </c>
    </row>
    <row r="44" spans="1:17">
      <c r="A44" s="1" t="s">
        <v>255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609408</v>
      </c>
      <c r="L44" s="7"/>
      <c r="M44" s="7">
        <v>6188538240</v>
      </c>
      <c r="N44" s="7"/>
      <c r="O44" s="7">
        <v>6188538240</v>
      </c>
      <c r="P44" s="7"/>
      <c r="Q44" s="7">
        <v>0</v>
      </c>
    </row>
    <row r="45" spans="1:17">
      <c r="A45" s="1" t="s">
        <v>256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45718</v>
      </c>
      <c r="L45" s="7"/>
      <c r="M45" s="7">
        <v>537338967</v>
      </c>
      <c r="N45" s="7"/>
      <c r="O45" s="7">
        <v>721227669</v>
      </c>
      <c r="P45" s="7"/>
      <c r="Q45" s="7">
        <v>-183888702</v>
      </c>
    </row>
    <row r="46" spans="1:17">
      <c r="A46" s="1" t="s">
        <v>23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3078964</v>
      </c>
      <c r="L46" s="7"/>
      <c r="M46" s="7">
        <v>32867823908</v>
      </c>
      <c r="N46" s="7"/>
      <c r="O46" s="7">
        <v>38411083792</v>
      </c>
      <c r="P46" s="7"/>
      <c r="Q46" s="7">
        <v>-5543259884</v>
      </c>
    </row>
    <row r="47" spans="1:17">
      <c r="A47" s="1" t="s">
        <v>74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1</v>
      </c>
      <c r="L47" s="7"/>
      <c r="M47" s="7">
        <v>1</v>
      </c>
      <c r="N47" s="7"/>
      <c r="O47" s="7">
        <v>3873</v>
      </c>
      <c r="P47" s="7"/>
      <c r="Q47" s="7">
        <v>-3872</v>
      </c>
    </row>
    <row r="48" spans="1:17">
      <c r="A48" s="1" t="s">
        <v>78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1800000</v>
      </c>
      <c r="L48" s="7"/>
      <c r="M48" s="7">
        <v>15349455587</v>
      </c>
      <c r="N48" s="7"/>
      <c r="O48" s="7">
        <v>12733171942</v>
      </c>
      <c r="P48" s="7"/>
      <c r="Q48" s="7">
        <v>2616283645</v>
      </c>
    </row>
    <row r="49" spans="1:17">
      <c r="A49" s="1" t="s">
        <v>21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1</v>
      </c>
      <c r="L49" s="7"/>
      <c r="M49" s="7">
        <v>1</v>
      </c>
      <c r="N49" s="7"/>
      <c r="O49" s="7">
        <v>2680</v>
      </c>
      <c r="P49" s="7"/>
      <c r="Q49" s="7">
        <v>-2679</v>
      </c>
    </row>
    <row r="50" spans="1:17">
      <c r="A50" s="1" t="s">
        <v>239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3900000</v>
      </c>
      <c r="L50" s="7"/>
      <c r="M50" s="7">
        <v>443373073578</v>
      </c>
      <c r="N50" s="7"/>
      <c r="O50" s="7">
        <v>505534068000</v>
      </c>
      <c r="P50" s="7"/>
      <c r="Q50" s="7">
        <v>-62160994422</v>
      </c>
    </row>
    <row r="51" spans="1:17">
      <c r="A51" s="1" t="s">
        <v>257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5400000</v>
      </c>
      <c r="L51" s="7"/>
      <c r="M51" s="7">
        <v>113616975896</v>
      </c>
      <c r="N51" s="7"/>
      <c r="O51" s="7">
        <v>83775999600</v>
      </c>
      <c r="P51" s="7"/>
      <c r="Q51" s="7">
        <v>29840976296</v>
      </c>
    </row>
    <row r="52" spans="1:17">
      <c r="A52" s="1" t="s">
        <v>210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120000</v>
      </c>
      <c r="L52" s="7"/>
      <c r="M52" s="7">
        <v>59247347613</v>
      </c>
      <c r="N52" s="7"/>
      <c r="O52" s="7">
        <v>84747931560</v>
      </c>
      <c r="P52" s="7"/>
      <c r="Q52" s="7">
        <v>-25500583947</v>
      </c>
    </row>
    <row r="53" spans="1:17">
      <c r="A53" s="1" t="s">
        <v>18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2642732</v>
      </c>
      <c r="L53" s="7"/>
      <c r="M53" s="7">
        <v>42927298477</v>
      </c>
      <c r="N53" s="7"/>
      <c r="O53" s="7">
        <v>53347901266</v>
      </c>
      <c r="P53" s="7"/>
      <c r="Q53" s="7">
        <v>-10420602789</v>
      </c>
    </row>
    <row r="54" spans="1:17">
      <c r="A54" s="1" t="s">
        <v>76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1</v>
      </c>
      <c r="L54" s="7"/>
      <c r="M54" s="7">
        <v>1</v>
      </c>
      <c r="N54" s="7"/>
      <c r="O54" s="7">
        <v>6896</v>
      </c>
      <c r="P54" s="7"/>
      <c r="Q54" s="7">
        <v>-6895</v>
      </c>
    </row>
    <row r="55" spans="1:17">
      <c r="A55" s="1" t="s">
        <v>214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11975120</v>
      </c>
      <c r="L55" s="7"/>
      <c r="M55" s="7">
        <v>71950375254</v>
      </c>
      <c r="N55" s="7"/>
      <c r="O55" s="7">
        <v>61304605131</v>
      </c>
      <c r="P55" s="7"/>
      <c r="Q55" s="7">
        <v>10645770123</v>
      </c>
    </row>
    <row r="56" spans="1:17">
      <c r="A56" s="1" t="s">
        <v>237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20961128</v>
      </c>
      <c r="L56" s="7"/>
      <c r="M56" s="7">
        <v>31074628956</v>
      </c>
      <c r="N56" s="7"/>
      <c r="O56" s="7">
        <v>45485881476</v>
      </c>
      <c r="P56" s="7"/>
      <c r="Q56" s="7">
        <v>-14411252520</v>
      </c>
    </row>
    <row r="57" spans="1:17">
      <c r="A57" s="1" t="s">
        <v>258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54596788</v>
      </c>
      <c r="L57" s="7"/>
      <c r="M57" s="7">
        <v>186065853504</v>
      </c>
      <c r="N57" s="7"/>
      <c r="O57" s="7">
        <v>186065853504</v>
      </c>
      <c r="P57" s="7"/>
      <c r="Q57" s="7">
        <v>0</v>
      </c>
    </row>
    <row r="58" spans="1:17">
      <c r="A58" s="1" t="s">
        <v>77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1</v>
      </c>
      <c r="L58" s="7"/>
      <c r="M58" s="7">
        <v>1</v>
      </c>
      <c r="N58" s="7"/>
      <c r="O58" s="7">
        <v>6165</v>
      </c>
      <c r="P58" s="7"/>
      <c r="Q58" s="7">
        <v>-6164</v>
      </c>
    </row>
    <row r="59" spans="1:17">
      <c r="A59" s="1" t="s">
        <v>259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49866</v>
      </c>
      <c r="L59" s="7"/>
      <c r="M59" s="7">
        <v>2503249517</v>
      </c>
      <c r="N59" s="7"/>
      <c r="O59" s="7">
        <v>2488077222</v>
      </c>
      <c r="P59" s="7"/>
      <c r="Q59" s="7">
        <v>15172295</v>
      </c>
    </row>
    <row r="60" spans="1:17">
      <c r="A60" s="1" t="s">
        <v>260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7999999</v>
      </c>
      <c r="L60" s="7"/>
      <c r="M60" s="7">
        <v>31191996101</v>
      </c>
      <c r="N60" s="7"/>
      <c r="O60" s="7">
        <v>19236853195</v>
      </c>
      <c r="P60" s="7"/>
      <c r="Q60" s="7">
        <v>11955142906</v>
      </c>
    </row>
    <row r="61" spans="1:17">
      <c r="A61" s="1" t="s">
        <v>261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7">
        <v>9127600</v>
      </c>
      <c r="L61" s="7"/>
      <c r="M61" s="7">
        <v>20747034800</v>
      </c>
      <c r="N61" s="7"/>
      <c r="O61" s="7">
        <v>20747034800</v>
      </c>
      <c r="P61" s="7"/>
      <c r="Q61" s="7">
        <v>0</v>
      </c>
    </row>
    <row r="62" spans="1:17">
      <c r="A62" s="1" t="s">
        <v>136</v>
      </c>
      <c r="C62" s="7">
        <v>274147</v>
      </c>
      <c r="D62" s="7"/>
      <c r="E62" s="7">
        <v>269968381755</v>
      </c>
      <c r="F62" s="7"/>
      <c r="G62" s="7">
        <v>268434666362</v>
      </c>
      <c r="H62" s="7"/>
      <c r="I62" s="7">
        <v>1533715393</v>
      </c>
      <c r="J62" s="7"/>
      <c r="K62" s="7">
        <v>679147</v>
      </c>
      <c r="L62" s="7"/>
      <c r="M62" s="7">
        <v>668740149506</v>
      </c>
      <c r="N62" s="7"/>
      <c r="O62" s="7">
        <v>664995780935</v>
      </c>
      <c r="P62" s="7"/>
      <c r="Q62" s="7">
        <v>3744368571</v>
      </c>
    </row>
    <row r="63" spans="1:17">
      <c r="A63" s="1" t="s">
        <v>134</v>
      </c>
      <c r="C63" s="7">
        <v>311653</v>
      </c>
      <c r="D63" s="7"/>
      <c r="E63" s="7">
        <v>259853585837</v>
      </c>
      <c r="F63" s="7"/>
      <c r="G63" s="7">
        <v>247044952141</v>
      </c>
      <c r="H63" s="7"/>
      <c r="I63" s="7">
        <v>12808633696</v>
      </c>
      <c r="J63" s="7"/>
      <c r="K63" s="7">
        <v>815960</v>
      </c>
      <c r="L63" s="7"/>
      <c r="M63" s="7">
        <v>670887449294</v>
      </c>
      <c r="N63" s="7"/>
      <c r="O63" s="7">
        <v>646805258245</v>
      </c>
      <c r="P63" s="7"/>
      <c r="Q63" s="7">
        <v>24082191049</v>
      </c>
    </row>
    <row r="64" spans="1:17">
      <c r="A64" s="1" t="s">
        <v>106</v>
      </c>
      <c r="C64" s="7">
        <v>110000</v>
      </c>
      <c r="D64" s="7"/>
      <c r="E64" s="7">
        <v>92293315355</v>
      </c>
      <c r="F64" s="7"/>
      <c r="G64" s="7">
        <v>87301800103</v>
      </c>
      <c r="H64" s="7"/>
      <c r="I64" s="7">
        <v>4991515252</v>
      </c>
      <c r="J64" s="7"/>
      <c r="K64" s="7">
        <v>542233</v>
      </c>
      <c r="L64" s="7"/>
      <c r="M64" s="7">
        <v>432704454963</v>
      </c>
      <c r="N64" s="7"/>
      <c r="O64" s="7">
        <v>418531551056</v>
      </c>
      <c r="P64" s="7"/>
      <c r="Q64" s="7">
        <v>14172903907</v>
      </c>
    </row>
    <row r="65" spans="1:17">
      <c r="A65" s="1" t="s">
        <v>114</v>
      </c>
      <c r="C65" s="7">
        <v>80000</v>
      </c>
      <c r="D65" s="7"/>
      <c r="E65" s="7">
        <v>80000000000</v>
      </c>
      <c r="F65" s="7"/>
      <c r="G65" s="7">
        <v>79005517152</v>
      </c>
      <c r="H65" s="7"/>
      <c r="I65" s="7">
        <v>994482848</v>
      </c>
      <c r="J65" s="7"/>
      <c r="K65" s="7">
        <v>760693</v>
      </c>
      <c r="L65" s="7"/>
      <c r="M65" s="7">
        <v>713578110384</v>
      </c>
      <c r="N65" s="7"/>
      <c r="O65" s="7">
        <v>673962213664</v>
      </c>
      <c r="P65" s="7"/>
      <c r="Q65" s="7">
        <v>39615896720</v>
      </c>
    </row>
    <row r="66" spans="1:17">
      <c r="A66" s="1" t="s">
        <v>131</v>
      </c>
      <c r="C66" s="7">
        <v>40504</v>
      </c>
      <c r="D66" s="7"/>
      <c r="E66" s="7">
        <v>35576314627</v>
      </c>
      <c r="F66" s="7"/>
      <c r="G66" s="7">
        <v>34357668592</v>
      </c>
      <c r="H66" s="7"/>
      <c r="I66" s="7">
        <v>1218646035</v>
      </c>
      <c r="J66" s="7"/>
      <c r="K66" s="7">
        <v>40504</v>
      </c>
      <c r="L66" s="7"/>
      <c r="M66" s="7">
        <v>35576314627</v>
      </c>
      <c r="N66" s="7"/>
      <c r="O66" s="7">
        <v>34357668592</v>
      </c>
      <c r="P66" s="7"/>
      <c r="Q66" s="7">
        <v>1218646035</v>
      </c>
    </row>
    <row r="67" spans="1:17">
      <c r="A67" s="1" t="s">
        <v>262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0</v>
      </c>
      <c r="J67" s="7"/>
      <c r="K67" s="7">
        <v>196807</v>
      </c>
      <c r="L67" s="7"/>
      <c r="M67" s="7">
        <v>195908820870</v>
      </c>
      <c r="N67" s="7"/>
      <c r="O67" s="7">
        <v>189475047861</v>
      </c>
      <c r="P67" s="7"/>
      <c r="Q67" s="7">
        <v>6433773009</v>
      </c>
    </row>
    <row r="68" spans="1:17">
      <c r="A68" s="1" t="s">
        <v>182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v>0</v>
      </c>
      <c r="J68" s="7"/>
      <c r="K68" s="7">
        <v>734000</v>
      </c>
      <c r="L68" s="7"/>
      <c r="M68" s="7">
        <v>734000000000</v>
      </c>
      <c r="N68" s="7"/>
      <c r="O68" s="7">
        <v>733199143564</v>
      </c>
      <c r="P68" s="7"/>
      <c r="Q68" s="7">
        <v>800856436</v>
      </c>
    </row>
    <row r="69" spans="1:17">
      <c r="A69" s="1" t="s">
        <v>263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v>0</v>
      </c>
      <c r="J69" s="7"/>
      <c r="K69" s="7">
        <v>790116</v>
      </c>
      <c r="L69" s="7"/>
      <c r="M69" s="7">
        <v>755790758095</v>
      </c>
      <c r="N69" s="7"/>
      <c r="O69" s="7">
        <v>702936842036</v>
      </c>
      <c r="P69" s="7"/>
      <c r="Q69" s="7">
        <v>52853916059</v>
      </c>
    </row>
    <row r="70" spans="1:17">
      <c r="A70" s="1" t="s">
        <v>180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7">
        <v>140000</v>
      </c>
      <c r="L70" s="7"/>
      <c r="M70" s="7">
        <v>137603199375</v>
      </c>
      <c r="N70" s="7"/>
      <c r="O70" s="7">
        <v>134025703437</v>
      </c>
      <c r="P70" s="7"/>
      <c r="Q70" s="7">
        <v>3577495938</v>
      </c>
    </row>
    <row r="71" spans="1:17">
      <c r="A71" s="1" t="s">
        <v>264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v>0</v>
      </c>
      <c r="J71" s="7"/>
      <c r="K71" s="7">
        <v>10348</v>
      </c>
      <c r="L71" s="7"/>
      <c r="M71" s="7">
        <v>7154749374</v>
      </c>
      <c r="N71" s="7"/>
      <c r="O71" s="7">
        <v>6922413485</v>
      </c>
      <c r="P71" s="7"/>
      <c r="Q71" s="7">
        <v>232335889</v>
      </c>
    </row>
    <row r="72" spans="1:17">
      <c r="A72" s="1" t="s">
        <v>265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v>0</v>
      </c>
      <c r="J72" s="7"/>
      <c r="K72" s="7">
        <v>24616</v>
      </c>
      <c r="L72" s="7"/>
      <c r="M72" s="7">
        <v>16833268660</v>
      </c>
      <c r="N72" s="7"/>
      <c r="O72" s="7">
        <v>16127289055</v>
      </c>
      <c r="P72" s="7"/>
      <c r="Q72" s="7">
        <v>705979605</v>
      </c>
    </row>
    <row r="73" spans="1:17">
      <c r="A73" s="1" t="s">
        <v>266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v>0</v>
      </c>
      <c r="J73" s="7"/>
      <c r="K73" s="7">
        <v>12100</v>
      </c>
      <c r="L73" s="7"/>
      <c r="M73" s="7">
        <v>7809535269</v>
      </c>
      <c r="N73" s="7"/>
      <c r="O73" s="7">
        <v>7563808688</v>
      </c>
      <c r="P73" s="7"/>
      <c r="Q73" s="7">
        <v>245726581</v>
      </c>
    </row>
    <row r="74" spans="1:17">
      <c r="A74" s="1" t="s">
        <v>267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199891</v>
      </c>
      <c r="L74" s="7"/>
      <c r="M74" s="7">
        <v>199891000000</v>
      </c>
      <c r="N74" s="7"/>
      <c r="O74" s="7">
        <v>195899643862</v>
      </c>
      <c r="P74" s="7"/>
      <c r="Q74" s="7">
        <v>3991356138</v>
      </c>
    </row>
    <row r="75" spans="1:17">
      <c r="A75" s="1" t="s">
        <v>268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199633</v>
      </c>
      <c r="L75" s="7"/>
      <c r="M75" s="7">
        <v>199633000000</v>
      </c>
      <c r="N75" s="7"/>
      <c r="O75" s="7">
        <v>187092075963</v>
      </c>
      <c r="P75" s="7"/>
      <c r="Q75" s="7">
        <v>12540924037</v>
      </c>
    </row>
    <row r="76" spans="1:17">
      <c r="A76" s="1" t="s">
        <v>269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v>0</v>
      </c>
      <c r="J76" s="7"/>
      <c r="K76" s="7">
        <v>126562</v>
      </c>
      <c r="L76" s="7"/>
      <c r="M76" s="7">
        <v>99016354419</v>
      </c>
      <c r="N76" s="7"/>
      <c r="O76" s="7">
        <v>95749018105</v>
      </c>
      <c r="P76" s="7"/>
      <c r="Q76" s="7">
        <v>3267336314</v>
      </c>
    </row>
    <row r="77" spans="1:17">
      <c r="A77" s="1" t="s">
        <v>270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7">
        <v>13100</v>
      </c>
      <c r="L77" s="7"/>
      <c r="M77" s="7">
        <v>8238406520</v>
      </c>
      <c r="N77" s="7"/>
      <c r="O77" s="7">
        <v>7933547691</v>
      </c>
      <c r="P77" s="7"/>
      <c r="Q77" s="7">
        <v>304858829</v>
      </c>
    </row>
    <row r="78" spans="1:17">
      <c r="A78" s="1" t="s">
        <v>271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0</v>
      </c>
      <c r="J78" s="7"/>
      <c r="K78" s="7">
        <v>321119</v>
      </c>
      <c r="L78" s="7"/>
      <c r="M78" s="7">
        <v>321119000000</v>
      </c>
      <c r="N78" s="7"/>
      <c r="O78" s="7">
        <v>307900515104</v>
      </c>
      <c r="P78" s="7"/>
      <c r="Q78" s="7">
        <v>13218484896</v>
      </c>
    </row>
    <row r="79" spans="1:17">
      <c r="A79" s="1" t="s">
        <v>272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7">
        <v>927983</v>
      </c>
      <c r="L79" s="7"/>
      <c r="M79" s="7">
        <v>879212553328</v>
      </c>
      <c r="N79" s="7"/>
      <c r="O79" s="7">
        <v>821994848188</v>
      </c>
      <c r="P79" s="7"/>
      <c r="Q79" s="7">
        <v>57217705140</v>
      </c>
    </row>
    <row r="80" spans="1:17">
      <c r="A80" s="1" t="s">
        <v>126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0</v>
      </c>
      <c r="J80" s="7"/>
      <c r="K80" s="7">
        <v>825030</v>
      </c>
      <c r="L80" s="7"/>
      <c r="M80" s="7">
        <v>714086827528</v>
      </c>
      <c r="N80" s="7"/>
      <c r="O80" s="7">
        <v>679962193357</v>
      </c>
      <c r="P80" s="7"/>
      <c r="Q80" s="7">
        <v>34124634171</v>
      </c>
    </row>
    <row r="81" spans="1:17">
      <c r="A81" s="1" t="s">
        <v>273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0</v>
      </c>
      <c r="J81" s="7"/>
      <c r="K81" s="7">
        <v>124590</v>
      </c>
      <c r="L81" s="7"/>
      <c r="M81" s="7">
        <v>124590000000</v>
      </c>
      <c r="N81" s="7"/>
      <c r="O81" s="7">
        <v>123209633205</v>
      </c>
      <c r="P81" s="7"/>
      <c r="Q81" s="7">
        <v>1380366795</v>
      </c>
    </row>
    <row r="82" spans="1:17">
      <c r="A82" s="1" t="s">
        <v>109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0</v>
      </c>
      <c r="J82" s="7"/>
      <c r="K82" s="7">
        <v>26984</v>
      </c>
      <c r="L82" s="7"/>
      <c r="M82" s="7">
        <v>20772829848</v>
      </c>
      <c r="N82" s="7"/>
      <c r="O82" s="7">
        <v>20218414188</v>
      </c>
      <c r="P82" s="7"/>
      <c r="Q82" s="7">
        <v>554415660</v>
      </c>
    </row>
    <row r="83" spans="1:17">
      <c r="A83" s="1" t="s">
        <v>120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v>0</v>
      </c>
      <c r="J83" s="7"/>
      <c r="K83" s="7">
        <v>3483</v>
      </c>
      <c r="L83" s="7"/>
      <c r="M83" s="7">
        <v>3217708687</v>
      </c>
      <c r="N83" s="7"/>
      <c r="O83" s="7">
        <v>2831507882</v>
      </c>
      <c r="P83" s="7"/>
      <c r="Q83" s="7">
        <v>386200805</v>
      </c>
    </row>
    <row r="84" spans="1:17">
      <c r="A84" s="1" t="s">
        <v>123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v>0</v>
      </c>
      <c r="J84" s="7"/>
      <c r="K84" s="7">
        <v>231600</v>
      </c>
      <c r="L84" s="7"/>
      <c r="M84" s="7">
        <v>199984061983</v>
      </c>
      <c r="N84" s="7"/>
      <c r="O84" s="7">
        <v>190677769242</v>
      </c>
      <c r="P84" s="7"/>
      <c r="Q84" s="7">
        <v>9306292741</v>
      </c>
    </row>
    <row r="85" spans="1:17">
      <c r="A85" s="1" t="s">
        <v>128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v>0</v>
      </c>
      <c r="J85" s="7"/>
      <c r="K85" s="7">
        <v>700</v>
      </c>
      <c r="L85" s="7"/>
      <c r="M85" s="7">
        <v>604977329</v>
      </c>
      <c r="N85" s="7"/>
      <c r="O85" s="7">
        <v>566708266</v>
      </c>
      <c r="P85" s="7"/>
      <c r="Q85" s="7">
        <v>38269063</v>
      </c>
    </row>
    <row r="86" spans="1:17">
      <c r="A86" s="1" t="s">
        <v>139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v>0</v>
      </c>
      <c r="J86" s="7"/>
      <c r="K86" s="7">
        <v>617000</v>
      </c>
      <c r="L86" s="7"/>
      <c r="M86" s="7">
        <v>598866768626</v>
      </c>
      <c r="N86" s="7"/>
      <c r="O86" s="7">
        <v>604550405374</v>
      </c>
      <c r="P86" s="7"/>
      <c r="Q86" s="7">
        <v>-5683636748</v>
      </c>
    </row>
    <row r="87" spans="1:17">
      <c r="A87" s="1" t="s">
        <v>274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v>0</v>
      </c>
      <c r="J87" s="7"/>
      <c r="K87" s="7">
        <v>16300</v>
      </c>
      <c r="L87" s="7"/>
      <c r="M87" s="7">
        <v>9860001554</v>
      </c>
      <c r="N87" s="7"/>
      <c r="O87" s="7">
        <v>9718209094</v>
      </c>
      <c r="P87" s="7"/>
      <c r="Q87" s="7">
        <v>141792460</v>
      </c>
    </row>
    <row r="88" spans="1:17">
      <c r="A88" s="1" t="s">
        <v>173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v>0</v>
      </c>
      <c r="J88" s="7"/>
      <c r="K88" s="7">
        <v>100000</v>
      </c>
      <c r="L88" s="7"/>
      <c r="M88" s="7">
        <v>93483053126</v>
      </c>
      <c r="N88" s="7"/>
      <c r="O88" s="7">
        <v>95252000000</v>
      </c>
      <c r="P88" s="7"/>
      <c r="Q88" s="7">
        <v>-1768946874</v>
      </c>
    </row>
    <row r="89" spans="1:17">
      <c r="A89" s="1" t="s">
        <v>183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v>0</v>
      </c>
      <c r="J89" s="7"/>
      <c r="K89" s="7">
        <v>135000</v>
      </c>
      <c r="L89" s="7"/>
      <c r="M89" s="7">
        <v>135000000000</v>
      </c>
      <c r="N89" s="7"/>
      <c r="O89" s="7">
        <v>134975396274</v>
      </c>
      <c r="P89" s="7"/>
      <c r="Q89" s="7">
        <v>24603726</v>
      </c>
    </row>
    <row r="90" spans="1:17">
      <c r="A90" s="1" t="s">
        <v>275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v>0</v>
      </c>
      <c r="J90" s="7"/>
      <c r="K90" s="7">
        <v>604234</v>
      </c>
      <c r="L90" s="7"/>
      <c r="M90" s="7">
        <v>604234000000</v>
      </c>
      <c r="N90" s="7"/>
      <c r="O90" s="7">
        <v>569085262597</v>
      </c>
      <c r="P90" s="7"/>
      <c r="Q90" s="7">
        <v>35148737403</v>
      </c>
    </row>
    <row r="91" spans="1:17">
      <c r="A91" s="1" t="s">
        <v>178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v>0</v>
      </c>
      <c r="J91" s="7"/>
      <c r="K91" s="7">
        <v>100000</v>
      </c>
      <c r="L91" s="7"/>
      <c r="M91" s="7">
        <v>97789443595</v>
      </c>
      <c r="N91" s="7"/>
      <c r="O91" s="7">
        <v>94357894531</v>
      </c>
      <c r="P91" s="7"/>
      <c r="Q91" s="7">
        <v>3431549064</v>
      </c>
    </row>
    <row r="92" spans="1:17">
      <c r="A92" s="1" t="s">
        <v>276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v>0</v>
      </c>
      <c r="J92" s="7"/>
      <c r="K92" s="7">
        <v>136</v>
      </c>
      <c r="L92" s="7"/>
      <c r="M92" s="7">
        <v>136000000</v>
      </c>
      <c r="N92" s="7"/>
      <c r="O92" s="7">
        <v>134200871</v>
      </c>
      <c r="P92" s="7"/>
      <c r="Q92" s="7">
        <v>1799129</v>
      </c>
    </row>
    <row r="93" spans="1:17">
      <c r="A93" s="1" t="s">
        <v>277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v>0</v>
      </c>
      <c r="J93" s="7"/>
      <c r="K93" s="7">
        <v>339630</v>
      </c>
      <c r="L93" s="7"/>
      <c r="M93" s="7">
        <v>240480836700</v>
      </c>
      <c r="N93" s="7"/>
      <c r="O93" s="7">
        <v>234718774510</v>
      </c>
      <c r="P93" s="7"/>
      <c r="Q93" s="7">
        <v>5762062190</v>
      </c>
    </row>
    <row r="94" spans="1:17">
      <c r="A94" s="1" t="s">
        <v>278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v>0</v>
      </c>
      <c r="J94" s="7"/>
      <c r="K94" s="7">
        <v>22215</v>
      </c>
      <c r="L94" s="7"/>
      <c r="M94" s="7">
        <v>14155262348</v>
      </c>
      <c r="N94" s="7"/>
      <c r="O94" s="7">
        <v>13545422509</v>
      </c>
      <c r="P94" s="7"/>
      <c r="Q94" s="7">
        <v>609839839</v>
      </c>
    </row>
    <row r="95" spans="1:17">
      <c r="A95" s="1" t="s">
        <v>185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v>0</v>
      </c>
      <c r="J95" s="7"/>
      <c r="K95" s="7">
        <v>850000</v>
      </c>
      <c r="L95" s="7"/>
      <c r="M95" s="7">
        <v>846360022625</v>
      </c>
      <c r="N95" s="7"/>
      <c r="O95" s="7">
        <v>848653555464</v>
      </c>
      <c r="P95" s="7"/>
      <c r="Q95" s="7">
        <v>-2293532839</v>
      </c>
    </row>
    <row r="96" spans="1:17">
      <c r="A96" s="1" t="s">
        <v>279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v>0</v>
      </c>
      <c r="J96" s="7"/>
      <c r="K96" s="7">
        <v>25432</v>
      </c>
      <c r="L96" s="7"/>
      <c r="M96" s="7">
        <v>16745129198</v>
      </c>
      <c r="N96" s="7"/>
      <c r="O96" s="7">
        <v>16096722470</v>
      </c>
      <c r="P96" s="7"/>
      <c r="Q96" s="7">
        <v>648406728</v>
      </c>
    </row>
    <row r="97" spans="1:21">
      <c r="A97" s="1" t="s">
        <v>280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v>0</v>
      </c>
      <c r="J97" s="7"/>
      <c r="K97" s="7">
        <v>87100</v>
      </c>
      <c r="L97" s="7"/>
      <c r="M97" s="7">
        <v>57035280488</v>
      </c>
      <c r="N97" s="7"/>
      <c r="O97" s="7">
        <v>55651233897</v>
      </c>
      <c r="P97" s="7"/>
      <c r="Q97" s="7">
        <v>1384046591</v>
      </c>
    </row>
    <row r="98" spans="1:21">
      <c r="A98" s="1" t="s">
        <v>281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v>0</v>
      </c>
      <c r="J98" s="7"/>
      <c r="K98" s="7">
        <v>60976</v>
      </c>
      <c r="L98" s="7"/>
      <c r="M98" s="7">
        <v>37367098195</v>
      </c>
      <c r="N98" s="7"/>
      <c r="O98" s="7">
        <v>36046466775</v>
      </c>
      <c r="P98" s="7"/>
      <c r="Q98" s="7">
        <v>1320631420</v>
      </c>
    </row>
    <row r="99" spans="1:21">
      <c r="A99" s="1" t="s">
        <v>282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v>0</v>
      </c>
      <c r="J99" s="7"/>
      <c r="K99" s="7">
        <v>50000</v>
      </c>
      <c r="L99" s="7"/>
      <c r="M99" s="7">
        <v>40847595032</v>
      </c>
      <c r="N99" s="7"/>
      <c r="O99" s="7">
        <v>40407322500</v>
      </c>
      <c r="P99" s="7"/>
      <c r="Q99" s="7">
        <v>440272532</v>
      </c>
    </row>
    <row r="100" spans="1:21">
      <c r="A100" s="1" t="s">
        <v>112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v>0</v>
      </c>
      <c r="J100" s="7"/>
      <c r="K100" s="7">
        <v>20433</v>
      </c>
      <c r="L100" s="7"/>
      <c r="M100" s="7">
        <v>15487631222</v>
      </c>
      <c r="N100" s="7"/>
      <c r="O100" s="7">
        <v>15075390780</v>
      </c>
      <c r="P100" s="7"/>
      <c r="Q100" s="7">
        <v>412240442</v>
      </c>
    </row>
    <row r="101" spans="1:21">
      <c r="A101" s="1" t="s">
        <v>176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v>0</v>
      </c>
      <c r="J101" s="7"/>
      <c r="K101" s="7">
        <v>109200</v>
      </c>
      <c r="L101" s="7"/>
      <c r="M101" s="7">
        <v>102850402825</v>
      </c>
      <c r="N101" s="7"/>
      <c r="O101" s="7">
        <v>102532663654</v>
      </c>
      <c r="P101" s="7"/>
      <c r="Q101" s="7">
        <v>317739171</v>
      </c>
    </row>
    <row r="102" spans="1:21">
      <c r="A102" s="1" t="s">
        <v>117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v>0</v>
      </c>
      <c r="J102" s="7"/>
      <c r="K102" s="7">
        <v>634767</v>
      </c>
      <c r="L102" s="7"/>
      <c r="M102" s="7">
        <v>556205097840</v>
      </c>
      <c r="N102" s="7"/>
      <c r="O102" s="7">
        <v>523799877339</v>
      </c>
      <c r="P102" s="7"/>
      <c r="Q102" s="7">
        <v>32405220501</v>
      </c>
    </row>
    <row r="103" spans="1:21">
      <c r="A103" s="1" t="s">
        <v>102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v>0</v>
      </c>
      <c r="J103" s="7"/>
      <c r="K103" s="7">
        <v>203220</v>
      </c>
      <c r="L103" s="7"/>
      <c r="M103" s="7">
        <v>161345403193</v>
      </c>
      <c r="N103" s="7"/>
      <c r="O103" s="7">
        <v>153667674216</v>
      </c>
      <c r="P103" s="7"/>
      <c r="Q103" s="7">
        <v>7677728977</v>
      </c>
    </row>
    <row r="104" spans="1:21" ht="24.75" thickBot="1">
      <c r="E104" s="8">
        <f>SUM(E8:E103)</f>
        <v>1473018392275</v>
      </c>
      <c r="F104" s="4"/>
      <c r="G104" s="8">
        <f>SUM(G8:G103)</f>
        <v>1507823047798</v>
      </c>
      <c r="H104" s="4"/>
      <c r="I104" s="8">
        <f>SUM(I8:I103)</f>
        <v>-34804655523</v>
      </c>
      <c r="J104" s="4"/>
      <c r="K104" s="4"/>
      <c r="L104" s="4"/>
      <c r="M104" s="8">
        <f>SUM(M8:M103)</f>
        <v>15294177901409</v>
      </c>
      <c r="N104" s="4"/>
      <c r="O104" s="8">
        <f>SUM(O8:O103)</f>
        <v>15426368367581</v>
      </c>
      <c r="P104" s="4"/>
      <c r="Q104" s="8">
        <f>SUM(Q8:Q103)</f>
        <v>-132190466172</v>
      </c>
    </row>
    <row r="105" spans="1:21" ht="24.75" thickTop="1">
      <c r="I105" s="15"/>
      <c r="J105" s="15"/>
      <c r="K105" s="15"/>
      <c r="L105" s="15"/>
      <c r="M105" s="15"/>
      <c r="N105" s="15"/>
      <c r="O105" s="15"/>
      <c r="P105" s="15"/>
      <c r="Q105" s="15"/>
      <c r="T105" s="3"/>
    </row>
    <row r="106" spans="1:21">
      <c r="C106" s="3"/>
      <c r="E106" s="3"/>
      <c r="T106" s="3"/>
      <c r="U106" s="3"/>
    </row>
    <row r="107" spans="1:21">
      <c r="C107" s="3"/>
      <c r="E107" s="3"/>
      <c r="T107" s="3"/>
      <c r="U107" s="3"/>
    </row>
    <row r="108" spans="1:21">
      <c r="C108" s="3"/>
      <c r="E108" s="3"/>
      <c r="I108" s="15"/>
      <c r="J108" s="15"/>
      <c r="K108" s="15"/>
      <c r="L108" s="15"/>
      <c r="M108" s="15"/>
      <c r="N108" s="15"/>
      <c r="O108" s="15"/>
      <c r="P108" s="15"/>
      <c r="Q108" s="15"/>
      <c r="T108" s="3"/>
    </row>
    <row r="109" spans="1:21">
      <c r="Q109" s="3"/>
    </row>
    <row r="110" spans="1:21">
      <c r="Q11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2023-03-25T12:12:25Z</dcterms:created>
  <dcterms:modified xsi:type="dcterms:W3CDTF">2023-03-29T12:40:20Z</dcterms:modified>
</cp:coreProperties>
</file>