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5FA20B11-5200-47A6-8D5F-4A0B28A8BC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6" l="1"/>
  <c r="G11" i="15"/>
  <c r="E11" i="15"/>
  <c r="E8" i="15"/>
  <c r="E9" i="15"/>
  <c r="E10" i="15"/>
  <c r="E7" i="15"/>
  <c r="C11" i="15"/>
  <c r="C10" i="15"/>
  <c r="C9" i="15"/>
  <c r="C8" i="15"/>
  <c r="C7" i="15"/>
  <c r="E9" i="14"/>
  <c r="C9" i="14"/>
  <c r="K11" i="13"/>
  <c r="I11" i="13"/>
  <c r="G11" i="13"/>
  <c r="E11" i="13"/>
  <c r="G10" i="13" s="1"/>
  <c r="K8" i="13"/>
  <c r="Q27" i="12"/>
  <c r="I33" i="12"/>
  <c r="I42" i="12"/>
  <c r="Q41" i="12"/>
  <c r="I39" i="12"/>
  <c r="Q11" i="12"/>
  <c r="Q10" i="12"/>
  <c r="C45" i="12"/>
  <c r="E45" i="12"/>
  <c r="G45" i="12"/>
  <c r="K45" i="12"/>
  <c r="M45" i="12"/>
  <c r="O45" i="12"/>
  <c r="Q9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2" i="12"/>
  <c r="Q43" i="12"/>
  <c r="Q45" i="12" s="1"/>
  <c r="Q4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4" i="12"/>
  <c r="I35" i="12"/>
  <c r="I36" i="12"/>
  <c r="I37" i="12"/>
  <c r="I38" i="12"/>
  <c r="I40" i="12"/>
  <c r="I41" i="12"/>
  <c r="I45" i="12" s="1"/>
  <c r="I43" i="12"/>
  <c r="I44" i="12"/>
  <c r="I8" i="12"/>
  <c r="I90" i="11"/>
  <c r="G9" i="13" l="1"/>
  <c r="G8" i="13"/>
  <c r="K10" i="13"/>
  <c r="K9" i="13"/>
  <c r="S9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1" i="11"/>
  <c r="I8" i="11"/>
  <c r="C92" i="11"/>
  <c r="E92" i="11"/>
  <c r="G92" i="11"/>
  <c r="M92" i="11"/>
  <c r="O92" i="11"/>
  <c r="Q92" i="11"/>
  <c r="Q60" i="10"/>
  <c r="I60" i="10"/>
  <c r="O60" i="10"/>
  <c r="M60" i="10"/>
  <c r="G60" i="10"/>
  <c r="E6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8" i="10"/>
  <c r="Q99" i="9"/>
  <c r="O99" i="9"/>
  <c r="M99" i="9"/>
  <c r="I99" i="9"/>
  <c r="G99" i="9"/>
  <c r="E9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8" i="9"/>
  <c r="M57" i="8"/>
  <c r="S57" i="8"/>
  <c r="Q57" i="8"/>
  <c r="O57" i="8"/>
  <c r="K57" i="8"/>
  <c r="I57" i="8"/>
  <c r="S20" i="7"/>
  <c r="Q20" i="7"/>
  <c r="O20" i="7"/>
  <c r="M20" i="7"/>
  <c r="K20" i="7"/>
  <c r="I20" i="7"/>
  <c r="K11" i="6"/>
  <c r="M11" i="6"/>
  <c r="O11" i="6"/>
  <c r="Q11" i="6"/>
  <c r="AG33" i="3"/>
  <c r="AK33" i="3"/>
  <c r="AI33" i="3"/>
  <c r="AA33" i="3"/>
  <c r="W33" i="3"/>
  <c r="S33" i="3"/>
  <c r="Q33" i="3"/>
  <c r="Y84" i="1"/>
  <c r="G84" i="1"/>
  <c r="E84" i="1"/>
  <c r="W84" i="1"/>
  <c r="U84" i="1"/>
  <c r="O84" i="1"/>
  <c r="K84" i="1"/>
  <c r="S92" i="11" l="1"/>
  <c r="U91" i="11" s="1"/>
  <c r="U59" i="11"/>
  <c r="U43" i="11"/>
  <c r="U39" i="11"/>
  <c r="U35" i="11"/>
  <c r="U27" i="11"/>
  <c r="U23" i="11"/>
  <c r="U19" i="11"/>
  <c r="U11" i="11"/>
  <c r="U90" i="11"/>
  <c r="U86" i="11"/>
  <c r="U78" i="11"/>
  <c r="U74" i="11"/>
  <c r="U70" i="11"/>
  <c r="U62" i="11"/>
  <c r="U58" i="11"/>
  <c r="U54" i="11"/>
  <c r="U46" i="11"/>
  <c r="U42" i="11"/>
  <c r="U38" i="11"/>
  <c r="U30" i="11"/>
  <c r="U26" i="11"/>
  <c r="U22" i="11"/>
  <c r="U14" i="11"/>
  <c r="U10" i="11"/>
  <c r="U89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I92" i="11"/>
  <c r="U67" i="11" l="1"/>
  <c r="U51" i="11"/>
  <c r="U71" i="11"/>
  <c r="U55" i="11"/>
  <c r="U75" i="11"/>
  <c r="U87" i="11"/>
  <c r="U9" i="11"/>
  <c r="U16" i="11"/>
  <c r="U32" i="11"/>
  <c r="U48" i="11"/>
  <c r="U64" i="11"/>
  <c r="U80" i="11"/>
  <c r="U40" i="11"/>
  <c r="U56" i="11"/>
  <c r="U88" i="11"/>
  <c r="U12" i="11"/>
  <c r="U28" i="11"/>
  <c r="U44" i="11"/>
  <c r="U60" i="11"/>
  <c r="U76" i="11"/>
  <c r="U20" i="11"/>
  <c r="U36" i="11"/>
  <c r="U52" i="11"/>
  <c r="U68" i="11"/>
  <c r="U84" i="11"/>
  <c r="U24" i="11"/>
  <c r="U72" i="11"/>
  <c r="U8" i="11"/>
  <c r="U85" i="11"/>
  <c r="U18" i="11"/>
  <c r="U34" i="11"/>
  <c r="U50" i="11"/>
  <c r="U66" i="11"/>
  <c r="U82" i="11"/>
  <c r="U15" i="11"/>
  <c r="U31" i="11"/>
  <c r="U47" i="11"/>
  <c r="U63" i="11"/>
  <c r="U83" i="11"/>
  <c r="U79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9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82" i="11"/>
  <c r="K86" i="11"/>
  <c r="K90" i="11"/>
  <c r="K10" i="11"/>
  <c r="K7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8" i="11"/>
  <c r="K85" i="11"/>
  <c r="U92" i="11" l="1"/>
  <c r="K92" i="11"/>
</calcChain>
</file>

<file path=xl/sharedStrings.xml><?xml version="1.0" encoding="utf-8"?>
<sst xmlns="http://schemas.openxmlformats.org/spreadsheetml/2006/main" count="1008" uniqueCount="287">
  <si>
    <t>صندوق سرمایه‌گذاری مشترک پیشتاز</t>
  </si>
  <si>
    <t>صورت وضعیت پورتفوی</t>
  </si>
  <si>
    <t>برای ماه منتهی به 1401/06/31</t>
  </si>
  <si>
    <t>نام شرکت</t>
  </si>
  <si>
    <t>1401/05/31</t>
  </si>
  <si>
    <t>تغییرات طی دوره</t>
  </si>
  <si>
    <t>1401/06/31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</si>
  <si>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</si>
  <si>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</si>
  <si>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</si>
  <si>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</si>
  <si>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</si>
  <si>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</si>
  <si>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</si>
  <si>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</si>
  <si>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</si>
  <si>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</si>
  <si>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</si>
  <si>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اصفهان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</si>
  <si>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</si>
  <si>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</si>
  <si>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</si>
  <si>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</si>
  <si>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</si>
  <si>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</si>
  <si>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</si>
  <si>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</si>
  <si>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</si>
  <si>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</si>
  <si>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</si>
  <si>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</si>
  <si>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</si>
  <si>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</si>
  <si>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</si>
  <si>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</si>
  <si>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</si>
  <si>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</si>
  <si>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 . داروسازی شهید قاضی</t>
  </si>
  <si>
    <t>ح . داروسازی‌ اکسیر</t>
  </si>
  <si>
    <t>حفاری شمال</t>
  </si>
  <si>
    <t>داروپخش‌ (هلدینگ‌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</si>
  <si>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</si>
  <si>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</si>
  <si>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</si>
  <si>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</si>
  <si>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</si>
  <si>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</si>
  <si>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</si>
  <si>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</si>
  <si>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</si>
  <si>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</si>
  <si>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</si>
  <si>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</si>
  <si>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</si>
  <si>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</si>
  <si>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</si>
  <si>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</si>
  <si>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</si>
  <si>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</si>
  <si>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</si>
  <si>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</si>
  <si>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</si>
  <si>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</si>
  <si>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</si>
  <si>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</si>
  <si>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 سازی مینا</t>
  </si>
  <si>
    <t>شیشه‌ قزوین‌</t>
  </si>
  <si>
    <t>شیشه‌ و گاز</t>
  </si>
  <si>
    <t>صنایع پتروشیمی خلیج فارس</t>
  </si>
  <si>
    <t>صنایع پتروشیمی کرمانشاه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</si>
  <si>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</si>
  <si>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</si>
  <si>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</si>
  <si>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</si>
  <si>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مبارکه اصفهان</t>
  </si>
  <si>
    <t>فولاد کاوه جنوب کیش</t>
  </si>
  <si>
    <t>قندهکمتان‌</t>
  </si>
  <si>
    <t>گروه مدیریت سرمایه گذاری امید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</si>
  <si>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</si>
  <si>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</si>
  <si>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</si>
  <si>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</si>
  <si>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</si>
  <si>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</si>
  <si>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</si>
  <si>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</si>
  <si>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</si>
  <si>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</si>
  <si>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ح.زغال سنگ پروده طبس</t>
  </si>
  <si>
    <t>صنایع گلدیران</t>
  </si>
  <si>
    <t>تعداد اوراق تبعی</t>
  </si>
  <si>
    <t>قیمت اعمال</t>
  </si>
  <si>
    <t>تاریخ اعمال</t>
  </si>
  <si>
    <t>نرخ موثر</t>
  </si>
  <si>
    <t>اختیارف ت کیمیا-10406-01/06/16</t>
  </si>
  <si>
    <t>1401/06/16</t>
  </si>
  <si>
    <t/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</si>
  <si>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</si>
  <si>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</si>
  <si>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</si>
  <si>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</si>
  <si>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</si>
  <si>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</si>
  <si>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</si>
  <si>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</si>
  <si>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</si>
  <si>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</si>
  <si>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</si>
  <si>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</si>
  <si>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</si>
  <si>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</si>
  <si>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</si>
  <si>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</si>
  <si>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</si>
  <si>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</si>
  <si>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</si>
  <si>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</si>
  <si>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</si>
  <si>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</si>
  <si>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</si>
  <si>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</si>
  <si>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</si>
  <si>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</si>
  <si>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</si>
  <si>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</si>
  <si>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</si>
  <si>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</si>
  <si>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</si>
  <si>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</si>
  <si>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</si>
  <si>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</si>
  <si>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</si>
  <si>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</si>
  <si>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اسنادخزانه-م6بودجه00-030723</t>
  </si>
  <si>
    <t>1400/02/22</t>
  </si>
  <si>
    <t>1403/07/23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</si>
  <si>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</si>
  <si>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</si>
  <si>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</si>
  <si>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</si>
  <si>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</si>
  <si>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</si>
  <si>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</si>
  <si>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</si>
  <si>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</si>
  <si>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</si>
  <si>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</si>
  <si>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</si>
  <si>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</si>
  <si>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</si>
  <si>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</si>
  <si>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</si>
  <si>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</si>
  <si>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</si>
  <si>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</si>
  <si>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</si>
  <si>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</si>
  <si>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</si>
  <si>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</si>
  <si>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</si>
  <si>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</si>
  <si>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</si>
  <si>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</si>
  <si>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</si>
  <si>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</si>
  <si>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</si>
  <si>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</si>
  <si>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</si>
  <si>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</si>
  <si>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</si>
  <si>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</si>
  <si>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</si>
  <si>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</si>
  <si>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</si>
  <si>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اسنادخزانه-م11بودجه99-020906</t>
  </si>
  <si>
    <t>1400/01/11</t>
  </si>
  <si>
    <t>1402/09/06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</si>
  <si>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</si>
  <si>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</si>
  <si>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</si>
  <si>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</si>
  <si>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</si>
  <si>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</si>
  <si>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</si>
  <si>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</si>
  <si>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</si>
  <si>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</si>
  <si>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</si>
  <si>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</si>
  <si>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</si>
  <si>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</si>
  <si>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</si>
  <si>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</si>
  <si>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</si>
  <si>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</si>
  <si>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</si>
  <si>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</si>
  <si>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</si>
  <si>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</si>
  <si>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</si>
  <si>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</si>
  <si>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</si>
  <si>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</si>
  <si>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</si>
  <si>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</si>
  <si>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دولت3-ش.خ 0103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</si>
  <si>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</si>
  <si>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</si>
  <si>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</si>
  <si>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</si>
  <si>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</si>
  <si>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</si>
  <si>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</si>
  <si>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</si>
  <si>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</si>
  <si>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</si>
  <si>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</si>
  <si>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</si>
  <si>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</si>
  <si>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</si>
  <si>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</si>
  <si>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</si>
  <si>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</si>
  <si>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</si>
  <si>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1401/05/30</t>
  </si>
  <si>
    <t>سپنتا</t>
  </si>
  <si>
    <t>1401/04/28</t>
  </si>
  <si>
    <t>1401/05/11</t>
  </si>
  <si>
    <t>1401/03/01</t>
  </si>
  <si>
    <t>1401/05/25</t>
  </si>
  <si>
    <t>1401/04/20</t>
  </si>
  <si>
    <t>1401/04/15</t>
  </si>
  <si>
    <t>1401/05/13</t>
  </si>
  <si>
    <t>1401/04/14</t>
  </si>
  <si>
    <t>1401/06/12</t>
  </si>
  <si>
    <t>1401/03/28</t>
  </si>
  <si>
    <t>1401/03/02</t>
  </si>
  <si>
    <t>1401/03/17</t>
  </si>
  <si>
    <t>1401/04/26</t>
  </si>
  <si>
    <t>1401/03/07</t>
  </si>
  <si>
    <t>1401/03/23</t>
  </si>
  <si>
    <t>1401/06/05</t>
  </si>
  <si>
    <t>1401/03/31</t>
  </si>
  <si>
    <t>1401/03/11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</si>
  <si>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</si>
  <si>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</si>
  <si>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</si>
  <si>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</si>
  <si>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</si>
  <si>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</si>
  <si>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</si>
  <si>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</si>
  <si>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سیمان ساوه</t>
  </si>
  <si>
    <t>ح . سرمایه گذاری صبا تامین</t>
  </si>
  <si>
    <t>ح . سیمان‌ارومیه‌</t>
  </si>
  <si>
    <t>ح . معدنی‌ املاح‌  ایران‌</t>
  </si>
  <si>
    <t>ح. پالایش نفت تبریز</t>
  </si>
  <si>
    <t>ح . سرمایه‌گذاری‌ سپه‌</t>
  </si>
  <si>
    <t>اسنادخزانه-م1بودجه00-030821</t>
  </si>
  <si>
    <t>اسنادخزانه-م2بودجه00-031024</t>
  </si>
  <si>
    <t>اسنادخزانه-م15بودجه98-010406</t>
  </si>
  <si>
    <t>اسنادخزانه-م21بودجه98-020906</t>
  </si>
  <si>
    <t>اسنادخزانه-م17بودجه98-010512</t>
  </si>
  <si>
    <t>اسنادخزانه-م16بودجه98-010503</t>
  </si>
  <si>
    <t>اسنادخزانه-م4بودجه00-030522</t>
  </si>
  <si>
    <t>اسنادخزانه-م5بودجه00-030626</t>
  </si>
  <si>
    <t>اسنادخزانه-م18بودجه99-010323</t>
  </si>
  <si>
    <t>اسنادخزانه-م3بودجه00-030418</t>
  </si>
  <si>
    <t>اسنادخزانه-م14بودجه98-010318</t>
  </si>
  <si>
    <t>اسنادخزانه-م20بودجه98-020806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</si>
  <si>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</si>
  <si>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</si>
  <si>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</si>
  <si>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</si>
  <si>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</si>
  <si>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</si>
  <si>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</si>
  <si>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</si>
  <si>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</si>
  <si>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</si>
  <si>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</si>
  <si>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</si>
  <si>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</si>
  <si>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</si>
  <si>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</si>
  <si>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1401/06/01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</si>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</sst>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2" applyNumberFormat="1" applyFont="1"/>
    <xf numFmtId="164" fontId="2" fillId="0" borderId="0" xfId="0" applyNumberFormat="1" applyFont="1"/>
    <xf numFmtId="164" fontId="2" fillId="0" borderId="0" xfId="2" applyNumberFormat="1" applyFont="1" applyFill="1"/>
    <xf numFmtId="37" fontId="2" fillId="0" borderId="0" xfId="0" applyNumberFormat="1" applyFont="1" applyAlignment="1">
      <alignment horizontal="center" wrapText="1"/>
    </xf>
    <xf numFmtId="37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600075</xdr:colOff>
          <xdr:row>36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E0AF-C9E6-47E4-B1CF-ACF744623D2C}">
  <dimension ref="A1"/>
  <sheetViews>
    <sheetView rightToLeft="1" workbookViewId="0">
      <selection activeCell="U13" sqref="U13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600075</xdr:colOff>
                <xdr:row>36</xdr:row>
                <xdr:rowOff>114300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7"/>
  <sheetViews>
    <sheetView rightToLeft="1" workbookViewId="0">
      <selection activeCell="M66" sqref="M66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196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198</v>
      </c>
      <c r="D6" s="22" t="s">
        <v>198</v>
      </c>
      <c r="E6" s="22" t="s">
        <v>198</v>
      </c>
      <c r="F6" s="22" t="s">
        <v>198</v>
      </c>
      <c r="G6" s="22" t="s">
        <v>198</v>
      </c>
      <c r="H6" s="22" t="s">
        <v>198</v>
      </c>
      <c r="I6" s="22" t="s">
        <v>198</v>
      </c>
      <c r="K6" s="22" t="s">
        <v>199</v>
      </c>
      <c r="L6" s="22" t="s">
        <v>199</v>
      </c>
      <c r="M6" s="22" t="s">
        <v>199</v>
      </c>
      <c r="N6" s="22" t="s">
        <v>199</v>
      </c>
      <c r="O6" s="22" t="s">
        <v>199</v>
      </c>
      <c r="P6" s="22" t="s">
        <v>199</v>
      </c>
      <c r="Q6" s="22" t="s">
        <v>199</v>
      </c>
    </row>
    <row r="7" spans="1:17" ht="24.75">
      <c r="A7" s="22" t="s">
        <v>3</v>
      </c>
      <c r="C7" s="22" t="s">
        <v>7</v>
      </c>
      <c r="E7" s="22" t="s">
        <v>247</v>
      </c>
      <c r="G7" s="22" t="s">
        <v>248</v>
      </c>
      <c r="I7" s="22" t="s">
        <v>250</v>
      </c>
      <c r="K7" s="22" t="s">
        <v>7</v>
      </c>
      <c r="M7" s="22" t="s">
        <v>247</v>
      </c>
      <c r="O7" s="22" t="s">
        <v>248</v>
      </c>
      <c r="Q7" s="22" t="s">
        <v>250</v>
      </c>
    </row>
    <row r="8" spans="1:17">
      <c r="A8" s="1" t="s">
        <v>76</v>
      </c>
      <c r="C8" s="6">
        <v>250000</v>
      </c>
      <c r="D8" s="6"/>
      <c r="E8" s="6">
        <v>1834022261</v>
      </c>
      <c r="F8" s="6"/>
      <c r="G8" s="6">
        <v>1776921657</v>
      </c>
      <c r="H8" s="6"/>
      <c r="I8" s="6">
        <f>E8-G8</f>
        <v>57100604</v>
      </c>
      <c r="J8" s="6"/>
      <c r="K8" s="6">
        <v>250000</v>
      </c>
      <c r="L8" s="6"/>
      <c r="M8" s="6">
        <v>1834022261</v>
      </c>
      <c r="N8" s="6"/>
      <c r="O8" s="6">
        <v>1776921657</v>
      </c>
      <c r="P8" s="6"/>
      <c r="Q8" s="6">
        <f>M8-O8</f>
        <v>57100604</v>
      </c>
    </row>
    <row r="9" spans="1:17">
      <c r="A9" s="1" t="s">
        <v>67</v>
      </c>
      <c r="C9" s="6">
        <v>4102271</v>
      </c>
      <c r="D9" s="6"/>
      <c r="E9" s="6">
        <v>58971895267</v>
      </c>
      <c r="F9" s="6"/>
      <c r="G9" s="6">
        <v>67488624194</v>
      </c>
      <c r="H9" s="6"/>
      <c r="I9" s="6">
        <f t="shared" ref="I9:I59" si="0">E9-G9</f>
        <v>-8516728927</v>
      </c>
      <c r="J9" s="6"/>
      <c r="K9" s="6">
        <v>4217535</v>
      </c>
      <c r="L9" s="6"/>
      <c r="M9" s="6">
        <v>60707641613</v>
      </c>
      <c r="N9" s="6"/>
      <c r="O9" s="6">
        <v>69384893026</v>
      </c>
      <c r="P9" s="6"/>
      <c r="Q9" s="6">
        <f t="shared" ref="Q9:Q59" si="1">M9-O9</f>
        <v>-8677251413</v>
      </c>
    </row>
    <row r="10" spans="1:17">
      <c r="A10" s="1" t="s">
        <v>17</v>
      </c>
      <c r="C10" s="6">
        <v>961127</v>
      </c>
      <c r="D10" s="6"/>
      <c r="E10" s="6">
        <v>1436043955</v>
      </c>
      <c r="F10" s="6"/>
      <c r="G10" s="6">
        <v>2085656306</v>
      </c>
      <c r="H10" s="6"/>
      <c r="I10" s="6">
        <f t="shared" si="0"/>
        <v>-649612351</v>
      </c>
      <c r="J10" s="6"/>
      <c r="K10" s="6">
        <v>961127</v>
      </c>
      <c r="L10" s="6"/>
      <c r="M10" s="6">
        <v>1436043955</v>
      </c>
      <c r="N10" s="6"/>
      <c r="O10" s="6">
        <v>2085656306</v>
      </c>
      <c r="P10" s="6"/>
      <c r="Q10" s="6">
        <f t="shared" si="1"/>
        <v>-649612351</v>
      </c>
    </row>
    <row r="11" spans="1:17">
      <c r="A11" s="1" t="s">
        <v>64</v>
      </c>
      <c r="C11" s="6">
        <v>45718</v>
      </c>
      <c r="D11" s="6"/>
      <c r="E11" s="6">
        <v>537338967</v>
      </c>
      <c r="F11" s="6"/>
      <c r="G11" s="6">
        <v>721227669</v>
      </c>
      <c r="H11" s="6"/>
      <c r="I11" s="6">
        <f t="shared" si="0"/>
        <v>-183888702</v>
      </c>
      <c r="J11" s="6"/>
      <c r="K11" s="6">
        <v>45718</v>
      </c>
      <c r="L11" s="6"/>
      <c r="M11" s="6">
        <v>537338967</v>
      </c>
      <c r="N11" s="6"/>
      <c r="O11" s="6">
        <v>721227669</v>
      </c>
      <c r="P11" s="6"/>
      <c r="Q11" s="6">
        <f t="shared" si="1"/>
        <v>-183888702</v>
      </c>
    </row>
    <row r="12" spans="1:17">
      <c r="A12" s="1" t="s">
        <v>35</v>
      </c>
      <c r="C12" s="6">
        <v>31844153</v>
      </c>
      <c r="D12" s="6"/>
      <c r="E12" s="6">
        <v>147570551527</v>
      </c>
      <c r="F12" s="6"/>
      <c r="G12" s="6">
        <v>183485931925</v>
      </c>
      <c r="H12" s="6"/>
      <c r="I12" s="6">
        <f t="shared" si="0"/>
        <v>-35915380398</v>
      </c>
      <c r="J12" s="6"/>
      <c r="K12" s="6">
        <v>54158838</v>
      </c>
      <c r="L12" s="6"/>
      <c r="M12" s="6">
        <v>263019158886</v>
      </c>
      <c r="N12" s="6"/>
      <c r="O12" s="6">
        <v>320054861550</v>
      </c>
      <c r="P12" s="6"/>
      <c r="Q12" s="6">
        <f t="shared" si="1"/>
        <v>-57035702664</v>
      </c>
    </row>
    <row r="13" spans="1:17">
      <c r="A13" s="1" t="s">
        <v>81</v>
      </c>
      <c r="C13" s="6">
        <v>145000</v>
      </c>
      <c r="D13" s="6"/>
      <c r="E13" s="6">
        <v>1558513494</v>
      </c>
      <c r="F13" s="6"/>
      <c r="G13" s="6">
        <v>1945955451</v>
      </c>
      <c r="H13" s="6"/>
      <c r="I13" s="6">
        <f t="shared" si="0"/>
        <v>-387441957</v>
      </c>
      <c r="J13" s="6"/>
      <c r="K13" s="6">
        <v>3442946</v>
      </c>
      <c r="L13" s="6"/>
      <c r="M13" s="6">
        <v>38470930220</v>
      </c>
      <c r="N13" s="6"/>
      <c r="O13" s="6">
        <v>51503005573</v>
      </c>
      <c r="P13" s="6"/>
      <c r="Q13" s="6">
        <f t="shared" si="1"/>
        <v>-13032075353</v>
      </c>
    </row>
    <row r="14" spans="1:17">
      <c r="A14" s="1" t="s">
        <v>48</v>
      </c>
      <c r="C14" s="6">
        <v>12000000</v>
      </c>
      <c r="D14" s="6"/>
      <c r="E14" s="6">
        <v>58732208654</v>
      </c>
      <c r="F14" s="6"/>
      <c r="G14" s="6">
        <v>59444143231</v>
      </c>
      <c r="H14" s="6"/>
      <c r="I14" s="6">
        <f t="shared" si="0"/>
        <v>-711934577</v>
      </c>
      <c r="J14" s="6"/>
      <c r="K14" s="6">
        <v>12000000</v>
      </c>
      <c r="L14" s="6"/>
      <c r="M14" s="6">
        <v>58732208654</v>
      </c>
      <c r="N14" s="6"/>
      <c r="O14" s="6">
        <v>59444143231</v>
      </c>
      <c r="P14" s="6"/>
      <c r="Q14" s="6">
        <f t="shared" si="1"/>
        <v>-711934577</v>
      </c>
    </row>
    <row r="15" spans="1:17">
      <c r="A15" s="1" t="s">
        <v>15</v>
      </c>
      <c r="C15" s="6">
        <v>500000</v>
      </c>
      <c r="D15" s="6"/>
      <c r="E15" s="6">
        <v>5217465235</v>
      </c>
      <c r="F15" s="6"/>
      <c r="G15" s="6">
        <v>5038285269</v>
      </c>
      <c r="H15" s="6"/>
      <c r="I15" s="6">
        <f t="shared" si="0"/>
        <v>179179966</v>
      </c>
      <c r="J15" s="6"/>
      <c r="K15" s="6">
        <v>500000</v>
      </c>
      <c r="L15" s="6"/>
      <c r="M15" s="6">
        <v>5217465235</v>
      </c>
      <c r="N15" s="6"/>
      <c r="O15" s="6">
        <v>5038285269</v>
      </c>
      <c r="P15" s="6"/>
      <c r="Q15" s="6">
        <f t="shared" si="1"/>
        <v>179179966</v>
      </c>
    </row>
    <row r="16" spans="1:17">
      <c r="A16" s="1" t="s">
        <v>88</v>
      </c>
      <c r="C16" s="6">
        <v>3920000</v>
      </c>
      <c r="D16" s="6"/>
      <c r="E16" s="6">
        <v>50679475218</v>
      </c>
      <c r="F16" s="6"/>
      <c r="G16" s="6">
        <v>50679475218</v>
      </c>
      <c r="H16" s="6"/>
      <c r="I16" s="6">
        <f t="shared" si="0"/>
        <v>0</v>
      </c>
      <c r="J16" s="6"/>
      <c r="K16" s="6">
        <v>3920000</v>
      </c>
      <c r="L16" s="6"/>
      <c r="M16" s="6">
        <v>50679475218</v>
      </c>
      <c r="N16" s="6"/>
      <c r="O16" s="6">
        <v>50679475218</v>
      </c>
      <c r="P16" s="6"/>
      <c r="Q16" s="6">
        <f t="shared" si="1"/>
        <v>0</v>
      </c>
    </row>
    <row r="17" spans="1:17">
      <c r="A17" s="1" t="s">
        <v>38</v>
      </c>
      <c r="C17" s="6">
        <v>1051000</v>
      </c>
      <c r="D17" s="6"/>
      <c r="E17" s="6">
        <v>14278839683</v>
      </c>
      <c r="F17" s="6"/>
      <c r="G17" s="6">
        <v>14278839683</v>
      </c>
      <c r="H17" s="6"/>
      <c r="I17" s="6">
        <f t="shared" si="0"/>
        <v>0</v>
      </c>
      <c r="J17" s="6"/>
      <c r="K17" s="6">
        <v>1473106</v>
      </c>
      <c r="L17" s="6"/>
      <c r="M17" s="6">
        <v>22375024891</v>
      </c>
      <c r="N17" s="6"/>
      <c r="O17" s="6">
        <v>19936540890</v>
      </c>
      <c r="P17" s="6"/>
      <c r="Q17" s="6">
        <f t="shared" si="1"/>
        <v>2438484001</v>
      </c>
    </row>
    <row r="18" spans="1:17">
      <c r="A18" s="1" t="s">
        <v>77</v>
      </c>
      <c r="C18" s="6">
        <v>16997521</v>
      </c>
      <c r="D18" s="6"/>
      <c r="E18" s="6">
        <v>211208354919</v>
      </c>
      <c r="F18" s="6"/>
      <c r="G18" s="6">
        <v>249390653050</v>
      </c>
      <c r="H18" s="6"/>
      <c r="I18" s="6">
        <f t="shared" si="0"/>
        <v>-38182298131</v>
      </c>
      <c r="J18" s="6"/>
      <c r="K18" s="6">
        <v>28783217</v>
      </c>
      <c r="L18" s="6"/>
      <c r="M18" s="6">
        <v>379117286084</v>
      </c>
      <c r="N18" s="6"/>
      <c r="O18" s="6">
        <v>422312481524</v>
      </c>
      <c r="P18" s="6"/>
      <c r="Q18" s="6">
        <f t="shared" si="1"/>
        <v>-43195195440</v>
      </c>
    </row>
    <row r="19" spans="1:17">
      <c r="A19" s="1" t="s">
        <v>27</v>
      </c>
      <c r="C19" s="6">
        <v>804849</v>
      </c>
      <c r="D19" s="6"/>
      <c r="E19" s="6">
        <v>56752582461</v>
      </c>
      <c r="F19" s="6"/>
      <c r="G19" s="6">
        <v>75725693059</v>
      </c>
      <c r="H19" s="6"/>
      <c r="I19" s="6">
        <f t="shared" si="0"/>
        <v>-18973110598</v>
      </c>
      <c r="J19" s="6"/>
      <c r="K19" s="6">
        <v>1519629</v>
      </c>
      <c r="L19" s="6"/>
      <c r="M19" s="6">
        <v>123601700733</v>
      </c>
      <c r="N19" s="6"/>
      <c r="O19" s="6">
        <v>142977079149</v>
      </c>
      <c r="P19" s="6"/>
      <c r="Q19" s="6">
        <f t="shared" si="1"/>
        <v>-19375378416</v>
      </c>
    </row>
    <row r="20" spans="1:17">
      <c r="A20" s="1" t="s">
        <v>251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54596788</v>
      </c>
      <c r="L20" s="6"/>
      <c r="M20" s="6">
        <v>186065853504</v>
      </c>
      <c r="N20" s="6"/>
      <c r="O20" s="6">
        <v>186065853504</v>
      </c>
      <c r="P20" s="6"/>
      <c r="Q20" s="6">
        <f t="shared" si="1"/>
        <v>0</v>
      </c>
    </row>
    <row r="21" spans="1:17">
      <c r="A21" s="1" t="s">
        <v>252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49866</v>
      </c>
      <c r="L21" s="6"/>
      <c r="M21" s="6">
        <v>2503249517</v>
      </c>
      <c r="N21" s="6"/>
      <c r="O21" s="6">
        <v>2488077222</v>
      </c>
      <c r="P21" s="6"/>
      <c r="Q21" s="6">
        <f t="shared" si="1"/>
        <v>15172295</v>
      </c>
    </row>
    <row r="22" spans="1:17">
      <c r="A22" s="1" t="s">
        <v>253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7999999</v>
      </c>
      <c r="L22" s="6"/>
      <c r="M22" s="6">
        <v>31191996101</v>
      </c>
      <c r="N22" s="6"/>
      <c r="O22" s="6">
        <v>19236853195</v>
      </c>
      <c r="P22" s="6"/>
      <c r="Q22" s="6">
        <f t="shared" si="1"/>
        <v>11955142906</v>
      </c>
    </row>
    <row r="23" spans="1:17">
      <c r="A23" s="1" t="s">
        <v>225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120000</v>
      </c>
      <c r="L23" s="6"/>
      <c r="M23" s="6">
        <v>59247347613</v>
      </c>
      <c r="N23" s="6"/>
      <c r="O23" s="6">
        <v>84747931560</v>
      </c>
      <c r="P23" s="6"/>
      <c r="Q23" s="6">
        <f t="shared" si="1"/>
        <v>-25500583947</v>
      </c>
    </row>
    <row r="24" spans="1:17">
      <c r="A24" s="1" t="s">
        <v>19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1050471</v>
      </c>
      <c r="L24" s="6"/>
      <c r="M24" s="6">
        <v>17801201895</v>
      </c>
      <c r="N24" s="6"/>
      <c r="O24" s="6">
        <v>21217965893</v>
      </c>
      <c r="P24" s="6"/>
      <c r="Q24" s="6">
        <f t="shared" si="1"/>
        <v>-3416763998</v>
      </c>
    </row>
    <row r="25" spans="1:17">
      <c r="A25" s="1" t="s">
        <v>40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10000</v>
      </c>
      <c r="L25" s="6"/>
      <c r="M25" s="6">
        <v>332807941</v>
      </c>
      <c r="N25" s="6"/>
      <c r="O25" s="6">
        <v>338823338</v>
      </c>
      <c r="P25" s="6"/>
      <c r="Q25" s="6">
        <f t="shared" si="1"/>
        <v>-6015397</v>
      </c>
    </row>
    <row r="26" spans="1:17">
      <c r="A26" s="1" t="s">
        <v>254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5177324</v>
      </c>
      <c r="L26" s="6"/>
      <c r="M26" s="6">
        <v>122679318659</v>
      </c>
      <c r="N26" s="6"/>
      <c r="O26" s="6">
        <v>131011406613</v>
      </c>
      <c r="P26" s="6"/>
      <c r="Q26" s="6">
        <f t="shared" si="1"/>
        <v>-8332087954</v>
      </c>
    </row>
    <row r="27" spans="1:17">
      <c r="A27" s="1" t="s">
        <v>255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3400000</v>
      </c>
      <c r="L27" s="6"/>
      <c r="M27" s="6">
        <v>27752230122</v>
      </c>
      <c r="N27" s="6"/>
      <c r="O27" s="6">
        <v>27752230122</v>
      </c>
      <c r="P27" s="6"/>
      <c r="Q27" s="6">
        <f t="shared" si="1"/>
        <v>0</v>
      </c>
    </row>
    <row r="28" spans="1:17">
      <c r="A28" s="1" t="s">
        <v>24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3078964</v>
      </c>
      <c r="L28" s="6"/>
      <c r="M28" s="6">
        <v>32867823908</v>
      </c>
      <c r="N28" s="6"/>
      <c r="O28" s="6">
        <v>38411083792</v>
      </c>
      <c r="P28" s="6"/>
      <c r="Q28" s="6">
        <f t="shared" si="1"/>
        <v>-5543259884</v>
      </c>
    </row>
    <row r="29" spans="1:17">
      <c r="A29" s="1" t="s">
        <v>256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1300000</v>
      </c>
      <c r="L29" s="6"/>
      <c r="M29" s="6">
        <v>10129600000</v>
      </c>
      <c r="N29" s="6"/>
      <c r="O29" s="6">
        <v>19978416900</v>
      </c>
      <c r="P29" s="6"/>
      <c r="Q29" s="6">
        <f t="shared" si="1"/>
        <v>-9848816900</v>
      </c>
    </row>
    <row r="30" spans="1:17">
      <c r="A30" s="1" t="s">
        <v>59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571223</v>
      </c>
      <c r="L30" s="6"/>
      <c r="M30" s="6">
        <v>17709009379</v>
      </c>
      <c r="N30" s="6"/>
      <c r="O30" s="6">
        <v>15766938872</v>
      </c>
      <c r="P30" s="6"/>
      <c r="Q30" s="6">
        <f t="shared" si="1"/>
        <v>1942070507</v>
      </c>
    </row>
    <row r="31" spans="1:17">
      <c r="A31" s="1" t="s">
        <v>257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13361564</v>
      </c>
      <c r="L31" s="6"/>
      <c r="M31" s="6">
        <v>39884268540</v>
      </c>
      <c r="N31" s="6"/>
      <c r="O31" s="6">
        <v>39884268540</v>
      </c>
      <c r="P31" s="6"/>
      <c r="Q31" s="6">
        <f t="shared" si="1"/>
        <v>0</v>
      </c>
    </row>
    <row r="32" spans="1:17">
      <c r="A32" s="1" t="s">
        <v>34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2500000</v>
      </c>
      <c r="L32" s="6"/>
      <c r="M32" s="6">
        <v>41874356250</v>
      </c>
      <c r="N32" s="6"/>
      <c r="O32" s="6">
        <v>49777053748</v>
      </c>
      <c r="P32" s="6"/>
      <c r="Q32" s="6">
        <f t="shared" si="1"/>
        <v>-7902697498</v>
      </c>
    </row>
    <row r="33" spans="1:17">
      <c r="A33" s="1" t="s">
        <v>214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2016418</v>
      </c>
      <c r="L33" s="6"/>
      <c r="M33" s="6">
        <v>35865823756</v>
      </c>
      <c r="N33" s="6"/>
      <c r="O33" s="6">
        <v>40596607337</v>
      </c>
      <c r="P33" s="6"/>
      <c r="Q33" s="6">
        <f t="shared" si="1"/>
        <v>-4730783581</v>
      </c>
    </row>
    <row r="34" spans="1:17">
      <c r="A34" s="1" t="s">
        <v>87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52000</v>
      </c>
      <c r="L34" s="6"/>
      <c r="M34" s="6">
        <v>262439279</v>
      </c>
      <c r="N34" s="6"/>
      <c r="O34" s="6">
        <v>263777125</v>
      </c>
      <c r="P34" s="6"/>
      <c r="Q34" s="6">
        <f t="shared" si="1"/>
        <v>-1337846</v>
      </c>
    </row>
    <row r="35" spans="1:17">
      <c r="A35" s="1" t="s">
        <v>133</v>
      </c>
      <c r="C35" s="6">
        <v>51100</v>
      </c>
      <c r="D35" s="6"/>
      <c r="E35" s="6">
        <v>32883658763</v>
      </c>
      <c r="F35" s="6"/>
      <c r="G35" s="6">
        <v>32463658932</v>
      </c>
      <c r="H35" s="6"/>
      <c r="I35" s="6">
        <f t="shared" si="0"/>
        <v>419999831</v>
      </c>
      <c r="J35" s="6"/>
      <c r="K35" s="6">
        <v>51100</v>
      </c>
      <c r="L35" s="6"/>
      <c r="M35" s="6">
        <v>32883658763</v>
      </c>
      <c r="N35" s="6"/>
      <c r="O35" s="6">
        <v>32463658932</v>
      </c>
      <c r="P35" s="6"/>
      <c r="Q35" s="6">
        <f t="shared" si="1"/>
        <v>419999831</v>
      </c>
    </row>
    <row r="36" spans="1:17">
      <c r="A36" s="1" t="s">
        <v>118</v>
      </c>
      <c r="C36" s="6">
        <v>199633</v>
      </c>
      <c r="D36" s="6"/>
      <c r="E36" s="6">
        <v>199633000000</v>
      </c>
      <c r="F36" s="6"/>
      <c r="G36" s="6">
        <v>187092075963</v>
      </c>
      <c r="H36" s="6"/>
      <c r="I36" s="6">
        <f t="shared" si="0"/>
        <v>12540924037</v>
      </c>
      <c r="J36" s="6"/>
      <c r="K36" s="6">
        <v>199633</v>
      </c>
      <c r="L36" s="6"/>
      <c r="M36" s="6">
        <v>199633000000</v>
      </c>
      <c r="N36" s="6"/>
      <c r="O36" s="6">
        <v>187092075963</v>
      </c>
      <c r="P36" s="6"/>
      <c r="Q36" s="6">
        <f t="shared" si="1"/>
        <v>12540924037</v>
      </c>
    </row>
    <row r="37" spans="1:17">
      <c r="A37" s="1" t="s">
        <v>130</v>
      </c>
      <c r="C37" s="6">
        <v>229100</v>
      </c>
      <c r="D37" s="6"/>
      <c r="E37" s="6">
        <v>200009704724</v>
      </c>
      <c r="F37" s="6"/>
      <c r="G37" s="6">
        <v>189120466072</v>
      </c>
      <c r="H37" s="6"/>
      <c r="I37" s="6">
        <f t="shared" si="0"/>
        <v>10889238652</v>
      </c>
      <c r="J37" s="6"/>
      <c r="K37" s="6">
        <v>349100</v>
      </c>
      <c r="L37" s="6"/>
      <c r="M37" s="6">
        <v>302523320770</v>
      </c>
      <c r="N37" s="6"/>
      <c r="O37" s="6">
        <v>287983743853</v>
      </c>
      <c r="P37" s="6"/>
      <c r="Q37" s="6">
        <f t="shared" si="1"/>
        <v>14539576917</v>
      </c>
    </row>
    <row r="38" spans="1:17">
      <c r="A38" s="1" t="s">
        <v>115</v>
      </c>
      <c r="C38" s="6">
        <v>604234</v>
      </c>
      <c r="D38" s="6"/>
      <c r="E38" s="6">
        <v>604234000000</v>
      </c>
      <c r="F38" s="6"/>
      <c r="G38" s="6">
        <v>569085262597</v>
      </c>
      <c r="H38" s="6"/>
      <c r="I38" s="6">
        <f t="shared" si="0"/>
        <v>35148737403</v>
      </c>
      <c r="J38" s="6"/>
      <c r="K38" s="6">
        <v>604234</v>
      </c>
      <c r="L38" s="6"/>
      <c r="M38" s="6">
        <v>604234000000</v>
      </c>
      <c r="N38" s="6"/>
      <c r="O38" s="6">
        <v>569085262597</v>
      </c>
      <c r="P38" s="6"/>
      <c r="Q38" s="6">
        <f t="shared" si="1"/>
        <v>35148737403</v>
      </c>
    </row>
    <row r="39" spans="1:17">
      <c r="A39" s="1" t="s">
        <v>142</v>
      </c>
      <c r="C39" s="6">
        <v>7615</v>
      </c>
      <c r="D39" s="6"/>
      <c r="E39" s="6">
        <v>4746707956</v>
      </c>
      <c r="F39" s="6"/>
      <c r="G39" s="6">
        <v>4496760554</v>
      </c>
      <c r="H39" s="6"/>
      <c r="I39" s="6">
        <f t="shared" si="0"/>
        <v>249947402</v>
      </c>
      <c r="J39" s="6"/>
      <c r="K39" s="6">
        <v>8615</v>
      </c>
      <c r="L39" s="6"/>
      <c r="M39" s="6">
        <v>5356297449</v>
      </c>
      <c r="N39" s="6"/>
      <c r="O39" s="6">
        <v>5086593626</v>
      </c>
      <c r="P39" s="6"/>
      <c r="Q39" s="6">
        <f t="shared" si="1"/>
        <v>269703823</v>
      </c>
    </row>
    <row r="40" spans="1:17">
      <c r="A40" s="1" t="s">
        <v>147</v>
      </c>
      <c r="C40" s="6">
        <v>700</v>
      </c>
      <c r="D40" s="6"/>
      <c r="E40" s="6">
        <v>604977329</v>
      </c>
      <c r="F40" s="6"/>
      <c r="G40" s="6">
        <v>566708266</v>
      </c>
      <c r="H40" s="6"/>
      <c r="I40" s="6">
        <f t="shared" si="0"/>
        <v>38269063</v>
      </c>
      <c r="J40" s="6"/>
      <c r="K40" s="6">
        <v>700</v>
      </c>
      <c r="L40" s="6"/>
      <c r="M40" s="6">
        <v>604977329</v>
      </c>
      <c r="N40" s="6"/>
      <c r="O40" s="6">
        <v>566708266</v>
      </c>
      <c r="P40" s="6"/>
      <c r="Q40" s="6">
        <f t="shared" si="1"/>
        <v>38269063</v>
      </c>
    </row>
    <row r="41" spans="1:17">
      <c r="A41" s="1" t="s">
        <v>162</v>
      </c>
      <c r="C41" s="6">
        <v>102000</v>
      </c>
      <c r="D41" s="6"/>
      <c r="E41" s="6">
        <v>98822120613</v>
      </c>
      <c r="F41" s="6"/>
      <c r="G41" s="6">
        <v>99941882248</v>
      </c>
      <c r="H41" s="6"/>
      <c r="I41" s="6">
        <f t="shared" si="0"/>
        <v>-1119761635</v>
      </c>
      <c r="J41" s="6"/>
      <c r="K41" s="6">
        <v>102000</v>
      </c>
      <c r="L41" s="6"/>
      <c r="M41" s="6">
        <v>98822120613</v>
      </c>
      <c r="N41" s="6"/>
      <c r="O41" s="6">
        <v>99941882248</v>
      </c>
      <c r="P41" s="6"/>
      <c r="Q41" s="6">
        <f t="shared" si="1"/>
        <v>-1119761635</v>
      </c>
    </row>
    <row r="42" spans="1:17">
      <c r="A42" s="1" t="s">
        <v>105</v>
      </c>
      <c r="C42" s="6">
        <v>15400</v>
      </c>
      <c r="D42" s="6"/>
      <c r="E42" s="6">
        <v>9302993528</v>
      </c>
      <c r="F42" s="6"/>
      <c r="G42" s="6">
        <v>9173160324</v>
      </c>
      <c r="H42" s="6"/>
      <c r="I42" s="6">
        <f t="shared" si="0"/>
        <v>129833204</v>
      </c>
      <c r="J42" s="6"/>
      <c r="K42" s="6">
        <v>15400</v>
      </c>
      <c r="L42" s="6"/>
      <c r="M42" s="6">
        <v>9302993528</v>
      </c>
      <c r="N42" s="6"/>
      <c r="O42" s="6">
        <v>9173160324</v>
      </c>
      <c r="P42" s="6"/>
      <c r="Q42" s="6">
        <f t="shared" si="1"/>
        <v>129833204</v>
      </c>
    </row>
    <row r="43" spans="1:17">
      <c r="A43" s="1" t="s">
        <v>171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400000</v>
      </c>
      <c r="L43" s="6"/>
      <c r="M43" s="6">
        <v>396360022625</v>
      </c>
      <c r="N43" s="6"/>
      <c r="O43" s="6">
        <v>399923500724</v>
      </c>
      <c r="P43" s="6"/>
      <c r="Q43" s="6">
        <f t="shared" si="1"/>
        <v>-3563478099</v>
      </c>
    </row>
    <row r="44" spans="1:17">
      <c r="A44" s="1" t="s">
        <v>258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32</v>
      </c>
      <c r="L44" s="6"/>
      <c r="M44" s="6">
        <v>19721227</v>
      </c>
      <c r="N44" s="6"/>
      <c r="O44" s="6">
        <v>19169964</v>
      </c>
      <c r="P44" s="6"/>
      <c r="Q44" s="6">
        <f t="shared" si="1"/>
        <v>551263</v>
      </c>
    </row>
    <row r="45" spans="1:17">
      <c r="A45" s="1" t="s">
        <v>259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35276</v>
      </c>
      <c r="L45" s="6"/>
      <c r="M45" s="6">
        <v>21108370622</v>
      </c>
      <c r="N45" s="6"/>
      <c r="O45" s="6">
        <v>20381600045</v>
      </c>
      <c r="P45" s="6"/>
      <c r="Q45" s="6">
        <f t="shared" si="1"/>
        <v>726770577</v>
      </c>
    </row>
    <row r="46" spans="1:17">
      <c r="A46" s="1" t="s">
        <v>260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199891</v>
      </c>
      <c r="L46" s="6"/>
      <c r="M46" s="6">
        <v>199891000000</v>
      </c>
      <c r="N46" s="6"/>
      <c r="O46" s="6">
        <v>195899643862</v>
      </c>
      <c r="P46" s="6"/>
      <c r="Q46" s="6">
        <f t="shared" si="1"/>
        <v>3991356138</v>
      </c>
    </row>
    <row r="47" spans="1:17">
      <c r="A47" s="1" t="s">
        <v>261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20433</v>
      </c>
      <c r="L47" s="6"/>
      <c r="M47" s="6">
        <v>15487631222</v>
      </c>
      <c r="N47" s="6"/>
      <c r="O47" s="6">
        <v>15075390780</v>
      </c>
      <c r="P47" s="6"/>
      <c r="Q47" s="6">
        <f t="shared" si="1"/>
        <v>412240442</v>
      </c>
    </row>
    <row r="48" spans="1:17">
      <c r="A48" s="1" t="s">
        <v>109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50000</v>
      </c>
      <c r="L48" s="6"/>
      <c r="M48" s="6">
        <v>38716981276</v>
      </c>
      <c r="N48" s="6"/>
      <c r="O48" s="6">
        <v>37398220344</v>
      </c>
      <c r="P48" s="6"/>
      <c r="Q48" s="6">
        <f t="shared" si="1"/>
        <v>1318760932</v>
      </c>
    </row>
    <row r="49" spans="1:17">
      <c r="A49" s="1" t="s">
        <v>262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321119</v>
      </c>
      <c r="L49" s="6"/>
      <c r="M49" s="6">
        <v>321119000000</v>
      </c>
      <c r="N49" s="6"/>
      <c r="O49" s="6">
        <v>307900515104</v>
      </c>
      <c r="P49" s="6"/>
      <c r="Q49" s="6">
        <f t="shared" si="1"/>
        <v>13218484896</v>
      </c>
    </row>
    <row r="50" spans="1:17">
      <c r="A50" s="1" t="s">
        <v>124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150000</v>
      </c>
      <c r="L50" s="6"/>
      <c r="M50" s="6">
        <v>135133276563</v>
      </c>
      <c r="N50" s="6"/>
      <c r="O50" s="6">
        <v>129991934691</v>
      </c>
      <c r="P50" s="6"/>
      <c r="Q50" s="6">
        <f t="shared" si="1"/>
        <v>5141341872</v>
      </c>
    </row>
    <row r="51" spans="1:17">
      <c r="A51" s="1" t="s">
        <v>174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199833</v>
      </c>
      <c r="L51" s="6"/>
      <c r="M51" s="6">
        <v>153658271300</v>
      </c>
      <c r="N51" s="6"/>
      <c r="O51" s="6">
        <v>147244233154</v>
      </c>
      <c r="P51" s="6"/>
      <c r="Q51" s="6">
        <f t="shared" si="1"/>
        <v>6414038146</v>
      </c>
    </row>
    <row r="52" spans="1:17">
      <c r="A52" s="1" t="s">
        <v>263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196807</v>
      </c>
      <c r="L52" s="6"/>
      <c r="M52" s="6">
        <v>195908820870</v>
      </c>
      <c r="N52" s="6"/>
      <c r="O52" s="6">
        <v>189475047861</v>
      </c>
      <c r="P52" s="6"/>
      <c r="Q52" s="6">
        <f t="shared" si="1"/>
        <v>6433773009</v>
      </c>
    </row>
    <row r="53" spans="1:17">
      <c r="A53" s="1" t="s">
        <v>205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734000</v>
      </c>
      <c r="L53" s="6"/>
      <c r="M53" s="6">
        <v>734000000000</v>
      </c>
      <c r="N53" s="6"/>
      <c r="O53" s="6">
        <v>733199143564</v>
      </c>
      <c r="P53" s="6"/>
      <c r="Q53" s="6">
        <f t="shared" si="1"/>
        <v>800856436</v>
      </c>
    </row>
    <row r="54" spans="1:17">
      <c r="A54" s="1" t="s">
        <v>264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348</v>
      </c>
      <c r="L54" s="6"/>
      <c r="M54" s="6">
        <v>225783473</v>
      </c>
      <c r="N54" s="6"/>
      <c r="O54" s="6">
        <v>219937889</v>
      </c>
      <c r="P54" s="6"/>
      <c r="Q54" s="6">
        <f t="shared" si="1"/>
        <v>5845584</v>
      </c>
    </row>
    <row r="55" spans="1:17">
      <c r="A55" s="1" t="s">
        <v>265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16</v>
      </c>
      <c r="L55" s="6"/>
      <c r="M55" s="6">
        <v>10164399</v>
      </c>
      <c r="N55" s="6"/>
      <c r="O55" s="6">
        <v>9891326</v>
      </c>
      <c r="P55" s="6"/>
      <c r="Q55" s="6">
        <f t="shared" si="1"/>
        <v>273073</v>
      </c>
    </row>
    <row r="56" spans="1:17">
      <c r="A56" s="1" t="s">
        <v>266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136</v>
      </c>
      <c r="L56" s="6"/>
      <c r="M56" s="6">
        <v>136000000</v>
      </c>
      <c r="N56" s="6"/>
      <c r="O56" s="6">
        <v>134200871</v>
      </c>
      <c r="P56" s="6"/>
      <c r="Q56" s="6">
        <f t="shared" si="1"/>
        <v>1799129</v>
      </c>
    </row>
    <row r="57" spans="1:17">
      <c r="A57" s="1" t="s">
        <v>267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1530</v>
      </c>
      <c r="L57" s="6"/>
      <c r="M57" s="6">
        <v>1016841468</v>
      </c>
      <c r="N57" s="6"/>
      <c r="O57" s="6">
        <v>984850763</v>
      </c>
      <c r="P57" s="6"/>
      <c r="Q57" s="6">
        <f t="shared" si="1"/>
        <v>31990705</v>
      </c>
    </row>
    <row r="58" spans="1:17">
      <c r="A58" s="1" t="s">
        <v>268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124590</v>
      </c>
      <c r="L58" s="6"/>
      <c r="M58" s="6">
        <v>124590000000</v>
      </c>
      <c r="N58" s="6"/>
      <c r="O58" s="6">
        <v>123209633205</v>
      </c>
      <c r="P58" s="6"/>
      <c r="Q58" s="6">
        <f t="shared" si="1"/>
        <v>1380366795</v>
      </c>
    </row>
    <row r="59" spans="1:17">
      <c r="A59" s="1" t="s">
        <v>269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26984</v>
      </c>
      <c r="L59" s="6"/>
      <c r="M59" s="6">
        <v>20772829848</v>
      </c>
      <c r="N59" s="6"/>
      <c r="O59" s="6">
        <v>20218414188</v>
      </c>
      <c r="P59" s="6"/>
      <c r="Q59" s="6">
        <f t="shared" si="1"/>
        <v>554415660</v>
      </c>
    </row>
    <row r="60" spans="1:17" ht="24.75" thickBot="1">
      <c r="C60" s="6"/>
      <c r="D60" s="6"/>
      <c r="E60" s="13">
        <f>SUM(E8:E59)</f>
        <v>1759014454554</v>
      </c>
      <c r="F60" s="6"/>
      <c r="G60" s="13">
        <f>SUM(G8:G59)</f>
        <v>1804001381668</v>
      </c>
      <c r="H60" s="6"/>
      <c r="I60" s="13">
        <f>SUM(I8:I59)</f>
        <v>-44986927114</v>
      </c>
      <c r="J60" s="6"/>
      <c r="K60" s="6"/>
      <c r="L60" s="6"/>
      <c r="M60" s="13">
        <f>SUM(M8:M59)</f>
        <v>5243410706526</v>
      </c>
      <c r="N60" s="6"/>
      <c r="O60" s="13">
        <f>SUM(O8:O59)</f>
        <v>5336130272967</v>
      </c>
      <c r="P60" s="6"/>
      <c r="Q60" s="13">
        <f>SUM(Q8:Q59)</f>
        <v>-92719566441</v>
      </c>
    </row>
    <row r="61" spans="1:17" ht="24.75" thickTop="1">
      <c r="I61" s="6"/>
      <c r="J61" s="6"/>
      <c r="K61" s="6"/>
      <c r="L61" s="6"/>
      <c r="M61" s="6"/>
      <c r="N61" s="6"/>
      <c r="O61" s="6"/>
      <c r="P61" s="6"/>
      <c r="Q61" s="6"/>
    </row>
    <row r="62" spans="1:17">
      <c r="I62" s="4"/>
      <c r="J62" s="4"/>
      <c r="K62" s="4"/>
      <c r="L62" s="4"/>
      <c r="M62" s="4"/>
      <c r="N62" s="4"/>
      <c r="O62" s="4"/>
      <c r="P62" s="4"/>
      <c r="Q62" s="4"/>
    </row>
    <row r="63" spans="1:17">
      <c r="I63" s="6"/>
      <c r="J63" s="4"/>
      <c r="K63" s="4"/>
      <c r="L63" s="4"/>
      <c r="M63" s="4"/>
      <c r="N63" s="4"/>
      <c r="O63" s="4"/>
      <c r="P63" s="4"/>
      <c r="Q63" s="4"/>
    </row>
    <row r="64" spans="1:17">
      <c r="I64" s="4"/>
      <c r="J64" s="4"/>
      <c r="K64" s="4"/>
      <c r="L64" s="4"/>
      <c r="M64" s="4"/>
      <c r="N64" s="4"/>
      <c r="O64" s="4"/>
      <c r="P64" s="4"/>
      <c r="Q64" s="4"/>
    </row>
    <row r="65" spans="9:17">
      <c r="I65" s="6"/>
      <c r="J65" s="6"/>
      <c r="K65" s="6"/>
      <c r="L65" s="6"/>
      <c r="M65" s="6"/>
      <c r="N65" s="6"/>
      <c r="O65" s="6"/>
      <c r="P65" s="6"/>
      <c r="Q65" s="6"/>
    </row>
    <row r="66" spans="9:17">
      <c r="I66" s="5"/>
      <c r="J66" s="4"/>
      <c r="K66" s="4"/>
      <c r="L66" s="4"/>
      <c r="M66" s="4"/>
      <c r="N66" s="4"/>
      <c r="O66" s="4"/>
      <c r="P66" s="4"/>
      <c r="Q66" s="5"/>
    </row>
    <row r="67" spans="9:17">
      <c r="I67" s="3"/>
      <c r="Q67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4"/>
  <sheetViews>
    <sheetView rightToLeft="1" workbookViewId="0">
      <selection activeCell="I109" sqref="I109"/>
    </sheetView>
  </sheetViews>
  <sheetFormatPr defaultRowHeight="24"/>
  <cols>
    <col min="1" max="1" width="37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196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21" t="s">
        <v>3</v>
      </c>
      <c r="C6" s="22" t="s">
        <v>198</v>
      </c>
      <c r="D6" s="22" t="s">
        <v>198</v>
      </c>
      <c r="E6" s="22" t="s">
        <v>198</v>
      </c>
      <c r="F6" s="22" t="s">
        <v>198</v>
      </c>
      <c r="G6" s="22" t="s">
        <v>198</v>
      </c>
      <c r="H6" s="22" t="s">
        <v>198</v>
      </c>
      <c r="I6" s="22" t="s">
        <v>198</v>
      </c>
      <c r="J6" s="22" t="s">
        <v>198</v>
      </c>
      <c r="K6" s="22" t="s">
        <v>198</v>
      </c>
      <c r="M6" s="22" t="s">
        <v>199</v>
      </c>
      <c r="N6" s="22" t="s">
        <v>199</v>
      </c>
      <c r="O6" s="22" t="s">
        <v>199</v>
      </c>
      <c r="P6" s="22" t="s">
        <v>199</v>
      </c>
      <c r="Q6" s="22" t="s">
        <v>199</v>
      </c>
      <c r="R6" s="22" t="s">
        <v>199</v>
      </c>
      <c r="S6" s="22" t="s">
        <v>199</v>
      </c>
      <c r="T6" s="22" t="s">
        <v>199</v>
      </c>
      <c r="U6" s="22" t="s">
        <v>199</v>
      </c>
    </row>
    <row r="7" spans="1:21" ht="24.75">
      <c r="A7" s="22" t="s">
        <v>3</v>
      </c>
      <c r="C7" s="22" t="s">
        <v>270</v>
      </c>
      <c r="E7" s="22" t="s">
        <v>271</v>
      </c>
      <c r="G7" s="22" t="s">
        <v>272</v>
      </c>
      <c r="I7" s="22" t="s">
        <v>183</v>
      </c>
      <c r="K7" s="22" t="s">
        <v>273</v>
      </c>
      <c r="M7" s="22" t="s">
        <v>270</v>
      </c>
      <c r="O7" s="22" t="s">
        <v>271</v>
      </c>
      <c r="Q7" s="22" t="s">
        <v>272</v>
      </c>
      <c r="S7" s="22" t="s">
        <v>183</v>
      </c>
      <c r="U7" s="22" t="s">
        <v>273</v>
      </c>
    </row>
    <row r="8" spans="1:21">
      <c r="A8" s="1" t="s">
        <v>76</v>
      </c>
      <c r="C8" s="6">
        <v>0</v>
      </c>
      <c r="D8" s="6"/>
      <c r="E8" s="6">
        <v>1275550949</v>
      </c>
      <c r="F8" s="6"/>
      <c r="G8" s="6">
        <v>57100604</v>
      </c>
      <c r="H8" s="6"/>
      <c r="I8" s="6">
        <f>C8+E8+G8</f>
        <v>1332651553</v>
      </c>
      <c r="J8" s="6"/>
      <c r="K8" s="8">
        <f>I8/$I$92</f>
        <v>-3.2199110228424235E-3</v>
      </c>
      <c r="L8" s="6"/>
      <c r="M8" s="6">
        <v>1256254158</v>
      </c>
      <c r="N8" s="6"/>
      <c r="O8" s="6">
        <v>-1653209281</v>
      </c>
      <c r="P8" s="6"/>
      <c r="Q8" s="6">
        <v>57100604</v>
      </c>
      <c r="R8" s="6"/>
      <c r="S8" s="6">
        <f>M8+O8+Q8</f>
        <v>-339854519</v>
      </c>
      <c r="T8" s="6"/>
      <c r="U8" s="8">
        <f>S8/$S$92</f>
        <v>1.1614385349747653E-4</v>
      </c>
    </row>
    <row r="9" spans="1:21">
      <c r="A9" s="1" t="s">
        <v>67</v>
      </c>
      <c r="C9" s="6">
        <v>0</v>
      </c>
      <c r="D9" s="6"/>
      <c r="E9" s="6">
        <v>18273998905</v>
      </c>
      <c r="F9" s="6"/>
      <c r="G9" s="6">
        <v>-8516728927</v>
      </c>
      <c r="H9" s="6"/>
      <c r="I9" s="6">
        <f t="shared" ref="I9:I72" si="0">C9+E9+G9</f>
        <v>9757269978</v>
      </c>
      <c r="J9" s="6"/>
      <c r="K9" s="8">
        <f t="shared" ref="K9:K72" si="1">I9/$I$92</f>
        <v>-2.3575210702517113E-2</v>
      </c>
      <c r="L9" s="6"/>
      <c r="M9" s="6">
        <v>595483263</v>
      </c>
      <c r="N9" s="6"/>
      <c r="O9" s="6">
        <v>-6695374081</v>
      </c>
      <c r="P9" s="6"/>
      <c r="Q9" s="6">
        <v>-8677251413</v>
      </c>
      <c r="R9" s="6"/>
      <c r="S9" s="6">
        <f t="shared" ref="S9:S72" si="2">M9+O9+Q9</f>
        <v>-14777142231</v>
      </c>
      <c r="T9" s="6"/>
      <c r="U9" s="8">
        <f t="shared" ref="U9:U72" si="3">S9/$S$92</f>
        <v>5.0500262507577175E-3</v>
      </c>
    </row>
    <row r="10" spans="1:21">
      <c r="A10" s="1" t="s">
        <v>17</v>
      </c>
      <c r="C10" s="6">
        <v>0</v>
      </c>
      <c r="D10" s="6"/>
      <c r="E10" s="6">
        <v>121629319</v>
      </c>
      <c r="F10" s="6"/>
      <c r="G10" s="6">
        <v>-649612351</v>
      </c>
      <c r="H10" s="6"/>
      <c r="I10" s="6">
        <f t="shared" si="0"/>
        <v>-527983032</v>
      </c>
      <c r="J10" s="6"/>
      <c r="K10" s="8">
        <f t="shared" si="1"/>
        <v>1.275696096840525E-3</v>
      </c>
      <c r="L10" s="6"/>
      <c r="M10" s="6">
        <v>251533536</v>
      </c>
      <c r="N10" s="6"/>
      <c r="O10" s="6">
        <v>-16839207841</v>
      </c>
      <c r="P10" s="6"/>
      <c r="Q10" s="6">
        <v>-649612351</v>
      </c>
      <c r="R10" s="6"/>
      <c r="S10" s="6">
        <f t="shared" si="2"/>
        <v>-17237286656</v>
      </c>
      <c r="T10" s="6"/>
      <c r="U10" s="8">
        <f t="shared" si="3"/>
        <v>5.8907702682878581E-3</v>
      </c>
    </row>
    <row r="11" spans="1:21">
      <c r="A11" s="1" t="s">
        <v>64</v>
      </c>
      <c r="C11" s="6">
        <v>0</v>
      </c>
      <c r="D11" s="6"/>
      <c r="E11" s="6">
        <v>0</v>
      </c>
      <c r="F11" s="6"/>
      <c r="G11" s="6">
        <v>-183888702</v>
      </c>
      <c r="H11" s="6"/>
      <c r="I11" s="6">
        <f t="shared" si="0"/>
        <v>-183888702</v>
      </c>
      <c r="J11" s="6"/>
      <c r="K11" s="8">
        <f t="shared" si="1"/>
        <v>4.4430613329723528E-4</v>
      </c>
      <c r="L11" s="6"/>
      <c r="M11" s="6">
        <v>0</v>
      </c>
      <c r="N11" s="6"/>
      <c r="O11" s="6">
        <v>0</v>
      </c>
      <c r="P11" s="6"/>
      <c r="Q11" s="6">
        <v>-183888702</v>
      </c>
      <c r="R11" s="6"/>
      <c r="S11" s="6">
        <f t="shared" si="2"/>
        <v>-183888702</v>
      </c>
      <c r="T11" s="6"/>
      <c r="U11" s="8">
        <f t="shared" si="3"/>
        <v>6.2843191044722042E-5</v>
      </c>
    </row>
    <row r="12" spans="1:21">
      <c r="A12" s="1" t="s">
        <v>35</v>
      </c>
      <c r="C12" s="6">
        <v>0</v>
      </c>
      <c r="D12" s="6"/>
      <c r="E12" s="6">
        <v>-29674354323</v>
      </c>
      <c r="F12" s="6"/>
      <c r="G12" s="6">
        <v>-35915380398</v>
      </c>
      <c r="H12" s="6"/>
      <c r="I12" s="6">
        <f t="shared" si="0"/>
        <v>-65589734721</v>
      </c>
      <c r="J12" s="6"/>
      <c r="K12" s="8">
        <f t="shared" si="1"/>
        <v>0.15847586665698976</v>
      </c>
      <c r="L12" s="6"/>
      <c r="M12" s="6">
        <v>24362767363</v>
      </c>
      <c r="N12" s="6"/>
      <c r="O12" s="6">
        <v>-141113075332</v>
      </c>
      <c r="P12" s="6"/>
      <c r="Q12" s="6">
        <v>-57035702664</v>
      </c>
      <c r="R12" s="6"/>
      <c r="S12" s="6">
        <f t="shared" si="2"/>
        <v>-173786010633</v>
      </c>
      <c r="T12" s="6"/>
      <c r="U12" s="8">
        <f t="shared" si="3"/>
        <v>5.9390638730538847E-2</v>
      </c>
    </row>
    <row r="13" spans="1:21">
      <c r="A13" s="1" t="s">
        <v>81</v>
      </c>
      <c r="C13" s="6">
        <v>0</v>
      </c>
      <c r="D13" s="6"/>
      <c r="E13" s="6">
        <v>-14766343739</v>
      </c>
      <c r="F13" s="6"/>
      <c r="G13" s="6">
        <v>-387441957</v>
      </c>
      <c r="H13" s="6"/>
      <c r="I13" s="6">
        <f t="shared" si="0"/>
        <v>-15153785696</v>
      </c>
      <c r="J13" s="6"/>
      <c r="K13" s="8">
        <f t="shared" si="1"/>
        <v>3.6614103281911864E-2</v>
      </c>
      <c r="L13" s="6"/>
      <c r="M13" s="6">
        <v>34289314080</v>
      </c>
      <c r="N13" s="6"/>
      <c r="O13" s="6">
        <v>-49404706709</v>
      </c>
      <c r="P13" s="6"/>
      <c r="Q13" s="6">
        <v>-13032075353</v>
      </c>
      <c r="R13" s="6"/>
      <c r="S13" s="6">
        <f t="shared" si="2"/>
        <v>-28147467982</v>
      </c>
      <c r="T13" s="6"/>
      <c r="U13" s="8">
        <f t="shared" si="3"/>
        <v>9.6192788821687532E-3</v>
      </c>
    </row>
    <row r="14" spans="1:21">
      <c r="A14" s="1" t="s">
        <v>48</v>
      </c>
      <c r="C14" s="6">
        <v>0</v>
      </c>
      <c r="D14" s="6"/>
      <c r="E14" s="6">
        <v>-10012116846</v>
      </c>
      <c r="F14" s="6"/>
      <c r="G14" s="6">
        <v>-711934577</v>
      </c>
      <c r="H14" s="6"/>
      <c r="I14" s="6">
        <f t="shared" si="0"/>
        <v>-10724051423</v>
      </c>
      <c r="J14" s="6"/>
      <c r="K14" s="8">
        <f t="shared" si="1"/>
        <v>2.5911117807737007E-2</v>
      </c>
      <c r="L14" s="6"/>
      <c r="M14" s="6">
        <v>0</v>
      </c>
      <c r="N14" s="6"/>
      <c r="O14" s="6">
        <v>-13617126721</v>
      </c>
      <c r="P14" s="6"/>
      <c r="Q14" s="6">
        <v>-711934577</v>
      </c>
      <c r="R14" s="6"/>
      <c r="S14" s="6">
        <f t="shared" si="2"/>
        <v>-14329061298</v>
      </c>
      <c r="T14" s="6"/>
      <c r="U14" s="8">
        <f t="shared" si="3"/>
        <v>4.8968964751393311E-3</v>
      </c>
    </row>
    <row r="15" spans="1:21">
      <c r="A15" s="1" t="s">
        <v>15</v>
      </c>
      <c r="C15" s="6">
        <v>0</v>
      </c>
      <c r="D15" s="6"/>
      <c r="E15" s="6">
        <v>19062884068</v>
      </c>
      <c r="F15" s="6"/>
      <c r="G15" s="6">
        <v>179179966</v>
      </c>
      <c r="H15" s="6"/>
      <c r="I15" s="6">
        <f t="shared" si="0"/>
        <v>19242064034</v>
      </c>
      <c r="J15" s="6"/>
      <c r="K15" s="8">
        <f t="shared" si="1"/>
        <v>-4.6492073600064569E-2</v>
      </c>
      <c r="L15" s="6"/>
      <c r="M15" s="6">
        <v>13461056511</v>
      </c>
      <c r="N15" s="6"/>
      <c r="O15" s="6">
        <v>-32725550660</v>
      </c>
      <c r="P15" s="6"/>
      <c r="Q15" s="6">
        <v>179179966</v>
      </c>
      <c r="R15" s="6"/>
      <c r="S15" s="6">
        <f t="shared" si="2"/>
        <v>-19085314183</v>
      </c>
      <c r="T15" s="6"/>
      <c r="U15" s="8">
        <f t="shared" si="3"/>
        <v>6.5223259085857932E-3</v>
      </c>
    </row>
    <row r="16" spans="1:21">
      <c r="A16" s="1" t="s">
        <v>88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8">
        <f t="shared" si="1"/>
        <v>0</v>
      </c>
      <c r="L16" s="6"/>
      <c r="M16" s="6">
        <v>0</v>
      </c>
      <c r="N16" s="6"/>
      <c r="O16" s="6">
        <v>0</v>
      </c>
      <c r="P16" s="6"/>
      <c r="Q16" s="6">
        <v>0</v>
      </c>
      <c r="R16" s="6"/>
      <c r="S16" s="6">
        <f t="shared" si="2"/>
        <v>0</v>
      </c>
      <c r="T16" s="6"/>
      <c r="U16" s="8">
        <f t="shared" si="3"/>
        <v>0</v>
      </c>
    </row>
    <row r="17" spans="1:21">
      <c r="A17" s="1" t="s">
        <v>38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8">
        <f t="shared" si="1"/>
        <v>0</v>
      </c>
      <c r="L17" s="6"/>
      <c r="M17" s="6">
        <v>0</v>
      </c>
      <c r="N17" s="6"/>
      <c r="O17" s="6">
        <v>0</v>
      </c>
      <c r="P17" s="6"/>
      <c r="Q17" s="6">
        <v>2438484001</v>
      </c>
      <c r="R17" s="6"/>
      <c r="S17" s="6">
        <f t="shared" si="2"/>
        <v>2438484001</v>
      </c>
      <c r="T17" s="6"/>
      <c r="U17" s="8">
        <f t="shared" si="3"/>
        <v>-8.333416586644958E-4</v>
      </c>
    </row>
    <row r="18" spans="1:21">
      <c r="A18" s="1" t="s">
        <v>77</v>
      </c>
      <c r="C18" s="6">
        <v>0</v>
      </c>
      <c r="D18" s="6"/>
      <c r="E18" s="6">
        <v>30523099014</v>
      </c>
      <c r="F18" s="6"/>
      <c r="G18" s="6">
        <v>-38182298131</v>
      </c>
      <c r="H18" s="6"/>
      <c r="I18" s="6">
        <f t="shared" si="0"/>
        <v>-7659199117</v>
      </c>
      <c r="J18" s="6"/>
      <c r="K18" s="8">
        <f t="shared" si="1"/>
        <v>1.8505917475168585E-2</v>
      </c>
      <c r="L18" s="6"/>
      <c r="M18" s="6">
        <v>0</v>
      </c>
      <c r="N18" s="6"/>
      <c r="O18" s="6">
        <v>-152224246936</v>
      </c>
      <c r="P18" s="6"/>
      <c r="Q18" s="6">
        <v>-43195195440</v>
      </c>
      <c r="R18" s="6"/>
      <c r="S18" s="6">
        <f t="shared" si="2"/>
        <v>-195419442376</v>
      </c>
      <c r="T18" s="6"/>
      <c r="U18" s="8">
        <f t="shared" si="3"/>
        <v>6.6783773105799721E-2</v>
      </c>
    </row>
    <row r="19" spans="1:21">
      <c r="A19" s="1" t="s">
        <v>27</v>
      </c>
      <c r="C19" s="6">
        <v>0</v>
      </c>
      <c r="D19" s="6"/>
      <c r="E19" s="6">
        <v>-22568702629</v>
      </c>
      <c r="F19" s="6"/>
      <c r="G19" s="6">
        <v>-18973110598</v>
      </c>
      <c r="H19" s="6"/>
      <c r="I19" s="6">
        <f t="shared" si="0"/>
        <v>-41541813227</v>
      </c>
      <c r="J19" s="6"/>
      <c r="K19" s="8">
        <f t="shared" si="1"/>
        <v>0.10037203049616562</v>
      </c>
      <c r="L19" s="6"/>
      <c r="M19" s="6">
        <v>97681877600</v>
      </c>
      <c r="N19" s="6"/>
      <c r="O19" s="6">
        <v>-201524395629</v>
      </c>
      <c r="P19" s="6"/>
      <c r="Q19" s="6">
        <v>-19375378416</v>
      </c>
      <c r="R19" s="6"/>
      <c r="S19" s="6">
        <f t="shared" si="2"/>
        <v>-123217896445</v>
      </c>
      <c r="T19" s="6"/>
      <c r="U19" s="8">
        <f t="shared" si="3"/>
        <v>4.2109198238953864E-2</v>
      </c>
    </row>
    <row r="20" spans="1:21">
      <c r="A20" s="1" t="s">
        <v>251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8">
        <f t="shared" si="1"/>
        <v>0</v>
      </c>
      <c r="L20" s="6"/>
      <c r="M20" s="6">
        <v>0</v>
      </c>
      <c r="N20" s="6"/>
      <c r="O20" s="6">
        <v>0</v>
      </c>
      <c r="P20" s="6"/>
      <c r="Q20" s="6">
        <v>0</v>
      </c>
      <c r="R20" s="6"/>
      <c r="S20" s="6">
        <f t="shared" si="2"/>
        <v>0</v>
      </c>
      <c r="T20" s="6"/>
      <c r="U20" s="8">
        <f t="shared" si="3"/>
        <v>0</v>
      </c>
    </row>
    <row r="21" spans="1:21">
      <c r="A21" s="1" t="s">
        <v>252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8">
        <f t="shared" si="1"/>
        <v>0</v>
      </c>
      <c r="L21" s="6"/>
      <c r="M21" s="6">
        <v>0</v>
      </c>
      <c r="N21" s="6"/>
      <c r="O21" s="6">
        <v>0</v>
      </c>
      <c r="P21" s="6"/>
      <c r="Q21" s="6">
        <v>15172295</v>
      </c>
      <c r="R21" s="6"/>
      <c r="S21" s="6">
        <f t="shared" si="2"/>
        <v>15172295</v>
      </c>
      <c r="T21" s="6"/>
      <c r="U21" s="8">
        <f t="shared" si="3"/>
        <v>-5.1850680487802951E-6</v>
      </c>
    </row>
    <row r="22" spans="1:21">
      <c r="A22" s="1" t="s">
        <v>253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8">
        <f t="shared" si="1"/>
        <v>0</v>
      </c>
      <c r="L22" s="6"/>
      <c r="M22" s="6">
        <v>0</v>
      </c>
      <c r="N22" s="6"/>
      <c r="O22" s="6">
        <v>0</v>
      </c>
      <c r="P22" s="6"/>
      <c r="Q22" s="6">
        <v>11955142906</v>
      </c>
      <c r="R22" s="6"/>
      <c r="S22" s="6">
        <f t="shared" si="2"/>
        <v>11955142906</v>
      </c>
      <c r="T22" s="6"/>
      <c r="U22" s="8">
        <f t="shared" si="3"/>
        <v>-4.0856198419885062E-3</v>
      </c>
    </row>
    <row r="23" spans="1:21">
      <c r="A23" s="1" t="s">
        <v>225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8">
        <f t="shared" si="1"/>
        <v>0</v>
      </c>
      <c r="L23" s="6"/>
      <c r="M23" s="6">
        <v>4912259248</v>
      </c>
      <c r="N23" s="6"/>
      <c r="O23" s="6">
        <v>0</v>
      </c>
      <c r="P23" s="6"/>
      <c r="Q23" s="6">
        <v>-25500583947</v>
      </c>
      <c r="R23" s="6"/>
      <c r="S23" s="6">
        <f t="shared" si="2"/>
        <v>-20588324699</v>
      </c>
      <c r="T23" s="6"/>
      <c r="U23" s="8">
        <f t="shared" si="3"/>
        <v>7.0359734354426325E-3</v>
      </c>
    </row>
    <row r="24" spans="1:21">
      <c r="A24" s="1" t="s">
        <v>19</v>
      </c>
      <c r="C24" s="6">
        <v>0</v>
      </c>
      <c r="D24" s="6"/>
      <c r="E24" s="6">
        <v>-8912438101</v>
      </c>
      <c r="F24" s="6"/>
      <c r="G24" s="6">
        <v>0</v>
      </c>
      <c r="H24" s="6"/>
      <c r="I24" s="6">
        <f t="shared" si="0"/>
        <v>-8912438101</v>
      </c>
      <c r="J24" s="6"/>
      <c r="K24" s="8">
        <f t="shared" si="1"/>
        <v>2.1533954331279494E-2</v>
      </c>
      <c r="L24" s="6"/>
      <c r="M24" s="6">
        <v>15210000000</v>
      </c>
      <c r="N24" s="6"/>
      <c r="O24" s="6">
        <v>-43411641794</v>
      </c>
      <c r="P24" s="6"/>
      <c r="Q24" s="6">
        <v>-3416763998</v>
      </c>
      <c r="R24" s="6"/>
      <c r="S24" s="6">
        <f t="shared" si="2"/>
        <v>-31618405792</v>
      </c>
      <c r="T24" s="6"/>
      <c r="U24" s="8">
        <f t="shared" si="3"/>
        <v>1.0805457290770381E-2</v>
      </c>
    </row>
    <row r="25" spans="1:21">
      <c r="A25" s="1" t="s">
        <v>40</v>
      </c>
      <c r="C25" s="6">
        <v>0</v>
      </c>
      <c r="D25" s="6"/>
      <c r="E25" s="6">
        <v>-2644742630</v>
      </c>
      <c r="F25" s="6"/>
      <c r="G25" s="6">
        <v>0</v>
      </c>
      <c r="H25" s="6"/>
      <c r="I25" s="6">
        <f t="shared" si="0"/>
        <v>-2644742630</v>
      </c>
      <c r="J25" s="6"/>
      <c r="K25" s="8">
        <f t="shared" si="1"/>
        <v>6.390144466306911E-3</v>
      </c>
      <c r="L25" s="6"/>
      <c r="M25" s="6">
        <v>15026899357</v>
      </c>
      <c r="N25" s="6"/>
      <c r="O25" s="6">
        <v>-4089400102</v>
      </c>
      <c r="P25" s="6"/>
      <c r="Q25" s="6">
        <v>-6015397</v>
      </c>
      <c r="R25" s="6"/>
      <c r="S25" s="6">
        <f t="shared" si="2"/>
        <v>10931483858</v>
      </c>
      <c r="T25" s="6"/>
      <c r="U25" s="8">
        <f t="shared" si="3"/>
        <v>-3.7357886646597199E-3</v>
      </c>
    </row>
    <row r="26" spans="1:21">
      <c r="A26" s="1" t="s">
        <v>254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8">
        <f t="shared" si="1"/>
        <v>0</v>
      </c>
      <c r="L26" s="6"/>
      <c r="M26" s="6">
        <v>0</v>
      </c>
      <c r="N26" s="6"/>
      <c r="O26" s="6">
        <v>0</v>
      </c>
      <c r="P26" s="6"/>
      <c r="Q26" s="6">
        <v>-8332087954</v>
      </c>
      <c r="R26" s="6"/>
      <c r="S26" s="6">
        <f t="shared" si="2"/>
        <v>-8332087954</v>
      </c>
      <c r="T26" s="6"/>
      <c r="U26" s="8">
        <f t="shared" si="3"/>
        <v>2.8474560394398194E-3</v>
      </c>
    </row>
    <row r="27" spans="1:21">
      <c r="A27" s="1" t="s">
        <v>255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8">
        <f t="shared" si="1"/>
        <v>0</v>
      </c>
      <c r="L27" s="6"/>
      <c r="M27" s="6">
        <v>0</v>
      </c>
      <c r="N27" s="6"/>
      <c r="O27" s="6">
        <v>0</v>
      </c>
      <c r="P27" s="6"/>
      <c r="Q27" s="6">
        <v>0</v>
      </c>
      <c r="R27" s="6"/>
      <c r="S27" s="6">
        <f t="shared" si="2"/>
        <v>0</v>
      </c>
      <c r="T27" s="6"/>
      <c r="U27" s="8">
        <f t="shared" si="3"/>
        <v>0</v>
      </c>
    </row>
    <row r="28" spans="1:21">
      <c r="A28" s="1" t="s">
        <v>24</v>
      </c>
      <c r="C28" s="6">
        <v>0</v>
      </c>
      <c r="D28" s="6"/>
      <c r="E28" s="6">
        <v>-34529145695</v>
      </c>
      <c r="F28" s="6"/>
      <c r="G28" s="6">
        <v>0</v>
      </c>
      <c r="H28" s="6"/>
      <c r="I28" s="6">
        <f t="shared" si="0"/>
        <v>-34529145695</v>
      </c>
      <c r="J28" s="6"/>
      <c r="K28" s="8">
        <f t="shared" si="1"/>
        <v>8.3428242425694688E-2</v>
      </c>
      <c r="L28" s="6"/>
      <c r="M28" s="6">
        <v>51133280000</v>
      </c>
      <c r="N28" s="6"/>
      <c r="O28" s="6">
        <v>-147842410210</v>
      </c>
      <c r="P28" s="6"/>
      <c r="Q28" s="6">
        <v>-5543259884</v>
      </c>
      <c r="R28" s="6"/>
      <c r="S28" s="6">
        <f t="shared" si="2"/>
        <v>-102252390094</v>
      </c>
      <c r="T28" s="6"/>
      <c r="U28" s="8">
        <f t="shared" si="3"/>
        <v>3.4944324559192802E-2</v>
      </c>
    </row>
    <row r="29" spans="1:21">
      <c r="A29" s="1" t="s">
        <v>256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0</v>
      </c>
      <c r="N29" s="6"/>
      <c r="O29" s="6">
        <v>0</v>
      </c>
      <c r="P29" s="6"/>
      <c r="Q29" s="6">
        <v>-9848816900</v>
      </c>
      <c r="R29" s="6"/>
      <c r="S29" s="6">
        <f t="shared" si="2"/>
        <v>-9848816900</v>
      </c>
      <c r="T29" s="6"/>
      <c r="U29" s="8">
        <f t="shared" si="3"/>
        <v>3.3657917820921219E-3</v>
      </c>
    </row>
    <row r="30" spans="1:21">
      <c r="A30" s="1" t="s">
        <v>59</v>
      </c>
      <c r="C30" s="6">
        <v>0</v>
      </c>
      <c r="D30" s="6"/>
      <c r="E30" s="6">
        <v>-28398320562</v>
      </c>
      <c r="F30" s="6"/>
      <c r="G30" s="6">
        <v>0</v>
      </c>
      <c r="H30" s="6"/>
      <c r="I30" s="6">
        <f t="shared" si="0"/>
        <v>-28398320562</v>
      </c>
      <c r="J30" s="6"/>
      <c r="K30" s="8">
        <f t="shared" si="1"/>
        <v>6.861513439274583E-2</v>
      </c>
      <c r="L30" s="6"/>
      <c r="M30" s="6">
        <v>0</v>
      </c>
      <c r="N30" s="6"/>
      <c r="O30" s="6">
        <v>3381357535</v>
      </c>
      <c r="P30" s="6"/>
      <c r="Q30" s="6">
        <v>1942070507</v>
      </c>
      <c r="R30" s="6"/>
      <c r="S30" s="6">
        <f t="shared" si="2"/>
        <v>5323428042</v>
      </c>
      <c r="T30" s="6"/>
      <c r="U30" s="8">
        <f t="shared" si="3"/>
        <v>-1.8192591595770609E-3</v>
      </c>
    </row>
    <row r="31" spans="1:21">
      <c r="A31" s="1" t="s">
        <v>257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0</v>
      </c>
      <c r="N31" s="6"/>
      <c r="O31" s="6">
        <v>0</v>
      </c>
      <c r="P31" s="6"/>
      <c r="Q31" s="6">
        <v>0</v>
      </c>
      <c r="R31" s="6"/>
      <c r="S31" s="6">
        <f t="shared" si="2"/>
        <v>0</v>
      </c>
      <c r="T31" s="6"/>
      <c r="U31" s="8">
        <f t="shared" si="3"/>
        <v>0</v>
      </c>
    </row>
    <row r="32" spans="1:21">
      <c r="A32" s="1" t="s">
        <v>34</v>
      </c>
      <c r="C32" s="6">
        <v>0</v>
      </c>
      <c r="D32" s="6"/>
      <c r="E32" s="6">
        <v>-23862845209</v>
      </c>
      <c r="F32" s="6"/>
      <c r="G32" s="6">
        <v>0</v>
      </c>
      <c r="H32" s="6"/>
      <c r="I32" s="6">
        <f t="shared" si="0"/>
        <v>-23862845209</v>
      </c>
      <c r="J32" s="6"/>
      <c r="K32" s="8">
        <f t="shared" si="1"/>
        <v>5.7656660626606883E-2</v>
      </c>
      <c r="L32" s="6"/>
      <c r="M32" s="6">
        <v>135791952436</v>
      </c>
      <c r="N32" s="6"/>
      <c r="O32" s="6">
        <v>-404872940396</v>
      </c>
      <c r="P32" s="6"/>
      <c r="Q32" s="6">
        <v>-7902697498</v>
      </c>
      <c r="R32" s="6"/>
      <c r="S32" s="6">
        <f t="shared" si="2"/>
        <v>-276983685458</v>
      </c>
      <c r="T32" s="6"/>
      <c r="U32" s="8">
        <f t="shared" si="3"/>
        <v>9.465801037362423E-2</v>
      </c>
    </row>
    <row r="33" spans="1:21">
      <c r="A33" s="1" t="s">
        <v>214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8">
        <f t="shared" si="1"/>
        <v>0</v>
      </c>
      <c r="L33" s="6"/>
      <c r="M33" s="6">
        <v>1971343400</v>
      </c>
      <c r="N33" s="6"/>
      <c r="O33" s="6">
        <v>0</v>
      </c>
      <c r="P33" s="6"/>
      <c r="Q33" s="6">
        <v>-4730783581</v>
      </c>
      <c r="R33" s="6"/>
      <c r="S33" s="6">
        <f t="shared" si="2"/>
        <v>-2759440181</v>
      </c>
      <c r="T33" s="6"/>
      <c r="U33" s="8">
        <f t="shared" si="3"/>
        <v>9.4302708423634081E-4</v>
      </c>
    </row>
    <row r="34" spans="1:21">
      <c r="A34" s="1" t="s">
        <v>87</v>
      </c>
      <c r="C34" s="6">
        <v>0</v>
      </c>
      <c r="D34" s="6"/>
      <c r="E34" s="6">
        <v>-3578699286</v>
      </c>
      <c r="F34" s="6"/>
      <c r="G34" s="6">
        <v>0</v>
      </c>
      <c r="H34" s="6"/>
      <c r="I34" s="6">
        <f t="shared" si="0"/>
        <v>-3578699286</v>
      </c>
      <c r="J34" s="6"/>
      <c r="K34" s="8">
        <f t="shared" si="1"/>
        <v>8.6467413424683188E-3</v>
      </c>
      <c r="L34" s="6"/>
      <c r="M34" s="6">
        <v>630320810</v>
      </c>
      <c r="N34" s="6"/>
      <c r="O34" s="6">
        <v>-1563326537</v>
      </c>
      <c r="P34" s="6"/>
      <c r="Q34" s="6">
        <v>-1337846</v>
      </c>
      <c r="R34" s="6"/>
      <c r="S34" s="6">
        <f t="shared" si="2"/>
        <v>-934343573</v>
      </c>
      <c r="T34" s="6"/>
      <c r="U34" s="8">
        <f t="shared" si="3"/>
        <v>3.1930798913055135E-4</v>
      </c>
    </row>
    <row r="35" spans="1:21">
      <c r="A35" s="1" t="s">
        <v>84</v>
      </c>
      <c r="C35" s="6">
        <v>0</v>
      </c>
      <c r="D35" s="6"/>
      <c r="E35" s="6">
        <v>19834298600</v>
      </c>
      <c r="F35" s="6"/>
      <c r="G35" s="6">
        <v>0</v>
      </c>
      <c r="H35" s="6"/>
      <c r="I35" s="6">
        <f t="shared" si="0"/>
        <v>19834298600</v>
      </c>
      <c r="J35" s="6"/>
      <c r="K35" s="8">
        <f t="shared" si="1"/>
        <v>-4.792301224481299E-2</v>
      </c>
      <c r="L35" s="6"/>
      <c r="M35" s="6">
        <v>40026156693</v>
      </c>
      <c r="N35" s="6"/>
      <c r="O35" s="6">
        <v>-13720803820</v>
      </c>
      <c r="P35" s="6"/>
      <c r="Q35" s="6">
        <v>0</v>
      </c>
      <c r="R35" s="6"/>
      <c r="S35" s="6">
        <f t="shared" si="2"/>
        <v>26305352873</v>
      </c>
      <c r="T35" s="6"/>
      <c r="U35" s="8">
        <f t="shared" si="3"/>
        <v>-8.9897437858730816E-3</v>
      </c>
    </row>
    <row r="36" spans="1:21">
      <c r="A36" s="1" t="s">
        <v>80</v>
      </c>
      <c r="C36" s="6">
        <v>0</v>
      </c>
      <c r="D36" s="6"/>
      <c r="E36" s="6">
        <v>-3945386328</v>
      </c>
      <c r="F36" s="6"/>
      <c r="G36" s="6">
        <v>0</v>
      </c>
      <c r="H36" s="6"/>
      <c r="I36" s="6">
        <f t="shared" si="0"/>
        <v>-3945386328</v>
      </c>
      <c r="J36" s="6"/>
      <c r="K36" s="8">
        <f t="shared" si="1"/>
        <v>9.5327191104837838E-3</v>
      </c>
      <c r="L36" s="6"/>
      <c r="M36" s="6">
        <v>27213030710</v>
      </c>
      <c r="N36" s="6"/>
      <c r="O36" s="6">
        <v>-69263448882</v>
      </c>
      <c r="P36" s="6"/>
      <c r="Q36" s="6">
        <v>0</v>
      </c>
      <c r="R36" s="6"/>
      <c r="S36" s="6">
        <f t="shared" si="2"/>
        <v>-42050418172</v>
      </c>
      <c r="T36" s="6"/>
      <c r="U36" s="8">
        <f t="shared" si="3"/>
        <v>1.4370553677046715E-2</v>
      </c>
    </row>
    <row r="37" spans="1:21">
      <c r="A37" s="1" t="s">
        <v>50</v>
      </c>
      <c r="C37" s="6">
        <v>0</v>
      </c>
      <c r="D37" s="6"/>
      <c r="E37" s="6">
        <v>-5293316250</v>
      </c>
      <c r="F37" s="6"/>
      <c r="G37" s="6">
        <v>0</v>
      </c>
      <c r="H37" s="6"/>
      <c r="I37" s="6">
        <f t="shared" si="0"/>
        <v>-5293316250</v>
      </c>
      <c r="J37" s="6"/>
      <c r="K37" s="8">
        <f t="shared" si="1"/>
        <v>1.2789545250892693E-2</v>
      </c>
      <c r="L37" s="6"/>
      <c r="M37" s="6">
        <v>2004270897</v>
      </c>
      <c r="N37" s="6"/>
      <c r="O37" s="6">
        <v>-31088913750</v>
      </c>
      <c r="P37" s="6"/>
      <c r="Q37" s="6">
        <v>0</v>
      </c>
      <c r="R37" s="6"/>
      <c r="S37" s="6">
        <f t="shared" si="2"/>
        <v>-29084642853</v>
      </c>
      <c r="T37" s="6"/>
      <c r="U37" s="8">
        <f t="shared" si="3"/>
        <v>9.939554455491174E-3</v>
      </c>
    </row>
    <row r="38" spans="1:21">
      <c r="A38" s="1" t="s">
        <v>52</v>
      </c>
      <c r="C38" s="6">
        <v>0</v>
      </c>
      <c r="D38" s="6"/>
      <c r="E38" s="6">
        <v>-46082881619</v>
      </c>
      <c r="F38" s="6"/>
      <c r="G38" s="6">
        <v>0</v>
      </c>
      <c r="H38" s="6"/>
      <c r="I38" s="6">
        <f t="shared" si="0"/>
        <v>-46082881619</v>
      </c>
      <c r="J38" s="6"/>
      <c r="K38" s="8">
        <f t="shared" si="1"/>
        <v>0.11134401798829451</v>
      </c>
      <c r="L38" s="6"/>
      <c r="M38" s="6">
        <v>292551264000</v>
      </c>
      <c r="N38" s="6"/>
      <c r="O38" s="6">
        <v>-494396004941</v>
      </c>
      <c r="P38" s="6"/>
      <c r="Q38" s="6">
        <v>0</v>
      </c>
      <c r="R38" s="6"/>
      <c r="S38" s="6">
        <f t="shared" si="2"/>
        <v>-201844740941</v>
      </c>
      <c r="T38" s="6"/>
      <c r="U38" s="8">
        <f t="shared" si="3"/>
        <v>6.8979591885572678E-2</v>
      </c>
    </row>
    <row r="39" spans="1:21">
      <c r="A39" s="1" t="s">
        <v>72</v>
      </c>
      <c r="C39" s="6">
        <v>0</v>
      </c>
      <c r="D39" s="6"/>
      <c r="E39" s="6">
        <v>2625438680</v>
      </c>
      <c r="F39" s="6"/>
      <c r="G39" s="6">
        <v>0</v>
      </c>
      <c r="H39" s="6"/>
      <c r="I39" s="6">
        <f t="shared" si="0"/>
        <v>2625438680</v>
      </c>
      <c r="J39" s="6"/>
      <c r="K39" s="8">
        <f t="shared" si="1"/>
        <v>-6.3435028657703911E-3</v>
      </c>
      <c r="L39" s="6"/>
      <c r="M39" s="6">
        <v>27455869700</v>
      </c>
      <c r="N39" s="6"/>
      <c r="O39" s="6">
        <v>-82663003585</v>
      </c>
      <c r="P39" s="6"/>
      <c r="Q39" s="6">
        <v>0</v>
      </c>
      <c r="R39" s="6"/>
      <c r="S39" s="6">
        <f t="shared" si="2"/>
        <v>-55207133885</v>
      </c>
      <c r="T39" s="6"/>
      <c r="U39" s="8">
        <f t="shared" si="3"/>
        <v>1.8866805975750502E-2</v>
      </c>
    </row>
    <row r="40" spans="1:21">
      <c r="A40" s="1" t="s">
        <v>82</v>
      </c>
      <c r="C40" s="6">
        <v>0</v>
      </c>
      <c r="D40" s="6"/>
      <c r="E40" s="6">
        <v>-10203952275</v>
      </c>
      <c r="F40" s="6"/>
      <c r="G40" s="6">
        <v>0</v>
      </c>
      <c r="H40" s="6"/>
      <c r="I40" s="6">
        <f t="shared" si="0"/>
        <v>-10203952275</v>
      </c>
      <c r="J40" s="6"/>
      <c r="K40" s="8">
        <f t="shared" si="1"/>
        <v>2.4654470504962164E-2</v>
      </c>
      <c r="L40" s="6"/>
      <c r="M40" s="6">
        <v>23951734800</v>
      </c>
      <c r="N40" s="6"/>
      <c r="O40" s="6">
        <v>-85713199119</v>
      </c>
      <c r="P40" s="6"/>
      <c r="Q40" s="6">
        <v>0</v>
      </c>
      <c r="R40" s="6"/>
      <c r="S40" s="6">
        <f t="shared" si="2"/>
        <v>-61761464319</v>
      </c>
      <c r="T40" s="6"/>
      <c r="U40" s="8">
        <f t="shared" si="3"/>
        <v>2.1106720854447605E-2</v>
      </c>
    </row>
    <row r="41" spans="1:21">
      <c r="A41" s="1" t="s">
        <v>32</v>
      </c>
      <c r="C41" s="6">
        <v>0</v>
      </c>
      <c r="D41" s="6"/>
      <c r="E41" s="6">
        <v>-12600219716</v>
      </c>
      <c r="F41" s="6"/>
      <c r="G41" s="6">
        <v>0</v>
      </c>
      <c r="H41" s="6"/>
      <c r="I41" s="6">
        <f t="shared" si="0"/>
        <v>-12600219716</v>
      </c>
      <c r="J41" s="6"/>
      <c r="K41" s="8">
        <f t="shared" si="1"/>
        <v>3.0444256987096182E-2</v>
      </c>
      <c r="L41" s="6"/>
      <c r="M41" s="6">
        <v>9643712235</v>
      </c>
      <c r="N41" s="6"/>
      <c r="O41" s="6">
        <v>-2687019007</v>
      </c>
      <c r="P41" s="6"/>
      <c r="Q41" s="6">
        <v>0</v>
      </c>
      <c r="R41" s="6"/>
      <c r="S41" s="6">
        <f t="shared" si="2"/>
        <v>6956693228</v>
      </c>
      <c r="T41" s="6"/>
      <c r="U41" s="8">
        <f t="shared" si="3"/>
        <v>-2.3774206724604978E-3</v>
      </c>
    </row>
    <row r="42" spans="1:21">
      <c r="A42" s="1" t="s">
        <v>28</v>
      </c>
      <c r="C42" s="6">
        <v>0</v>
      </c>
      <c r="D42" s="6"/>
      <c r="E42" s="6">
        <v>27252874800</v>
      </c>
      <c r="F42" s="6"/>
      <c r="G42" s="6">
        <v>0</v>
      </c>
      <c r="H42" s="6"/>
      <c r="I42" s="6">
        <f t="shared" si="0"/>
        <v>27252874800</v>
      </c>
      <c r="J42" s="6"/>
      <c r="K42" s="8">
        <f t="shared" si="1"/>
        <v>-6.5847544149948173E-2</v>
      </c>
      <c r="L42" s="6"/>
      <c r="M42" s="6">
        <v>34500000000</v>
      </c>
      <c r="N42" s="6"/>
      <c r="O42" s="6">
        <v>-89806453200</v>
      </c>
      <c r="P42" s="6"/>
      <c r="Q42" s="6">
        <v>0</v>
      </c>
      <c r="R42" s="6"/>
      <c r="S42" s="6">
        <f t="shared" si="2"/>
        <v>-55306453200</v>
      </c>
      <c r="T42" s="6"/>
      <c r="U42" s="8">
        <f t="shared" si="3"/>
        <v>1.8900747934223708E-2</v>
      </c>
    </row>
    <row r="43" spans="1:21">
      <c r="A43" s="1" t="s">
        <v>71</v>
      </c>
      <c r="C43" s="6">
        <v>0</v>
      </c>
      <c r="D43" s="6"/>
      <c r="E43" s="6">
        <v>-504255751</v>
      </c>
      <c r="F43" s="6"/>
      <c r="G43" s="6">
        <v>0</v>
      </c>
      <c r="H43" s="6"/>
      <c r="I43" s="6">
        <f t="shared" si="0"/>
        <v>-504255751</v>
      </c>
      <c r="J43" s="6"/>
      <c r="K43" s="8">
        <f t="shared" si="1"/>
        <v>1.2183669822178824E-3</v>
      </c>
      <c r="L43" s="6"/>
      <c r="M43" s="6">
        <v>17077646383</v>
      </c>
      <c r="N43" s="6"/>
      <c r="O43" s="6">
        <v>-9551917954</v>
      </c>
      <c r="P43" s="6"/>
      <c r="Q43" s="6">
        <v>0</v>
      </c>
      <c r="R43" s="6"/>
      <c r="S43" s="6">
        <f t="shared" si="2"/>
        <v>7525728429</v>
      </c>
      <c r="T43" s="6"/>
      <c r="U43" s="8">
        <f t="shared" si="3"/>
        <v>-2.5718860608105383E-3</v>
      </c>
    </row>
    <row r="44" spans="1:21">
      <c r="A44" s="1" t="s">
        <v>43</v>
      </c>
      <c r="C44" s="6">
        <v>0</v>
      </c>
      <c r="D44" s="6"/>
      <c r="E44" s="6">
        <v>4240917312</v>
      </c>
      <c r="F44" s="6"/>
      <c r="G44" s="6">
        <v>0</v>
      </c>
      <c r="H44" s="6"/>
      <c r="I44" s="6">
        <f t="shared" si="0"/>
        <v>4240917312</v>
      </c>
      <c r="J44" s="6"/>
      <c r="K44" s="8">
        <f t="shared" si="1"/>
        <v>-1.0246771835542266E-2</v>
      </c>
      <c r="L44" s="6"/>
      <c r="M44" s="6">
        <v>7034174194</v>
      </c>
      <c r="N44" s="6"/>
      <c r="O44" s="6">
        <v>-10407065488</v>
      </c>
      <c r="P44" s="6"/>
      <c r="Q44" s="6">
        <v>0</v>
      </c>
      <c r="R44" s="6"/>
      <c r="S44" s="6">
        <f t="shared" si="2"/>
        <v>-3372891294</v>
      </c>
      <c r="T44" s="6"/>
      <c r="U44" s="8">
        <f t="shared" si="3"/>
        <v>1.152671423837239E-3</v>
      </c>
    </row>
    <row r="45" spans="1:21">
      <c r="A45" s="1" t="s">
        <v>18</v>
      </c>
      <c r="C45" s="6">
        <v>0</v>
      </c>
      <c r="D45" s="6"/>
      <c r="E45" s="6">
        <v>-55884256011</v>
      </c>
      <c r="F45" s="6"/>
      <c r="G45" s="6">
        <v>0</v>
      </c>
      <c r="H45" s="6"/>
      <c r="I45" s="6">
        <f t="shared" si="0"/>
        <v>-55884256011</v>
      </c>
      <c r="J45" s="6"/>
      <c r="K45" s="8">
        <f t="shared" si="1"/>
        <v>0.13502579239718701</v>
      </c>
      <c r="L45" s="6"/>
      <c r="M45" s="6">
        <v>92133664350</v>
      </c>
      <c r="N45" s="6"/>
      <c r="O45" s="6">
        <v>-157987070667</v>
      </c>
      <c r="P45" s="6"/>
      <c r="Q45" s="6">
        <v>0</v>
      </c>
      <c r="R45" s="6"/>
      <c r="S45" s="6">
        <f t="shared" si="2"/>
        <v>-65853406317</v>
      </c>
      <c r="T45" s="6"/>
      <c r="U45" s="8">
        <f t="shared" si="3"/>
        <v>2.2505124834286648E-2</v>
      </c>
    </row>
    <row r="46" spans="1:21">
      <c r="A46" s="1" t="s">
        <v>74</v>
      </c>
      <c r="C46" s="6">
        <v>0</v>
      </c>
      <c r="D46" s="6"/>
      <c r="E46" s="6">
        <v>-83176610024</v>
      </c>
      <c r="F46" s="6"/>
      <c r="G46" s="6">
        <v>0</v>
      </c>
      <c r="H46" s="6"/>
      <c r="I46" s="6">
        <f t="shared" si="0"/>
        <v>-83176610024</v>
      </c>
      <c r="J46" s="6"/>
      <c r="K46" s="8">
        <f t="shared" si="1"/>
        <v>0.20096872498744103</v>
      </c>
      <c r="L46" s="6"/>
      <c r="M46" s="6">
        <v>271166265600</v>
      </c>
      <c r="N46" s="6"/>
      <c r="O46" s="6">
        <v>-550118299063</v>
      </c>
      <c r="P46" s="6"/>
      <c r="Q46" s="6">
        <v>0</v>
      </c>
      <c r="R46" s="6"/>
      <c r="S46" s="6">
        <f t="shared" si="2"/>
        <v>-278952033463</v>
      </c>
      <c r="T46" s="6"/>
      <c r="U46" s="8">
        <f t="shared" si="3"/>
        <v>9.5330685031585066E-2</v>
      </c>
    </row>
    <row r="47" spans="1:21">
      <c r="A47" s="1" t="s">
        <v>73</v>
      </c>
      <c r="C47" s="6">
        <v>0</v>
      </c>
      <c r="D47" s="6"/>
      <c r="E47" s="6">
        <v>-58077999060</v>
      </c>
      <c r="F47" s="6"/>
      <c r="G47" s="6">
        <v>0</v>
      </c>
      <c r="H47" s="6"/>
      <c r="I47" s="6">
        <f t="shared" si="0"/>
        <v>-58077999060</v>
      </c>
      <c r="J47" s="6"/>
      <c r="K47" s="8">
        <f t="shared" si="1"/>
        <v>0.14032624577440905</v>
      </c>
      <c r="L47" s="6"/>
      <c r="M47" s="6">
        <v>65191744860</v>
      </c>
      <c r="N47" s="6"/>
      <c r="O47" s="6">
        <v>-507384719975</v>
      </c>
      <c r="P47" s="6"/>
      <c r="Q47" s="6">
        <v>0</v>
      </c>
      <c r="R47" s="6"/>
      <c r="S47" s="6">
        <f t="shared" si="2"/>
        <v>-442192975115</v>
      </c>
      <c r="T47" s="6"/>
      <c r="U47" s="8">
        <f t="shared" si="3"/>
        <v>0.15111759075762016</v>
      </c>
    </row>
    <row r="48" spans="1:21">
      <c r="A48" s="1" t="s">
        <v>86</v>
      </c>
      <c r="C48" s="6">
        <v>0</v>
      </c>
      <c r="D48" s="6"/>
      <c r="E48" s="6">
        <v>-3589514550</v>
      </c>
      <c r="F48" s="6"/>
      <c r="G48" s="6">
        <v>0</v>
      </c>
      <c r="H48" s="6"/>
      <c r="I48" s="6">
        <f t="shared" si="0"/>
        <v>-3589514550</v>
      </c>
      <c r="J48" s="6"/>
      <c r="K48" s="8">
        <f t="shared" si="1"/>
        <v>8.6728728452532423E-3</v>
      </c>
      <c r="L48" s="6"/>
      <c r="M48" s="6">
        <v>4657215190</v>
      </c>
      <c r="N48" s="6"/>
      <c r="O48" s="6">
        <v>-13635845034</v>
      </c>
      <c r="P48" s="6"/>
      <c r="Q48" s="6">
        <v>0</v>
      </c>
      <c r="R48" s="6"/>
      <c r="S48" s="6">
        <f t="shared" si="2"/>
        <v>-8978629844</v>
      </c>
      <c r="T48" s="6"/>
      <c r="U48" s="8">
        <f t="shared" si="3"/>
        <v>3.0684090130036097E-3</v>
      </c>
    </row>
    <row r="49" spans="1:21">
      <c r="A49" s="1" t="s">
        <v>39</v>
      </c>
      <c r="C49" s="6">
        <v>0</v>
      </c>
      <c r="D49" s="6"/>
      <c r="E49" s="6">
        <v>1142456695</v>
      </c>
      <c r="F49" s="6"/>
      <c r="G49" s="6">
        <v>0</v>
      </c>
      <c r="H49" s="6"/>
      <c r="I49" s="6">
        <f t="shared" si="0"/>
        <v>1142456695</v>
      </c>
      <c r="J49" s="6"/>
      <c r="K49" s="8">
        <f t="shared" si="1"/>
        <v>-2.7603681525523458E-3</v>
      </c>
      <c r="L49" s="6"/>
      <c r="M49" s="6">
        <v>4396227703</v>
      </c>
      <c r="N49" s="6"/>
      <c r="O49" s="6">
        <v>-29890397604</v>
      </c>
      <c r="P49" s="6"/>
      <c r="Q49" s="6">
        <v>0</v>
      </c>
      <c r="R49" s="6"/>
      <c r="S49" s="6">
        <f t="shared" si="2"/>
        <v>-25494169901</v>
      </c>
      <c r="T49" s="6"/>
      <c r="U49" s="8">
        <f t="shared" si="3"/>
        <v>8.7125254145039611E-3</v>
      </c>
    </row>
    <row r="50" spans="1:21">
      <c r="A50" s="1" t="s">
        <v>21</v>
      </c>
      <c r="C50" s="6">
        <v>0</v>
      </c>
      <c r="D50" s="6"/>
      <c r="E50" s="6">
        <v>638032633</v>
      </c>
      <c r="F50" s="6"/>
      <c r="G50" s="6">
        <v>0</v>
      </c>
      <c r="H50" s="6"/>
      <c r="I50" s="6">
        <f t="shared" si="0"/>
        <v>638032633</v>
      </c>
      <c r="J50" s="6"/>
      <c r="K50" s="8">
        <f t="shared" si="1"/>
        <v>-1.54159450255777E-3</v>
      </c>
      <c r="L50" s="6"/>
      <c r="M50" s="6">
        <v>47069121000</v>
      </c>
      <c r="N50" s="6"/>
      <c r="O50" s="6">
        <v>-107554315620</v>
      </c>
      <c r="P50" s="6"/>
      <c r="Q50" s="6">
        <v>0</v>
      </c>
      <c r="R50" s="6"/>
      <c r="S50" s="6">
        <f t="shared" si="2"/>
        <v>-60485194620</v>
      </c>
      <c r="T50" s="6"/>
      <c r="U50" s="8">
        <f t="shared" si="3"/>
        <v>2.0670561048834062E-2</v>
      </c>
    </row>
    <row r="51" spans="1:21">
      <c r="A51" s="1" t="s">
        <v>69</v>
      </c>
      <c r="C51" s="6">
        <v>0</v>
      </c>
      <c r="D51" s="6"/>
      <c r="E51" s="6">
        <v>57704602500</v>
      </c>
      <c r="F51" s="6"/>
      <c r="G51" s="6">
        <v>0</v>
      </c>
      <c r="H51" s="6"/>
      <c r="I51" s="6">
        <f t="shared" si="0"/>
        <v>57704602500</v>
      </c>
      <c r="J51" s="6"/>
      <c r="K51" s="8">
        <f t="shared" si="1"/>
        <v>-0.13942405667874569</v>
      </c>
      <c r="L51" s="6"/>
      <c r="M51" s="6">
        <v>85500000000</v>
      </c>
      <c r="N51" s="6"/>
      <c r="O51" s="6">
        <v>-97068982500</v>
      </c>
      <c r="P51" s="6"/>
      <c r="Q51" s="6">
        <v>0</v>
      </c>
      <c r="R51" s="6"/>
      <c r="S51" s="6">
        <f t="shared" si="2"/>
        <v>-11568982500</v>
      </c>
      <c r="T51" s="6"/>
      <c r="U51" s="8">
        <f t="shared" si="3"/>
        <v>3.9536511462272767E-3</v>
      </c>
    </row>
    <row r="52" spans="1:21">
      <c r="A52" s="1" t="s">
        <v>20</v>
      </c>
      <c r="C52" s="6">
        <v>0</v>
      </c>
      <c r="D52" s="6"/>
      <c r="E52" s="6">
        <v>16998248439</v>
      </c>
      <c r="F52" s="6"/>
      <c r="G52" s="6">
        <v>0</v>
      </c>
      <c r="H52" s="6"/>
      <c r="I52" s="6">
        <f t="shared" si="0"/>
        <v>16998248439</v>
      </c>
      <c r="J52" s="6"/>
      <c r="K52" s="8">
        <f t="shared" si="1"/>
        <v>-4.1070636502496254E-2</v>
      </c>
      <c r="L52" s="6"/>
      <c r="M52" s="6">
        <v>101950959096</v>
      </c>
      <c r="N52" s="6"/>
      <c r="O52" s="6">
        <v>-31116508683</v>
      </c>
      <c r="P52" s="6"/>
      <c r="Q52" s="6">
        <v>0</v>
      </c>
      <c r="R52" s="6"/>
      <c r="S52" s="6">
        <f t="shared" si="2"/>
        <v>70834450413</v>
      </c>
      <c r="T52" s="6"/>
      <c r="U52" s="8">
        <f t="shared" si="3"/>
        <v>-2.4207375719319881E-2</v>
      </c>
    </row>
    <row r="53" spans="1:21">
      <c r="A53" s="1" t="s">
        <v>83</v>
      </c>
      <c r="C53" s="6">
        <v>0</v>
      </c>
      <c r="D53" s="6"/>
      <c r="E53" s="6">
        <v>6163110000</v>
      </c>
      <c r="F53" s="6"/>
      <c r="G53" s="6">
        <v>0</v>
      </c>
      <c r="H53" s="6"/>
      <c r="I53" s="6">
        <f t="shared" si="0"/>
        <v>6163110000</v>
      </c>
      <c r="J53" s="6"/>
      <c r="K53" s="8">
        <f t="shared" si="1"/>
        <v>-1.4891113719349237E-2</v>
      </c>
      <c r="L53" s="6"/>
      <c r="M53" s="6">
        <v>30309362280</v>
      </c>
      <c r="N53" s="6"/>
      <c r="O53" s="6">
        <v>-28231020000</v>
      </c>
      <c r="P53" s="6"/>
      <c r="Q53" s="6">
        <v>0</v>
      </c>
      <c r="R53" s="6"/>
      <c r="S53" s="6">
        <f t="shared" si="2"/>
        <v>2078342280</v>
      </c>
      <c r="T53" s="6"/>
      <c r="U53" s="8">
        <f t="shared" si="3"/>
        <v>-7.1026473914837462E-4</v>
      </c>
    </row>
    <row r="54" spans="1:21">
      <c r="A54" s="1" t="s">
        <v>47</v>
      </c>
      <c r="C54" s="6">
        <v>80404206087</v>
      </c>
      <c r="D54" s="6"/>
      <c r="E54" s="6">
        <v>-152426365808</v>
      </c>
      <c r="F54" s="6"/>
      <c r="G54" s="6">
        <v>0</v>
      </c>
      <c r="H54" s="6"/>
      <c r="I54" s="6">
        <f t="shared" si="0"/>
        <v>-72022159721</v>
      </c>
      <c r="J54" s="6"/>
      <c r="K54" s="8">
        <f t="shared" si="1"/>
        <v>0.17401769086038466</v>
      </c>
      <c r="L54" s="6"/>
      <c r="M54" s="6">
        <v>80404206087</v>
      </c>
      <c r="N54" s="6"/>
      <c r="O54" s="6">
        <v>-183590460842</v>
      </c>
      <c r="P54" s="6"/>
      <c r="Q54" s="6">
        <v>0</v>
      </c>
      <c r="R54" s="6"/>
      <c r="S54" s="6">
        <f t="shared" si="2"/>
        <v>-103186254755</v>
      </c>
      <c r="T54" s="6"/>
      <c r="U54" s="8">
        <f t="shared" si="3"/>
        <v>3.5263468882160164E-2</v>
      </c>
    </row>
    <row r="55" spans="1:21">
      <c r="A55" s="1" t="s">
        <v>66</v>
      </c>
      <c r="C55" s="6">
        <v>0</v>
      </c>
      <c r="D55" s="6"/>
      <c r="E55" s="6">
        <v>-5396862578</v>
      </c>
      <c r="F55" s="6"/>
      <c r="G55" s="6">
        <v>0</v>
      </c>
      <c r="H55" s="6"/>
      <c r="I55" s="6">
        <f t="shared" si="0"/>
        <v>-5396862578</v>
      </c>
      <c r="J55" s="6"/>
      <c r="K55" s="8">
        <f t="shared" si="1"/>
        <v>1.3039730651683694E-2</v>
      </c>
      <c r="L55" s="6"/>
      <c r="M55" s="6">
        <v>3873812189</v>
      </c>
      <c r="N55" s="6"/>
      <c r="O55" s="6">
        <v>-18700158212</v>
      </c>
      <c r="P55" s="6"/>
      <c r="Q55" s="6">
        <v>0</v>
      </c>
      <c r="R55" s="6"/>
      <c r="S55" s="6">
        <f t="shared" si="2"/>
        <v>-14826346023</v>
      </c>
      <c r="T55" s="6"/>
      <c r="U55" s="8">
        <f t="shared" si="3"/>
        <v>5.0668414398756479E-3</v>
      </c>
    </row>
    <row r="56" spans="1:21">
      <c r="A56" s="1" t="s">
        <v>55</v>
      </c>
      <c r="C56" s="6">
        <v>0</v>
      </c>
      <c r="D56" s="6"/>
      <c r="E56" s="6">
        <v>10922621400</v>
      </c>
      <c r="F56" s="6"/>
      <c r="G56" s="6">
        <v>0</v>
      </c>
      <c r="H56" s="6"/>
      <c r="I56" s="6">
        <f t="shared" si="0"/>
        <v>10922621400</v>
      </c>
      <c r="J56" s="6"/>
      <c r="K56" s="8">
        <f t="shared" si="1"/>
        <v>-2.6390896378743457E-2</v>
      </c>
      <c r="L56" s="6"/>
      <c r="M56" s="6">
        <v>13076874842</v>
      </c>
      <c r="N56" s="6"/>
      <c r="O56" s="6">
        <v>-21437682300</v>
      </c>
      <c r="P56" s="6"/>
      <c r="Q56" s="6">
        <v>0</v>
      </c>
      <c r="R56" s="6"/>
      <c r="S56" s="6">
        <f t="shared" si="2"/>
        <v>-8360807458</v>
      </c>
      <c r="T56" s="6"/>
      <c r="U56" s="8">
        <f t="shared" si="3"/>
        <v>2.8572708092269362E-3</v>
      </c>
    </row>
    <row r="57" spans="1:21">
      <c r="A57" s="1" t="s">
        <v>75</v>
      </c>
      <c r="C57" s="6">
        <v>0</v>
      </c>
      <c r="D57" s="6"/>
      <c r="E57" s="6">
        <v>-6669656059</v>
      </c>
      <c r="F57" s="6"/>
      <c r="G57" s="6">
        <v>0</v>
      </c>
      <c r="H57" s="6"/>
      <c r="I57" s="6">
        <f t="shared" si="0"/>
        <v>-6669656059</v>
      </c>
      <c r="J57" s="6"/>
      <c r="K57" s="8">
        <f t="shared" si="1"/>
        <v>1.611501447216027E-2</v>
      </c>
      <c r="L57" s="6"/>
      <c r="M57" s="6">
        <v>61344713600</v>
      </c>
      <c r="N57" s="6"/>
      <c r="O57" s="6">
        <v>-107880723601</v>
      </c>
      <c r="P57" s="6"/>
      <c r="Q57" s="6">
        <v>0</v>
      </c>
      <c r="R57" s="6"/>
      <c r="S57" s="6">
        <f t="shared" si="2"/>
        <v>-46536010001</v>
      </c>
      <c r="T57" s="6"/>
      <c r="U57" s="8">
        <f t="shared" si="3"/>
        <v>1.5903485832163517E-2</v>
      </c>
    </row>
    <row r="58" spans="1:21">
      <c r="A58" s="1" t="s">
        <v>79</v>
      </c>
      <c r="C58" s="6">
        <v>0</v>
      </c>
      <c r="D58" s="6"/>
      <c r="E58" s="6">
        <v>-138292767794</v>
      </c>
      <c r="F58" s="6"/>
      <c r="G58" s="6">
        <v>0</v>
      </c>
      <c r="H58" s="6"/>
      <c r="I58" s="6">
        <f t="shared" si="0"/>
        <v>-138292767794</v>
      </c>
      <c r="J58" s="6"/>
      <c r="K58" s="8">
        <f t="shared" si="1"/>
        <v>0.33413866242595247</v>
      </c>
      <c r="L58" s="6"/>
      <c r="M58" s="6">
        <v>552682890500</v>
      </c>
      <c r="N58" s="6"/>
      <c r="O58" s="6">
        <v>-251900669923</v>
      </c>
      <c r="P58" s="6"/>
      <c r="Q58" s="6">
        <v>0</v>
      </c>
      <c r="R58" s="6"/>
      <c r="S58" s="6">
        <f t="shared" si="2"/>
        <v>300782220577</v>
      </c>
      <c r="T58" s="6"/>
      <c r="U58" s="8">
        <f t="shared" si="3"/>
        <v>-0.10279105972794422</v>
      </c>
    </row>
    <row r="59" spans="1:21">
      <c r="A59" s="1" t="s">
        <v>16</v>
      </c>
      <c r="C59" s="6">
        <v>0</v>
      </c>
      <c r="D59" s="6"/>
      <c r="E59" s="6">
        <v>-5009561035</v>
      </c>
      <c r="F59" s="6"/>
      <c r="G59" s="6">
        <v>0</v>
      </c>
      <c r="H59" s="6"/>
      <c r="I59" s="6">
        <f t="shared" si="0"/>
        <v>-5009561035</v>
      </c>
      <c r="J59" s="6"/>
      <c r="K59" s="8">
        <f t="shared" si="1"/>
        <v>1.210394477077415E-2</v>
      </c>
      <c r="L59" s="6"/>
      <c r="M59" s="6">
        <v>2676339000</v>
      </c>
      <c r="N59" s="6"/>
      <c r="O59" s="6">
        <v>-7669975818</v>
      </c>
      <c r="P59" s="6"/>
      <c r="Q59" s="6">
        <v>0</v>
      </c>
      <c r="R59" s="6"/>
      <c r="S59" s="6">
        <f t="shared" si="2"/>
        <v>-4993636818</v>
      </c>
      <c r="T59" s="6"/>
      <c r="U59" s="8">
        <f t="shared" si="3"/>
        <v>1.706554394850924E-3</v>
      </c>
    </row>
    <row r="60" spans="1:21">
      <c r="A60" s="1" t="s">
        <v>70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8">
        <f t="shared" si="1"/>
        <v>0</v>
      </c>
      <c r="L60" s="6"/>
      <c r="M60" s="6">
        <v>31018764491</v>
      </c>
      <c r="N60" s="6"/>
      <c r="O60" s="6">
        <v>-18167034151</v>
      </c>
      <c r="P60" s="6"/>
      <c r="Q60" s="6">
        <v>0</v>
      </c>
      <c r="R60" s="6"/>
      <c r="S60" s="6">
        <f t="shared" si="2"/>
        <v>12851730340</v>
      </c>
      <c r="T60" s="6"/>
      <c r="U60" s="8">
        <f t="shared" si="3"/>
        <v>-4.3920248293006633E-3</v>
      </c>
    </row>
    <row r="61" spans="1:21">
      <c r="A61" s="1" t="s">
        <v>41</v>
      </c>
      <c r="C61" s="6">
        <v>0</v>
      </c>
      <c r="D61" s="6"/>
      <c r="E61" s="6">
        <v>3389645690</v>
      </c>
      <c r="F61" s="6"/>
      <c r="G61" s="6">
        <v>0</v>
      </c>
      <c r="H61" s="6"/>
      <c r="I61" s="6">
        <f t="shared" si="0"/>
        <v>3389645690</v>
      </c>
      <c r="J61" s="6"/>
      <c r="K61" s="8">
        <f t="shared" si="1"/>
        <v>-8.1899559537460826E-3</v>
      </c>
      <c r="L61" s="6"/>
      <c r="M61" s="6">
        <v>9712731520</v>
      </c>
      <c r="N61" s="6"/>
      <c r="O61" s="6">
        <v>-18959621521</v>
      </c>
      <c r="P61" s="6"/>
      <c r="Q61" s="6">
        <v>0</v>
      </c>
      <c r="R61" s="6"/>
      <c r="S61" s="6">
        <f t="shared" si="2"/>
        <v>-9246890001</v>
      </c>
      <c r="T61" s="6"/>
      <c r="U61" s="8">
        <f t="shared" si="3"/>
        <v>3.1600857941907331E-3</v>
      </c>
    </row>
    <row r="62" spans="1:21">
      <c r="A62" s="1" t="s">
        <v>85</v>
      </c>
      <c r="C62" s="6">
        <v>0</v>
      </c>
      <c r="D62" s="6"/>
      <c r="E62" s="6">
        <v>2077470364</v>
      </c>
      <c r="F62" s="6"/>
      <c r="G62" s="6">
        <v>0</v>
      </c>
      <c r="H62" s="6"/>
      <c r="I62" s="6">
        <f t="shared" si="0"/>
        <v>2077470364</v>
      </c>
      <c r="J62" s="6"/>
      <c r="K62" s="8">
        <f t="shared" si="1"/>
        <v>-5.0195189504814702E-3</v>
      </c>
      <c r="L62" s="6"/>
      <c r="M62" s="6">
        <v>3603285000</v>
      </c>
      <c r="N62" s="6"/>
      <c r="O62" s="6">
        <v>566862110</v>
      </c>
      <c r="P62" s="6"/>
      <c r="Q62" s="6">
        <v>0</v>
      </c>
      <c r="R62" s="6"/>
      <c r="S62" s="6">
        <f t="shared" si="2"/>
        <v>4170147110</v>
      </c>
      <c r="T62" s="6"/>
      <c r="U62" s="8">
        <f t="shared" si="3"/>
        <v>-1.4251302481776479E-3</v>
      </c>
    </row>
    <row r="63" spans="1:21">
      <c r="A63" s="1" t="s">
        <v>65</v>
      </c>
      <c r="C63" s="6">
        <v>3745983769</v>
      </c>
      <c r="D63" s="6"/>
      <c r="E63" s="6">
        <v>-11083640600</v>
      </c>
      <c r="F63" s="6"/>
      <c r="G63" s="6">
        <v>0</v>
      </c>
      <c r="H63" s="6"/>
      <c r="I63" s="6">
        <f t="shared" si="0"/>
        <v>-7337656831</v>
      </c>
      <c r="J63" s="6"/>
      <c r="K63" s="8">
        <f t="shared" si="1"/>
        <v>1.7729017055347178E-2</v>
      </c>
      <c r="L63" s="6"/>
      <c r="M63" s="6">
        <v>3745983769</v>
      </c>
      <c r="N63" s="6"/>
      <c r="O63" s="6">
        <v>-17904342509</v>
      </c>
      <c r="P63" s="6"/>
      <c r="Q63" s="6">
        <v>0</v>
      </c>
      <c r="R63" s="6"/>
      <c r="S63" s="6">
        <f t="shared" si="2"/>
        <v>-14158358740</v>
      </c>
      <c r="T63" s="6"/>
      <c r="U63" s="8">
        <f t="shared" si="3"/>
        <v>4.8385595933867114E-3</v>
      </c>
    </row>
    <row r="64" spans="1:21">
      <c r="A64" s="1" t="s">
        <v>22</v>
      </c>
      <c r="C64" s="6">
        <v>0</v>
      </c>
      <c r="D64" s="6"/>
      <c r="E64" s="6">
        <v>-3296833848</v>
      </c>
      <c r="F64" s="6"/>
      <c r="G64" s="6">
        <v>0</v>
      </c>
      <c r="H64" s="6"/>
      <c r="I64" s="6">
        <f t="shared" si="0"/>
        <v>-3296833848</v>
      </c>
      <c r="J64" s="6"/>
      <c r="K64" s="8">
        <f t="shared" si="1"/>
        <v>7.965706882461572E-3</v>
      </c>
      <c r="L64" s="6"/>
      <c r="M64" s="6">
        <v>14443116210</v>
      </c>
      <c r="N64" s="6"/>
      <c r="O64" s="6">
        <v>-23789809371</v>
      </c>
      <c r="P64" s="6"/>
      <c r="Q64" s="6">
        <v>0</v>
      </c>
      <c r="R64" s="6"/>
      <c r="S64" s="6">
        <f t="shared" si="2"/>
        <v>-9346693161</v>
      </c>
      <c r="T64" s="6"/>
      <c r="U64" s="8">
        <f t="shared" si="3"/>
        <v>3.194193104659143E-3</v>
      </c>
    </row>
    <row r="65" spans="1:21">
      <c r="A65" s="1" t="s">
        <v>26</v>
      </c>
      <c r="C65" s="6">
        <v>0</v>
      </c>
      <c r="D65" s="6"/>
      <c r="E65" s="6">
        <v>42063225750</v>
      </c>
      <c r="F65" s="6"/>
      <c r="G65" s="6">
        <v>0</v>
      </c>
      <c r="H65" s="6"/>
      <c r="I65" s="6">
        <f t="shared" si="0"/>
        <v>42063225750</v>
      </c>
      <c r="J65" s="6"/>
      <c r="K65" s="8">
        <f t="shared" si="1"/>
        <v>-0.10163185113455855</v>
      </c>
      <c r="L65" s="6"/>
      <c r="M65" s="6">
        <v>55965000000</v>
      </c>
      <c r="N65" s="6"/>
      <c r="O65" s="6">
        <v>-55399400550</v>
      </c>
      <c r="P65" s="6"/>
      <c r="Q65" s="6">
        <v>0</v>
      </c>
      <c r="R65" s="6"/>
      <c r="S65" s="6">
        <f t="shared" si="2"/>
        <v>565599450</v>
      </c>
      <c r="T65" s="6"/>
      <c r="U65" s="8">
        <f t="shared" si="3"/>
        <v>-1.9329123488586979E-4</v>
      </c>
    </row>
    <row r="66" spans="1:21">
      <c r="A66" s="1" t="s">
        <v>49</v>
      </c>
      <c r="C66" s="6">
        <v>0</v>
      </c>
      <c r="D66" s="6"/>
      <c r="E66" s="6">
        <v>-22741005509</v>
      </c>
      <c r="F66" s="6"/>
      <c r="G66" s="6">
        <v>0</v>
      </c>
      <c r="H66" s="6"/>
      <c r="I66" s="6">
        <f t="shared" si="0"/>
        <v>-22741005509</v>
      </c>
      <c r="J66" s="6"/>
      <c r="K66" s="8">
        <f t="shared" si="1"/>
        <v>5.4946106612873455E-2</v>
      </c>
      <c r="L66" s="6"/>
      <c r="M66" s="6">
        <v>32956950369</v>
      </c>
      <c r="N66" s="6"/>
      <c r="O66" s="6">
        <v>-76734558419</v>
      </c>
      <c r="P66" s="6"/>
      <c r="Q66" s="6">
        <v>0</v>
      </c>
      <c r="R66" s="6"/>
      <c r="S66" s="6">
        <f t="shared" si="2"/>
        <v>-43777608050</v>
      </c>
      <c r="T66" s="6"/>
      <c r="U66" s="8">
        <f t="shared" si="3"/>
        <v>1.496081355866611E-2</v>
      </c>
    </row>
    <row r="67" spans="1:21">
      <c r="A67" s="1" t="s">
        <v>45</v>
      </c>
      <c r="C67" s="6">
        <v>0</v>
      </c>
      <c r="D67" s="6"/>
      <c r="E67" s="6">
        <v>263862660</v>
      </c>
      <c r="F67" s="6"/>
      <c r="G67" s="6">
        <v>0</v>
      </c>
      <c r="H67" s="6"/>
      <c r="I67" s="6">
        <f t="shared" si="0"/>
        <v>263862660</v>
      </c>
      <c r="J67" s="6"/>
      <c r="K67" s="8">
        <f t="shared" si="1"/>
        <v>-6.3753671058118121E-4</v>
      </c>
      <c r="L67" s="6"/>
      <c r="M67" s="6">
        <v>9415760800</v>
      </c>
      <c r="N67" s="6"/>
      <c r="O67" s="6">
        <v>-70010703634</v>
      </c>
      <c r="P67" s="6"/>
      <c r="Q67" s="6">
        <v>0</v>
      </c>
      <c r="R67" s="6"/>
      <c r="S67" s="6">
        <f t="shared" si="2"/>
        <v>-60594942834</v>
      </c>
      <c r="T67" s="6"/>
      <c r="U67" s="8">
        <f t="shared" si="3"/>
        <v>2.0708067039709014E-2</v>
      </c>
    </row>
    <row r="68" spans="1:21">
      <c r="A68" s="1" t="s">
        <v>46</v>
      </c>
      <c r="C68" s="6">
        <v>0</v>
      </c>
      <c r="D68" s="6"/>
      <c r="E68" s="6">
        <v>25799304241</v>
      </c>
      <c r="F68" s="6"/>
      <c r="G68" s="6">
        <v>0</v>
      </c>
      <c r="H68" s="6"/>
      <c r="I68" s="6">
        <f t="shared" si="0"/>
        <v>25799304241</v>
      </c>
      <c r="J68" s="6"/>
      <c r="K68" s="8">
        <f t="shared" si="1"/>
        <v>-6.2335472404811867E-2</v>
      </c>
      <c r="L68" s="6"/>
      <c r="M68" s="6">
        <v>18154499550</v>
      </c>
      <c r="N68" s="6"/>
      <c r="O68" s="6">
        <v>-15484456534</v>
      </c>
      <c r="P68" s="6"/>
      <c r="Q68" s="6">
        <v>0</v>
      </c>
      <c r="R68" s="6"/>
      <c r="S68" s="6">
        <f t="shared" si="2"/>
        <v>2670043016</v>
      </c>
      <c r="T68" s="6"/>
      <c r="U68" s="8">
        <f t="shared" si="3"/>
        <v>-9.1247597882394013E-4</v>
      </c>
    </row>
    <row r="69" spans="1:21">
      <c r="A69" s="1" t="s">
        <v>44</v>
      </c>
      <c r="C69" s="6">
        <v>0</v>
      </c>
      <c r="D69" s="6"/>
      <c r="E69" s="6">
        <v>19556284051</v>
      </c>
      <c r="F69" s="6"/>
      <c r="G69" s="6">
        <v>0</v>
      </c>
      <c r="H69" s="6"/>
      <c r="I69" s="6">
        <f t="shared" si="0"/>
        <v>19556284051</v>
      </c>
      <c r="J69" s="6"/>
      <c r="K69" s="8">
        <f t="shared" si="1"/>
        <v>-4.7251282182426857E-2</v>
      </c>
      <c r="L69" s="6"/>
      <c r="M69" s="6">
        <v>12294921263</v>
      </c>
      <c r="N69" s="6"/>
      <c r="O69" s="6">
        <v>-17566535032</v>
      </c>
      <c r="P69" s="6"/>
      <c r="Q69" s="6">
        <v>0</v>
      </c>
      <c r="R69" s="6"/>
      <c r="S69" s="6">
        <f t="shared" si="2"/>
        <v>-5271613769</v>
      </c>
      <c r="T69" s="6"/>
      <c r="U69" s="8">
        <f t="shared" si="3"/>
        <v>1.801551849548942E-3</v>
      </c>
    </row>
    <row r="70" spans="1:21">
      <c r="A70" s="1" t="s">
        <v>51</v>
      </c>
      <c r="C70" s="6">
        <v>0</v>
      </c>
      <c r="D70" s="6"/>
      <c r="E70" s="6">
        <v>-308601494</v>
      </c>
      <c r="F70" s="6"/>
      <c r="G70" s="6">
        <v>0</v>
      </c>
      <c r="H70" s="6"/>
      <c r="I70" s="6">
        <f t="shared" si="0"/>
        <v>-308601494</v>
      </c>
      <c r="J70" s="6"/>
      <c r="K70" s="8">
        <f t="shared" si="1"/>
        <v>7.4563328272821215E-4</v>
      </c>
      <c r="L70" s="6"/>
      <c r="M70" s="6">
        <v>0</v>
      </c>
      <c r="N70" s="6"/>
      <c r="O70" s="6">
        <v>-35859081032</v>
      </c>
      <c r="P70" s="6"/>
      <c r="Q70" s="6">
        <v>0</v>
      </c>
      <c r="R70" s="6"/>
      <c r="S70" s="6">
        <f t="shared" si="2"/>
        <v>-35859081032</v>
      </c>
      <c r="T70" s="6"/>
      <c r="U70" s="8">
        <f t="shared" si="3"/>
        <v>1.2254690230953637E-2</v>
      </c>
    </row>
    <row r="71" spans="1:21">
      <c r="A71" s="1" t="s">
        <v>53</v>
      </c>
      <c r="C71" s="6">
        <v>0</v>
      </c>
      <c r="D71" s="6"/>
      <c r="E71" s="6">
        <v>-98768579250</v>
      </c>
      <c r="F71" s="6"/>
      <c r="G71" s="6">
        <v>0</v>
      </c>
      <c r="H71" s="6"/>
      <c r="I71" s="6">
        <f t="shared" si="0"/>
        <v>-98768579250</v>
      </c>
      <c r="J71" s="6"/>
      <c r="K71" s="8">
        <f t="shared" si="1"/>
        <v>0.23864155361664929</v>
      </c>
      <c r="L71" s="6"/>
      <c r="M71" s="6">
        <v>0</v>
      </c>
      <c r="N71" s="6"/>
      <c r="O71" s="6">
        <v>-229433170285</v>
      </c>
      <c r="P71" s="6"/>
      <c r="Q71" s="6">
        <v>0</v>
      </c>
      <c r="R71" s="6"/>
      <c r="S71" s="6">
        <f t="shared" si="2"/>
        <v>-229433170285</v>
      </c>
      <c r="T71" s="6"/>
      <c r="U71" s="8">
        <f t="shared" si="3"/>
        <v>7.8407821662782193E-2</v>
      </c>
    </row>
    <row r="72" spans="1:21">
      <c r="A72" s="1" t="s">
        <v>57</v>
      </c>
      <c r="C72" s="6">
        <v>0</v>
      </c>
      <c r="D72" s="6"/>
      <c r="E72" s="6">
        <v>-2110017051</v>
      </c>
      <c r="F72" s="6"/>
      <c r="G72" s="6">
        <v>0</v>
      </c>
      <c r="H72" s="6"/>
      <c r="I72" s="6">
        <f t="shared" si="0"/>
        <v>-2110017051</v>
      </c>
      <c r="J72" s="6"/>
      <c r="K72" s="8">
        <f t="shared" si="1"/>
        <v>5.0981572381811977E-3</v>
      </c>
      <c r="L72" s="6"/>
      <c r="M72" s="6">
        <v>0</v>
      </c>
      <c r="N72" s="6"/>
      <c r="O72" s="6">
        <v>-19623158578</v>
      </c>
      <c r="P72" s="6"/>
      <c r="Q72" s="6">
        <v>0</v>
      </c>
      <c r="R72" s="6"/>
      <c r="S72" s="6">
        <f t="shared" si="2"/>
        <v>-19623158578</v>
      </c>
      <c r="T72" s="6"/>
      <c r="U72" s="8">
        <f t="shared" si="3"/>
        <v>6.706131970076825E-3</v>
      </c>
    </row>
    <row r="73" spans="1:21">
      <c r="A73" s="1" t="s">
        <v>61</v>
      </c>
      <c r="C73" s="6">
        <v>0</v>
      </c>
      <c r="D73" s="6"/>
      <c r="E73" s="6">
        <v>-3668038406</v>
      </c>
      <c r="F73" s="6"/>
      <c r="G73" s="6">
        <v>0</v>
      </c>
      <c r="H73" s="6"/>
      <c r="I73" s="6">
        <f t="shared" ref="I73:I91" si="4">C73+E73+G73</f>
        <v>-3668038406</v>
      </c>
      <c r="J73" s="6"/>
      <c r="K73" s="8">
        <f t="shared" ref="K73:K91" si="5">I73/$I$92</f>
        <v>8.862599731415878E-3</v>
      </c>
      <c r="L73" s="6"/>
      <c r="M73" s="6">
        <v>0</v>
      </c>
      <c r="N73" s="6"/>
      <c r="O73" s="6">
        <v>18974828204</v>
      </c>
      <c r="P73" s="6"/>
      <c r="Q73" s="6">
        <v>0</v>
      </c>
      <c r="R73" s="6"/>
      <c r="S73" s="6">
        <f t="shared" ref="S73:S91" si="6">M73+O73+Q73</f>
        <v>18974828204</v>
      </c>
      <c r="T73" s="6"/>
      <c r="U73" s="8">
        <f t="shared" ref="U73:U91" si="7">S73/$S$92</f>
        <v>-6.4845677896228342E-3</v>
      </c>
    </row>
    <row r="74" spans="1:21">
      <c r="A74" s="1" t="s">
        <v>60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4"/>
        <v>0</v>
      </c>
      <c r="J74" s="6"/>
      <c r="K74" s="8">
        <f t="shared" si="5"/>
        <v>0</v>
      </c>
      <c r="L74" s="6"/>
      <c r="M74" s="6">
        <v>0</v>
      </c>
      <c r="N74" s="6"/>
      <c r="O74" s="6">
        <v>24329894564</v>
      </c>
      <c r="P74" s="6"/>
      <c r="Q74" s="6">
        <v>0</v>
      </c>
      <c r="R74" s="6"/>
      <c r="S74" s="6">
        <f t="shared" si="6"/>
        <v>24329894564</v>
      </c>
      <c r="T74" s="6"/>
      <c r="U74" s="8">
        <f t="shared" si="7"/>
        <v>-8.3146392114040613E-3</v>
      </c>
    </row>
    <row r="75" spans="1:21">
      <c r="A75" s="1" t="s">
        <v>56</v>
      </c>
      <c r="C75" s="6">
        <v>0</v>
      </c>
      <c r="D75" s="6"/>
      <c r="E75" s="6">
        <v>-2670458067</v>
      </c>
      <c r="F75" s="6"/>
      <c r="G75" s="6">
        <v>0</v>
      </c>
      <c r="H75" s="6"/>
      <c r="I75" s="6">
        <f t="shared" si="4"/>
        <v>-2670458067</v>
      </c>
      <c r="J75" s="6"/>
      <c r="K75" s="8">
        <f t="shared" si="5"/>
        <v>6.4522773013057609E-3</v>
      </c>
      <c r="L75" s="6"/>
      <c r="M75" s="6">
        <v>0</v>
      </c>
      <c r="N75" s="6"/>
      <c r="O75" s="6">
        <v>-23865106275</v>
      </c>
      <c r="P75" s="6"/>
      <c r="Q75" s="6">
        <v>0</v>
      </c>
      <c r="R75" s="6"/>
      <c r="S75" s="6">
        <f t="shared" si="6"/>
        <v>-23865106275</v>
      </c>
      <c r="T75" s="6"/>
      <c r="U75" s="8">
        <f t="shared" si="7"/>
        <v>8.1557997670918345E-3</v>
      </c>
    </row>
    <row r="76" spans="1:21">
      <c r="A76" s="1" t="s">
        <v>58</v>
      </c>
      <c r="C76" s="6">
        <v>0</v>
      </c>
      <c r="D76" s="6"/>
      <c r="E76" s="6">
        <v>-24942678254</v>
      </c>
      <c r="F76" s="6"/>
      <c r="G76" s="6">
        <v>0</v>
      </c>
      <c r="H76" s="6"/>
      <c r="I76" s="6">
        <f t="shared" si="4"/>
        <v>-24942678254</v>
      </c>
      <c r="J76" s="6"/>
      <c r="K76" s="8">
        <f t="shared" si="5"/>
        <v>6.0265719473683463E-2</v>
      </c>
      <c r="L76" s="6"/>
      <c r="M76" s="6">
        <v>0</v>
      </c>
      <c r="N76" s="6"/>
      <c r="O76" s="6">
        <v>-5090268715</v>
      </c>
      <c r="P76" s="6"/>
      <c r="Q76" s="6">
        <v>0</v>
      </c>
      <c r="R76" s="6"/>
      <c r="S76" s="6">
        <f t="shared" si="6"/>
        <v>-5090268715</v>
      </c>
      <c r="T76" s="6"/>
      <c r="U76" s="8">
        <f t="shared" si="7"/>
        <v>1.7395779395175501E-3</v>
      </c>
    </row>
    <row r="77" spans="1:21">
      <c r="A77" s="1" t="s">
        <v>63</v>
      </c>
      <c r="C77" s="6">
        <v>0</v>
      </c>
      <c r="D77" s="6"/>
      <c r="E77" s="6">
        <v>1278757372</v>
      </c>
      <c r="F77" s="6"/>
      <c r="G77" s="6">
        <v>0</v>
      </c>
      <c r="H77" s="6"/>
      <c r="I77" s="6">
        <f t="shared" si="4"/>
        <v>1278757372</v>
      </c>
      <c r="J77" s="6"/>
      <c r="K77" s="8">
        <f t="shared" si="5"/>
        <v>-3.0896935874758324E-3</v>
      </c>
      <c r="L77" s="6"/>
      <c r="M77" s="6">
        <v>0</v>
      </c>
      <c r="N77" s="6"/>
      <c r="O77" s="6">
        <v>-6553631527</v>
      </c>
      <c r="P77" s="6"/>
      <c r="Q77" s="6">
        <v>0</v>
      </c>
      <c r="R77" s="6"/>
      <c r="S77" s="6">
        <f t="shared" si="6"/>
        <v>-6553631527</v>
      </c>
      <c r="T77" s="6"/>
      <c r="U77" s="8">
        <f t="shared" si="7"/>
        <v>2.2396760301672826E-3</v>
      </c>
    </row>
    <row r="78" spans="1:21">
      <c r="A78" s="1" t="s">
        <v>42</v>
      </c>
      <c r="C78" s="6">
        <v>0</v>
      </c>
      <c r="D78" s="6"/>
      <c r="E78" s="6">
        <v>581550742</v>
      </c>
      <c r="F78" s="6"/>
      <c r="G78" s="6">
        <v>0</v>
      </c>
      <c r="H78" s="6"/>
      <c r="I78" s="6">
        <f t="shared" si="4"/>
        <v>581550742</v>
      </c>
      <c r="J78" s="6"/>
      <c r="K78" s="8">
        <f t="shared" si="5"/>
        <v>-1.4051247231826026E-3</v>
      </c>
      <c r="L78" s="6"/>
      <c r="M78" s="6">
        <v>0</v>
      </c>
      <c r="N78" s="6"/>
      <c r="O78" s="6">
        <v>-1031059150</v>
      </c>
      <c r="P78" s="6"/>
      <c r="Q78" s="6">
        <v>0</v>
      </c>
      <c r="R78" s="6"/>
      <c r="S78" s="6">
        <f t="shared" si="6"/>
        <v>-1031059150</v>
      </c>
      <c r="T78" s="6"/>
      <c r="U78" s="8">
        <f t="shared" si="7"/>
        <v>3.5236013108547979E-4</v>
      </c>
    </row>
    <row r="79" spans="1:21">
      <c r="A79" s="1" t="s">
        <v>23</v>
      </c>
      <c r="C79" s="6">
        <v>0</v>
      </c>
      <c r="D79" s="6"/>
      <c r="E79" s="6">
        <v>297394468346</v>
      </c>
      <c r="F79" s="6"/>
      <c r="G79" s="6">
        <v>0</v>
      </c>
      <c r="H79" s="6"/>
      <c r="I79" s="6">
        <f t="shared" si="4"/>
        <v>297394468346</v>
      </c>
      <c r="J79" s="6"/>
      <c r="K79" s="8">
        <f t="shared" si="5"/>
        <v>-0.71855521768160768</v>
      </c>
      <c r="L79" s="6"/>
      <c r="M79" s="6">
        <v>0</v>
      </c>
      <c r="N79" s="6"/>
      <c r="O79" s="6">
        <v>264816982854</v>
      </c>
      <c r="P79" s="6"/>
      <c r="Q79" s="6">
        <v>0</v>
      </c>
      <c r="R79" s="6"/>
      <c r="S79" s="6">
        <f t="shared" si="6"/>
        <v>264816982854</v>
      </c>
      <c r="T79" s="6"/>
      <c r="U79" s="8">
        <f t="shared" si="7"/>
        <v>-9.0500090894006111E-2</v>
      </c>
    </row>
    <row r="80" spans="1:21">
      <c r="A80" s="1" t="s">
        <v>78</v>
      </c>
      <c r="C80" s="6">
        <v>0</v>
      </c>
      <c r="D80" s="6"/>
      <c r="E80" s="6">
        <v>49778930635</v>
      </c>
      <c r="F80" s="6"/>
      <c r="G80" s="6">
        <v>0</v>
      </c>
      <c r="H80" s="6"/>
      <c r="I80" s="6">
        <f t="shared" si="4"/>
        <v>49778930635</v>
      </c>
      <c r="J80" s="6"/>
      <c r="K80" s="8">
        <f t="shared" si="5"/>
        <v>-0.12027429607996329</v>
      </c>
      <c r="L80" s="6"/>
      <c r="M80" s="6">
        <v>0</v>
      </c>
      <c r="N80" s="6"/>
      <c r="O80" s="6">
        <v>20148614781</v>
      </c>
      <c r="P80" s="6"/>
      <c r="Q80" s="6">
        <v>0</v>
      </c>
      <c r="R80" s="6"/>
      <c r="S80" s="6">
        <f t="shared" si="6"/>
        <v>20148614781</v>
      </c>
      <c r="T80" s="6"/>
      <c r="U80" s="8">
        <f t="shared" si="7"/>
        <v>-6.8857044190180506E-3</v>
      </c>
    </row>
    <row r="81" spans="1:21">
      <c r="A81" s="1" t="s">
        <v>68</v>
      </c>
      <c r="C81" s="6">
        <v>0</v>
      </c>
      <c r="D81" s="6"/>
      <c r="E81" s="6">
        <v>-5320733918</v>
      </c>
      <c r="F81" s="6"/>
      <c r="G81" s="6">
        <v>0</v>
      </c>
      <c r="H81" s="6"/>
      <c r="I81" s="6">
        <f t="shared" si="4"/>
        <v>-5320733918</v>
      </c>
      <c r="J81" s="6"/>
      <c r="K81" s="8">
        <f t="shared" si="5"/>
        <v>1.2855790963220943E-2</v>
      </c>
      <c r="L81" s="6"/>
      <c r="M81" s="6">
        <v>0</v>
      </c>
      <c r="N81" s="6"/>
      <c r="O81" s="6">
        <v>-8770440524</v>
      </c>
      <c r="P81" s="6"/>
      <c r="Q81" s="6">
        <v>0</v>
      </c>
      <c r="R81" s="6"/>
      <c r="S81" s="6">
        <f t="shared" si="6"/>
        <v>-8770440524</v>
      </c>
      <c r="T81" s="6"/>
      <c r="U81" s="8">
        <f t="shared" si="7"/>
        <v>2.9972611878901845E-3</v>
      </c>
    </row>
    <row r="82" spans="1:21">
      <c r="A82" s="1" t="s">
        <v>33</v>
      </c>
      <c r="C82" s="6">
        <v>0</v>
      </c>
      <c r="D82" s="6"/>
      <c r="E82" s="6">
        <v>-2974919448</v>
      </c>
      <c r="F82" s="6"/>
      <c r="G82" s="6">
        <v>0</v>
      </c>
      <c r="H82" s="6"/>
      <c r="I82" s="6">
        <f t="shared" si="4"/>
        <v>-2974919448</v>
      </c>
      <c r="J82" s="6"/>
      <c r="K82" s="8">
        <f t="shared" si="5"/>
        <v>7.1879073724258795E-3</v>
      </c>
      <c r="L82" s="6"/>
      <c r="M82" s="6">
        <v>0</v>
      </c>
      <c r="N82" s="6"/>
      <c r="O82" s="6">
        <v>13330274468</v>
      </c>
      <c r="P82" s="6"/>
      <c r="Q82" s="6">
        <v>0</v>
      </c>
      <c r="R82" s="6"/>
      <c r="S82" s="6">
        <f t="shared" si="6"/>
        <v>13330274468</v>
      </c>
      <c r="T82" s="6"/>
      <c r="U82" s="8">
        <f t="shared" si="7"/>
        <v>-4.5555652737768772E-3</v>
      </c>
    </row>
    <row r="83" spans="1:21">
      <c r="A83" s="1" t="s">
        <v>62</v>
      </c>
      <c r="C83" s="6">
        <v>0</v>
      </c>
      <c r="D83" s="6"/>
      <c r="E83" s="6">
        <v>-1806188850</v>
      </c>
      <c r="F83" s="6"/>
      <c r="G83" s="6">
        <v>0</v>
      </c>
      <c r="H83" s="6"/>
      <c r="I83" s="6">
        <f t="shared" si="4"/>
        <v>-1806188850</v>
      </c>
      <c r="J83" s="6"/>
      <c r="K83" s="8">
        <f t="shared" si="5"/>
        <v>4.3640570367834784E-3</v>
      </c>
      <c r="L83" s="6"/>
      <c r="M83" s="6">
        <v>0</v>
      </c>
      <c r="N83" s="6"/>
      <c r="O83" s="6">
        <v>-19246929682</v>
      </c>
      <c r="P83" s="6"/>
      <c r="Q83" s="6">
        <v>0</v>
      </c>
      <c r="R83" s="6"/>
      <c r="S83" s="6">
        <f t="shared" si="6"/>
        <v>-19246929682</v>
      </c>
      <c r="T83" s="6"/>
      <c r="U83" s="8">
        <f t="shared" si="7"/>
        <v>6.5775573261170625E-3</v>
      </c>
    </row>
    <row r="84" spans="1:21">
      <c r="A84" s="1" t="s">
        <v>25</v>
      </c>
      <c r="C84" s="6">
        <v>0</v>
      </c>
      <c r="D84" s="6"/>
      <c r="E84" s="6">
        <v>-68167420664</v>
      </c>
      <c r="F84" s="6"/>
      <c r="G84" s="6">
        <v>0</v>
      </c>
      <c r="H84" s="6"/>
      <c r="I84" s="6">
        <f t="shared" si="4"/>
        <v>-68167420664</v>
      </c>
      <c r="J84" s="6"/>
      <c r="K84" s="8">
        <f t="shared" si="5"/>
        <v>0.16470399085240101</v>
      </c>
      <c r="L84" s="6"/>
      <c r="M84" s="6">
        <v>0</v>
      </c>
      <c r="N84" s="6"/>
      <c r="O84" s="6">
        <v>-355874034352</v>
      </c>
      <c r="P84" s="6"/>
      <c r="Q84" s="6">
        <v>0</v>
      </c>
      <c r="R84" s="6"/>
      <c r="S84" s="6">
        <f t="shared" si="6"/>
        <v>-355874034352</v>
      </c>
      <c r="T84" s="6"/>
      <c r="U84" s="8">
        <f t="shared" si="7"/>
        <v>0.12161845554077984</v>
      </c>
    </row>
    <row r="85" spans="1:21">
      <c r="A85" s="1" t="s">
        <v>54</v>
      </c>
      <c r="C85" s="6">
        <v>0</v>
      </c>
      <c r="D85" s="6"/>
      <c r="E85" s="6">
        <v>-32526500943</v>
      </c>
      <c r="F85" s="6"/>
      <c r="G85" s="6">
        <v>0</v>
      </c>
      <c r="H85" s="6"/>
      <c r="I85" s="6">
        <f t="shared" si="4"/>
        <v>-32526500943</v>
      </c>
      <c r="J85" s="6"/>
      <c r="K85" s="8">
        <f t="shared" si="5"/>
        <v>7.8589514779832462E-2</v>
      </c>
      <c r="L85" s="6"/>
      <c r="M85" s="6">
        <v>0</v>
      </c>
      <c r="N85" s="6"/>
      <c r="O85" s="6">
        <v>-123329649274</v>
      </c>
      <c r="P85" s="6"/>
      <c r="Q85" s="6">
        <v>0</v>
      </c>
      <c r="R85" s="6"/>
      <c r="S85" s="6">
        <f t="shared" si="6"/>
        <v>-123329649274</v>
      </c>
      <c r="T85" s="6"/>
      <c r="U85" s="8">
        <f t="shared" si="7"/>
        <v>4.2147389298579897E-2</v>
      </c>
    </row>
    <row r="86" spans="1:21">
      <c r="A86" s="1" t="s">
        <v>31</v>
      </c>
      <c r="C86" s="6">
        <v>0</v>
      </c>
      <c r="D86" s="6"/>
      <c r="E86" s="6">
        <v>1475860353</v>
      </c>
      <c r="F86" s="6"/>
      <c r="G86" s="6">
        <v>0</v>
      </c>
      <c r="H86" s="6"/>
      <c r="I86" s="6">
        <f t="shared" si="4"/>
        <v>1475860353</v>
      </c>
      <c r="J86" s="6"/>
      <c r="K86" s="8">
        <f t="shared" si="5"/>
        <v>-3.5659276486062898E-3</v>
      </c>
      <c r="L86" s="6"/>
      <c r="M86" s="6">
        <v>0</v>
      </c>
      <c r="N86" s="6"/>
      <c r="O86" s="6">
        <v>11098017784</v>
      </c>
      <c r="P86" s="6"/>
      <c r="Q86" s="6">
        <v>0</v>
      </c>
      <c r="R86" s="6"/>
      <c r="S86" s="6">
        <f t="shared" si="6"/>
        <v>11098017784</v>
      </c>
      <c r="T86" s="6"/>
      <c r="U86" s="8">
        <f t="shared" si="7"/>
        <v>-3.792700933946637E-3</v>
      </c>
    </row>
    <row r="87" spans="1:21">
      <c r="A87" s="1" t="s">
        <v>29</v>
      </c>
      <c r="C87" s="6">
        <v>0</v>
      </c>
      <c r="D87" s="6"/>
      <c r="E87" s="6">
        <v>-3000790942</v>
      </c>
      <c r="F87" s="6"/>
      <c r="G87" s="6">
        <v>0</v>
      </c>
      <c r="H87" s="6"/>
      <c r="I87" s="6">
        <f t="shared" si="4"/>
        <v>-3000790942</v>
      </c>
      <c r="J87" s="6"/>
      <c r="K87" s="8">
        <f t="shared" si="5"/>
        <v>7.2504172674696908E-3</v>
      </c>
      <c r="L87" s="6"/>
      <c r="M87" s="6">
        <v>0</v>
      </c>
      <c r="N87" s="6"/>
      <c r="O87" s="6">
        <v>-95203665021</v>
      </c>
      <c r="P87" s="6"/>
      <c r="Q87" s="6">
        <v>0</v>
      </c>
      <c r="R87" s="6"/>
      <c r="S87" s="6">
        <f t="shared" si="6"/>
        <v>-95203665021</v>
      </c>
      <c r="T87" s="6"/>
      <c r="U87" s="8">
        <f t="shared" si="7"/>
        <v>3.2535452390503171E-2</v>
      </c>
    </row>
    <row r="88" spans="1:21">
      <c r="A88" s="1" t="s">
        <v>36</v>
      </c>
      <c r="C88" s="6">
        <v>0</v>
      </c>
      <c r="D88" s="6"/>
      <c r="E88" s="6">
        <v>-1794983420</v>
      </c>
      <c r="F88" s="6"/>
      <c r="G88" s="6">
        <v>0</v>
      </c>
      <c r="H88" s="6"/>
      <c r="I88" s="6">
        <f t="shared" si="4"/>
        <v>-1794983420</v>
      </c>
      <c r="J88" s="6"/>
      <c r="K88" s="8">
        <f t="shared" si="5"/>
        <v>4.3369828271061879E-3</v>
      </c>
      <c r="L88" s="6"/>
      <c r="M88" s="6">
        <v>0</v>
      </c>
      <c r="N88" s="6"/>
      <c r="O88" s="6">
        <v>15692673766</v>
      </c>
      <c r="P88" s="6"/>
      <c r="Q88" s="6">
        <v>0</v>
      </c>
      <c r="R88" s="6"/>
      <c r="S88" s="6">
        <f t="shared" si="6"/>
        <v>15692673766</v>
      </c>
      <c r="T88" s="6"/>
      <c r="U88" s="8">
        <f t="shared" si="7"/>
        <v>-5.3629053049666737E-3</v>
      </c>
    </row>
    <row r="89" spans="1:21">
      <c r="A89" s="1" t="s">
        <v>37</v>
      </c>
      <c r="C89" s="6">
        <v>0</v>
      </c>
      <c r="D89" s="6"/>
      <c r="E89" s="6">
        <v>2511740974</v>
      </c>
      <c r="F89" s="6"/>
      <c r="G89" s="6">
        <v>0</v>
      </c>
      <c r="H89" s="6"/>
      <c r="I89" s="6">
        <f t="shared" si="4"/>
        <v>2511740974</v>
      </c>
      <c r="J89" s="6"/>
      <c r="K89" s="8">
        <f t="shared" si="5"/>
        <v>-6.0687900227941764E-3</v>
      </c>
      <c r="L89" s="6"/>
      <c r="M89" s="6">
        <v>0</v>
      </c>
      <c r="N89" s="6"/>
      <c r="O89" s="6">
        <v>-7851246427</v>
      </c>
      <c r="P89" s="6"/>
      <c r="Q89" s="6">
        <v>0</v>
      </c>
      <c r="R89" s="6"/>
      <c r="S89" s="6">
        <f t="shared" si="6"/>
        <v>-7851246427</v>
      </c>
      <c r="T89" s="6"/>
      <c r="U89" s="8">
        <f t="shared" si="7"/>
        <v>2.6831304685110691E-3</v>
      </c>
    </row>
    <row r="90" spans="1:21">
      <c r="A90" s="1" t="s">
        <v>30</v>
      </c>
      <c r="C90" s="6">
        <v>0</v>
      </c>
      <c r="D90" s="6"/>
      <c r="E90" s="6">
        <v>-9393772500</v>
      </c>
      <c r="F90" s="6"/>
      <c r="G90" s="6">
        <v>0</v>
      </c>
      <c r="H90" s="6"/>
      <c r="I90" s="6">
        <f>C90+E90+G90</f>
        <v>-9393772500</v>
      </c>
      <c r="J90" s="6"/>
      <c r="K90" s="8">
        <f t="shared" si="5"/>
        <v>2.2696939459330694E-2</v>
      </c>
      <c r="L90" s="6"/>
      <c r="M90" s="6">
        <v>0</v>
      </c>
      <c r="N90" s="6"/>
      <c r="O90" s="6">
        <v>-128903433750</v>
      </c>
      <c r="P90" s="6"/>
      <c r="Q90" s="6">
        <v>0</v>
      </c>
      <c r="R90" s="6"/>
      <c r="S90" s="6">
        <f>M90+O90+Q90</f>
        <v>-128903433750</v>
      </c>
      <c r="T90" s="6"/>
      <c r="U90" s="8">
        <f t="shared" si="7"/>
        <v>4.4052206717256188E-2</v>
      </c>
    </row>
    <row r="91" spans="1:21">
      <c r="A91" s="1" t="s">
        <v>89</v>
      </c>
      <c r="C91" s="6">
        <v>0</v>
      </c>
      <c r="D91" s="6"/>
      <c r="E91" s="6">
        <v>2981159280</v>
      </c>
      <c r="F91" s="6"/>
      <c r="G91" s="6">
        <v>0</v>
      </c>
      <c r="H91" s="6"/>
      <c r="I91" s="6">
        <f t="shared" si="4"/>
        <v>2981159280</v>
      </c>
      <c r="J91" s="6"/>
      <c r="K91" s="8">
        <f t="shared" si="5"/>
        <v>-7.2029838594432514E-3</v>
      </c>
      <c r="L91" s="6"/>
      <c r="M91" s="6">
        <v>0</v>
      </c>
      <c r="N91" s="6"/>
      <c r="O91" s="6">
        <v>2981159280</v>
      </c>
      <c r="P91" s="6"/>
      <c r="Q91" s="6">
        <v>0</v>
      </c>
      <c r="R91" s="6"/>
      <c r="S91" s="6">
        <f t="shared" si="6"/>
        <v>2981159280</v>
      </c>
      <c r="T91" s="6"/>
      <c r="U91" s="8">
        <f t="shared" si="7"/>
        <v>-1.0187986544588586E-3</v>
      </c>
    </row>
    <row r="92" spans="1:21" ht="24.75" thickBot="1">
      <c r="C92" s="13">
        <f>SUM(C8:C91)</f>
        <v>84150189856</v>
      </c>
      <c r="D92" s="6"/>
      <c r="E92" s="13">
        <f>SUM(E8:E91)</f>
        <v>-394744453270</v>
      </c>
      <c r="F92" s="6"/>
      <c r="G92" s="13">
        <f>SUM(G8:G91)</f>
        <v>-103284115071</v>
      </c>
      <c r="H92" s="6"/>
      <c r="I92" s="13">
        <f>SUM(I8:I91)</f>
        <v>-413878378485</v>
      </c>
      <c r="J92" s="6"/>
      <c r="K92" s="9">
        <f>SUM(K8:K91)</f>
        <v>0.99999999999999989</v>
      </c>
      <c r="L92" s="6"/>
      <c r="M92" s="13">
        <f>SUM(M8:M91)</f>
        <v>2485776610643</v>
      </c>
      <c r="N92" s="6"/>
      <c r="O92" s="13">
        <f>SUM(O8:O91)</f>
        <v>-5220371942784</v>
      </c>
      <c r="P92" s="6"/>
      <c r="Q92" s="13">
        <f>SUM(Q8:Q91)</f>
        <v>-191556235642</v>
      </c>
      <c r="R92" s="6"/>
      <c r="S92" s="13">
        <f>SUM(S8:S91)</f>
        <v>-2926151567783</v>
      </c>
      <c r="T92" s="6"/>
      <c r="U92" s="9">
        <f>SUM(U8:U91)</f>
        <v>0.99999999999999989</v>
      </c>
    </row>
    <row r="93" spans="1:21" ht="24.75" thickTop="1">
      <c r="C93" s="18"/>
      <c r="E93" s="18"/>
      <c r="G93" s="18"/>
      <c r="M93" s="3"/>
      <c r="O93" s="18"/>
      <c r="Q93" s="18"/>
    </row>
    <row r="94" spans="1:21">
      <c r="E94" s="19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workbookViewId="0">
      <selection activeCell="I53" sqref="I53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2.42578125" style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196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200</v>
      </c>
      <c r="C6" s="22" t="s">
        <v>198</v>
      </c>
      <c r="D6" s="22" t="s">
        <v>198</v>
      </c>
      <c r="E6" s="22" t="s">
        <v>198</v>
      </c>
      <c r="F6" s="22" t="s">
        <v>198</v>
      </c>
      <c r="G6" s="22" t="s">
        <v>198</v>
      </c>
      <c r="H6" s="22" t="s">
        <v>198</v>
      </c>
      <c r="I6" s="22" t="s">
        <v>198</v>
      </c>
      <c r="K6" s="22" t="s">
        <v>199</v>
      </c>
      <c r="L6" s="22" t="s">
        <v>199</v>
      </c>
      <c r="M6" s="22" t="s">
        <v>199</v>
      </c>
      <c r="N6" s="22" t="s">
        <v>199</v>
      </c>
      <c r="O6" s="22" t="s">
        <v>199</v>
      </c>
      <c r="P6" s="22" t="s">
        <v>199</v>
      </c>
      <c r="Q6" s="22" t="s">
        <v>199</v>
      </c>
    </row>
    <row r="7" spans="1:17" ht="24.75">
      <c r="A7" s="22" t="s">
        <v>200</v>
      </c>
      <c r="C7" s="22" t="s">
        <v>274</v>
      </c>
      <c r="E7" s="22" t="s">
        <v>271</v>
      </c>
      <c r="G7" s="22" t="s">
        <v>272</v>
      </c>
      <c r="I7" s="22" t="s">
        <v>275</v>
      </c>
      <c r="K7" s="22" t="s">
        <v>274</v>
      </c>
      <c r="M7" s="22" t="s">
        <v>271</v>
      </c>
      <c r="O7" s="22" t="s">
        <v>272</v>
      </c>
      <c r="Q7" s="22" t="s">
        <v>275</v>
      </c>
    </row>
    <row r="8" spans="1:17">
      <c r="A8" s="1" t="s">
        <v>133</v>
      </c>
      <c r="C8" s="6">
        <v>0</v>
      </c>
      <c r="D8" s="6"/>
      <c r="E8" s="6">
        <v>0</v>
      </c>
      <c r="F8" s="6"/>
      <c r="G8" s="6">
        <v>419999831</v>
      </c>
      <c r="H8" s="6"/>
      <c r="I8" s="6">
        <f>C8+E8+G8</f>
        <v>419999831</v>
      </c>
      <c r="J8" s="6"/>
      <c r="K8" s="6">
        <v>0</v>
      </c>
      <c r="L8" s="6"/>
      <c r="M8" s="6">
        <v>0</v>
      </c>
      <c r="N8" s="6"/>
      <c r="O8" s="6">
        <v>419999831</v>
      </c>
      <c r="P8" s="6"/>
      <c r="Q8" s="6">
        <f>K8+M8+O8</f>
        <v>419999831</v>
      </c>
    </row>
    <row r="9" spans="1:17">
      <c r="A9" s="1" t="s">
        <v>118</v>
      </c>
      <c r="C9" s="6">
        <v>0</v>
      </c>
      <c r="D9" s="6"/>
      <c r="E9" s="6">
        <v>0</v>
      </c>
      <c r="F9" s="6"/>
      <c r="G9" s="6">
        <v>12540924037</v>
      </c>
      <c r="H9" s="6"/>
      <c r="I9" s="6">
        <f t="shared" ref="I9:I44" si="0">C9+E9+G9</f>
        <v>12540924037</v>
      </c>
      <c r="J9" s="6"/>
      <c r="K9" s="6">
        <v>0</v>
      </c>
      <c r="L9" s="6"/>
      <c r="M9" s="6">
        <v>0</v>
      </c>
      <c r="N9" s="6"/>
      <c r="O9" s="6">
        <v>12540924037</v>
      </c>
      <c r="P9" s="6"/>
      <c r="Q9" s="6">
        <f t="shared" ref="Q9:Q44" si="1">K9+M9+O9</f>
        <v>12540924037</v>
      </c>
    </row>
    <row r="10" spans="1:17">
      <c r="A10" s="1" t="s">
        <v>130</v>
      </c>
      <c r="C10" s="6">
        <v>0</v>
      </c>
      <c r="D10" s="6"/>
      <c r="E10" s="6">
        <v>-6186933674</v>
      </c>
      <c r="F10" s="6"/>
      <c r="G10" s="6">
        <v>10889238652</v>
      </c>
      <c r="H10" s="6"/>
      <c r="I10" s="6">
        <f t="shared" si="0"/>
        <v>4702304978</v>
      </c>
      <c r="J10" s="6"/>
      <c r="K10" s="6">
        <v>0</v>
      </c>
      <c r="L10" s="6"/>
      <c r="M10" s="6">
        <v>16127910747</v>
      </c>
      <c r="N10" s="6"/>
      <c r="O10" s="6">
        <v>14539576917</v>
      </c>
      <c r="P10" s="6"/>
      <c r="Q10" s="6">
        <f>K10+M10+O10</f>
        <v>30667487664</v>
      </c>
    </row>
    <row r="11" spans="1:17">
      <c r="A11" s="1" t="s">
        <v>115</v>
      </c>
      <c r="C11" s="6">
        <v>0</v>
      </c>
      <c r="D11" s="6"/>
      <c r="E11" s="6">
        <v>0</v>
      </c>
      <c r="F11" s="6"/>
      <c r="G11" s="6">
        <v>35148737403</v>
      </c>
      <c r="H11" s="6"/>
      <c r="I11" s="6">
        <f t="shared" si="0"/>
        <v>35148737403</v>
      </c>
      <c r="J11" s="6"/>
      <c r="K11" s="6">
        <v>0</v>
      </c>
      <c r="L11" s="6"/>
      <c r="M11" s="6">
        <v>0</v>
      </c>
      <c r="N11" s="6"/>
      <c r="O11" s="6">
        <v>35148737403</v>
      </c>
      <c r="P11" s="6"/>
      <c r="Q11" s="6">
        <f>K11+M11+O11</f>
        <v>35148737403</v>
      </c>
    </row>
    <row r="12" spans="1:17">
      <c r="A12" s="1" t="s">
        <v>142</v>
      </c>
      <c r="C12" s="6">
        <v>0</v>
      </c>
      <c r="D12" s="6"/>
      <c r="E12" s="6">
        <v>0</v>
      </c>
      <c r="F12" s="6"/>
      <c r="G12" s="6">
        <v>249947402</v>
      </c>
      <c r="H12" s="6"/>
      <c r="I12" s="6">
        <f t="shared" si="0"/>
        <v>249947402</v>
      </c>
      <c r="J12" s="6"/>
      <c r="K12" s="6">
        <v>0</v>
      </c>
      <c r="L12" s="6"/>
      <c r="M12" s="6">
        <v>0</v>
      </c>
      <c r="N12" s="6"/>
      <c r="O12" s="6">
        <v>269703823</v>
      </c>
      <c r="P12" s="6"/>
      <c r="Q12" s="6">
        <f t="shared" si="1"/>
        <v>269703823</v>
      </c>
    </row>
    <row r="13" spans="1:17">
      <c r="A13" s="1" t="s">
        <v>147</v>
      </c>
      <c r="C13" s="6">
        <v>0</v>
      </c>
      <c r="D13" s="6"/>
      <c r="E13" s="6">
        <v>783006675</v>
      </c>
      <c r="F13" s="6"/>
      <c r="G13" s="6">
        <v>38269063</v>
      </c>
      <c r="H13" s="6"/>
      <c r="I13" s="6">
        <f t="shared" si="0"/>
        <v>821275738</v>
      </c>
      <c r="J13" s="6"/>
      <c r="K13" s="6">
        <v>0</v>
      </c>
      <c r="L13" s="6"/>
      <c r="M13" s="6">
        <v>3676574671</v>
      </c>
      <c r="N13" s="6"/>
      <c r="O13" s="6">
        <v>38269063</v>
      </c>
      <c r="P13" s="6"/>
      <c r="Q13" s="6">
        <f t="shared" si="1"/>
        <v>3714843734</v>
      </c>
    </row>
    <row r="14" spans="1:17">
      <c r="A14" s="1" t="s">
        <v>162</v>
      </c>
      <c r="C14" s="6">
        <v>12694335947</v>
      </c>
      <c r="D14" s="6"/>
      <c r="E14" s="6">
        <v>-8223169281</v>
      </c>
      <c r="F14" s="6"/>
      <c r="G14" s="6">
        <v>-1119761635</v>
      </c>
      <c r="H14" s="6"/>
      <c r="I14" s="6">
        <f t="shared" si="0"/>
        <v>3351405031</v>
      </c>
      <c r="J14" s="6"/>
      <c r="K14" s="6">
        <v>51979154272</v>
      </c>
      <c r="L14" s="6"/>
      <c r="M14" s="6">
        <v>-8233167469</v>
      </c>
      <c r="N14" s="6"/>
      <c r="O14" s="6">
        <v>-1119761635</v>
      </c>
      <c r="P14" s="6"/>
      <c r="Q14" s="6">
        <f t="shared" si="1"/>
        <v>42626225168</v>
      </c>
    </row>
    <row r="15" spans="1:17">
      <c r="A15" s="1" t="s">
        <v>105</v>
      </c>
      <c r="C15" s="6">
        <v>0</v>
      </c>
      <c r="D15" s="6"/>
      <c r="E15" s="6">
        <v>0</v>
      </c>
      <c r="F15" s="6"/>
      <c r="G15" s="6">
        <v>129833204</v>
      </c>
      <c r="H15" s="6"/>
      <c r="I15" s="6">
        <f t="shared" si="0"/>
        <v>129833204</v>
      </c>
      <c r="J15" s="6"/>
      <c r="K15" s="6">
        <v>0</v>
      </c>
      <c r="L15" s="6"/>
      <c r="M15" s="6">
        <v>0</v>
      </c>
      <c r="N15" s="6"/>
      <c r="O15" s="6">
        <v>129833204</v>
      </c>
      <c r="P15" s="6"/>
      <c r="Q15" s="6">
        <f t="shared" si="1"/>
        <v>129833204</v>
      </c>
    </row>
    <row r="16" spans="1:17">
      <c r="A16" s="1" t="s">
        <v>171</v>
      </c>
      <c r="C16" s="6">
        <v>7162271597</v>
      </c>
      <c r="D16" s="6"/>
      <c r="E16" s="6">
        <v>0</v>
      </c>
      <c r="F16" s="6"/>
      <c r="G16" s="6">
        <v>0</v>
      </c>
      <c r="H16" s="6"/>
      <c r="I16" s="6">
        <f t="shared" si="0"/>
        <v>7162271597</v>
      </c>
      <c r="J16" s="6"/>
      <c r="K16" s="6">
        <v>17564492832</v>
      </c>
      <c r="L16" s="6"/>
      <c r="M16" s="6">
        <v>-993721661</v>
      </c>
      <c r="N16" s="6"/>
      <c r="O16" s="6">
        <v>-3563478099</v>
      </c>
      <c r="P16" s="6"/>
      <c r="Q16" s="6">
        <f t="shared" si="1"/>
        <v>13007293072</v>
      </c>
    </row>
    <row r="17" spans="1:17">
      <c r="A17" s="1" t="s">
        <v>258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551263</v>
      </c>
      <c r="P17" s="6"/>
      <c r="Q17" s="6">
        <f t="shared" si="1"/>
        <v>551263</v>
      </c>
    </row>
    <row r="18" spans="1:17">
      <c r="A18" s="1" t="s">
        <v>259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0</v>
      </c>
      <c r="L18" s="6"/>
      <c r="M18" s="6">
        <v>0</v>
      </c>
      <c r="N18" s="6"/>
      <c r="O18" s="6">
        <v>726770577</v>
      </c>
      <c r="P18" s="6"/>
      <c r="Q18" s="6">
        <f t="shared" si="1"/>
        <v>726770577</v>
      </c>
    </row>
    <row r="19" spans="1:17">
      <c r="A19" s="1" t="s">
        <v>260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3991356138</v>
      </c>
      <c r="P19" s="6"/>
      <c r="Q19" s="6">
        <f t="shared" si="1"/>
        <v>3991356138</v>
      </c>
    </row>
    <row r="20" spans="1:17">
      <c r="A20" s="1" t="s">
        <v>261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412240442</v>
      </c>
      <c r="P20" s="6"/>
      <c r="Q20" s="6">
        <f t="shared" si="1"/>
        <v>412240442</v>
      </c>
    </row>
    <row r="21" spans="1:17">
      <c r="A21" s="1" t="s">
        <v>109</v>
      </c>
      <c r="C21" s="6">
        <v>0</v>
      </c>
      <c r="D21" s="6"/>
      <c r="E21" s="6">
        <v>1701965663</v>
      </c>
      <c r="F21" s="6"/>
      <c r="G21" s="6">
        <v>0</v>
      </c>
      <c r="H21" s="6"/>
      <c r="I21" s="6">
        <f t="shared" si="0"/>
        <v>1701965663</v>
      </c>
      <c r="J21" s="6"/>
      <c r="K21" s="6">
        <v>0</v>
      </c>
      <c r="L21" s="6"/>
      <c r="M21" s="6">
        <v>6887906609</v>
      </c>
      <c r="N21" s="6"/>
      <c r="O21" s="6">
        <v>1318760932</v>
      </c>
      <c r="P21" s="6"/>
      <c r="Q21" s="6">
        <f t="shared" si="1"/>
        <v>8206667541</v>
      </c>
    </row>
    <row r="22" spans="1:17">
      <c r="A22" s="1" t="s">
        <v>262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13218484896</v>
      </c>
      <c r="P22" s="6"/>
      <c r="Q22" s="6">
        <f t="shared" si="1"/>
        <v>13218484896</v>
      </c>
    </row>
    <row r="23" spans="1:17">
      <c r="A23" s="1" t="s">
        <v>124</v>
      </c>
      <c r="C23" s="6">
        <v>0</v>
      </c>
      <c r="D23" s="6"/>
      <c r="E23" s="6">
        <v>7320752463</v>
      </c>
      <c r="F23" s="6"/>
      <c r="G23" s="6">
        <v>0</v>
      </c>
      <c r="H23" s="6"/>
      <c r="I23" s="6">
        <f t="shared" si="0"/>
        <v>7320752463</v>
      </c>
      <c r="J23" s="6"/>
      <c r="K23" s="6">
        <v>0</v>
      </c>
      <c r="L23" s="6"/>
      <c r="M23" s="6">
        <v>36753282790</v>
      </c>
      <c r="N23" s="6"/>
      <c r="O23" s="6">
        <v>5141341872</v>
      </c>
      <c r="P23" s="6"/>
      <c r="Q23" s="6">
        <f t="shared" si="1"/>
        <v>41894624662</v>
      </c>
    </row>
    <row r="24" spans="1:17">
      <c r="A24" s="1" t="s">
        <v>174</v>
      </c>
      <c r="C24" s="6">
        <v>0</v>
      </c>
      <c r="D24" s="6"/>
      <c r="E24" s="6">
        <v>380400205</v>
      </c>
      <c r="F24" s="6"/>
      <c r="G24" s="6">
        <v>0</v>
      </c>
      <c r="H24" s="6"/>
      <c r="I24" s="6">
        <f t="shared" si="0"/>
        <v>380400205</v>
      </c>
      <c r="J24" s="6"/>
      <c r="K24" s="6">
        <v>0</v>
      </c>
      <c r="L24" s="6"/>
      <c r="M24" s="6">
        <v>380400205</v>
      </c>
      <c r="N24" s="6"/>
      <c r="O24" s="6">
        <v>6414038146</v>
      </c>
      <c r="P24" s="6"/>
      <c r="Q24" s="6">
        <f t="shared" si="1"/>
        <v>6794438351</v>
      </c>
    </row>
    <row r="25" spans="1:17">
      <c r="A25" s="1" t="s">
        <v>263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0</v>
      </c>
      <c r="L25" s="6"/>
      <c r="M25" s="6">
        <v>0</v>
      </c>
      <c r="N25" s="6"/>
      <c r="O25" s="6">
        <v>6433773009</v>
      </c>
      <c r="P25" s="6"/>
      <c r="Q25" s="6">
        <f t="shared" si="1"/>
        <v>6433773009</v>
      </c>
    </row>
    <row r="26" spans="1:17">
      <c r="A26" s="1" t="s">
        <v>205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960735617</v>
      </c>
      <c r="L26" s="6"/>
      <c r="M26" s="6">
        <v>0</v>
      </c>
      <c r="N26" s="6"/>
      <c r="O26" s="6">
        <v>800856436</v>
      </c>
      <c r="P26" s="6"/>
      <c r="Q26" s="6">
        <f t="shared" si="1"/>
        <v>1761592053</v>
      </c>
    </row>
    <row r="27" spans="1:17">
      <c r="A27" s="1" t="s">
        <v>264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0</v>
      </c>
      <c r="L27" s="6"/>
      <c r="M27" s="6">
        <v>0</v>
      </c>
      <c r="N27" s="6"/>
      <c r="O27" s="6">
        <v>5845584</v>
      </c>
      <c r="P27" s="6"/>
      <c r="Q27" s="6">
        <f>K27+M27+O27</f>
        <v>5845584</v>
      </c>
    </row>
    <row r="28" spans="1:17">
      <c r="A28" s="1" t="s">
        <v>265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273073</v>
      </c>
      <c r="P28" s="6"/>
      <c r="Q28" s="6">
        <f t="shared" si="1"/>
        <v>273073</v>
      </c>
    </row>
    <row r="29" spans="1:17">
      <c r="A29" s="1" t="s">
        <v>266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1799129</v>
      </c>
      <c r="P29" s="6"/>
      <c r="Q29" s="6">
        <f t="shared" si="1"/>
        <v>1799129</v>
      </c>
    </row>
    <row r="30" spans="1:17">
      <c r="A30" s="1" t="s">
        <v>267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0</v>
      </c>
      <c r="L30" s="6"/>
      <c r="M30" s="6">
        <v>0</v>
      </c>
      <c r="N30" s="6"/>
      <c r="O30" s="6">
        <v>31990705</v>
      </c>
      <c r="P30" s="6"/>
      <c r="Q30" s="6">
        <f t="shared" si="1"/>
        <v>31990705</v>
      </c>
    </row>
    <row r="31" spans="1:17">
      <c r="A31" s="1" t="s">
        <v>268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0</v>
      </c>
      <c r="L31" s="6"/>
      <c r="M31" s="6">
        <v>0</v>
      </c>
      <c r="N31" s="6"/>
      <c r="O31" s="6">
        <v>1380366795</v>
      </c>
      <c r="P31" s="6"/>
      <c r="Q31" s="6">
        <f t="shared" si="1"/>
        <v>1380366795</v>
      </c>
    </row>
    <row r="32" spans="1:17">
      <c r="A32" s="1" t="s">
        <v>269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0</v>
      </c>
      <c r="L32" s="6"/>
      <c r="M32" s="6">
        <v>0</v>
      </c>
      <c r="N32" s="6"/>
      <c r="O32" s="6">
        <v>554415660</v>
      </c>
      <c r="P32" s="6"/>
      <c r="Q32" s="6">
        <f t="shared" si="1"/>
        <v>554415660</v>
      </c>
    </row>
    <row r="33" spans="1:17">
      <c r="A33" s="1" t="s">
        <v>153</v>
      </c>
      <c r="C33" s="6">
        <v>1517489333</v>
      </c>
      <c r="D33" s="6"/>
      <c r="E33" s="6">
        <v>4713145588</v>
      </c>
      <c r="F33" s="6"/>
      <c r="G33" s="6">
        <v>0</v>
      </c>
      <c r="H33" s="6"/>
      <c r="I33" s="6">
        <f>C33+E33+G33</f>
        <v>6230634921</v>
      </c>
      <c r="J33" s="6"/>
      <c r="K33" s="6">
        <v>2092389850</v>
      </c>
      <c r="L33" s="6"/>
      <c r="M33" s="6">
        <v>4729875000</v>
      </c>
      <c r="N33" s="6"/>
      <c r="O33" s="6">
        <v>0</v>
      </c>
      <c r="P33" s="6"/>
      <c r="Q33" s="6">
        <f t="shared" si="1"/>
        <v>6822264850</v>
      </c>
    </row>
    <row r="34" spans="1:17">
      <c r="A34" s="1" t="s">
        <v>150</v>
      </c>
      <c r="C34" s="6">
        <v>10843470020</v>
      </c>
      <c r="D34" s="6"/>
      <c r="E34" s="6">
        <v>0</v>
      </c>
      <c r="F34" s="6"/>
      <c r="G34" s="6">
        <v>0</v>
      </c>
      <c r="H34" s="6"/>
      <c r="I34" s="6">
        <f t="shared" si="0"/>
        <v>10843470020</v>
      </c>
      <c r="J34" s="6"/>
      <c r="K34" s="6">
        <v>40475682033</v>
      </c>
      <c r="L34" s="6"/>
      <c r="M34" s="6">
        <v>1415535625</v>
      </c>
      <c r="N34" s="6"/>
      <c r="O34" s="6">
        <v>0</v>
      </c>
      <c r="P34" s="6"/>
      <c r="Q34" s="6">
        <f t="shared" si="1"/>
        <v>41891217658</v>
      </c>
    </row>
    <row r="35" spans="1:17">
      <c r="A35" s="1" t="s">
        <v>156</v>
      </c>
      <c r="C35" s="6">
        <v>1395169167</v>
      </c>
      <c r="D35" s="6"/>
      <c r="E35" s="6">
        <v>-3275406225</v>
      </c>
      <c r="F35" s="6"/>
      <c r="G35" s="6">
        <v>0</v>
      </c>
      <c r="H35" s="6"/>
      <c r="I35" s="6">
        <f t="shared" si="0"/>
        <v>-1880237058</v>
      </c>
      <c r="J35" s="6"/>
      <c r="K35" s="6">
        <v>1793597126</v>
      </c>
      <c r="L35" s="6"/>
      <c r="M35" s="6">
        <v>-995070679</v>
      </c>
      <c r="N35" s="6"/>
      <c r="O35" s="6">
        <v>0</v>
      </c>
      <c r="P35" s="6"/>
      <c r="Q35" s="6">
        <f t="shared" si="1"/>
        <v>798526447</v>
      </c>
    </row>
    <row r="36" spans="1:17">
      <c r="A36" s="1" t="s">
        <v>159</v>
      </c>
      <c r="C36" s="6">
        <v>1297040187</v>
      </c>
      <c r="D36" s="6"/>
      <c r="E36" s="6">
        <v>0</v>
      </c>
      <c r="F36" s="6"/>
      <c r="G36" s="6">
        <v>0</v>
      </c>
      <c r="H36" s="6"/>
      <c r="I36" s="6">
        <f t="shared" si="0"/>
        <v>1297040187</v>
      </c>
      <c r="J36" s="6"/>
      <c r="K36" s="6">
        <v>5451848311</v>
      </c>
      <c r="L36" s="6"/>
      <c r="M36" s="6">
        <v>3429378312</v>
      </c>
      <c r="N36" s="6"/>
      <c r="O36" s="6">
        <v>0</v>
      </c>
      <c r="P36" s="6"/>
      <c r="Q36" s="6">
        <f t="shared" si="1"/>
        <v>8881226623</v>
      </c>
    </row>
    <row r="37" spans="1:17">
      <c r="A37" s="1" t="s">
        <v>165</v>
      </c>
      <c r="C37" s="6">
        <v>1863998315</v>
      </c>
      <c r="D37" s="6"/>
      <c r="E37" s="6">
        <v>0</v>
      </c>
      <c r="F37" s="6"/>
      <c r="G37" s="6">
        <v>0</v>
      </c>
      <c r="H37" s="6"/>
      <c r="I37" s="6">
        <f t="shared" si="0"/>
        <v>1863998315</v>
      </c>
      <c r="J37" s="6"/>
      <c r="K37" s="6">
        <v>7539601433</v>
      </c>
      <c r="L37" s="6"/>
      <c r="M37" s="6">
        <v>3149429063</v>
      </c>
      <c r="N37" s="6"/>
      <c r="O37" s="6">
        <v>0</v>
      </c>
      <c r="P37" s="6"/>
      <c r="Q37" s="6">
        <f t="shared" si="1"/>
        <v>10689030496</v>
      </c>
    </row>
    <row r="38" spans="1:17">
      <c r="A38" s="1" t="s">
        <v>168</v>
      </c>
      <c r="C38" s="6">
        <v>2110271232</v>
      </c>
      <c r="D38" s="6"/>
      <c r="E38" s="6">
        <v>0</v>
      </c>
      <c r="F38" s="6"/>
      <c r="G38" s="6">
        <v>0</v>
      </c>
      <c r="H38" s="6"/>
      <c r="I38" s="6">
        <f t="shared" si="0"/>
        <v>2110271232</v>
      </c>
      <c r="J38" s="6"/>
      <c r="K38" s="6">
        <v>8069717525</v>
      </c>
      <c r="L38" s="6"/>
      <c r="M38" s="6">
        <v>0</v>
      </c>
      <c r="N38" s="6"/>
      <c r="O38" s="6">
        <v>0</v>
      </c>
      <c r="P38" s="6"/>
      <c r="Q38" s="6">
        <f t="shared" si="1"/>
        <v>8069717525</v>
      </c>
    </row>
    <row r="39" spans="1:17">
      <c r="A39" s="1" t="s">
        <v>121</v>
      </c>
      <c r="C39" s="6">
        <v>0</v>
      </c>
      <c r="D39" s="6"/>
      <c r="E39" s="6">
        <v>9934906832</v>
      </c>
      <c r="F39" s="6"/>
      <c r="G39" s="6">
        <v>0</v>
      </c>
      <c r="H39" s="6"/>
      <c r="I39" s="6">
        <f>C39+E39+G39</f>
        <v>9934906832</v>
      </c>
      <c r="J39" s="6"/>
      <c r="K39" s="6">
        <v>0</v>
      </c>
      <c r="L39" s="6"/>
      <c r="M39" s="6">
        <v>39866674060</v>
      </c>
      <c r="N39" s="6"/>
      <c r="O39" s="6">
        <v>0</v>
      </c>
      <c r="P39" s="6"/>
      <c r="Q39" s="6">
        <f t="shared" si="1"/>
        <v>39866674060</v>
      </c>
    </row>
    <row r="40" spans="1:17">
      <c r="A40" s="1" t="s">
        <v>127</v>
      </c>
      <c r="C40" s="6">
        <v>0</v>
      </c>
      <c r="D40" s="6"/>
      <c r="E40" s="6">
        <v>9139664506</v>
      </c>
      <c r="F40" s="6"/>
      <c r="G40" s="6">
        <v>0</v>
      </c>
      <c r="H40" s="6"/>
      <c r="I40" s="6">
        <f t="shared" si="0"/>
        <v>9139664506</v>
      </c>
      <c r="J40" s="6"/>
      <c r="K40" s="6">
        <v>0</v>
      </c>
      <c r="L40" s="6"/>
      <c r="M40" s="6">
        <v>31985834223</v>
      </c>
      <c r="N40" s="6"/>
      <c r="O40" s="6">
        <v>0</v>
      </c>
      <c r="P40" s="6"/>
      <c r="Q40" s="6">
        <f t="shared" si="1"/>
        <v>31985834223</v>
      </c>
    </row>
    <row r="41" spans="1:17">
      <c r="A41" s="1" t="s">
        <v>136</v>
      </c>
      <c r="C41" s="6">
        <v>0</v>
      </c>
      <c r="D41" s="6"/>
      <c r="E41" s="6">
        <v>29613030</v>
      </c>
      <c r="F41" s="6"/>
      <c r="G41" s="6">
        <v>0</v>
      </c>
      <c r="H41" s="6"/>
      <c r="I41" s="6">
        <f t="shared" si="0"/>
        <v>29613030</v>
      </c>
      <c r="J41" s="6"/>
      <c r="K41" s="6">
        <v>0</v>
      </c>
      <c r="L41" s="6"/>
      <c r="M41" s="6">
        <v>203224759</v>
      </c>
      <c r="N41" s="6"/>
      <c r="O41" s="6">
        <v>0</v>
      </c>
      <c r="P41" s="6"/>
      <c r="Q41" s="6">
        <f>K41+M41+O41</f>
        <v>203224759</v>
      </c>
    </row>
    <row r="42" spans="1:17">
      <c r="A42" s="1" t="s">
        <v>139</v>
      </c>
      <c r="C42" s="6">
        <v>0</v>
      </c>
      <c r="D42" s="6"/>
      <c r="E42" s="6">
        <v>78385790</v>
      </c>
      <c r="F42" s="6"/>
      <c r="G42" s="6">
        <v>0</v>
      </c>
      <c r="H42" s="6"/>
      <c r="I42" s="6">
        <f>C42+E42+G42</f>
        <v>78385790</v>
      </c>
      <c r="J42" s="6"/>
      <c r="K42" s="6">
        <v>0</v>
      </c>
      <c r="L42" s="6"/>
      <c r="M42" s="6">
        <v>329780217</v>
      </c>
      <c r="N42" s="6"/>
      <c r="O42" s="6">
        <v>0</v>
      </c>
      <c r="P42" s="6"/>
      <c r="Q42" s="6">
        <f t="shared" si="1"/>
        <v>329780217</v>
      </c>
    </row>
    <row r="43" spans="1:17">
      <c r="A43" s="1" t="s">
        <v>145</v>
      </c>
      <c r="C43" s="6">
        <v>0</v>
      </c>
      <c r="D43" s="6"/>
      <c r="E43" s="6">
        <v>3054012697</v>
      </c>
      <c r="F43" s="6"/>
      <c r="G43" s="6">
        <v>0</v>
      </c>
      <c r="H43" s="6"/>
      <c r="I43" s="6">
        <f t="shared" si="0"/>
        <v>3054012697</v>
      </c>
      <c r="J43" s="6"/>
      <c r="K43" s="6">
        <v>0</v>
      </c>
      <c r="L43" s="6"/>
      <c r="M43" s="6">
        <v>9910971282</v>
      </c>
      <c r="N43" s="6"/>
      <c r="O43" s="6">
        <v>0</v>
      </c>
      <c r="P43" s="6"/>
      <c r="Q43" s="6">
        <f t="shared" si="1"/>
        <v>9910971282</v>
      </c>
    </row>
    <row r="44" spans="1:17">
      <c r="A44" s="1" t="s">
        <v>112</v>
      </c>
      <c r="C44" s="6">
        <v>0</v>
      </c>
      <c r="D44" s="6"/>
      <c r="E44" s="6">
        <v>313752002</v>
      </c>
      <c r="F44" s="6"/>
      <c r="G44" s="6">
        <v>0</v>
      </c>
      <c r="H44" s="6"/>
      <c r="I44" s="6">
        <f t="shared" si="0"/>
        <v>313752002</v>
      </c>
      <c r="J44" s="6"/>
      <c r="K44" s="6">
        <v>0</v>
      </c>
      <c r="L44" s="6"/>
      <c r="M44" s="6">
        <v>1846179260</v>
      </c>
      <c r="N44" s="6"/>
      <c r="O44" s="6">
        <v>0</v>
      </c>
      <c r="P44" s="6"/>
      <c r="Q44" s="6">
        <f t="shared" si="1"/>
        <v>1846179260</v>
      </c>
    </row>
    <row r="45" spans="1:17" ht="24.75" thickBot="1">
      <c r="C45" s="13">
        <f>SUM(C8:C44)</f>
        <v>38884045798</v>
      </c>
      <c r="D45" s="6"/>
      <c r="E45" s="13">
        <f>SUM(E8:E44)</f>
        <v>19764096271</v>
      </c>
      <c r="F45" s="6"/>
      <c r="G45" s="13">
        <f>SUM(G8:G44)</f>
        <v>58297187957</v>
      </c>
      <c r="H45" s="6"/>
      <c r="I45" s="13">
        <f>SUM(I8:I44)</f>
        <v>116945330026</v>
      </c>
      <c r="J45" s="6"/>
      <c r="K45" s="13">
        <f>SUM(K8:K44)</f>
        <v>135927218999</v>
      </c>
      <c r="L45" s="6"/>
      <c r="M45" s="13">
        <f>SUM(M8:M44)</f>
        <v>150470997014</v>
      </c>
      <c r="N45" s="6"/>
      <c r="O45" s="13">
        <f>SUM(O8:O44)</f>
        <v>98836669201</v>
      </c>
      <c r="P45" s="6"/>
      <c r="Q45" s="13">
        <f>SUM(Q8:Q44)</f>
        <v>385234885214</v>
      </c>
    </row>
    <row r="46" spans="1:17" ht="24.75" thickTop="1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>
      <c r="C47" s="6"/>
      <c r="D47" s="6"/>
      <c r="E47" s="1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3:17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196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2" t="s">
        <v>276</v>
      </c>
      <c r="B6" s="22" t="s">
        <v>276</v>
      </c>
      <c r="C6" s="22" t="s">
        <v>276</v>
      </c>
      <c r="E6" s="22" t="s">
        <v>198</v>
      </c>
      <c r="F6" s="22" t="s">
        <v>198</v>
      </c>
      <c r="G6" s="22" t="s">
        <v>198</v>
      </c>
      <c r="I6" s="22" t="s">
        <v>199</v>
      </c>
      <c r="J6" s="22" t="s">
        <v>199</v>
      </c>
      <c r="K6" s="22" t="s">
        <v>199</v>
      </c>
    </row>
    <row r="7" spans="1:11" ht="24.75">
      <c r="A7" s="22" t="s">
        <v>277</v>
      </c>
      <c r="C7" s="22" t="s">
        <v>180</v>
      </c>
      <c r="E7" s="22" t="s">
        <v>278</v>
      </c>
      <c r="G7" s="22" t="s">
        <v>279</v>
      </c>
      <c r="I7" s="22" t="s">
        <v>278</v>
      </c>
      <c r="K7" s="22" t="s">
        <v>279</v>
      </c>
    </row>
    <row r="8" spans="1:11">
      <c r="A8" s="1" t="s">
        <v>186</v>
      </c>
      <c r="C8" s="4" t="s">
        <v>187</v>
      </c>
      <c r="D8" s="4"/>
      <c r="E8" s="5">
        <v>193031460</v>
      </c>
      <c r="F8" s="4"/>
      <c r="G8" s="8">
        <f>E8/$E$11</f>
        <v>7.4909182112790143E-2</v>
      </c>
      <c r="H8" s="4"/>
      <c r="I8" s="5">
        <v>5478392099</v>
      </c>
      <c r="J8" s="4"/>
      <c r="K8" s="8">
        <f>I8/$I$11</f>
        <v>0.29632196622569351</v>
      </c>
    </row>
    <row r="9" spans="1:11">
      <c r="A9" s="1" t="s">
        <v>190</v>
      </c>
      <c r="C9" s="4" t="s">
        <v>191</v>
      </c>
      <c r="D9" s="4"/>
      <c r="E9" s="5">
        <v>210219981</v>
      </c>
      <c r="F9" s="4"/>
      <c r="G9" s="8">
        <f t="shared" ref="G9:G10" si="0">E9/$E$11</f>
        <v>8.1579483678340739E-2</v>
      </c>
      <c r="H9" s="4"/>
      <c r="I9" s="5">
        <v>4003223016</v>
      </c>
      <c r="J9" s="4"/>
      <c r="K9" s="8">
        <f t="shared" ref="K9:K10" si="1">I9/$I$11</f>
        <v>0.21653121826705357</v>
      </c>
    </row>
    <row r="10" spans="1:11">
      <c r="A10" s="1" t="s">
        <v>193</v>
      </c>
      <c r="C10" s="4" t="s">
        <v>194</v>
      </c>
      <c r="D10" s="4"/>
      <c r="E10" s="5">
        <v>2173621708</v>
      </c>
      <c r="F10" s="4"/>
      <c r="G10" s="8">
        <f t="shared" si="0"/>
        <v>0.84351133420886915</v>
      </c>
      <c r="H10" s="4"/>
      <c r="I10" s="5">
        <v>9006356495</v>
      </c>
      <c r="J10" s="4"/>
      <c r="K10" s="8">
        <f t="shared" si="1"/>
        <v>0.48714681550725292</v>
      </c>
    </row>
    <row r="11" spans="1:11" ht="24.75" thickBot="1">
      <c r="C11" s="4"/>
      <c r="D11" s="4"/>
      <c r="E11" s="11">
        <f>SUM(E8:E10)</f>
        <v>2576873149</v>
      </c>
      <c r="F11" s="4"/>
      <c r="G11" s="12">
        <f>SUM(G8:G10)</f>
        <v>1</v>
      </c>
      <c r="H11" s="4"/>
      <c r="I11" s="11">
        <f>SUM(I8:I10)</f>
        <v>18487971610</v>
      </c>
      <c r="J11" s="4"/>
      <c r="K11" s="12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H17" sqref="H17"/>
    </sheetView>
  </sheetViews>
  <sheetFormatPr defaultRowHeight="2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196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>
      <c r="C5" s="21" t="s">
        <v>198</v>
      </c>
      <c r="E5" s="23" t="s">
        <v>199</v>
      </c>
    </row>
    <row r="6" spans="1:5" ht="24.75" customHeight="1">
      <c r="A6" s="21" t="s">
        <v>280</v>
      </c>
      <c r="C6" s="22"/>
      <c r="E6" s="24"/>
    </row>
    <row r="7" spans="1:5" ht="24.75">
      <c r="A7" s="22" t="s">
        <v>280</v>
      </c>
      <c r="C7" s="22" t="s">
        <v>183</v>
      </c>
      <c r="E7" s="22" t="s">
        <v>183</v>
      </c>
    </row>
    <row r="8" spans="1:5">
      <c r="A8" s="1" t="s">
        <v>281</v>
      </c>
      <c r="C8" s="5">
        <v>2808673680</v>
      </c>
      <c r="D8" s="4"/>
      <c r="E8" s="5">
        <v>59678973723</v>
      </c>
    </row>
    <row r="9" spans="1:5" ht="25.5" thickBot="1">
      <c r="A9" s="2" t="s">
        <v>96</v>
      </c>
      <c r="C9" s="11">
        <f>SUM(C8)</f>
        <v>2808673680</v>
      </c>
      <c r="D9" s="4"/>
      <c r="E9" s="11">
        <f>SUM(E8)</f>
        <v>59678973723</v>
      </c>
    </row>
    <row r="10" spans="1:5" ht="24.75" thickTop="1"/>
  </sheetData>
  <mergeCells count="8">
    <mergeCell ref="E7"/>
    <mergeCell ref="A4:E4"/>
    <mergeCell ref="A3:E3"/>
    <mergeCell ref="A2:E2"/>
    <mergeCell ref="C5:C6"/>
    <mergeCell ref="E5:E6"/>
    <mergeCell ref="A6:A7"/>
    <mergeCell ref="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6"/>
  <sheetViews>
    <sheetView rightToLeft="1" tabSelected="1" workbookViewId="0">
      <selection activeCell="Y82" sqref="Y82"/>
    </sheetView>
  </sheetViews>
  <sheetFormatPr defaultRowHeight="24"/>
  <cols>
    <col min="1" max="1" width="30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42578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21" t="s">
        <v>3</v>
      </c>
      <c r="C6" s="22" t="s">
        <v>285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>
      <c r="A9" s="1" t="s">
        <v>15</v>
      </c>
      <c r="C9" s="6">
        <v>40801184</v>
      </c>
      <c r="D9" s="6"/>
      <c r="E9" s="6">
        <v>464720455225</v>
      </c>
      <c r="F9" s="6"/>
      <c r="G9" s="6">
        <v>359347574223.07202</v>
      </c>
      <c r="H9" s="6"/>
      <c r="I9" s="6">
        <v>0</v>
      </c>
      <c r="J9" s="6"/>
      <c r="K9" s="6">
        <v>0</v>
      </c>
      <c r="L9" s="6"/>
      <c r="M9" s="6">
        <v>-500000</v>
      </c>
      <c r="N9" s="6"/>
      <c r="O9" s="6">
        <v>5217465235</v>
      </c>
      <c r="P9" s="6"/>
      <c r="Q9" s="6">
        <v>40301184</v>
      </c>
      <c r="R9" s="6"/>
      <c r="S9" s="6">
        <v>9320</v>
      </c>
      <c r="T9" s="6"/>
      <c r="U9" s="6">
        <v>459025516874</v>
      </c>
      <c r="V9" s="6"/>
      <c r="W9" s="6">
        <v>373372173022.46399</v>
      </c>
      <c r="X9" s="6"/>
      <c r="Y9" s="8">
        <v>9.4967327448761164E-3</v>
      </c>
    </row>
    <row r="10" spans="1:25">
      <c r="A10" s="1" t="s">
        <v>16</v>
      </c>
      <c r="C10" s="6">
        <v>18734373</v>
      </c>
      <c r="D10" s="6"/>
      <c r="E10" s="6">
        <v>20231961343</v>
      </c>
      <c r="F10" s="6"/>
      <c r="G10" s="6">
        <v>77285049444.697495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18734373</v>
      </c>
      <c r="R10" s="6"/>
      <c r="S10" s="6">
        <v>3881</v>
      </c>
      <c r="T10" s="6"/>
      <c r="U10" s="6">
        <v>20231961343</v>
      </c>
      <c r="V10" s="6"/>
      <c r="W10" s="6">
        <v>72275488408.402603</v>
      </c>
      <c r="X10" s="6"/>
      <c r="Y10" s="8">
        <v>1.8383292784347242E-3</v>
      </c>
    </row>
    <row r="11" spans="1:25">
      <c r="A11" s="1" t="s">
        <v>17</v>
      </c>
      <c r="C11" s="6">
        <v>20961128</v>
      </c>
      <c r="D11" s="6"/>
      <c r="E11" s="6">
        <v>58275169540</v>
      </c>
      <c r="F11" s="6"/>
      <c r="G11" s="6">
        <v>28525044315.819599</v>
      </c>
      <c r="H11" s="6"/>
      <c r="I11" s="6">
        <v>0</v>
      </c>
      <c r="J11" s="6"/>
      <c r="K11" s="6">
        <v>0</v>
      </c>
      <c r="L11" s="6"/>
      <c r="M11" s="6">
        <v>-961127</v>
      </c>
      <c r="N11" s="6"/>
      <c r="O11" s="6">
        <v>1436043955</v>
      </c>
      <c r="P11" s="6"/>
      <c r="Q11" s="6">
        <v>20000001</v>
      </c>
      <c r="R11" s="6"/>
      <c r="S11" s="6">
        <v>1336</v>
      </c>
      <c r="T11" s="6"/>
      <c r="U11" s="6">
        <v>55603088202</v>
      </c>
      <c r="V11" s="6"/>
      <c r="W11" s="6">
        <v>26561017328.0508</v>
      </c>
      <c r="X11" s="6"/>
      <c r="Y11" s="8">
        <v>6.7558029553891198E-4</v>
      </c>
    </row>
    <row r="12" spans="1:25">
      <c r="A12" s="1" t="s">
        <v>18</v>
      </c>
      <c r="C12" s="6">
        <v>147944099</v>
      </c>
      <c r="D12" s="6"/>
      <c r="E12" s="6">
        <v>802395861776</v>
      </c>
      <c r="F12" s="6"/>
      <c r="G12" s="6">
        <v>861794053240.16699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147944099</v>
      </c>
      <c r="R12" s="6"/>
      <c r="S12" s="6">
        <v>5480</v>
      </c>
      <c r="T12" s="6"/>
      <c r="U12" s="6">
        <v>802395861776</v>
      </c>
      <c r="V12" s="6"/>
      <c r="W12" s="6">
        <v>805909797228.00598</v>
      </c>
      <c r="X12" s="6"/>
      <c r="Y12" s="8">
        <v>2.0498340566722419E-2</v>
      </c>
    </row>
    <row r="13" spans="1:25">
      <c r="A13" s="1" t="s">
        <v>19</v>
      </c>
      <c r="C13" s="6">
        <v>6792261</v>
      </c>
      <c r="D13" s="6"/>
      <c r="E13" s="6">
        <v>60031692892</v>
      </c>
      <c r="F13" s="6"/>
      <c r="G13" s="6">
        <v>102560556644.689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6792261</v>
      </c>
      <c r="R13" s="6"/>
      <c r="S13" s="6">
        <v>13870</v>
      </c>
      <c r="T13" s="6"/>
      <c r="U13" s="6">
        <v>60031692892</v>
      </c>
      <c r="V13" s="6"/>
      <c r="W13" s="6">
        <v>93648118542.583496</v>
      </c>
      <c r="X13" s="6"/>
      <c r="Y13" s="8">
        <v>2.3819427855591292E-3</v>
      </c>
    </row>
    <row r="14" spans="1:25">
      <c r="A14" s="1" t="s">
        <v>20</v>
      </c>
      <c r="C14" s="6">
        <v>56999978</v>
      </c>
      <c r="D14" s="6"/>
      <c r="E14" s="6">
        <v>619043027034</v>
      </c>
      <c r="F14" s="6"/>
      <c r="G14" s="6">
        <v>704294093667.08704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56999978</v>
      </c>
      <c r="R14" s="6"/>
      <c r="S14" s="6">
        <v>12730</v>
      </c>
      <c r="T14" s="6"/>
      <c r="U14" s="6">
        <v>619043027034</v>
      </c>
      <c r="V14" s="6"/>
      <c r="W14" s="6">
        <v>721292342106.35706</v>
      </c>
      <c r="X14" s="6"/>
      <c r="Y14" s="8">
        <v>1.8346092984004195E-2</v>
      </c>
    </row>
    <row r="15" spans="1:25">
      <c r="A15" s="1" t="s">
        <v>21</v>
      </c>
      <c r="C15" s="6">
        <v>4279011</v>
      </c>
      <c r="D15" s="6"/>
      <c r="E15" s="6">
        <v>390476396427</v>
      </c>
      <c r="F15" s="6"/>
      <c r="G15" s="6">
        <v>307957084041.41998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4279011</v>
      </c>
      <c r="R15" s="6"/>
      <c r="S15" s="6">
        <v>72550</v>
      </c>
      <c r="T15" s="6"/>
      <c r="U15" s="6">
        <v>390476396427</v>
      </c>
      <c r="V15" s="6"/>
      <c r="W15" s="6">
        <v>308595116674.10199</v>
      </c>
      <c r="X15" s="6"/>
      <c r="Y15" s="8">
        <v>7.8491263173259759E-3</v>
      </c>
    </row>
    <row r="16" spans="1:25">
      <c r="A16" s="1" t="s">
        <v>22</v>
      </c>
      <c r="C16" s="6">
        <v>53493023</v>
      </c>
      <c r="D16" s="6"/>
      <c r="E16" s="6">
        <v>129557909053</v>
      </c>
      <c r="F16" s="6"/>
      <c r="G16" s="6">
        <v>122886823014.89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53493023</v>
      </c>
      <c r="R16" s="6"/>
      <c r="S16" s="6">
        <v>2249</v>
      </c>
      <c r="T16" s="6"/>
      <c r="U16" s="6">
        <v>129557909053</v>
      </c>
      <c r="V16" s="6"/>
      <c r="W16" s="6">
        <v>119589989165.07401</v>
      </c>
      <c r="X16" s="6"/>
      <c r="Y16" s="8">
        <v>3.0417750655322884E-3</v>
      </c>
    </row>
    <row r="17" spans="1:25">
      <c r="A17" s="1" t="s">
        <v>23</v>
      </c>
      <c r="C17" s="6">
        <v>20105817</v>
      </c>
      <c r="D17" s="6"/>
      <c r="E17" s="6">
        <v>537876702933</v>
      </c>
      <c r="F17" s="6"/>
      <c r="G17" s="6">
        <v>3466404340722.1401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20105817</v>
      </c>
      <c r="R17" s="6"/>
      <c r="S17" s="6">
        <v>188320</v>
      </c>
      <c r="T17" s="6"/>
      <c r="U17" s="6">
        <v>537876702933</v>
      </c>
      <c r="V17" s="6"/>
      <c r="W17" s="6">
        <v>3763798809068.23</v>
      </c>
      <c r="X17" s="6"/>
      <c r="Y17" s="8">
        <v>9.5732338877470291E-2</v>
      </c>
    </row>
    <row r="18" spans="1:25">
      <c r="A18" s="1" t="s">
        <v>24</v>
      </c>
      <c r="C18" s="6">
        <v>52034731</v>
      </c>
      <c r="D18" s="6"/>
      <c r="E18" s="6">
        <v>546603838978</v>
      </c>
      <c r="F18" s="6"/>
      <c r="G18" s="6">
        <v>494492188791.258</v>
      </c>
      <c r="H18" s="6"/>
      <c r="I18" s="6">
        <v>1380839</v>
      </c>
      <c r="J18" s="6"/>
      <c r="K18" s="6">
        <v>13137885869</v>
      </c>
      <c r="L18" s="6"/>
      <c r="M18" s="6">
        <v>0</v>
      </c>
      <c r="N18" s="6"/>
      <c r="O18" s="6">
        <v>0</v>
      </c>
      <c r="P18" s="6"/>
      <c r="Q18" s="6">
        <v>53415570</v>
      </c>
      <c r="R18" s="6"/>
      <c r="S18" s="6">
        <v>8910</v>
      </c>
      <c r="T18" s="6"/>
      <c r="U18" s="6">
        <v>559741724847</v>
      </c>
      <c r="V18" s="6"/>
      <c r="W18" s="6">
        <v>473100928964.23499</v>
      </c>
      <c r="X18" s="6"/>
      <c r="Y18" s="8">
        <v>1.2033336730361112E-2</v>
      </c>
    </row>
    <row r="19" spans="1:25">
      <c r="A19" s="1" t="s">
        <v>25</v>
      </c>
      <c r="C19" s="6">
        <v>33615414</v>
      </c>
      <c r="D19" s="6"/>
      <c r="E19" s="6">
        <v>979285526834</v>
      </c>
      <c r="F19" s="6"/>
      <c r="G19" s="6">
        <v>1316232696073.1101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33615414</v>
      </c>
      <c r="R19" s="6"/>
      <c r="S19" s="6">
        <v>37350</v>
      </c>
      <c r="T19" s="6"/>
      <c r="U19" s="6">
        <v>979285526834</v>
      </c>
      <c r="V19" s="6"/>
      <c r="W19" s="6">
        <v>1248065275408.24</v>
      </c>
      <c r="X19" s="6"/>
      <c r="Y19" s="8">
        <v>3.1744578801267957E-2</v>
      </c>
    </row>
    <row r="20" spans="1:25">
      <c r="A20" s="1" t="s">
        <v>26</v>
      </c>
      <c r="C20" s="6">
        <v>3900000</v>
      </c>
      <c r="D20" s="6"/>
      <c r="E20" s="6">
        <v>187738559896</v>
      </c>
      <c r="F20" s="6"/>
      <c r="G20" s="6">
        <v>408071441700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3900000</v>
      </c>
      <c r="R20" s="6"/>
      <c r="S20" s="6">
        <v>116110</v>
      </c>
      <c r="T20" s="6"/>
      <c r="U20" s="6">
        <v>187738559896</v>
      </c>
      <c r="V20" s="6"/>
      <c r="W20" s="6">
        <v>450134667450</v>
      </c>
      <c r="X20" s="6"/>
      <c r="Y20" s="8">
        <v>1.1449189159897951E-2</v>
      </c>
    </row>
    <row r="21" spans="1:25">
      <c r="A21" s="1" t="s">
        <v>27</v>
      </c>
      <c r="C21" s="6">
        <v>7035047</v>
      </c>
      <c r="D21" s="6"/>
      <c r="E21" s="6">
        <v>528648337889</v>
      </c>
      <c r="F21" s="6"/>
      <c r="G21" s="6">
        <v>482949595762.37097</v>
      </c>
      <c r="H21" s="6"/>
      <c r="I21" s="6">
        <v>0</v>
      </c>
      <c r="J21" s="6"/>
      <c r="K21" s="6">
        <v>0</v>
      </c>
      <c r="L21" s="6"/>
      <c r="M21" s="6">
        <v>-804849</v>
      </c>
      <c r="N21" s="6"/>
      <c r="O21" s="6">
        <v>56752582461</v>
      </c>
      <c r="P21" s="6"/>
      <c r="Q21" s="6">
        <v>6230198</v>
      </c>
      <c r="R21" s="6"/>
      <c r="S21" s="6">
        <v>62110</v>
      </c>
      <c r="T21" s="6"/>
      <c r="U21" s="6">
        <v>468167990552</v>
      </c>
      <c r="V21" s="6"/>
      <c r="W21" s="6">
        <v>384655200073.20898</v>
      </c>
      <c r="X21" s="6"/>
      <c r="Y21" s="8">
        <v>9.7837168861599558E-3</v>
      </c>
    </row>
    <row r="22" spans="1:25">
      <c r="A22" s="1" t="s">
        <v>28</v>
      </c>
      <c r="C22" s="6">
        <v>9200000</v>
      </c>
      <c r="D22" s="6"/>
      <c r="E22" s="6">
        <v>194066868954</v>
      </c>
      <c r="F22" s="6"/>
      <c r="G22" s="6">
        <v>602764086600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9200000</v>
      </c>
      <c r="R22" s="6"/>
      <c r="S22" s="6">
        <v>68890</v>
      </c>
      <c r="T22" s="6"/>
      <c r="U22" s="6">
        <v>194066868954</v>
      </c>
      <c r="V22" s="6"/>
      <c r="W22" s="6">
        <v>630016961400</v>
      </c>
      <c r="X22" s="6"/>
      <c r="Y22" s="8">
        <v>1.6024500858543518E-2</v>
      </c>
    </row>
    <row r="23" spans="1:25">
      <c r="A23" s="1" t="s">
        <v>29</v>
      </c>
      <c r="C23" s="6">
        <v>3593753</v>
      </c>
      <c r="D23" s="6"/>
      <c r="E23" s="6">
        <v>224817994772</v>
      </c>
      <c r="F23" s="6"/>
      <c r="G23" s="6">
        <v>414752176696.36499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3593753</v>
      </c>
      <c r="R23" s="6"/>
      <c r="S23" s="6">
        <v>115260</v>
      </c>
      <c r="T23" s="6"/>
      <c r="U23" s="6">
        <v>224817994772</v>
      </c>
      <c r="V23" s="6"/>
      <c r="W23" s="6">
        <v>411751385753.85901</v>
      </c>
      <c r="X23" s="6"/>
      <c r="Y23" s="8">
        <v>1.0472909205265083E-2</v>
      </c>
    </row>
    <row r="24" spans="1:25">
      <c r="A24" s="1" t="s">
        <v>30</v>
      </c>
      <c r="C24" s="6">
        <v>10500000</v>
      </c>
      <c r="D24" s="6"/>
      <c r="E24" s="6">
        <v>504802333303</v>
      </c>
      <c r="F24" s="6"/>
      <c r="G24" s="6">
        <v>713404833750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10500000</v>
      </c>
      <c r="R24" s="6"/>
      <c r="S24" s="6">
        <v>67450</v>
      </c>
      <c r="T24" s="6"/>
      <c r="U24" s="6">
        <v>504802333303</v>
      </c>
      <c r="V24" s="6"/>
      <c r="W24" s="6">
        <v>704011061250</v>
      </c>
      <c r="X24" s="6"/>
      <c r="Y24" s="8">
        <v>1.7906543072039833E-2</v>
      </c>
    </row>
    <row r="25" spans="1:25">
      <c r="A25" s="1" t="s">
        <v>31</v>
      </c>
      <c r="C25" s="6">
        <v>23946682</v>
      </c>
      <c r="D25" s="6"/>
      <c r="E25" s="6">
        <v>106738653389</v>
      </c>
      <c r="F25" s="6"/>
      <c r="G25" s="6">
        <v>117545135857.49001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23946682</v>
      </c>
      <c r="R25" s="6"/>
      <c r="S25" s="6">
        <v>5000</v>
      </c>
      <c r="T25" s="6"/>
      <c r="U25" s="6">
        <v>106738653389</v>
      </c>
      <c r="V25" s="6"/>
      <c r="W25" s="6">
        <v>119020996210.5</v>
      </c>
      <c r="X25" s="6"/>
      <c r="Y25" s="8">
        <v>3.0273027121708565E-3</v>
      </c>
    </row>
    <row r="26" spans="1:25">
      <c r="A26" s="1" t="s">
        <v>32</v>
      </c>
      <c r="C26" s="6">
        <v>17095364</v>
      </c>
      <c r="D26" s="6"/>
      <c r="E26" s="6">
        <v>216869868542</v>
      </c>
      <c r="F26" s="6"/>
      <c r="G26" s="6">
        <v>322029602770.59003</v>
      </c>
      <c r="H26" s="6"/>
      <c r="I26" s="6">
        <v>175000</v>
      </c>
      <c r="J26" s="6"/>
      <c r="K26" s="6">
        <v>3192710082</v>
      </c>
      <c r="L26" s="6"/>
      <c r="M26" s="6">
        <v>0</v>
      </c>
      <c r="N26" s="6"/>
      <c r="O26" s="6">
        <v>0</v>
      </c>
      <c r="P26" s="6"/>
      <c r="Q26" s="6">
        <v>17270364</v>
      </c>
      <c r="R26" s="6"/>
      <c r="S26" s="6">
        <v>18210</v>
      </c>
      <c r="T26" s="6"/>
      <c r="U26" s="6">
        <v>220062578624</v>
      </c>
      <c r="V26" s="6"/>
      <c r="W26" s="6">
        <v>312622093135.78198</v>
      </c>
      <c r="X26" s="6"/>
      <c r="Y26" s="8">
        <v>7.9515525879205479E-3</v>
      </c>
    </row>
    <row r="27" spans="1:25">
      <c r="A27" s="1" t="s">
        <v>33</v>
      </c>
      <c r="C27" s="6">
        <v>2023256</v>
      </c>
      <c r="D27" s="6"/>
      <c r="E27" s="6">
        <v>73696794882</v>
      </c>
      <c r="F27" s="6"/>
      <c r="G27" s="6">
        <v>90001988799.300003</v>
      </c>
      <c r="H27" s="6"/>
      <c r="I27" s="6">
        <v>73142</v>
      </c>
      <c r="J27" s="6"/>
      <c r="K27" s="6">
        <v>3102662329</v>
      </c>
      <c r="L27" s="6"/>
      <c r="M27" s="6">
        <v>0</v>
      </c>
      <c r="N27" s="6"/>
      <c r="O27" s="6">
        <v>0</v>
      </c>
      <c r="P27" s="6"/>
      <c r="Q27" s="6">
        <v>2096398</v>
      </c>
      <c r="R27" s="6"/>
      <c r="S27" s="6">
        <v>43250</v>
      </c>
      <c r="T27" s="6"/>
      <c r="U27" s="6">
        <v>76799457211</v>
      </c>
      <c r="V27" s="6"/>
      <c r="W27" s="6">
        <v>90129731679.675003</v>
      </c>
      <c r="X27" s="6"/>
      <c r="Y27" s="8">
        <v>2.292452507106817E-3</v>
      </c>
    </row>
    <row r="28" spans="1:25">
      <c r="A28" s="1" t="s">
        <v>34</v>
      </c>
      <c r="C28" s="6">
        <v>80018930</v>
      </c>
      <c r="D28" s="6"/>
      <c r="E28" s="6">
        <v>1212028347444</v>
      </c>
      <c r="F28" s="6"/>
      <c r="G28" s="6">
        <v>1212232536665.46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80018930</v>
      </c>
      <c r="R28" s="6"/>
      <c r="S28" s="6">
        <v>14940</v>
      </c>
      <c r="T28" s="6"/>
      <c r="U28" s="6">
        <v>1212028347444</v>
      </c>
      <c r="V28" s="6"/>
      <c r="W28" s="6">
        <v>1188369691455.51</v>
      </c>
      <c r="X28" s="6"/>
      <c r="Y28" s="8">
        <v>3.0226219780939239E-2</v>
      </c>
    </row>
    <row r="29" spans="1:25">
      <c r="A29" s="1" t="s">
        <v>35</v>
      </c>
      <c r="C29" s="6">
        <v>140750300</v>
      </c>
      <c r="D29" s="6"/>
      <c r="E29" s="6">
        <v>620438447619</v>
      </c>
      <c r="F29" s="6"/>
      <c r="G29" s="6">
        <v>699564178575</v>
      </c>
      <c r="H29" s="6"/>
      <c r="I29" s="6">
        <v>0</v>
      </c>
      <c r="J29" s="6"/>
      <c r="K29" s="6">
        <v>0</v>
      </c>
      <c r="L29" s="6"/>
      <c r="M29" s="6">
        <v>-31844153</v>
      </c>
      <c r="N29" s="6"/>
      <c r="O29" s="6">
        <v>147570551527</v>
      </c>
      <c r="P29" s="6"/>
      <c r="Q29" s="6">
        <v>108906147</v>
      </c>
      <c r="R29" s="6"/>
      <c r="S29" s="6">
        <v>4493</v>
      </c>
      <c r="T29" s="6"/>
      <c r="U29" s="6">
        <v>480066904255</v>
      </c>
      <c r="V29" s="6"/>
      <c r="W29" s="6">
        <v>486403892326.09802</v>
      </c>
      <c r="X29" s="6"/>
      <c r="Y29" s="8">
        <v>1.2371698014063128E-2</v>
      </c>
    </row>
    <row r="30" spans="1:25">
      <c r="A30" s="1" t="s">
        <v>36</v>
      </c>
      <c r="C30" s="6">
        <v>3611455</v>
      </c>
      <c r="D30" s="6"/>
      <c r="E30" s="6">
        <v>124036764462</v>
      </c>
      <c r="F30" s="6"/>
      <c r="G30" s="6">
        <v>157420046054.58701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3611455</v>
      </c>
      <c r="R30" s="6"/>
      <c r="S30" s="6">
        <v>43350</v>
      </c>
      <c r="T30" s="6"/>
      <c r="U30" s="6">
        <v>124036764462</v>
      </c>
      <c r="V30" s="6"/>
      <c r="W30" s="6">
        <v>155625062633.21201</v>
      </c>
      <c r="X30" s="6"/>
      <c r="Y30" s="8">
        <v>3.9583282714089705E-3</v>
      </c>
    </row>
    <row r="31" spans="1:25">
      <c r="A31" s="1" t="s">
        <v>37</v>
      </c>
      <c r="C31" s="6">
        <v>4182643</v>
      </c>
      <c r="D31" s="6"/>
      <c r="E31" s="6">
        <v>55516220539</v>
      </c>
      <c r="F31" s="6"/>
      <c r="G31" s="6">
        <v>45153233137.268997</v>
      </c>
      <c r="H31" s="6"/>
      <c r="I31" s="6">
        <v>835362</v>
      </c>
      <c r="J31" s="6"/>
      <c r="K31" s="6">
        <v>9598963439</v>
      </c>
      <c r="L31" s="6"/>
      <c r="M31" s="6">
        <v>0</v>
      </c>
      <c r="N31" s="6"/>
      <c r="O31" s="6">
        <v>0</v>
      </c>
      <c r="P31" s="6"/>
      <c r="Q31" s="6">
        <v>5018005</v>
      </c>
      <c r="R31" s="6"/>
      <c r="S31" s="6">
        <v>11480</v>
      </c>
      <c r="T31" s="6"/>
      <c r="U31" s="6">
        <v>65115183978</v>
      </c>
      <c r="V31" s="6"/>
      <c r="W31" s="6">
        <v>57263937550.470001</v>
      </c>
      <c r="X31" s="6"/>
      <c r="Y31" s="8">
        <v>1.4565100190350032E-3</v>
      </c>
    </row>
    <row r="32" spans="1:25">
      <c r="A32" s="1" t="s">
        <v>38</v>
      </c>
      <c r="C32" s="6">
        <v>1051000</v>
      </c>
      <c r="D32" s="6"/>
      <c r="E32" s="6">
        <v>14278839683</v>
      </c>
      <c r="F32" s="6"/>
      <c r="G32" s="6">
        <v>17301002868</v>
      </c>
      <c r="H32" s="6"/>
      <c r="I32" s="6">
        <v>0</v>
      </c>
      <c r="J32" s="6"/>
      <c r="K32" s="6">
        <v>0</v>
      </c>
      <c r="L32" s="6"/>
      <c r="M32" s="6">
        <v>-1051000</v>
      </c>
      <c r="N32" s="6"/>
      <c r="O32" s="6">
        <v>0</v>
      </c>
      <c r="P32" s="6"/>
      <c r="Q32" s="6">
        <v>0</v>
      </c>
      <c r="R32" s="6"/>
      <c r="S32" s="6">
        <v>0</v>
      </c>
      <c r="T32" s="6"/>
      <c r="U32" s="6">
        <v>0</v>
      </c>
      <c r="V32" s="6"/>
      <c r="W32" s="6">
        <v>0</v>
      </c>
      <c r="X32" s="6"/>
      <c r="Y32" s="8">
        <v>0</v>
      </c>
    </row>
    <row r="33" spans="1:25">
      <c r="A33" s="1" t="s">
        <v>39</v>
      </c>
      <c r="C33" s="6">
        <v>23455000</v>
      </c>
      <c r="D33" s="6"/>
      <c r="E33" s="6">
        <v>144537760559</v>
      </c>
      <c r="F33" s="6"/>
      <c r="G33" s="6">
        <v>85847460205.5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23455000</v>
      </c>
      <c r="R33" s="6"/>
      <c r="S33" s="6">
        <v>3731</v>
      </c>
      <c r="T33" s="6"/>
      <c r="U33" s="6">
        <v>144537760559</v>
      </c>
      <c r="V33" s="6"/>
      <c r="W33" s="6">
        <v>86989916900.25</v>
      </c>
      <c r="X33" s="6"/>
      <c r="Y33" s="8">
        <v>2.2125912212824519E-3</v>
      </c>
    </row>
    <row r="34" spans="1:25">
      <c r="A34" s="1" t="s">
        <v>40</v>
      </c>
      <c r="C34" s="6">
        <v>3500754</v>
      </c>
      <c r="D34" s="6"/>
      <c r="E34" s="6">
        <v>45043237499</v>
      </c>
      <c r="F34" s="6"/>
      <c r="G34" s="6">
        <v>117169058376.27901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3500754</v>
      </c>
      <c r="R34" s="6"/>
      <c r="S34" s="6">
        <v>32910</v>
      </c>
      <c r="T34" s="6"/>
      <c r="U34" s="6">
        <v>45043237499</v>
      </c>
      <c r="V34" s="6"/>
      <c r="W34" s="6">
        <v>114524315745.867</v>
      </c>
      <c r="X34" s="6"/>
      <c r="Y34" s="8">
        <v>2.912929505763866E-3</v>
      </c>
    </row>
    <row r="35" spans="1:25">
      <c r="A35" s="1" t="s">
        <v>41</v>
      </c>
      <c r="C35" s="6">
        <v>4709273</v>
      </c>
      <c r="D35" s="6"/>
      <c r="E35" s="6">
        <v>66602926611</v>
      </c>
      <c r="F35" s="6"/>
      <c r="G35" s="6">
        <v>60856286733.449997</v>
      </c>
      <c r="H35" s="6"/>
      <c r="I35" s="6">
        <v>1020027</v>
      </c>
      <c r="J35" s="6"/>
      <c r="K35" s="6">
        <v>13949310007</v>
      </c>
      <c r="L35" s="6"/>
      <c r="M35" s="6">
        <v>0</v>
      </c>
      <c r="N35" s="6"/>
      <c r="O35" s="6">
        <v>0</v>
      </c>
      <c r="P35" s="6"/>
      <c r="Q35" s="6">
        <v>5729300</v>
      </c>
      <c r="R35" s="6"/>
      <c r="S35" s="6">
        <v>13730</v>
      </c>
      <c r="T35" s="6"/>
      <c r="U35" s="6">
        <v>80552236618</v>
      </c>
      <c r="V35" s="6"/>
      <c r="W35" s="6">
        <v>78195242430.449997</v>
      </c>
      <c r="X35" s="6"/>
      <c r="Y35" s="8">
        <v>1.9888984046974017E-3</v>
      </c>
    </row>
    <row r="36" spans="1:25">
      <c r="A36" s="1" t="s">
        <v>42</v>
      </c>
      <c r="C36" s="6">
        <v>609408</v>
      </c>
      <c r="D36" s="6"/>
      <c r="E36" s="6">
        <v>12986813531</v>
      </c>
      <c r="F36" s="6"/>
      <c r="G36" s="6">
        <v>13405956155.712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609408</v>
      </c>
      <c r="R36" s="6"/>
      <c r="S36" s="6">
        <v>23090</v>
      </c>
      <c r="T36" s="6"/>
      <c r="U36" s="6">
        <v>12986813531</v>
      </c>
      <c r="V36" s="6"/>
      <c r="W36" s="6">
        <v>13987506897.216</v>
      </c>
      <c r="X36" s="6"/>
      <c r="Y36" s="8">
        <v>3.5577266965200336E-4</v>
      </c>
    </row>
    <row r="37" spans="1:25">
      <c r="A37" s="1" t="s">
        <v>43</v>
      </c>
      <c r="C37" s="6">
        <v>1100000</v>
      </c>
      <c r="D37" s="6"/>
      <c r="E37" s="6">
        <v>15058447169</v>
      </c>
      <c r="F37" s="6"/>
      <c r="G37" s="6">
        <v>20841252300</v>
      </c>
      <c r="H37" s="6"/>
      <c r="I37" s="6">
        <v>1051000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2151000</v>
      </c>
      <c r="R37" s="6"/>
      <c r="S37" s="6">
        <v>18900</v>
      </c>
      <c r="T37" s="6"/>
      <c r="U37" s="6">
        <v>30388286852</v>
      </c>
      <c r="V37" s="6"/>
      <c r="W37" s="6">
        <v>40412009295</v>
      </c>
      <c r="X37" s="6"/>
      <c r="Y37" s="8">
        <v>1.027880703726076E-3</v>
      </c>
    </row>
    <row r="38" spans="1:25">
      <c r="A38" s="1" t="s">
        <v>44</v>
      </c>
      <c r="C38" s="6">
        <v>7550105</v>
      </c>
      <c r="D38" s="6"/>
      <c r="E38" s="6">
        <v>136237042966</v>
      </c>
      <c r="F38" s="6"/>
      <c r="G38" s="6">
        <v>116255267247.62199</v>
      </c>
      <c r="H38" s="6"/>
      <c r="I38" s="6">
        <v>3920000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11470105</v>
      </c>
      <c r="R38" s="6"/>
      <c r="S38" s="6">
        <v>16700</v>
      </c>
      <c r="T38" s="6"/>
      <c r="U38" s="6">
        <v>190836518184</v>
      </c>
      <c r="V38" s="6"/>
      <c r="W38" s="6">
        <v>190411026516.67499</v>
      </c>
      <c r="X38" s="6"/>
      <c r="Y38" s="8">
        <v>4.8431103364459521E-3</v>
      </c>
    </row>
    <row r="39" spans="1:25">
      <c r="A39" s="1" t="s">
        <v>45</v>
      </c>
      <c r="C39" s="6">
        <v>14173634</v>
      </c>
      <c r="D39" s="6"/>
      <c r="E39" s="6">
        <v>250217970914</v>
      </c>
      <c r="F39" s="6"/>
      <c r="G39" s="6">
        <v>256707061991.694</v>
      </c>
      <c r="H39" s="6"/>
      <c r="I39" s="6">
        <v>20000</v>
      </c>
      <c r="J39" s="6"/>
      <c r="K39" s="6">
        <v>380552798</v>
      </c>
      <c r="L39" s="6"/>
      <c r="M39" s="6">
        <v>0</v>
      </c>
      <c r="N39" s="6"/>
      <c r="O39" s="6">
        <v>0</v>
      </c>
      <c r="P39" s="6"/>
      <c r="Q39" s="6">
        <v>14193634</v>
      </c>
      <c r="R39" s="6"/>
      <c r="S39" s="6">
        <v>18240</v>
      </c>
      <c r="T39" s="6"/>
      <c r="U39" s="6">
        <v>250598523712</v>
      </c>
      <c r="V39" s="6"/>
      <c r="W39" s="6">
        <v>257351477449.24799</v>
      </c>
      <c r="X39" s="6"/>
      <c r="Y39" s="8">
        <v>6.5457427720181961E-3</v>
      </c>
    </row>
    <row r="40" spans="1:25">
      <c r="A40" s="1" t="s">
        <v>46</v>
      </c>
      <c r="C40" s="6">
        <v>12310216</v>
      </c>
      <c r="D40" s="6"/>
      <c r="E40" s="6">
        <v>232193412261</v>
      </c>
      <c r="F40" s="6"/>
      <c r="G40" s="6">
        <v>245963101317.48001</v>
      </c>
      <c r="H40" s="6"/>
      <c r="I40" s="6">
        <v>127781</v>
      </c>
      <c r="J40" s="6"/>
      <c r="K40" s="6">
        <v>2718192818</v>
      </c>
      <c r="L40" s="6"/>
      <c r="M40" s="6">
        <v>0</v>
      </c>
      <c r="N40" s="6"/>
      <c r="O40" s="6">
        <v>0</v>
      </c>
      <c r="P40" s="6"/>
      <c r="Q40" s="6">
        <v>12437997</v>
      </c>
      <c r="R40" s="6"/>
      <c r="S40" s="6">
        <v>22200</v>
      </c>
      <c r="T40" s="6"/>
      <c r="U40" s="6">
        <v>234911605079</v>
      </c>
      <c r="V40" s="6"/>
      <c r="W40" s="6">
        <v>274480598376.26999</v>
      </c>
      <c r="X40" s="6"/>
      <c r="Y40" s="8">
        <v>6.9814224914835389E-3</v>
      </c>
    </row>
    <row r="41" spans="1:25">
      <c r="A41" s="1" t="s">
        <v>47</v>
      </c>
      <c r="C41" s="6">
        <v>31040229</v>
      </c>
      <c r="D41" s="6"/>
      <c r="E41" s="6">
        <v>174640928888</v>
      </c>
      <c r="F41" s="6"/>
      <c r="G41" s="6">
        <v>677587650438.40198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31040229</v>
      </c>
      <c r="R41" s="6"/>
      <c r="S41" s="6">
        <v>17020</v>
      </c>
      <c r="T41" s="6"/>
      <c r="U41" s="6">
        <v>174640928888</v>
      </c>
      <c r="V41" s="6"/>
      <c r="W41" s="6">
        <v>525161284629.39899</v>
      </c>
      <c r="X41" s="6"/>
      <c r="Y41" s="8">
        <v>1.3357493483535951E-2</v>
      </c>
    </row>
    <row r="42" spans="1:25">
      <c r="A42" s="1" t="s">
        <v>48</v>
      </c>
      <c r="C42" s="6">
        <v>19999999</v>
      </c>
      <c r="D42" s="6"/>
      <c r="E42" s="6">
        <v>97997158737</v>
      </c>
      <c r="F42" s="6"/>
      <c r="G42" s="6">
        <v>95468557226.571899</v>
      </c>
      <c r="H42" s="6"/>
      <c r="I42" s="6">
        <v>0</v>
      </c>
      <c r="J42" s="6"/>
      <c r="K42" s="6">
        <v>0</v>
      </c>
      <c r="L42" s="6"/>
      <c r="M42" s="6">
        <v>-12000000</v>
      </c>
      <c r="N42" s="6"/>
      <c r="O42" s="6">
        <v>58732208654</v>
      </c>
      <c r="P42" s="6"/>
      <c r="Q42" s="6">
        <v>7999999</v>
      </c>
      <c r="R42" s="6"/>
      <c r="S42" s="6">
        <v>3271</v>
      </c>
      <c r="T42" s="6"/>
      <c r="U42" s="6">
        <v>39198860550</v>
      </c>
      <c r="V42" s="6"/>
      <c r="W42" s="6">
        <v>26012297148.462399</v>
      </c>
      <c r="X42" s="6"/>
      <c r="Y42" s="8">
        <v>6.6162358083495367E-4</v>
      </c>
    </row>
    <row r="43" spans="1:25">
      <c r="A43" s="1" t="s">
        <v>49</v>
      </c>
      <c r="C43" s="6">
        <v>26914264</v>
      </c>
      <c r="D43" s="6"/>
      <c r="E43" s="6">
        <v>99720726019</v>
      </c>
      <c r="F43" s="6"/>
      <c r="G43" s="6">
        <v>241322199645.384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26914264</v>
      </c>
      <c r="R43" s="6"/>
      <c r="S43" s="6">
        <v>8170</v>
      </c>
      <c r="T43" s="6"/>
      <c r="U43" s="6">
        <v>99720726019</v>
      </c>
      <c r="V43" s="6"/>
      <c r="W43" s="6">
        <v>218581194135.564</v>
      </c>
      <c r="X43" s="6"/>
      <c r="Y43" s="8">
        <v>5.5596194192984033E-3</v>
      </c>
    </row>
    <row r="44" spans="1:25">
      <c r="A44" s="1" t="s">
        <v>50</v>
      </c>
      <c r="C44" s="6">
        <v>15000000</v>
      </c>
      <c r="D44" s="6"/>
      <c r="E44" s="6">
        <v>100009341807</v>
      </c>
      <c r="F44" s="6"/>
      <c r="G44" s="6">
        <v>76492147500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15000000</v>
      </c>
      <c r="R44" s="6"/>
      <c r="S44" s="6">
        <v>4775</v>
      </c>
      <c r="T44" s="6"/>
      <c r="U44" s="6">
        <v>100009341807</v>
      </c>
      <c r="V44" s="6"/>
      <c r="W44" s="6">
        <v>71198831250</v>
      </c>
      <c r="X44" s="6"/>
      <c r="Y44" s="8">
        <v>1.8109444703799684E-3</v>
      </c>
    </row>
    <row r="45" spans="1:25">
      <c r="A45" s="1" t="s">
        <v>51</v>
      </c>
      <c r="C45" s="6">
        <v>38806083</v>
      </c>
      <c r="D45" s="6"/>
      <c r="E45" s="6">
        <v>154643255693</v>
      </c>
      <c r="F45" s="6"/>
      <c r="G45" s="6">
        <v>153760694609.314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38806083</v>
      </c>
      <c r="R45" s="6"/>
      <c r="S45" s="6">
        <v>3978</v>
      </c>
      <c r="T45" s="6"/>
      <c r="U45" s="6">
        <v>154643255693</v>
      </c>
      <c r="V45" s="6"/>
      <c r="W45" s="6">
        <v>153452093114.86499</v>
      </c>
      <c r="X45" s="6"/>
      <c r="Y45" s="8">
        <v>3.9030587246415898E-3</v>
      </c>
    </row>
    <row r="46" spans="1:25">
      <c r="A46" s="1" t="s">
        <v>52</v>
      </c>
      <c r="C46" s="6">
        <v>121996621</v>
      </c>
      <c r="D46" s="6"/>
      <c r="E46" s="6">
        <v>1081858168261</v>
      </c>
      <c r="F46" s="6"/>
      <c r="G46" s="6">
        <v>1365508544842.8601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121996621</v>
      </c>
      <c r="R46" s="6"/>
      <c r="S46" s="6">
        <v>10880</v>
      </c>
      <c r="T46" s="6"/>
      <c r="U46" s="6">
        <v>1081858168261</v>
      </c>
      <c r="V46" s="6"/>
      <c r="W46" s="6">
        <v>1319425663222.9399</v>
      </c>
      <c r="X46" s="6"/>
      <c r="Y46" s="8">
        <v>3.3559632467857474E-2</v>
      </c>
    </row>
    <row r="47" spans="1:25">
      <c r="A47" s="1" t="s">
        <v>53</v>
      </c>
      <c r="C47" s="6">
        <v>200039224</v>
      </c>
      <c r="D47" s="6"/>
      <c r="E47" s="6">
        <v>2515309153251</v>
      </c>
      <c r="F47" s="6"/>
      <c r="G47" s="6">
        <v>2779908888828.46</v>
      </c>
      <c r="H47" s="6"/>
      <c r="I47" s="6">
        <v>10100000</v>
      </c>
      <c r="J47" s="6"/>
      <c r="K47" s="6">
        <v>145126448123</v>
      </c>
      <c r="L47" s="6"/>
      <c r="M47" s="6">
        <v>0</v>
      </c>
      <c r="N47" s="6"/>
      <c r="O47" s="6">
        <v>0</v>
      </c>
      <c r="P47" s="6"/>
      <c r="Q47" s="6">
        <v>210139224</v>
      </c>
      <c r="R47" s="6"/>
      <c r="S47" s="6">
        <v>13530</v>
      </c>
      <c r="T47" s="6"/>
      <c r="U47" s="6">
        <v>2660435601374</v>
      </c>
      <c r="V47" s="6"/>
      <c r="W47" s="6">
        <v>2826266757700.7202</v>
      </c>
      <c r="X47" s="6"/>
      <c r="Y47" s="8">
        <v>7.1886182214217748E-2</v>
      </c>
    </row>
    <row r="48" spans="1:25">
      <c r="A48" s="1" t="s">
        <v>54</v>
      </c>
      <c r="C48" s="6">
        <v>13633830</v>
      </c>
      <c r="D48" s="6"/>
      <c r="E48" s="6">
        <v>612380513579</v>
      </c>
      <c r="F48" s="6"/>
      <c r="G48" s="6">
        <v>586832287207.94995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13633830</v>
      </c>
      <c r="R48" s="6"/>
      <c r="S48" s="6">
        <v>40900</v>
      </c>
      <c r="T48" s="6"/>
      <c r="U48" s="6">
        <v>612380513579</v>
      </c>
      <c r="V48" s="6"/>
      <c r="W48" s="6">
        <v>554305786300.34998</v>
      </c>
      <c r="X48" s="6"/>
      <c r="Y48" s="8">
        <v>1.4098784783075203E-2</v>
      </c>
    </row>
    <row r="49" spans="1:25">
      <c r="A49" s="1" t="s">
        <v>55</v>
      </c>
      <c r="C49" s="6">
        <v>4100000</v>
      </c>
      <c r="D49" s="6"/>
      <c r="E49" s="6">
        <v>14643798168</v>
      </c>
      <c r="F49" s="6"/>
      <c r="G49" s="6">
        <v>80085638250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4100000</v>
      </c>
      <c r="R49" s="6"/>
      <c r="S49" s="6">
        <v>22330</v>
      </c>
      <c r="T49" s="6"/>
      <c r="U49" s="6">
        <v>14643798168</v>
      </c>
      <c r="V49" s="6"/>
      <c r="W49" s="6">
        <v>91008259650</v>
      </c>
      <c r="X49" s="6"/>
      <c r="Y49" s="8">
        <v>2.3147978931476053E-3</v>
      </c>
    </row>
    <row r="50" spans="1:25">
      <c r="A50" s="1" t="s">
        <v>56</v>
      </c>
      <c r="C50" s="6">
        <v>3400560</v>
      </c>
      <c r="D50" s="6"/>
      <c r="E50" s="6">
        <v>115618849438</v>
      </c>
      <c r="F50" s="6"/>
      <c r="G50" s="6">
        <v>122503038448.32001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3400560</v>
      </c>
      <c r="R50" s="6"/>
      <c r="S50" s="6">
        <v>35450</v>
      </c>
      <c r="T50" s="6"/>
      <c r="U50" s="6">
        <v>115618849438</v>
      </c>
      <c r="V50" s="6"/>
      <c r="W50" s="6">
        <v>119832580380.60001</v>
      </c>
      <c r="X50" s="6"/>
      <c r="Y50" s="8">
        <v>3.0479453805867165E-3</v>
      </c>
    </row>
    <row r="51" spans="1:25">
      <c r="A51" s="1" t="s">
        <v>57</v>
      </c>
      <c r="C51" s="6">
        <v>10613234</v>
      </c>
      <c r="D51" s="6"/>
      <c r="E51" s="6">
        <v>82119701719</v>
      </c>
      <c r="F51" s="6"/>
      <c r="G51" s="6">
        <v>78809136875.018997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10613234</v>
      </c>
      <c r="R51" s="6"/>
      <c r="S51" s="6">
        <v>7270</v>
      </c>
      <c r="T51" s="6"/>
      <c r="U51" s="6">
        <v>82119701719</v>
      </c>
      <c r="V51" s="6"/>
      <c r="W51" s="6">
        <v>76699119823.479004</v>
      </c>
      <c r="X51" s="6"/>
      <c r="Y51" s="8">
        <v>1.9508444800116001E-3</v>
      </c>
    </row>
    <row r="52" spans="1:25">
      <c r="A52" s="1" t="s">
        <v>58</v>
      </c>
      <c r="C52" s="6">
        <v>18866147</v>
      </c>
      <c r="D52" s="6"/>
      <c r="E52" s="6">
        <v>346264788773</v>
      </c>
      <c r="F52" s="6"/>
      <c r="G52" s="6">
        <v>368326466873.87402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18866147</v>
      </c>
      <c r="R52" s="6"/>
      <c r="S52" s="6">
        <v>18310</v>
      </c>
      <c r="T52" s="6"/>
      <c r="U52" s="6">
        <v>346264788773</v>
      </c>
      <c r="V52" s="6"/>
      <c r="W52" s="6">
        <v>343383788618.159</v>
      </c>
      <c r="X52" s="6"/>
      <c r="Y52" s="8">
        <v>8.7339772619677517E-3</v>
      </c>
    </row>
    <row r="53" spans="1:25">
      <c r="A53" s="1" t="s">
        <v>59</v>
      </c>
      <c r="C53" s="6">
        <v>13669044</v>
      </c>
      <c r="D53" s="6"/>
      <c r="E53" s="6">
        <v>332675730288</v>
      </c>
      <c r="F53" s="6"/>
      <c r="G53" s="6">
        <v>403419204557.65802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13669044</v>
      </c>
      <c r="R53" s="6"/>
      <c r="S53" s="6">
        <v>27600</v>
      </c>
      <c r="T53" s="6"/>
      <c r="U53" s="6">
        <v>332675730288</v>
      </c>
      <c r="V53" s="6"/>
      <c r="W53" s="6">
        <v>375020883994.32001</v>
      </c>
      <c r="X53" s="6"/>
      <c r="Y53" s="8">
        <v>9.5386677593323754E-3</v>
      </c>
    </row>
    <row r="54" spans="1:25">
      <c r="A54" s="1" t="s">
        <v>60</v>
      </c>
      <c r="C54" s="6">
        <v>18220211</v>
      </c>
      <c r="D54" s="6"/>
      <c r="E54" s="6">
        <v>187717208568</v>
      </c>
      <c r="F54" s="6"/>
      <c r="G54" s="6">
        <v>230563223478.121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18220211</v>
      </c>
      <c r="R54" s="6"/>
      <c r="S54" s="6">
        <v>12730</v>
      </c>
      <c r="T54" s="6"/>
      <c r="U54" s="6">
        <v>187717208568</v>
      </c>
      <c r="V54" s="6"/>
      <c r="W54" s="6">
        <v>230563223478.121</v>
      </c>
      <c r="X54" s="6"/>
      <c r="Y54" s="8">
        <v>5.8643827054490321E-3</v>
      </c>
    </row>
    <row r="55" spans="1:25">
      <c r="A55" s="1" t="s">
        <v>61</v>
      </c>
      <c r="C55" s="6">
        <v>11175152</v>
      </c>
      <c r="D55" s="6"/>
      <c r="E55" s="6">
        <v>262891105567</v>
      </c>
      <c r="F55" s="6"/>
      <c r="G55" s="6">
        <v>314930506622.76001</v>
      </c>
      <c r="H55" s="6"/>
      <c r="I55" s="6">
        <v>4923</v>
      </c>
      <c r="J55" s="6"/>
      <c r="K55" s="6">
        <v>139302361</v>
      </c>
      <c r="L55" s="6"/>
      <c r="M55" s="6">
        <v>0</v>
      </c>
      <c r="N55" s="6"/>
      <c r="O55" s="6">
        <v>0</v>
      </c>
      <c r="P55" s="6"/>
      <c r="Q55" s="6">
        <v>11180075</v>
      </c>
      <c r="R55" s="6"/>
      <c r="S55" s="6">
        <v>28020</v>
      </c>
      <c r="T55" s="6"/>
      <c r="U55" s="6">
        <v>263030407928</v>
      </c>
      <c r="V55" s="6"/>
      <c r="W55" s="6">
        <v>311401770576.07501</v>
      </c>
      <c r="X55" s="6"/>
      <c r="Y55" s="8">
        <v>7.9205136459494143E-3</v>
      </c>
    </row>
    <row r="56" spans="1:25">
      <c r="A56" s="1" t="s">
        <v>62</v>
      </c>
      <c r="C56" s="6">
        <v>7900000</v>
      </c>
      <c r="D56" s="6"/>
      <c r="E56" s="6">
        <v>106607892501</v>
      </c>
      <c r="F56" s="6"/>
      <c r="G56" s="6">
        <v>92194161300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7900000</v>
      </c>
      <c r="R56" s="6"/>
      <c r="S56" s="6">
        <v>11510</v>
      </c>
      <c r="T56" s="6"/>
      <c r="U56" s="6">
        <v>106607892501</v>
      </c>
      <c r="V56" s="6"/>
      <c r="W56" s="6">
        <v>90387972450</v>
      </c>
      <c r="X56" s="6"/>
      <c r="Y56" s="8">
        <v>2.2990208690705778E-3</v>
      </c>
    </row>
    <row r="57" spans="1:25">
      <c r="A57" s="1" t="s">
        <v>63</v>
      </c>
      <c r="C57" s="6">
        <v>4020036</v>
      </c>
      <c r="D57" s="6"/>
      <c r="E57" s="6">
        <v>66835717512</v>
      </c>
      <c r="F57" s="6"/>
      <c r="G57" s="6">
        <v>54666877629.744003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4020036</v>
      </c>
      <c r="R57" s="6"/>
      <c r="S57" s="6">
        <v>14000</v>
      </c>
      <c r="T57" s="6"/>
      <c r="U57" s="6">
        <v>66835717512</v>
      </c>
      <c r="V57" s="6"/>
      <c r="W57" s="6">
        <v>55945635001.199997</v>
      </c>
      <c r="X57" s="6"/>
      <c r="Y57" s="8">
        <v>1.4229789530052033E-3</v>
      </c>
    </row>
    <row r="58" spans="1:25">
      <c r="A58" s="1" t="s">
        <v>64</v>
      </c>
      <c r="C58" s="6">
        <v>45718</v>
      </c>
      <c r="D58" s="6"/>
      <c r="E58" s="6">
        <v>340478534</v>
      </c>
      <c r="F58" s="6"/>
      <c r="G58" s="6">
        <v>524901044.745</v>
      </c>
      <c r="H58" s="6"/>
      <c r="I58" s="6">
        <v>0</v>
      </c>
      <c r="J58" s="6"/>
      <c r="K58" s="6">
        <v>0</v>
      </c>
      <c r="L58" s="6"/>
      <c r="M58" s="6">
        <v>-45718</v>
      </c>
      <c r="N58" s="6"/>
      <c r="O58" s="6">
        <v>537338967</v>
      </c>
      <c r="P58" s="6"/>
      <c r="Q58" s="6">
        <v>0</v>
      </c>
      <c r="R58" s="6"/>
      <c r="S58" s="6">
        <v>0</v>
      </c>
      <c r="T58" s="6"/>
      <c r="U58" s="6">
        <v>0</v>
      </c>
      <c r="V58" s="6"/>
      <c r="W58" s="6">
        <v>0</v>
      </c>
      <c r="X58" s="6"/>
      <c r="Y58" s="8">
        <v>0</v>
      </c>
    </row>
    <row r="59" spans="1:25">
      <c r="A59" s="1" t="s">
        <v>65</v>
      </c>
      <c r="C59" s="6">
        <v>9529900</v>
      </c>
      <c r="D59" s="6"/>
      <c r="E59" s="6">
        <v>90994180514</v>
      </c>
      <c r="F59" s="6"/>
      <c r="G59" s="6">
        <v>87721805099.699997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9529900</v>
      </c>
      <c r="R59" s="6"/>
      <c r="S59" s="6">
        <v>8090</v>
      </c>
      <c r="T59" s="6"/>
      <c r="U59" s="6">
        <v>90994180514</v>
      </c>
      <c r="V59" s="6"/>
      <c r="W59" s="6">
        <v>76638164498.550003</v>
      </c>
      <c r="X59" s="6"/>
      <c r="Y59" s="8">
        <v>1.9492940794406583E-3</v>
      </c>
    </row>
    <row r="60" spans="1:25">
      <c r="A60" s="1" t="s">
        <v>66</v>
      </c>
      <c r="C60" s="6">
        <v>17250000</v>
      </c>
      <c r="D60" s="6"/>
      <c r="E60" s="6">
        <v>196620456806</v>
      </c>
      <c r="F60" s="6"/>
      <c r="G60" s="6">
        <v>231489393750</v>
      </c>
      <c r="H60" s="6"/>
      <c r="I60" s="6">
        <v>290882</v>
      </c>
      <c r="J60" s="6"/>
      <c r="K60" s="6">
        <v>3895085219</v>
      </c>
      <c r="L60" s="6"/>
      <c r="M60" s="6">
        <v>0</v>
      </c>
      <c r="N60" s="6"/>
      <c r="O60" s="6">
        <v>0</v>
      </c>
      <c r="P60" s="6"/>
      <c r="Q60" s="6">
        <v>17540882</v>
      </c>
      <c r="R60" s="6"/>
      <c r="S60" s="6">
        <v>13190</v>
      </c>
      <c r="T60" s="6"/>
      <c r="U60" s="6">
        <v>200515542025</v>
      </c>
      <c r="V60" s="6"/>
      <c r="W60" s="6">
        <v>229987616390.19901</v>
      </c>
      <c r="X60" s="6"/>
      <c r="Y60" s="8">
        <v>5.8497421214017504E-3</v>
      </c>
    </row>
    <row r="61" spans="1:25">
      <c r="A61" s="1" t="s">
        <v>67</v>
      </c>
      <c r="C61" s="6">
        <v>6807271</v>
      </c>
      <c r="D61" s="6"/>
      <c r="E61" s="6">
        <v>104082724507</v>
      </c>
      <c r="F61" s="6"/>
      <c r="G61" s="6">
        <v>87020633104.893005</v>
      </c>
      <c r="H61" s="6"/>
      <c r="I61" s="6">
        <v>0</v>
      </c>
      <c r="J61" s="6"/>
      <c r="K61" s="6">
        <v>0</v>
      </c>
      <c r="L61" s="6"/>
      <c r="M61" s="6">
        <v>-4102271</v>
      </c>
      <c r="N61" s="6"/>
      <c r="O61" s="6">
        <v>58971895267</v>
      </c>
      <c r="P61" s="6"/>
      <c r="Q61" s="6">
        <v>2705000</v>
      </c>
      <c r="R61" s="6"/>
      <c r="S61" s="6">
        <v>14060</v>
      </c>
      <c r="T61" s="6"/>
      <c r="U61" s="6">
        <v>41359271560</v>
      </c>
      <c r="V61" s="6"/>
      <c r="W61" s="6">
        <v>37806007815</v>
      </c>
      <c r="X61" s="6"/>
      <c r="Y61" s="8">
        <v>9.6159697564861528E-4</v>
      </c>
    </row>
    <row r="62" spans="1:25">
      <c r="A62" s="1" t="s">
        <v>68</v>
      </c>
      <c r="C62" s="6">
        <v>5881958</v>
      </c>
      <c r="D62" s="6"/>
      <c r="E62" s="6">
        <v>36190617892</v>
      </c>
      <c r="F62" s="6"/>
      <c r="G62" s="6">
        <v>45957108350.213997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5881958</v>
      </c>
      <c r="R62" s="6"/>
      <c r="S62" s="6">
        <v>6950</v>
      </c>
      <c r="T62" s="6"/>
      <c r="U62" s="6">
        <v>36190617892</v>
      </c>
      <c r="V62" s="6"/>
      <c r="W62" s="6">
        <v>40636374431.805</v>
      </c>
      <c r="X62" s="6"/>
      <c r="Y62" s="8">
        <v>1.0335874379056916E-3</v>
      </c>
    </row>
    <row r="63" spans="1:25">
      <c r="A63" s="1" t="s">
        <v>69</v>
      </c>
      <c r="C63" s="6">
        <v>15000000</v>
      </c>
      <c r="D63" s="6"/>
      <c r="E63" s="6">
        <v>644430335707</v>
      </c>
      <c r="F63" s="6"/>
      <c r="G63" s="6">
        <v>842904697500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15000000</v>
      </c>
      <c r="R63" s="6"/>
      <c r="S63" s="6">
        <v>60400</v>
      </c>
      <c r="T63" s="6"/>
      <c r="U63" s="6">
        <v>644430335707</v>
      </c>
      <c r="V63" s="6"/>
      <c r="W63" s="6">
        <v>900609300000</v>
      </c>
      <c r="X63" s="6"/>
      <c r="Y63" s="8">
        <v>2.290702534260735E-2</v>
      </c>
    </row>
    <row r="64" spans="1:25">
      <c r="A64" s="1" t="s">
        <v>70</v>
      </c>
      <c r="C64" s="6">
        <v>8005000</v>
      </c>
      <c r="D64" s="6"/>
      <c r="E64" s="6">
        <v>152312773310</v>
      </c>
      <c r="F64" s="6"/>
      <c r="G64" s="6">
        <v>134161262415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8005000</v>
      </c>
      <c r="R64" s="6"/>
      <c r="S64" s="6">
        <v>16860</v>
      </c>
      <c r="T64" s="6"/>
      <c r="U64" s="6">
        <v>152312773310</v>
      </c>
      <c r="V64" s="6"/>
      <c r="W64" s="6">
        <v>134161262415</v>
      </c>
      <c r="X64" s="6"/>
      <c r="Y64" s="8">
        <v>3.4123958503832902E-3</v>
      </c>
    </row>
    <row r="65" spans="1:25">
      <c r="A65" s="1" t="s">
        <v>71</v>
      </c>
      <c r="C65" s="6">
        <v>8792562</v>
      </c>
      <c r="D65" s="6"/>
      <c r="E65" s="6">
        <v>128745863488</v>
      </c>
      <c r="F65" s="6"/>
      <c r="G65" s="6">
        <v>145000685388.69901</v>
      </c>
      <c r="H65" s="6"/>
      <c r="I65" s="6">
        <v>2479907</v>
      </c>
      <c r="J65" s="6"/>
      <c r="K65" s="6">
        <v>41401120022</v>
      </c>
      <c r="L65" s="6"/>
      <c r="M65" s="6">
        <v>0</v>
      </c>
      <c r="N65" s="6"/>
      <c r="O65" s="6">
        <v>0</v>
      </c>
      <c r="P65" s="6"/>
      <c r="Q65" s="6">
        <v>11272469</v>
      </c>
      <c r="R65" s="6"/>
      <c r="S65" s="6">
        <v>16590</v>
      </c>
      <c r="T65" s="6"/>
      <c r="U65" s="6">
        <v>170146983510</v>
      </c>
      <c r="V65" s="6"/>
      <c r="W65" s="6">
        <v>185897549658.776</v>
      </c>
      <c r="X65" s="6"/>
      <c r="Y65" s="8">
        <v>4.7283099132578244E-3</v>
      </c>
    </row>
    <row r="66" spans="1:25">
      <c r="A66" s="1" t="s">
        <v>72</v>
      </c>
      <c r="C66" s="6">
        <v>40000000</v>
      </c>
      <c r="D66" s="6"/>
      <c r="E66" s="6">
        <v>264033879109</v>
      </c>
      <c r="F66" s="6"/>
      <c r="G66" s="6">
        <v>204376680000</v>
      </c>
      <c r="H66" s="6"/>
      <c r="I66" s="6">
        <v>6114264</v>
      </c>
      <c r="J66" s="6"/>
      <c r="K66" s="6">
        <v>31823677633</v>
      </c>
      <c r="L66" s="6"/>
      <c r="M66" s="6">
        <v>0</v>
      </c>
      <c r="N66" s="6"/>
      <c r="O66" s="6">
        <v>0</v>
      </c>
      <c r="P66" s="6"/>
      <c r="Q66" s="6">
        <v>46114264</v>
      </c>
      <c r="R66" s="6"/>
      <c r="S66" s="6">
        <v>5210</v>
      </c>
      <c r="T66" s="6"/>
      <c r="U66" s="6">
        <v>295857556742</v>
      </c>
      <c r="V66" s="6"/>
      <c r="W66" s="6">
        <v>238825796313.13199</v>
      </c>
      <c r="X66" s="6"/>
      <c r="Y66" s="8">
        <v>6.0745415005300247E-3</v>
      </c>
    </row>
    <row r="67" spans="1:25">
      <c r="A67" s="1" t="s">
        <v>73</v>
      </c>
      <c r="C67" s="6">
        <v>197550742</v>
      </c>
      <c r="D67" s="6"/>
      <c r="E67" s="6">
        <v>915902624080</v>
      </c>
      <c r="F67" s="6"/>
      <c r="G67" s="6">
        <v>762328973160.35803</v>
      </c>
      <c r="H67" s="6"/>
      <c r="I67" s="6">
        <v>115237933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312788675</v>
      </c>
      <c r="R67" s="6"/>
      <c r="S67" s="6">
        <v>2265</v>
      </c>
      <c r="T67" s="6"/>
      <c r="U67" s="6">
        <v>915902624080</v>
      </c>
      <c r="V67" s="6"/>
      <c r="W67" s="6">
        <v>704250974099.19397</v>
      </c>
      <c r="X67" s="6"/>
      <c r="Y67" s="8">
        <v>1.791264526276394E-2</v>
      </c>
    </row>
    <row r="68" spans="1:25">
      <c r="A68" s="1" t="s">
        <v>74</v>
      </c>
      <c r="C68" s="6">
        <v>288532666</v>
      </c>
      <c r="D68" s="6"/>
      <c r="E68" s="6">
        <v>850196515368</v>
      </c>
      <c r="F68" s="6"/>
      <c r="G68" s="6">
        <v>1522992411144.0601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288532666</v>
      </c>
      <c r="R68" s="6"/>
      <c r="S68" s="6">
        <v>5020</v>
      </c>
      <c r="T68" s="6"/>
      <c r="U68" s="6">
        <v>850196515368</v>
      </c>
      <c r="V68" s="6"/>
      <c r="W68" s="6">
        <v>1439815801119.25</v>
      </c>
      <c r="X68" s="6"/>
      <c r="Y68" s="8">
        <v>3.6621759341065166E-2</v>
      </c>
    </row>
    <row r="69" spans="1:25">
      <c r="A69" s="1" t="s">
        <v>75</v>
      </c>
      <c r="C69" s="6">
        <v>95851115</v>
      </c>
      <c r="D69" s="6"/>
      <c r="E69" s="6">
        <v>519622803901</v>
      </c>
      <c r="F69" s="6"/>
      <c r="G69" s="6">
        <v>489743316449.95502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95851115</v>
      </c>
      <c r="R69" s="6"/>
      <c r="S69" s="6">
        <v>5070</v>
      </c>
      <c r="T69" s="6"/>
      <c r="U69" s="6">
        <v>519622803901</v>
      </c>
      <c r="V69" s="6"/>
      <c r="W69" s="6">
        <v>483073660389.35199</v>
      </c>
      <c r="X69" s="6"/>
      <c r="Y69" s="8">
        <v>1.2286993461965118E-2</v>
      </c>
    </row>
    <row r="70" spans="1:25">
      <c r="A70" s="1" t="s">
        <v>76</v>
      </c>
      <c r="C70" s="6">
        <v>4207601</v>
      </c>
      <c r="D70" s="6"/>
      <c r="E70" s="6">
        <v>20399705136</v>
      </c>
      <c r="F70" s="6"/>
      <c r="G70" s="6">
        <v>26977549242.622501</v>
      </c>
      <c r="H70" s="6"/>
      <c r="I70" s="6">
        <v>0</v>
      </c>
      <c r="J70" s="6"/>
      <c r="K70" s="6">
        <v>0</v>
      </c>
      <c r="L70" s="6"/>
      <c r="M70" s="6">
        <v>-250000</v>
      </c>
      <c r="N70" s="6"/>
      <c r="O70" s="6">
        <v>1834022261</v>
      </c>
      <c r="P70" s="6"/>
      <c r="Q70" s="6">
        <v>3957601</v>
      </c>
      <c r="R70" s="6"/>
      <c r="S70" s="6">
        <v>6730</v>
      </c>
      <c r="T70" s="6"/>
      <c r="U70" s="6">
        <v>19187630540</v>
      </c>
      <c r="V70" s="6"/>
      <c r="W70" s="6">
        <v>26476178534.356499</v>
      </c>
      <c r="X70" s="6"/>
      <c r="Y70" s="8">
        <v>6.7342241820276671E-4</v>
      </c>
    </row>
    <row r="71" spans="1:25">
      <c r="A71" s="1" t="s">
        <v>77</v>
      </c>
      <c r="C71" s="6">
        <v>82440000</v>
      </c>
      <c r="D71" s="6"/>
      <c r="E71" s="6">
        <v>372326232224</v>
      </c>
      <c r="F71" s="6"/>
      <c r="G71" s="6">
        <v>1026827009460</v>
      </c>
      <c r="H71" s="6"/>
      <c r="I71" s="6">
        <v>0</v>
      </c>
      <c r="J71" s="6"/>
      <c r="K71" s="6">
        <v>0</v>
      </c>
      <c r="L71" s="6"/>
      <c r="M71" s="6">
        <v>-16997521</v>
      </c>
      <c r="N71" s="6"/>
      <c r="O71" s="6">
        <v>211208354919</v>
      </c>
      <c r="P71" s="6"/>
      <c r="Q71" s="6">
        <v>65442479</v>
      </c>
      <c r="R71" s="6"/>
      <c r="S71" s="6">
        <v>12420</v>
      </c>
      <c r="T71" s="6"/>
      <c r="U71" s="6">
        <v>295559820900</v>
      </c>
      <c r="V71" s="6"/>
      <c r="W71" s="6">
        <v>807959455424.37903</v>
      </c>
      <c r="X71" s="6"/>
      <c r="Y71" s="8">
        <v>2.0550473686209415E-2</v>
      </c>
    </row>
    <row r="72" spans="1:25">
      <c r="A72" s="1" t="s">
        <v>78</v>
      </c>
      <c r="C72" s="6">
        <v>59615343</v>
      </c>
      <c r="D72" s="6"/>
      <c r="E72" s="6">
        <v>968672898538</v>
      </c>
      <c r="F72" s="6"/>
      <c r="G72" s="6">
        <v>1807449267129.0701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59615343</v>
      </c>
      <c r="R72" s="6"/>
      <c r="S72" s="6">
        <v>31340</v>
      </c>
      <c r="T72" s="6"/>
      <c r="U72" s="6">
        <v>968672898538</v>
      </c>
      <c r="V72" s="6"/>
      <c r="W72" s="6">
        <v>1857228197764.76</v>
      </c>
      <c r="X72" s="6"/>
      <c r="Y72" s="8">
        <v>4.7238656533085246E-2</v>
      </c>
    </row>
    <row r="73" spans="1:25">
      <c r="A73" s="1" t="s">
        <v>79</v>
      </c>
      <c r="C73" s="6">
        <v>86028137</v>
      </c>
      <c r="D73" s="6"/>
      <c r="E73" s="6">
        <v>1553988408270</v>
      </c>
      <c r="F73" s="6"/>
      <c r="G73" s="6">
        <v>2200333616418.1899</v>
      </c>
      <c r="H73" s="6"/>
      <c r="I73" s="6">
        <v>5500000</v>
      </c>
      <c r="J73" s="6"/>
      <c r="K73" s="6">
        <v>130662575871</v>
      </c>
      <c r="L73" s="6"/>
      <c r="M73" s="6">
        <v>0</v>
      </c>
      <c r="N73" s="6"/>
      <c r="O73" s="6">
        <v>0</v>
      </c>
      <c r="P73" s="6"/>
      <c r="Q73" s="6">
        <v>91528137</v>
      </c>
      <c r="R73" s="6"/>
      <c r="S73" s="6">
        <v>24100</v>
      </c>
      <c r="T73" s="6"/>
      <c r="U73" s="6">
        <v>1684650984141</v>
      </c>
      <c r="V73" s="6"/>
      <c r="W73" s="6">
        <v>2192703424494.8899</v>
      </c>
      <c r="X73" s="6"/>
      <c r="Y73" s="8">
        <v>5.5771479279334957E-2</v>
      </c>
    </row>
    <row r="74" spans="1:25">
      <c r="A74" s="1" t="s">
        <v>80</v>
      </c>
      <c r="C74" s="6">
        <v>6300003</v>
      </c>
      <c r="D74" s="6"/>
      <c r="E74" s="6">
        <v>167573335688</v>
      </c>
      <c r="F74" s="6"/>
      <c r="G74" s="6">
        <v>146542920782.31</v>
      </c>
      <c r="H74" s="6"/>
      <c r="I74" s="6">
        <v>0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v>6300003</v>
      </c>
      <c r="R74" s="6"/>
      <c r="S74" s="6">
        <v>22770</v>
      </c>
      <c r="T74" s="6"/>
      <c r="U74" s="6">
        <v>167573335688</v>
      </c>
      <c r="V74" s="6"/>
      <c r="W74" s="6">
        <v>142597534453.556</v>
      </c>
      <c r="X74" s="6"/>
      <c r="Y74" s="8">
        <v>3.6269726900676372E-3</v>
      </c>
    </row>
    <row r="75" spans="1:25">
      <c r="A75" s="1" t="s">
        <v>81</v>
      </c>
      <c r="C75" s="6">
        <v>10307207</v>
      </c>
      <c r="D75" s="6"/>
      <c r="E75" s="6">
        <v>109168838804</v>
      </c>
      <c r="F75" s="6"/>
      <c r="G75" s="6">
        <v>103688296677.702</v>
      </c>
      <c r="H75" s="6"/>
      <c r="I75" s="6">
        <v>0</v>
      </c>
      <c r="J75" s="6"/>
      <c r="K75" s="6">
        <v>0</v>
      </c>
      <c r="L75" s="6"/>
      <c r="M75" s="6">
        <v>-145000</v>
      </c>
      <c r="N75" s="6"/>
      <c r="O75" s="6">
        <v>1558513494</v>
      </c>
      <c r="P75" s="6"/>
      <c r="Q75" s="6">
        <v>10162207</v>
      </c>
      <c r="R75" s="6"/>
      <c r="S75" s="6">
        <v>8610</v>
      </c>
      <c r="T75" s="6"/>
      <c r="U75" s="6">
        <v>107633070517</v>
      </c>
      <c r="V75" s="6"/>
      <c r="W75" s="6">
        <v>86975997486.4935</v>
      </c>
      <c r="X75" s="6"/>
      <c r="Y75" s="8">
        <v>2.2122371805639355E-3</v>
      </c>
    </row>
    <row r="76" spans="1:25">
      <c r="A76" s="1" t="s">
        <v>82</v>
      </c>
      <c r="C76" s="6">
        <v>34216764</v>
      </c>
      <c r="D76" s="6"/>
      <c r="E76" s="6">
        <v>28605406510</v>
      </c>
      <c r="F76" s="6"/>
      <c r="G76" s="6">
        <v>180950087032.34399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34216764</v>
      </c>
      <c r="R76" s="6"/>
      <c r="S76" s="6">
        <v>5020</v>
      </c>
      <c r="T76" s="6"/>
      <c r="U76" s="6">
        <v>28605406510</v>
      </c>
      <c r="V76" s="6"/>
      <c r="W76" s="6">
        <v>170746134756.08401</v>
      </c>
      <c r="X76" s="6"/>
      <c r="Y76" s="8">
        <v>4.3429332075627753E-3</v>
      </c>
    </row>
    <row r="77" spans="1:25">
      <c r="A77" s="1" t="s">
        <v>83</v>
      </c>
      <c r="C77" s="6">
        <v>4000000</v>
      </c>
      <c r="D77" s="6"/>
      <c r="E77" s="6">
        <v>153616248058</v>
      </c>
      <c r="F77" s="6"/>
      <c r="G77" s="6">
        <v>179724240000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4000000</v>
      </c>
      <c r="R77" s="6"/>
      <c r="S77" s="6">
        <v>46750</v>
      </c>
      <c r="T77" s="6"/>
      <c r="U77" s="6">
        <v>153616248058</v>
      </c>
      <c r="V77" s="6"/>
      <c r="W77" s="6">
        <v>185887350000</v>
      </c>
      <c r="X77" s="6"/>
      <c r="Y77" s="8">
        <v>4.7280504846220466E-3</v>
      </c>
    </row>
    <row r="78" spans="1:25">
      <c r="A78" s="1" t="s">
        <v>84</v>
      </c>
      <c r="C78" s="6">
        <v>27943667</v>
      </c>
      <c r="D78" s="6"/>
      <c r="E78" s="6">
        <v>351533671652</v>
      </c>
      <c r="F78" s="6"/>
      <c r="G78" s="6">
        <v>364995064662.93903</v>
      </c>
      <c r="H78" s="6"/>
      <c r="I78" s="6">
        <v>7700000</v>
      </c>
      <c r="J78" s="6"/>
      <c r="K78" s="6">
        <v>104126539840</v>
      </c>
      <c r="L78" s="6"/>
      <c r="M78" s="6">
        <v>0</v>
      </c>
      <c r="N78" s="6"/>
      <c r="O78" s="6">
        <v>0</v>
      </c>
      <c r="P78" s="6"/>
      <c r="Q78" s="6">
        <v>35643667</v>
      </c>
      <c r="R78" s="6"/>
      <c r="S78" s="6">
        <v>13800</v>
      </c>
      <c r="T78" s="6"/>
      <c r="U78" s="6">
        <v>455660211492</v>
      </c>
      <c r="V78" s="6"/>
      <c r="W78" s="6">
        <v>488955903102.63</v>
      </c>
      <c r="X78" s="6"/>
      <c r="Y78" s="8">
        <v>1.2436608486931467E-2</v>
      </c>
    </row>
    <row r="79" spans="1:25">
      <c r="A79" s="1" t="s">
        <v>85</v>
      </c>
      <c r="C79" s="6">
        <v>7206570</v>
      </c>
      <c r="D79" s="6"/>
      <c r="E79" s="6">
        <v>36712693687</v>
      </c>
      <c r="F79" s="6"/>
      <c r="G79" s="6">
        <v>42838871605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7206570</v>
      </c>
      <c r="R79" s="6"/>
      <c r="S79" s="6">
        <v>6270</v>
      </c>
      <c r="T79" s="6"/>
      <c r="U79" s="6">
        <v>36712693687</v>
      </c>
      <c r="V79" s="6"/>
      <c r="W79" s="6">
        <v>44916341972</v>
      </c>
      <c r="X79" s="6"/>
      <c r="Y79" s="8">
        <v>1.1424485450087494E-3</v>
      </c>
    </row>
    <row r="80" spans="1:25">
      <c r="A80" s="1" t="s">
        <v>86</v>
      </c>
      <c r="C80" s="6">
        <v>11500000</v>
      </c>
      <c r="D80" s="6"/>
      <c r="E80" s="6">
        <v>53725137711</v>
      </c>
      <c r="F80" s="6"/>
      <c r="G80" s="6">
        <v>49555877625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11500000</v>
      </c>
      <c r="R80" s="6"/>
      <c r="S80" s="6">
        <v>4021</v>
      </c>
      <c r="T80" s="6"/>
      <c r="U80" s="6">
        <v>53725137711</v>
      </c>
      <c r="V80" s="6"/>
      <c r="W80" s="6">
        <v>45966363075</v>
      </c>
      <c r="X80" s="6"/>
      <c r="Y80" s="8">
        <v>1.16915586355428E-3</v>
      </c>
    </row>
    <row r="81" spans="1:25">
      <c r="A81" s="1" t="s">
        <v>87</v>
      </c>
      <c r="C81" s="6">
        <v>18948000</v>
      </c>
      <c r="D81" s="6"/>
      <c r="E81" s="6">
        <v>59255132909</v>
      </c>
      <c r="F81" s="6"/>
      <c r="G81" s="6">
        <v>98131701474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18948000</v>
      </c>
      <c r="R81" s="6"/>
      <c r="S81" s="6">
        <v>5020</v>
      </c>
      <c r="T81" s="6"/>
      <c r="U81" s="6">
        <v>59255132909</v>
      </c>
      <c r="V81" s="6"/>
      <c r="W81" s="6">
        <v>94553002188</v>
      </c>
      <c r="X81" s="6"/>
      <c r="Y81" s="8">
        <v>2.404958529009332E-3</v>
      </c>
    </row>
    <row r="82" spans="1:25">
      <c r="A82" s="1" t="s">
        <v>88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v>3920000</v>
      </c>
      <c r="J82" s="6"/>
      <c r="K82" s="6">
        <v>50679475218</v>
      </c>
      <c r="L82" s="6"/>
      <c r="M82" s="6">
        <v>-3920000</v>
      </c>
      <c r="N82" s="6"/>
      <c r="O82" s="6">
        <v>0</v>
      </c>
      <c r="P82" s="6"/>
      <c r="Q82" s="6">
        <v>0</v>
      </c>
      <c r="R82" s="6"/>
      <c r="S82" s="6">
        <v>0</v>
      </c>
      <c r="T82" s="6"/>
      <c r="U82" s="6">
        <v>0</v>
      </c>
      <c r="V82" s="6"/>
      <c r="W82" s="6">
        <v>0</v>
      </c>
      <c r="X82" s="6"/>
      <c r="Y82" s="8">
        <v>0</v>
      </c>
    </row>
    <row r="83" spans="1:25">
      <c r="A83" s="1" t="s">
        <v>89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v>7600000</v>
      </c>
      <c r="J83" s="6"/>
      <c r="K83" s="6">
        <v>45641404800</v>
      </c>
      <c r="L83" s="6"/>
      <c r="M83" s="6">
        <v>0</v>
      </c>
      <c r="N83" s="6"/>
      <c r="O83" s="6">
        <v>0</v>
      </c>
      <c r="P83" s="6"/>
      <c r="Q83" s="6">
        <v>7600000</v>
      </c>
      <c r="R83" s="6"/>
      <c r="S83" s="6">
        <v>6436</v>
      </c>
      <c r="T83" s="6"/>
      <c r="U83" s="6">
        <v>45641404800</v>
      </c>
      <c r="V83" s="6"/>
      <c r="W83" s="6">
        <v>48622564080</v>
      </c>
      <c r="X83" s="6"/>
      <c r="Y83" s="8">
        <v>1.236716418099513E-3</v>
      </c>
    </row>
    <row r="84" spans="1:25" ht="24.75" thickBot="1">
      <c r="E84" s="7">
        <f>SUM(E9:E83)</f>
        <v>23706039186091</v>
      </c>
      <c r="G84" s="7">
        <f>SUM(G9:G83)</f>
        <v>32546630401593.762</v>
      </c>
      <c r="K84" s="7">
        <f>SUM(K9:K83)</f>
        <v>599575906429</v>
      </c>
      <c r="O84" s="7">
        <f>SUM(O9:O83)</f>
        <v>543818976740</v>
      </c>
      <c r="U84" s="7">
        <f>SUM(U9:U83)</f>
        <v>23899990698255</v>
      </c>
      <c r="W84" s="7">
        <f>SUM(W9:W83)</f>
        <v>32106503926381.707</v>
      </c>
      <c r="Y84" s="9">
        <f>SUM(Y9:Y83)</f>
        <v>0.81662991832829646</v>
      </c>
    </row>
    <row r="85" spans="1:25" ht="24.75" thickTop="1">
      <c r="G85" s="3"/>
      <c r="W85" s="3"/>
    </row>
    <row r="86" spans="1:25">
      <c r="G86" s="3"/>
      <c r="W86" s="3"/>
      <c r="Y86" s="5">
        <v>39315855574004</v>
      </c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R9" sqref="R9"/>
    </sheetView>
  </sheetViews>
  <sheetFormatPr defaultRowHeight="2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285</v>
      </c>
      <c r="D6" s="22" t="s">
        <v>4</v>
      </c>
      <c r="E6" s="22" t="s">
        <v>4</v>
      </c>
      <c r="F6" s="22" t="s">
        <v>4</v>
      </c>
      <c r="G6" s="22" t="s">
        <v>4</v>
      </c>
      <c r="H6" s="22" t="s">
        <v>4</v>
      </c>
      <c r="I6" s="22" t="s">
        <v>4</v>
      </c>
      <c r="K6" s="22" t="s">
        <v>6</v>
      </c>
      <c r="L6" s="22" t="s">
        <v>6</v>
      </c>
      <c r="M6" s="22" t="s">
        <v>6</v>
      </c>
      <c r="N6" s="22" t="s">
        <v>6</v>
      </c>
      <c r="O6" s="22" t="s">
        <v>6</v>
      </c>
      <c r="P6" s="22" t="s">
        <v>6</v>
      </c>
      <c r="Q6" s="22" t="s">
        <v>6</v>
      </c>
    </row>
    <row r="7" spans="1:17" ht="24.75">
      <c r="A7" s="22" t="s">
        <v>3</v>
      </c>
      <c r="C7" s="22" t="s">
        <v>90</v>
      </c>
      <c r="E7" s="22" t="s">
        <v>91</v>
      </c>
      <c r="G7" s="22" t="s">
        <v>92</v>
      </c>
      <c r="I7" s="22" t="s">
        <v>93</v>
      </c>
      <c r="K7" s="22" t="s">
        <v>90</v>
      </c>
      <c r="M7" s="22" t="s">
        <v>91</v>
      </c>
      <c r="O7" s="22" t="s">
        <v>92</v>
      </c>
      <c r="Q7" s="22" t="s">
        <v>93</v>
      </c>
    </row>
    <row r="8" spans="1:17">
      <c r="A8" s="1" t="s">
        <v>94</v>
      </c>
      <c r="C8" s="5">
        <v>1538502</v>
      </c>
      <c r="D8" s="4"/>
      <c r="E8" s="5">
        <v>10405</v>
      </c>
      <c r="F8" s="4"/>
      <c r="G8" s="4" t="s">
        <v>95</v>
      </c>
      <c r="H8" s="4"/>
      <c r="I8" s="5">
        <v>1</v>
      </c>
      <c r="J8" s="4"/>
      <c r="K8" s="5">
        <v>0</v>
      </c>
      <c r="L8" s="4"/>
      <c r="M8" s="5">
        <v>0</v>
      </c>
      <c r="N8" s="4"/>
      <c r="O8" s="4">
        <v>0</v>
      </c>
      <c r="P8" s="4"/>
      <c r="Q8" s="5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H1" zoomScaleNormal="100" workbookViewId="0">
      <selection activeCell="AK10" sqref="AK10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2" t="s">
        <v>97</v>
      </c>
      <c r="B6" s="22" t="s">
        <v>97</v>
      </c>
      <c r="C6" s="22" t="s">
        <v>97</v>
      </c>
      <c r="D6" s="22" t="s">
        <v>97</v>
      </c>
      <c r="E6" s="22" t="s">
        <v>97</v>
      </c>
      <c r="F6" s="22" t="s">
        <v>97</v>
      </c>
      <c r="G6" s="22" t="s">
        <v>97</v>
      </c>
      <c r="H6" s="22" t="s">
        <v>97</v>
      </c>
      <c r="I6" s="22" t="s">
        <v>97</v>
      </c>
      <c r="J6" s="22" t="s">
        <v>97</v>
      </c>
      <c r="K6" s="22" t="s">
        <v>97</v>
      </c>
      <c r="L6" s="22" t="s">
        <v>97</v>
      </c>
      <c r="M6" s="22" t="s">
        <v>97</v>
      </c>
      <c r="O6" s="22" t="s">
        <v>285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>
      <c r="A7" s="21" t="s">
        <v>98</v>
      </c>
      <c r="C7" s="21" t="s">
        <v>99</v>
      </c>
      <c r="E7" s="21" t="s">
        <v>100</v>
      </c>
      <c r="G7" s="21" t="s">
        <v>101</v>
      </c>
      <c r="I7" s="21" t="s">
        <v>102</v>
      </c>
      <c r="K7" s="21" t="s">
        <v>103</v>
      </c>
      <c r="M7" s="21" t="s">
        <v>93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104</v>
      </c>
      <c r="AG7" s="21" t="s">
        <v>8</v>
      </c>
      <c r="AI7" s="21" t="s">
        <v>9</v>
      </c>
      <c r="AK7" s="21" t="s">
        <v>13</v>
      </c>
    </row>
    <row r="8" spans="1:37" ht="24.75">
      <c r="A8" s="22" t="s">
        <v>98</v>
      </c>
      <c r="C8" s="22" t="s">
        <v>99</v>
      </c>
      <c r="E8" s="22" t="s">
        <v>100</v>
      </c>
      <c r="G8" s="22" t="s">
        <v>101</v>
      </c>
      <c r="I8" s="22" t="s">
        <v>102</v>
      </c>
      <c r="K8" s="22" t="s">
        <v>103</v>
      </c>
      <c r="M8" s="22" t="s">
        <v>93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104</v>
      </c>
      <c r="AG8" s="22" t="s">
        <v>8</v>
      </c>
      <c r="AI8" s="22" t="s">
        <v>9</v>
      </c>
      <c r="AK8" s="22" t="s">
        <v>13</v>
      </c>
    </row>
    <row r="9" spans="1:37">
      <c r="A9" s="1" t="s">
        <v>105</v>
      </c>
      <c r="C9" s="4" t="s">
        <v>106</v>
      </c>
      <c r="D9" s="4"/>
      <c r="E9" s="4" t="s">
        <v>106</v>
      </c>
      <c r="F9" s="4"/>
      <c r="G9" s="4" t="s">
        <v>107</v>
      </c>
      <c r="H9" s="4"/>
      <c r="I9" s="4" t="s">
        <v>108</v>
      </c>
      <c r="J9" s="4"/>
      <c r="K9" s="5">
        <v>0</v>
      </c>
      <c r="L9" s="4"/>
      <c r="M9" s="5">
        <v>0</v>
      </c>
      <c r="N9" s="4"/>
      <c r="O9" s="5">
        <v>15400</v>
      </c>
      <c r="P9" s="4"/>
      <c r="Q9" s="5">
        <v>9173160324</v>
      </c>
      <c r="R9" s="4"/>
      <c r="S9" s="5">
        <v>9289705735</v>
      </c>
      <c r="T9" s="4"/>
      <c r="U9" s="5">
        <v>0</v>
      </c>
      <c r="V9" s="4"/>
      <c r="W9" s="5">
        <v>0</v>
      </c>
      <c r="X9" s="4"/>
      <c r="Y9" s="5">
        <v>15400</v>
      </c>
      <c r="Z9" s="4"/>
      <c r="AA9" s="5">
        <v>9302993528</v>
      </c>
      <c r="AB9" s="4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8">
        <v>0</v>
      </c>
    </row>
    <row r="10" spans="1:37">
      <c r="A10" s="1" t="s">
        <v>109</v>
      </c>
      <c r="C10" s="4" t="s">
        <v>106</v>
      </c>
      <c r="D10" s="4"/>
      <c r="E10" s="4" t="s">
        <v>106</v>
      </c>
      <c r="F10" s="4"/>
      <c r="G10" s="4" t="s">
        <v>110</v>
      </c>
      <c r="H10" s="4"/>
      <c r="I10" s="4" t="s">
        <v>111</v>
      </c>
      <c r="J10" s="4"/>
      <c r="K10" s="5">
        <v>0</v>
      </c>
      <c r="L10" s="4"/>
      <c r="M10" s="5">
        <v>0</v>
      </c>
      <c r="N10" s="4"/>
      <c r="O10" s="5">
        <v>153220</v>
      </c>
      <c r="P10" s="4"/>
      <c r="Q10" s="5">
        <v>116110948628</v>
      </c>
      <c r="R10" s="4"/>
      <c r="S10" s="5">
        <v>121455394818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153220</v>
      </c>
      <c r="AD10" s="4"/>
      <c r="AE10" s="5">
        <v>803940</v>
      </c>
      <c r="AF10" s="4"/>
      <c r="AG10" s="5">
        <v>116110948628</v>
      </c>
      <c r="AH10" s="4"/>
      <c r="AI10" s="5">
        <v>123157360481</v>
      </c>
      <c r="AJ10" s="4"/>
      <c r="AK10" s="8">
        <v>3.1325112650589949E-3</v>
      </c>
    </row>
    <row r="11" spans="1:37">
      <c r="A11" s="1" t="s">
        <v>112</v>
      </c>
      <c r="C11" s="4" t="s">
        <v>106</v>
      </c>
      <c r="D11" s="4"/>
      <c r="E11" s="4" t="s">
        <v>106</v>
      </c>
      <c r="F11" s="4"/>
      <c r="G11" s="4" t="s">
        <v>113</v>
      </c>
      <c r="H11" s="4"/>
      <c r="I11" s="4" t="s">
        <v>114</v>
      </c>
      <c r="J11" s="4"/>
      <c r="K11" s="5">
        <v>0</v>
      </c>
      <c r="L11" s="4"/>
      <c r="M11" s="5">
        <v>0</v>
      </c>
      <c r="N11" s="4"/>
      <c r="O11" s="5">
        <v>33962</v>
      </c>
      <c r="P11" s="4"/>
      <c r="Q11" s="5">
        <v>24219830208</v>
      </c>
      <c r="R11" s="4"/>
      <c r="S11" s="5">
        <v>25900159865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4"/>
      <c r="AC11" s="5">
        <v>33962</v>
      </c>
      <c r="AD11" s="4"/>
      <c r="AE11" s="5">
        <v>772000</v>
      </c>
      <c r="AF11" s="4"/>
      <c r="AG11" s="5">
        <v>24219830208</v>
      </c>
      <c r="AH11" s="4"/>
      <c r="AI11" s="5">
        <v>26213911867</v>
      </c>
      <c r="AJ11" s="4"/>
      <c r="AK11" s="8">
        <v>6.6675165742375133E-4</v>
      </c>
    </row>
    <row r="12" spans="1:37">
      <c r="A12" s="1" t="s">
        <v>115</v>
      </c>
      <c r="C12" s="4" t="s">
        <v>106</v>
      </c>
      <c r="D12" s="4"/>
      <c r="E12" s="4" t="s">
        <v>106</v>
      </c>
      <c r="F12" s="4"/>
      <c r="G12" s="4" t="s">
        <v>116</v>
      </c>
      <c r="H12" s="4"/>
      <c r="I12" s="4" t="s">
        <v>117</v>
      </c>
      <c r="J12" s="4"/>
      <c r="K12" s="5">
        <v>0</v>
      </c>
      <c r="L12" s="4"/>
      <c r="M12" s="5">
        <v>0</v>
      </c>
      <c r="N12" s="4"/>
      <c r="O12" s="5">
        <v>604234</v>
      </c>
      <c r="P12" s="4"/>
      <c r="Q12" s="5">
        <v>502622782805</v>
      </c>
      <c r="R12" s="4"/>
      <c r="S12" s="5">
        <v>599533136519</v>
      </c>
      <c r="T12" s="4"/>
      <c r="U12" s="5">
        <v>0</v>
      </c>
      <c r="V12" s="4"/>
      <c r="W12" s="5">
        <v>0</v>
      </c>
      <c r="X12" s="4"/>
      <c r="Y12" s="5">
        <v>604234</v>
      </c>
      <c r="Z12" s="4"/>
      <c r="AA12" s="5">
        <v>604234000000</v>
      </c>
      <c r="AB12" s="4"/>
      <c r="AC12" s="5">
        <v>0</v>
      </c>
      <c r="AD12" s="4"/>
      <c r="AE12" s="5">
        <v>0</v>
      </c>
      <c r="AF12" s="4"/>
      <c r="AG12" s="5">
        <v>0</v>
      </c>
      <c r="AH12" s="4"/>
      <c r="AI12" s="5">
        <v>0</v>
      </c>
      <c r="AJ12" s="4"/>
      <c r="AK12" s="8">
        <v>0</v>
      </c>
    </row>
    <row r="13" spans="1:37">
      <c r="A13" s="1" t="s">
        <v>118</v>
      </c>
      <c r="C13" s="4" t="s">
        <v>106</v>
      </c>
      <c r="D13" s="4"/>
      <c r="E13" s="4" t="s">
        <v>106</v>
      </c>
      <c r="F13" s="4"/>
      <c r="G13" s="4" t="s">
        <v>119</v>
      </c>
      <c r="H13" s="4"/>
      <c r="I13" s="4" t="s">
        <v>120</v>
      </c>
      <c r="J13" s="4"/>
      <c r="K13" s="5">
        <v>0</v>
      </c>
      <c r="L13" s="4"/>
      <c r="M13" s="5">
        <v>0</v>
      </c>
      <c r="N13" s="4"/>
      <c r="O13" s="5">
        <v>199633</v>
      </c>
      <c r="P13" s="4"/>
      <c r="Q13" s="5">
        <v>166988576394</v>
      </c>
      <c r="R13" s="4"/>
      <c r="S13" s="5">
        <v>197317420874</v>
      </c>
      <c r="T13" s="4"/>
      <c r="U13" s="5">
        <v>0</v>
      </c>
      <c r="V13" s="4"/>
      <c r="W13" s="5">
        <v>0</v>
      </c>
      <c r="X13" s="4"/>
      <c r="Y13" s="5">
        <v>199633</v>
      </c>
      <c r="Z13" s="4"/>
      <c r="AA13" s="5">
        <v>199633000000</v>
      </c>
      <c r="AB13" s="4"/>
      <c r="AC13" s="5">
        <v>0</v>
      </c>
      <c r="AD13" s="4"/>
      <c r="AE13" s="5">
        <v>0</v>
      </c>
      <c r="AF13" s="4"/>
      <c r="AG13" s="5">
        <v>0</v>
      </c>
      <c r="AH13" s="4"/>
      <c r="AI13" s="5">
        <v>0</v>
      </c>
      <c r="AJ13" s="4"/>
      <c r="AK13" s="8">
        <v>0</v>
      </c>
    </row>
    <row r="14" spans="1:37">
      <c r="A14" s="1" t="s">
        <v>121</v>
      </c>
      <c r="C14" s="4" t="s">
        <v>106</v>
      </c>
      <c r="D14" s="4"/>
      <c r="E14" s="4" t="s">
        <v>106</v>
      </c>
      <c r="F14" s="4"/>
      <c r="G14" s="4" t="s">
        <v>122</v>
      </c>
      <c r="H14" s="4"/>
      <c r="I14" s="4" t="s">
        <v>123</v>
      </c>
      <c r="J14" s="4"/>
      <c r="K14" s="5">
        <v>0</v>
      </c>
      <c r="L14" s="4"/>
      <c r="M14" s="5">
        <v>0</v>
      </c>
      <c r="N14" s="4"/>
      <c r="O14" s="5">
        <v>683306</v>
      </c>
      <c r="P14" s="4"/>
      <c r="Q14" s="5">
        <v>540517105768</v>
      </c>
      <c r="R14" s="4"/>
      <c r="S14" s="5">
        <v>632852121738</v>
      </c>
      <c r="T14" s="4"/>
      <c r="U14" s="5">
        <v>106810</v>
      </c>
      <c r="V14" s="4"/>
      <c r="W14" s="5">
        <v>100016487526</v>
      </c>
      <c r="X14" s="4"/>
      <c r="Y14" s="5">
        <v>0</v>
      </c>
      <c r="Z14" s="4"/>
      <c r="AA14" s="5">
        <v>0</v>
      </c>
      <c r="AB14" s="4"/>
      <c r="AC14" s="5">
        <v>790116</v>
      </c>
      <c r="AD14" s="4"/>
      <c r="AE14" s="5">
        <v>940290</v>
      </c>
      <c r="AF14" s="4"/>
      <c r="AG14" s="5">
        <v>640533593294</v>
      </c>
      <c r="AH14" s="4"/>
      <c r="AI14" s="5">
        <v>742803516096</v>
      </c>
      <c r="AJ14" s="4"/>
      <c r="AK14" s="8">
        <v>1.8893230358368405E-2</v>
      </c>
    </row>
    <row r="15" spans="1:37">
      <c r="A15" s="1" t="s">
        <v>124</v>
      </c>
      <c r="C15" s="4" t="s">
        <v>106</v>
      </c>
      <c r="D15" s="4"/>
      <c r="E15" s="4" t="s">
        <v>106</v>
      </c>
      <c r="F15" s="4"/>
      <c r="G15" s="4" t="s">
        <v>125</v>
      </c>
      <c r="H15" s="4"/>
      <c r="I15" s="4" t="s">
        <v>126</v>
      </c>
      <c r="J15" s="4"/>
      <c r="K15" s="5">
        <v>0</v>
      </c>
      <c r="L15" s="4"/>
      <c r="M15" s="5">
        <v>0</v>
      </c>
      <c r="N15" s="4"/>
      <c r="O15" s="5">
        <v>575183</v>
      </c>
      <c r="P15" s="4"/>
      <c r="Q15" s="5">
        <v>451950382837</v>
      </c>
      <c r="R15" s="4"/>
      <c r="S15" s="5">
        <v>527893536801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4"/>
      <c r="AC15" s="5">
        <v>575183</v>
      </c>
      <c r="AD15" s="4"/>
      <c r="AE15" s="5">
        <v>930680</v>
      </c>
      <c r="AF15" s="4"/>
      <c r="AG15" s="5">
        <v>451950382837</v>
      </c>
      <c r="AH15" s="4"/>
      <c r="AI15" s="5">
        <v>535214289264</v>
      </c>
      <c r="AJ15" s="4"/>
      <c r="AK15" s="8">
        <v>1.3613191966700798E-2</v>
      </c>
    </row>
    <row r="16" spans="1:37">
      <c r="A16" s="1" t="s">
        <v>127</v>
      </c>
      <c r="C16" s="4" t="s">
        <v>106</v>
      </c>
      <c r="D16" s="4"/>
      <c r="E16" s="4" t="s">
        <v>106</v>
      </c>
      <c r="F16" s="4"/>
      <c r="G16" s="4" t="s">
        <v>128</v>
      </c>
      <c r="H16" s="4"/>
      <c r="I16" s="4" t="s">
        <v>129</v>
      </c>
      <c r="J16" s="4"/>
      <c r="K16" s="5">
        <v>0</v>
      </c>
      <c r="L16" s="4"/>
      <c r="M16" s="5">
        <v>0</v>
      </c>
      <c r="N16" s="4"/>
      <c r="O16" s="5">
        <v>534893</v>
      </c>
      <c r="P16" s="4"/>
      <c r="Q16" s="5">
        <v>421412074544</v>
      </c>
      <c r="R16" s="4"/>
      <c r="S16" s="5">
        <v>480770953607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4"/>
      <c r="AC16" s="5">
        <v>534893</v>
      </c>
      <c r="AD16" s="4"/>
      <c r="AE16" s="5">
        <v>916070</v>
      </c>
      <c r="AF16" s="4"/>
      <c r="AG16" s="5">
        <v>421412074544</v>
      </c>
      <c r="AH16" s="4"/>
      <c r="AI16" s="5">
        <v>489910618113</v>
      </c>
      <c r="AJ16" s="4"/>
      <c r="AK16" s="8">
        <v>1.2460891692687296E-2</v>
      </c>
    </row>
    <row r="17" spans="1:37">
      <c r="A17" s="1" t="s">
        <v>130</v>
      </c>
      <c r="C17" s="4" t="s">
        <v>106</v>
      </c>
      <c r="D17" s="4"/>
      <c r="E17" s="4" t="s">
        <v>106</v>
      </c>
      <c r="F17" s="4"/>
      <c r="G17" s="4" t="s">
        <v>131</v>
      </c>
      <c r="H17" s="4"/>
      <c r="I17" s="4" t="s">
        <v>132</v>
      </c>
      <c r="J17" s="4"/>
      <c r="K17" s="5">
        <v>0</v>
      </c>
      <c r="L17" s="4"/>
      <c r="M17" s="5">
        <v>0</v>
      </c>
      <c r="N17" s="4"/>
      <c r="O17" s="5">
        <v>514767</v>
      </c>
      <c r="P17" s="4"/>
      <c r="Q17" s="5">
        <v>387218580599</v>
      </c>
      <c r="R17" s="4"/>
      <c r="S17" s="5">
        <v>447251443980</v>
      </c>
      <c r="T17" s="4"/>
      <c r="U17" s="5">
        <v>0</v>
      </c>
      <c r="V17" s="4"/>
      <c r="W17" s="5">
        <v>0</v>
      </c>
      <c r="X17" s="4"/>
      <c r="Y17" s="5">
        <v>229100</v>
      </c>
      <c r="Z17" s="4"/>
      <c r="AA17" s="5">
        <v>200009704724</v>
      </c>
      <c r="AB17" s="4"/>
      <c r="AC17" s="5">
        <v>285667</v>
      </c>
      <c r="AD17" s="4"/>
      <c r="AE17" s="5">
        <v>882110</v>
      </c>
      <c r="AF17" s="4"/>
      <c r="AG17" s="5">
        <v>214884734771</v>
      </c>
      <c r="AH17" s="4"/>
      <c r="AI17" s="5">
        <v>251944044233</v>
      </c>
      <c r="AJ17" s="4"/>
      <c r="AK17" s="8">
        <v>6.4082045412636951E-3</v>
      </c>
    </row>
    <row r="18" spans="1:37">
      <c r="A18" s="1" t="s">
        <v>133</v>
      </c>
      <c r="C18" s="4" t="s">
        <v>106</v>
      </c>
      <c r="D18" s="4"/>
      <c r="E18" s="4" t="s">
        <v>106</v>
      </c>
      <c r="F18" s="4"/>
      <c r="G18" s="4" t="s">
        <v>134</v>
      </c>
      <c r="H18" s="4"/>
      <c r="I18" s="4" t="s">
        <v>135</v>
      </c>
      <c r="J18" s="4"/>
      <c r="K18" s="5">
        <v>0</v>
      </c>
      <c r="L18" s="4"/>
      <c r="M18" s="5">
        <v>0</v>
      </c>
      <c r="N18" s="4"/>
      <c r="O18" s="5">
        <v>51100</v>
      </c>
      <c r="P18" s="4"/>
      <c r="Q18" s="5">
        <v>32463658932</v>
      </c>
      <c r="R18" s="4"/>
      <c r="S18" s="5">
        <v>32847257355</v>
      </c>
      <c r="T18" s="4"/>
      <c r="U18" s="5">
        <v>0</v>
      </c>
      <c r="V18" s="4"/>
      <c r="W18" s="5">
        <v>0</v>
      </c>
      <c r="X18" s="4"/>
      <c r="Y18" s="5">
        <v>51100</v>
      </c>
      <c r="Z18" s="4"/>
      <c r="AA18" s="5">
        <v>32883658763</v>
      </c>
      <c r="AB18" s="4"/>
      <c r="AC18" s="5">
        <v>0</v>
      </c>
      <c r="AD18" s="4"/>
      <c r="AE18" s="5">
        <v>0</v>
      </c>
      <c r="AF18" s="4"/>
      <c r="AG18" s="5">
        <v>0</v>
      </c>
      <c r="AH18" s="4"/>
      <c r="AI18" s="5">
        <v>0</v>
      </c>
      <c r="AJ18" s="4"/>
      <c r="AK18" s="8">
        <v>0</v>
      </c>
    </row>
    <row r="19" spans="1:37">
      <c r="A19" s="1" t="s">
        <v>136</v>
      </c>
      <c r="C19" s="4" t="s">
        <v>106</v>
      </c>
      <c r="D19" s="4"/>
      <c r="E19" s="4" t="s">
        <v>106</v>
      </c>
      <c r="F19" s="4"/>
      <c r="G19" s="4" t="s">
        <v>137</v>
      </c>
      <c r="H19" s="4"/>
      <c r="I19" s="4" t="s">
        <v>138</v>
      </c>
      <c r="J19" s="4"/>
      <c r="K19" s="5">
        <v>0</v>
      </c>
      <c r="L19" s="4"/>
      <c r="M19" s="5">
        <v>0</v>
      </c>
      <c r="N19" s="4"/>
      <c r="O19" s="5">
        <v>3280</v>
      </c>
      <c r="P19" s="4"/>
      <c r="Q19" s="5">
        <v>2637067873</v>
      </c>
      <c r="R19" s="4"/>
      <c r="S19" s="5">
        <v>2819927995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4"/>
      <c r="AC19" s="5">
        <v>3280</v>
      </c>
      <c r="AD19" s="4"/>
      <c r="AE19" s="5">
        <v>868920</v>
      </c>
      <c r="AF19" s="4"/>
      <c r="AG19" s="5">
        <v>2637067873</v>
      </c>
      <c r="AH19" s="4"/>
      <c r="AI19" s="5">
        <v>2849541027</v>
      </c>
      <c r="AJ19" s="4"/>
      <c r="AK19" s="8">
        <v>7.2478163972200123E-5</v>
      </c>
    </row>
    <row r="20" spans="1:37">
      <c r="A20" s="1" t="s">
        <v>139</v>
      </c>
      <c r="C20" s="4" t="s">
        <v>106</v>
      </c>
      <c r="D20" s="4"/>
      <c r="E20" s="4" t="s">
        <v>106</v>
      </c>
      <c r="F20" s="4"/>
      <c r="G20" s="4" t="s">
        <v>140</v>
      </c>
      <c r="H20" s="4"/>
      <c r="I20" s="4" t="s">
        <v>141</v>
      </c>
      <c r="J20" s="4"/>
      <c r="K20" s="5">
        <v>0</v>
      </c>
      <c r="L20" s="4"/>
      <c r="M20" s="5">
        <v>0</v>
      </c>
      <c r="N20" s="4"/>
      <c r="O20" s="5">
        <v>5600</v>
      </c>
      <c r="P20" s="4"/>
      <c r="Q20" s="5">
        <v>4246137467</v>
      </c>
      <c r="R20" s="4"/>
      <c r="S20" s="5">
        <v>4512781910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4"/>
      <c r="AC20" s="5">
        <v>5600</v>
      </c>
      <c r="AD20" s="4"/>
      <c r="AE20" s="5">
        <v>820000</v>
      </c>
      <c r="AF20" s="4"/>
      <c r="AG20" s="5">
        <v>4246137467</v>
      </c>
      <c r="AH20" s="4"/>
      <c r="AI20" s="5">
        <v>4591167700</v>
      </c>
      <c r="AJ20" s="4"/>
      <c r="AK20" s="8">
        <v>1.1677649215487814E-4</v>
      </c>
    </row>
    <row r="21" spans="1:37">
      <c r="A21" s="1" t="s">
        <v>142</v>
      </c>
      <c r="C21" s="4" t="s">
        <v>106</v>
      </c>
      <c r="D21" s="4"/>
      <c r="E21" s="4" t="s">
        <v>106</v>
      </c>
      <c r="F21" s="4"/>
      <c r="G21" s="4" t="s">
        <v>143</v>
      </c>
      <c r="H21" s="4"/>
      <c r="I21" s="4" t="s">
        <v>144</v>
      </c>
      <c r="J21" s="4"/>
      <c r="K21" s="5">
        <v>0</v>
      </c>
      <c r="L21" s="4"/>
      <c r="M21" s="5">
        <v>0</v>
      </c>
      <c r="N21" s="4"/>
      <c r="O21" s="5">
        <v>7615</v>
      </c>
      <c r="P21" s="4"/>
      <c r="Q21" s="5">
        <v>4442773466</v>
      </c>
      <c r="R21" s="4"/>
      <c r="S21" s="5">
        <v>4747091933</v>
      </c>
      <c r="T21" s="4"/>
      <c r="U21" s="5">
        <v>0</v>
      </c>
      <c r="V21" s="4"/>
      <c r="W21" s="5">
        <v>0</v>
      </c>
      <c r="X21" s="4"/>
      <c r="Y21" s="5">
        <v>7615</v>
      </c>
      <c r="Z21" s="4"/>
      <c r="AA21" s="5">
        <v>4746707956</v>
      </c>
      <c r="AB21" s="4"/>
      <c r="AC21" s="5">
        <v>0</v>
      </c>
      <c r="AD21" s="4"/>
      <c r="AE21" s="5">
        <v>0</v>
      </c>
      <c r="AF21" s="4"/>
      <c r="AG21" s="5">
        <v>0</v>
      </c>
      <c r="AH21" s="4"/>
      <c r="AI21" s="5">
        <v>0</v>
      </c>
      <c r="AJ21" s="4"/>
      <c r="AK21" s="8">
        <v>0</v>
      </c>
    </row>
    <row r="22" spans="1:37">
      <c r="A22" s="1" t="s">
        <v>145</v>
      </c>
      <c r="C22" s="4" t="s">
        <v>106</v>
      </c>
      <c r="D22" s="4"/>
      <c r="E22" s="4" t="s">
        <v>106</v>
      </c>
      <c r="F22" s="4"/>
      <c r="G22" s="4" t="s">
        <v>140</v>
      </c>
      <c r="H22" s="4"/>
      <c r="I22" s="4" t="s">
        <v>146</v>
      </c>
      <c r="J22" s="4"/>
      <c r="K22" s="5">
        <v>0</v>
      </c>
      <c r="L22" s="4"/>
      <c r="M22" s="5">
        <v>0</v>
      </c>
      <c r="N22" s="4"/>
      <c r="O22" s="5">
        <v>263086</v>
      </c>
      <c r="P22" s="4"/>
      <c r="Q22" s="5">
        <v>208293295990</v>
      </c>
      <c r="R22" s="4"/>
      <c r="S22" s="5">
        <v>215625659264</v>
      </c>
      <c r="T22" s="4"/>
      <c r="U22" s="5">
        <v>721290</v>
      </c>
      <c r="V22" s="4"/>
      <c r="W22" s="5">
        <v>600025086500</v>
      </c>
      <c r="X22" s="4"/>
      <c r="Y22" s="5">
        <v>0</v>
      </c>
      <c r="Z22" s="4"/>
      <c r="AA22" s="5">
        <v>0</v>
      </c>
      <c r="AB22" s="4"/>
      <c r="AC22" s="5">
        <v>984376</v>
      </c>
      <c r="AD22" s="4"/>
      <c r="AE22" s="5">
        <v>831850</v>
      </c>
      <c r="AF22" s="4"/>
      <c r="AG22" s="5">
        <v>808318382490</v>
      </c>
      <c r="AH22" s="4"/>
      <c r="AI22" s="5">
        <v>818704758461</v>
      </c>
      <c r="AJ22" s="4"/>
      <c r="AK22" s="8">
        <v>2.082378080059728E-2</v>
      </c>
    </row>
    <row r="23" spans="1:37">
      <c r="A23" s="1" t="s">
        <v>147</v>
      </c>
      <c r="C23" s="4" t="s">
        <v>106</v>
      </c>
      <c r="D23" s="4"/>
      <c r="E23" s="4" t="s">
        <v>106</v>
      </c>
      <c r="F23" s="4"/>
      <c r="G23" s="4" t="s">
        <v>148</v>
      </c>
      <c r="H23" s="4"/>
      <c r="I23" s="4" t="s">
        <v>149</v>
      </c>
      <c r="J23" s="4"/>
      <c r="K23" s="5">
        <v>0</v>
      </c>
      <c r="L23" s="4"/>
      <c r="M23" s="5">
        <v>0</v>
      </c>
      <c r="N23" s="4"/>
      <c r="O23" s="5">
        <v>61511</v>
      </c>
      <c r="P23" s="4"/>
      <c r="Q23" s="5">
        <v>49619011787</v>
      </c>
      <c r="R23" s="4"/>
      <c r="S23" s="5">
        <v>52691842452</v>
      </c>
      <c r="T23" s="4"/>
      <c r="U23" s="5">
        <v>0</v>
      </c>
      <c r="V23" s="4"/>
      <c r="W23" s="5">
        <v>0</v>
      </c>
      <c r="X23" s="4"/>
      <c r="Y23" s="5">
        <v>700</v>
      </c>
      <c r="Z23" s="4"/>
      <c r="AA23" s="5">
        <v>604977329</v>
      </c>
      <c r="AB23" s="4"/>
      <c r="AC23" s="5">
        <v>60811</v>
      </c>
      <c r="AD23" s="4"/>
      <c r="AE23" s="5">
        <v>870200</v>
      </c>
      <c r="AF23" s="4"/>
      <c r="AG23" s="5">
        <v>49054343545</v>
      </c>
      <c r="AH23" s="4"/>
      <c r="AI23" s="5">
        <v>52908140861</v>
      </c>
      <c r="AJ23" s="4"/>
      <c r="AK23" s="8">
        <v>1.3457201957976297E-3</v>
      </c>
    </row>
    <row r="24" spans="1:37">
      <c r="A24" s="1" t="s">
        <v>150</v>
      </c>
      <c r="C24" s="4" t="s">
        <v>106</v>
      </c>
      <c r="D24" s="4"/>
      <c r="E24" s="4" t="s">
        <v>106</v>
      </c>
      <c r="F24" s="4"/>
      <c r="G24" s="4" t="s">
        <v>151</v>
      </c>
      <c r="H24" s="4"/>
      <c r="I24" s="4" t="s">
        <v>152</v>
      </c>
      <c r="J24" s="4"/>
      <c r="K24" s="5">
        <v>18</v>
      </c>
      <c r="L24" s="4"/>
      <c r="M24" s="5">
        <v>18</v>
      </c>
      <c r="N24" s="4"/>
      <c r="O24" s="5">
        <v>700000</v>
      </c>
      <c r="P24" s="4"/>
      <c r="Q24" s="5">
        <v>685160000000</v>
      </c>
      <c r="R24" s="4"/>
      <c r="S24" s="5">
        <v>686575535625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4"/>
      <c r="AC24" s="5">
        <v>700000</v>
      </c>
      <c r="AD24" s="4"/>
      <c r="AE24" s="5">
        <v>981000</v>
      </c>
      <c r="AF24" s="4"/>
      <c r="AG24" s="5">
        <v>685160000000</v>
      </c>
      <c r="AH24" s="4"/>
      <c r="AI24" s="5">
        <v>686575535625</v>
      </c>
      <c r="AJ24" s="4"/>
      <c r="AK24" s="8">
        <v>1.7463069939624307E-2</v>
      </c>
    </row>
    <row r="25" spans="1:37">
      <c r="A25" s="1" t="s">
        <v>153</v>
      </c>
      <c r="C25" s="4" t="s">
        <v>106</v>
      </c>
      <c r="D25" s="4"/>
      <c r="E25" s="4" t="s">
        <v>106</v>
      </c>
      <c r="F25" s="4"/>
      <c r="G25" s="4" t="s">
        <v>154</v>
      </c>
      <c r="H25" s="4"/>
      <c r="I25" s="4" t="s">
        <v>155</v>
      </c>
      <c r="J25" s="4"/>
      <c r="K25" s="5">
        <v>18</v>
      </c>
      <c r="L25" s="4"/>
      <c r="M25" s="5">
        <v>18</v>
      </c>
      <c r="N25" s="4"/>
      <c r="O25" s="5">
        <v>100000</v>
      </c>
      <c r="P25" s="4"/>
      <c r="Q25" s="5">
        <v>95252000000</v>
      </c>
      <c r="R25" s="4"/>
      <c r="S25" s="5">
        <v>95268729412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4"/>
      <c r="AC25" s="5">
        <v>100000</v>
      </c>
      <c r="AD25" s="4"/>
      <c r="AE25" s="5">
        <v>1000000</v>
      </c>
      <c r="AF25" s="4"/>
      <c r="AG25" s="5">
        <v>95252000000</v>
      </c>
      <c r="AH25" s="4"/>
      <c r="AI25" s="5">
        <v>99981875000</v>
      </c>
      <c r="AJ25" s="4"/>
      <c r="AK25" s="8">
        <v>2.5430420765435134E-3</v>
      </c>
    </row>
    <row r="26" spans="1:37">
      <c r="A26" s="1" t="s">
        <v>156</v>
      </c>
      <c r="C26" s="4" t="s">
        <v>106</v>
      </c>
      <c r="D26" s="4"/>
      <c r="E26" s="4" t="s">
        <v>106</v>
      </c>
      <c r="F26" s="4"/>
      <c r="G26" s="4" t="s">
        <v>157</v>
      </c>
      <c r="H26" s="4"/>
      <c r="I26" s="4" t="s">
        <v>158</v>
      </c>
      <c r="J26" s="4"/>
      <c r="K26" s="5">
        <v>15</v>
      </c>
      <c r="L26" s="4"/>
      <c r="M26" s="5">
        <v>15</v>
      </c>
      <c r="N26" s="4"/>
      <c r="O26" s="5">
        <v>109200</v>
      </c>
      <c r="P26" s="4"/>
      <c r="Q26" s="5">
        <v>102532663654</v>
      </c>
      <c r="R26" s="4"/>
      <c r="S26" s="5">
        <v>104812999200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4"/>
      <c r="AC26" s="5">
        <v>109200</v>
      </c>
      <c r="AD26" s="4"/>
      <c r="AE26" s="5">
        <v>930000</v>
      </c>
      <c r="AF26" s="4"/>
      <c r="AG26" s="5">
        <v>102532663654</v>
      </c>
      <c r="AH26" s="4"/>
      <c r="AI26" s="5">
        <v>101537592975</v>
      </c>
      <c r="AJ26" s="4"/>
      <c r="AK26" s="8">
        <v>2.5826118112545304E-3</v>
      </c>
    </row>
    <row r="27" spans="1:37">
      <c r="A27" s="1" t="s">
        <v>159</v>
      </c>
      <c r="C27" s="4" t="s">
        <v>106</v>
      </c>
      <c r="D27" s="4"/>
      <c r="E27" s="4" t="s">
        <v>106</v>
      </c>
      <c r="F27" s="4"/>
      <c r="G27" s="4" t="s">
        <v>160</v>
      </c>
      <c r="H27" s="4"/>
      <c r="I27" s="4" t="s">
        <v>161</v>
      </c>
      <c r="J27" s="4"/>
      <c r="K27" s="5">
        <v>16</v>
      </c>
      <c r="L27" s="4"/>
      <c r="M27" s="5">
        <v>16</v>
      </c>
      <c r="N27" s="4"/>
      <c r="O27" s="5">
        <v>100000</v>
      </c>
      <c r="P27" s="4"/>
      <c r="Q27" s="5">
        <v>94164000000</v>
      </c>
      <c r="R27" s="4"/>
      <c r="S27" s="5">
        <v>97787272843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4"/>
      <c r="AC27" s="5">
        <v>100000</v>
      </c>
      <c r="AD27" s="4"/>
      <c r="AE27" s="5">
        <v>978050</v>
      </c>
      <c r="AF27" s="4"/>
      <c r="AG27" s="5">
        <v>94164000000</v>
      </c>
      <c r="AH27" s="4"/>
      <c r="AI27" s="5">
        <v>97787272843</v>
      </c>
      <c r="AJ27" s="4"/>
      <c r="AK27" s="8">
        <v>2.4872223029443071E-3</v>
      </c>
    </row>
    <row r="28" spans="1:37">
      <c r="A28" s="1" t="s">
        <v>162</v>
      </c>
      <c r="C28" s="4" t="s">
        <v>106</v>
      </c>
      <c r="D28" s="4"/>
      <c r="E28" s="4" t="s">
        <v>106</v>
      </c>
      <c r="F28" s="4"/>
      <c r="G28" s="4" t="s">
        <v>163</v>
      </c>
      <c r="H28" s="4"/>
      <c r="I28" s="4" t="s">
        <v>164</v>
      </c>
      <c r="J28" s="4"/>
      <c r="K28" s="5">
        <v>16</v>
      </c>
      <c r="L28" s="4"/>
      <c r="M28" s="5">
        <v>16</v>
      </c>
      <c r="N28" s="4"/>
      <c r="O28" s="5">
        <v>1000000</v>
      </c>
      <c r="P28" s="4"/>
      <c r="Q28" s="5">
        <v>934810000000</v>
      </c>
      <c r="R28" s="4"/>
      <c r="S28" s="5">
        <v>979812376812</v>
      </c>
      <c r="T28" s="4"/>
      <c r="U28" s="5">
        <v>0</v>
      </c>
      <c r="V28" s="4"/>
      <c r="W28" s="5">
        <v>0</v>
      </c>
      <c r="X28" s="4"/>
      <c r="Y28" s="5">
        <v>102000</v>
      </c>
      <c r="Z28" s="4"/>
      <c r="AA28" s="5">
        <v>98822120613</v>
      </c>
      <c r="AB28" s="4"/>
      <c r="AC28" s="5">
        <v>898000</v>
      </c>
      <c r="AD28" s="4"/>
      <c r="AE28" s="5">
        <v>970830</v>
      </c>
      <c r="AF28" s="4"/>
      <c r="AG28" s="5">
        <v>839459380000</v>
      </c>
      <c r="AH28" s="4"/>
      <c r="AI28" s="5">
        <v>871647325282</v>
      </c>
      <c r="AJ28" s="4"/>
      <c r="AK28" s="8">
        <v>2.217037662175006E-2</v>
      </c>
    </row>
    <row r="29" spans="1:37">
      <c r="A29" s="1" t="s">
        <v>165</v>
      </c>
      <c r="C29" s="4" t="s">
        <v>106</v>
      </c>
      <c r="D29" s="4"/>
      <c r="E29" s="4" t="s">
        <v>106</v>
      </c>
      <c r="F29" s="4"/>
      <c r="G29" s="4" t="s">
        <v>166</v>
      </c>
      <c r="H29" s="4"/>
      <c r="I29" s="4" t="s">
        <v>167</v>
      </c>
      <c r="J29" s="4"/>
      <c r="K29" s="5">
        <v>16</v>
      </c>
      <c r="L29" s="4"/>
      <c r="M29" s="5">
        <v>16</v>
      </c>
      <c r="N29" s="4"/>
      <c r="O29" s="5">
        <v>140000</v>
      </c>
      <c r="P29" s="4"/>
      <c r="Q29" s="5">
        <v>132115200000</v>
      </c>
      <c r="R29" s="4"/>
      <c r="S29" s="5">
        <v>137175132500</v>
      </c>
      <c r="T29" s="4"/>
      <c r="U29" s="5">
        <v>0</v>
      </c>
      <c r="V29" s="4"/>
      <c r="W29" s="5">
        <v>0</v>
      </c>
      <c r="X29" s="4"/>
      <c r="Y29" s="5">
        <v>0</v>
      </c>
      <c r="Z29" s="4"/>
      <c r="AA29" s="5">
        <v>0</v>
      </c>
      <c r="AB29" s="4"/>
      <c r="AC29" s="5">
        <v>140000</v>
      </c>
      <c r="AD29" s="4"/>
      <c r="AE29" s="5">
        <v>980000</v>
      </c>
      <c r="AF29" s="4"/>
      <c r="AG29" s="5">
        <v>132115200000</v>
      </c>
      <c r="AH29" s="4"/>
      <c r="AI29" s="5">
        <v>137175132500</v>
      </c>
      <c r="AJ29" s="4"/>
      <c r="AK29" s="8">
        <v>3.4890537290177006E-3</v>
      </c>
    </row>
    <row r="30" spans="1:37">
      <c r="A30" s="1" t="s">
        <v>168</v>
      </c>
      <c r="C30" s="4" t="s">
        <v>106</v>
      </c>
      <c r="D30" s="4"/>
      <c r="E30" s="4" t="s">
        <v>106</v>
      </c>
      <c r="F30" s="4"/>
      <c r="G30" s="4" t="s">
        <v>169</v>
      </c>
      <c r="H30" s="4"/>
      <c r="I30" s="4" t="s">
        <v>170</v>
      </c>
      <c r="J30" s="4"/>
      <c r="K30" s="5">
        <v>18</v>
      </c>
      <c r="L30" s="4"/>
      <c r="M30" s="5">
        <v>18</v>
      </c>
      <c r="N30" s="4"/>
      <c r="O30" s="5">
        <v>135000</v>
      </c>
      <c r="P30" s="4"/>
      <c r="Q30" s="5">
        <v>135021833733</v>
      </c>
      <c r="R30" s="4"/>
      <c r="S30" s="5">
        <v>134975396274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4"/>
      <c r="AC30" s="5">
        <v>135000</v>
      </c>
      <c r="AD30" s="4"/>
      <c r="AE30" s="5">
        <v>999999</v>
      </c>
      <c r="AF30" s="4"/>
      <c r="AG30" s="5">
        <v>135021833733</v>
      </c>
      <c r="AH30" s="4"/>
      <c r="AI30" s="5">
        <v>134975396274</v>
      </c>
      <c r="AJ30" s="4"/>
      <c r="AK30" s="8">
        <v>3.4331033702150173E-3</v>
      </c>
    </row>
    <row r="31" spans="1:37">
      <c r="A31" s="1" t="s">
        <v>171</v>
      </c>
      <c r="C31" s="4" t="s">
        <v>106</v>
      </c>
      <c r="D31" s="4"/>
      <c r="E31" s="4" t="s">
        <v>106</v>
      </c>
      <c r="F31" s="4"/>
      <c r="G31" s="4" t="s">
        <v>172</v>
      </c>
      <c r="H31" s="4"/>
      <c r="I31" s="4" t="s">
        <v>173</v>
      </c>
      <c r="J31" s="4"/>
      <c r="K31" s="5">
        <v>18</v>
      </c>
      <c r="L31" s="4"/>
      <c r="M31" s="5">
        <v>18</v>
      </c>
      <c r="N31" s="4"/>
      <c r="O31" s="5">
        <v>450000</v>
      </c>
      <c r="P31" s="4"/>
      <c r="Q31" s="5">
        <v>446753357183</v>
      </c>
      <c r="R31" s="4"/>
      <c r="S31" s="5">
        <v>447736333078</v>
      </c>
      <c r="T31" s="4"/>
      <c r="U31" s="5">
        <v>0</v>
      </c>
      <c r="V31" s="4"/>
      <c r="W31" s="5">
        <v>0</v>
      </c>
      <c r="X31" s="4"/>
      <c r="Y31" s="5">
        <v>0</v>
      </c>
      <c r="Z31" s="4"/>
      <c r="AA31" s="5">
        <v>0</v>
      </c>
      <c r="AB31" s="4"/>
      <c r="AC31" s="5">
        <v>450000</v>
      </c>
      <c r="AD31" s="4"/>
      <c r="AE31" s="5">
        <v>995150</v>
      </c>
      <c r="AF31" s="4"/>
      <c r="AG31" s="5">
        <v>446753357183</v>
      </c>
      <c r="AH31" s="4"/>
      <c r="AI31" s="5">
        <v>447736333078</v>
      </c>
      <c r="AJ31" s="4"/>
      <c r="AK31" s="8">
        <v>1.138818745112207E-2</v>
      </c>
    </row>
    <row r="32" spans="1:37">
      <c r="A32" s="1" t="s">
        <v>174</v>
      </c>
      <c r="C32" s="4" t="s">
        <v>106</v>
      </c>
      <c r="D32" s="4"/>
      <c r="E32" s="4" t="s">
        <v>106</v>
      </c>
      <c r="F32" s="4"/>
      <c r="G32" s="4" t="s">
        <v>175</v>
      </c>
      <c r="H32" s="4"/>
      <c r="I32" s="4" t="s">
        <v>176</v>
      </c>
      <c r="J32" s="4"/>
      <c r="K32" s="5">
        <v>0</v>
      </c>
      <c r="L32" s="4"/>
      <c r="M32" s="5">
        <v>0</v>
      </c>
      <c r="N32" s="4"/>
      <c r="O32" s="5">
        <v>0</v>
      </c>
      <c r="P32" s="4"/>
      <c r="Q32" s="5">
        <v>0</v>
      </c>
      <c r="R32" s="4"/>
      <c r="S32" s="5">
        <v>0</v>
      </c>
      <c r="T32" s="4"/>
      <c r="U32" s="5">
        <v>132400</v>
      </c>
      <c r="V32" s="4"/>
      <c r="W32" s="5">
        <v>104620244978</v>
      </c>
      <c r="X32" s="4"/>
      <c r="Y32" s="5">
        <v>0</v>
      </c>
      <c r="Z32" s="4"/>
      <c r="AA32" s="5">
        <v>0</v>
      </c>
      <c r="AB32" s="4"/>
      <c r="AC32" s="5">
        <v>132400</v>
      </c>
      <c r="AD32" s="4"/>
      <c r="AE32" s="5">
        <v>793200</v>
      </c>
      <c r="AF32" s="4"/>
      <c r="AG32" s="5">
        <v>104620244978</v>
      </c>
      <c r="AH32" s="4"/>
      <c r="AI32" s="5">
        <v>105000645183</v>
      </c>
      <c r="AJ32" s="4"/>
      <c r="AK32" s="8">
        <v>2.6706946510513499E-3</v>
      </c>
    </row>
    <row r="33" spans="3:37" ht="24.75" thickBo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1">
        <f>SUM(Q9:Q32)</f>
        <v>5547724442192</v>
      </c>
      <c r="R33" s="4"/>
      <c r="S33" s="11">
        <f>SUM(S9:S32)</f>
        <v>6039652210590</v>
      </c>
      <c r="T33" s="4"/>
      <c r="U33" s="4"/>
      <c r="V33" s="4"/>
      <c r="W33" s="11">
        <f>SUM(W9:W32)</f>
        <v>804661819004</v>
      </c>
      <c r="X33" s="4"/>
      <c r="Y33" s="4"/>
      <c r="Z33" s="4"/>
      <c r="AA33" s="11">
        <f>SUM(AA9:AA32)</f>
        <v>1150237162913</v>
      </c>
      <c r="AB33" s="4"/>
      <c r="AC33" s="4"/>
      <c r="AD33" s="4"/>
      <c r="AE33" s="4"/>
      <c r="AF33" s="4"/>
      <c r="AG33" s="11">
        <f>SUM(AG9:AG32)</f>
        <v>5368446175205</v>
      </c>
      <c r="AH33" s="4"/>
      <c r="AI33" s="11">
        <f>SUM(AI9:AI32)</f>
        <v>5730714456863</v>
      </c>
      <c r="AJ33" s="4"/>
      <c r="AK33" s="12">
        <f>SUM(AK9:AK32)</f>
        <v>0.1457608990875478</v>
      </c>
    </row>
    <row r="34" spans="3:37" ht="24.75" thickTop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3:37">
      <c r="AK35" s="5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178</v>
      </c>
      <c r="C6" s="22" t="s">
        <v>179</v>
      </c>
      <c r="D6" s="22" t="s">
        <v>179</v>
      </c>
      <c r="E6" s="22" t="s">
        <v>179</v>
      </c>
      <c r="F6" s="22" t="s">
        <v>179</v>
      </c>
      <c r="G6" s="22" t="s">
        <v>179</v>
      </c>
      <c r="H6" s="22" t="s">
        <v>179</v>
      </c>
      <c r="I6" s="22" t="s">
        <v>179</v>
      </c>
      <c r="K6" s="22" t="s">
        <v>285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>
      <c r="A7" s="22" t="s">
        <v>178</v>
      </c>
      <c r="C7" s="22" t="s">
        <v>180</v>
      </c>
      <c r="E7" s="22" t="s">
        <v>181</v>
      </c>
      <c r="G7" s="22" t="s">
        <v>182</v>
      </c>
      <c r="I7" s="22" t="s">
        <v>103</v>
      </c>
      <c r="K7" s="22" t="s">
        <v>183</v>
      </c>
      <c r="M7" s="22" t="s">
        <v>184</v>
      </c>
      <c r="O7" s="22" t="s">
        <v>185</v>
      </c>
      <c r="Q7" s="22" t="s">
        <v>183</v>
      </c>
      <c r="S7" s="22" t="s">
        <v>177</v>
      </c>
    </row>
    <row r="8" spans="1:19">
      <c r="A8" s="1" t="s">
        <v>186</v>
      </c>
      <c r="C8" s="4" t="s">
        <v>187</v>
      </c>
      <c r="E8" s="1" t="s">
        <v>188</v>
      </c>
      <c r="G8" s="1" t="s">
        <v>189</v>
      </c>
      <c r="I8" s="5">
        <v>8</v>
      </c>
      <c r="J8" s="4"/>
      <c r="K8" s="5">
        <v>482550341274</v>
      </c>
      <c r="L8" s="4"/>
      <c r="M8" s="5">
        <v>1725143439665</v>
      </c>
      <c r="N8" s="4"/>
      <c r="O8" s="5">
        <v>2060064205705</v>
      </c>
      <c r="P8" s="4"/>
      <c r="Q8" s="5">
        <v>147629575234</v>
      </c>
      <c r="S8" s="8">
        <v>3.754962802631059E-3</v>
      </c>
    </row>
    <row r="9" spans="1:19">
      <c r="A9" s="1" t="s">
        <v>190</v>
      </c>
      <c r="C9" s="4" t="s">
        <v>191</v>
      </c>
      <c r="E9" s="1" t="s">
        <v>188</v>
      </c>
      <c r="G9" s="1" t="s">
        <v>192</v>
      </c>
      <c r="I9" s="5">
        <v>8</v>
      </c>
      <c r="J9" s="4"/>
      <c r="K9" s="5">
        <v>480185522319</v>
      </c>
      <c r="L9" s="4"/>
      <c r="M9" s="5">
        <v>1385638342142</v>
      </c>
      <c r="N9" s="4"/>
      <c r="O9" s="5">
        <v>1840095749532</v>
      </c>
      <c r="P9" s="4"/>
      <c r="Q9" s="5">
        <v>25728114929</v>
      </c>
      <c r="S9" s="8">
        <v>6.5439539731170599E-4</v>
      </c>
    </row>
    <row r="10" spans="1:19">
      <c r="A10" s="1" t="s">
        <v>193</v>
      </c>
      <c r="C10" s="4" t="s">
        <v>194</v>
      </c>
      <c r="E10" s="1" t="s">
        <v>188</v>
      </c>
      <c r="G10" s="1" t="s">
        <v>195</v>
      </c>
      <c r="I10" s="5">
        <v>8</v>
      </c>
      <c r="J10" s="4"/>
      <c r="K10" s="5">
        <v>255926426964</v>
      </c>
      <c r="L10" s="4"/>
      <c r="M10" s="5">
        <v>2173621708</v>
      </c>
      <c r="N10" s="4"/>
      <c r="O10" s="5">
        <v>0</v>
      </c>
      <c r="P10" s="4"/>
      <c r="Q10" s="5">
        <v>258100048672</v>
      </c>
      <c r="S10" s="8">
        <v>6.5647827041733792E-3</v>
      </c>
    </row>
    <row r="11" spans="1:19" ht="24.75" thickBot="1">
      <c r="K11" s="11">
        <f>SUM(K8:K10)</f>
        <v>1218662290557</v>
      </c>
      <c r="L11" s="4"/>
      <c r="M11" s="11">
        <f>SUM(M8:M10)</f>
        <v>3112955403515</v>
      </c>
      <c r="N11" s="4"/>
      <c r="O11" s="11">
        <f>SUM(O8:O10)</f>
        <v>3900159955237</v>
      </c>
      <c r="P11" s="4"/>
      <c r="Q11" s="11">
        <f>SUM(Q8:Q10)</f>
        <v>431457738835</v>
      </c>
      <c r="S11" s="9">
        <f>SUM(S8:S10)</f>
        <v>1.0974140904116143E-2</v>
      </c>
    </row>
    <row r="12" spans="1:19" ht="24.75" thickTop="1"/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G7" sqref="G7:G10"/>
    </sheetView>
  </sheetViews>
  <sheetFormatPr defaultRowHeight="24"/>
  <cols>
    <col min="1" max="1" width="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9.42578125" style="1" bestFit="1" customWidth="1"/>
    <col min="11" max="11" width="21.85546875" style="1" bestFit="1" customWidth="1"/>
    <col min="12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</row>
    <row r="3" spans="1:11" ht="24.75">
      <c r="A3" s="21" t="s">
        <v>196</v>
      </c>
      <c r="B3" s="21"/>
      <c r="C3" s="21"/>
      <c r="D3" s="21"/>
      <c r="E3" s="21"/>
      <c r="F3" s="21"/>
      <c r="G3" s="21"/>
    </row>
    <row r="4" spans="1:11" ht="24.75">
      <c r="A4" s="21" t="s">
        <v>2</v>
      </c>
      <c r="B4" s="21"/>
      <c r="C4" s="21"/>
      <c r="D4" s="21"/>
      <c r="E4" s="21"/>
      <c r="F4" s="21"/>
      <c r="G4" s="21"/>
    </row>
    <row r="6" spans="1:11" ht="24.75">
      <c r="A6" s="22" t="s">
        <v>200</v>
      </c>
      <c r="C6" s="22" t="s">
        <v>183</v>
      </c>
      <c r="E6" s="22" t="s">
        <v>273</v>
      </c>
      <c r="G6" s="22" t="s">
        <v>13</v>
      </c>
      <c r="J6" s="3"/>
    </row>
    <row r="7" spans="1:11">
      <c r="A7" s="1" t="s">
        <v>282</v>
      </c>
      <c r="C7" s="6">
        <f>'سرمایه‌گذاری در سهام'!I92</f>
        <v>-413878378485</v>
      </c>
      <c r="D7" s="4"/>
      <c r="E7" s="8">
        <f>C7/$C$11</f>
        <v>1.419591580003484</v>
      </c>
      <c r="F7" s="4"/>
      <c r="G7" s="8">
        <v>-1.0527009331030816E-2</v>
      </c>
      <c r="J7" s="16"/>
    </row>
    <row r="8" spans="1:11">
      <c r="A8" s="1" t="s">
        <v>283</v>
      </c>
      <c r="C8" s="5">
        <f>'سرمایه‌گذاری در اوراق بهادار'!I45</f>
        <v>116945330026</v>
      </c>
      <c r="D8" s="4"/>
      <c r="E8" s="8">
        <f t="shared" ref="E8:E10" si="0">C8/$C$11</f>
        <v>-0.40111930087610265</v>
      </c>
      <c r="F8" s="4"/>
      <c r="G8" s="8">
        <v>2.9745080787031202E-3</v>
      </c>
      <c r="J8" s="16"/>
    </row>
    <row r="9" spans="1:11">
      <c r="A9" s="1" t="s">
        <v>284</v>
      </c>
      <c r="C9" s="5">
        <f>'درآمد سپرده بانکی'!E11</f>
        <v>2576873149</v>
      </c>
      <c r="D9" s="4"/>
      <c r="E9" s="8">
        <f t="shared" si="0"/>
        <v>-8.8386048057111592E-3</v>
      </c>
      <c r="F9" s="4"/>
      <c r="G9" s="8">
        <v>6.5542848079436217E-5</v>
      </c>
      <c r="J9" s="3"/>
      <c r="K9" s="14"/>
    </row>
    <row r="10" spans="1:11">
      <c r="A10" s="1" t="s">
        <v>280</v>
      </c>
      <c r="C10" s="5">
        <f>'سایر درآمدها'!C9</f>
        <v>2808673680</v>
      </c>
      <c r="D10" s="4"/>
      <c r="E10" s="8">
        <f t="shared" si="0"/>
        <v>-9.6336743216700917E-3</v>
      </c>
      <c r="F10" s="4"/>
      <c r="G10" s="8">
        <v>7.1438701739893478E-5</v>
      </c>
      <c r="J10" s="3"/>
      <c r="K10" s="14"/>
    </row>
    <row r="11" spans="1:11" ht="24.75" thickBot="1">
      <c r="C11" s="13">
        <f>SUM(C7:C10)</f>
        <v>-291547501630</v>
      </c>
      <c r="D11" s="4"/>
      <c r="E11" s="12">
        <f>SUM(E7:E10)</f>
        <v>1</v>
      </c>
      <c r="F11" s="4"/>
      <c r="G11" s="12">
        <f>SUM(G7:G10)</f>
        <v>-7.4155197025083655E-3</v>
      </c>
      <c r="K11" s="15"/>
    </row>
    <row r="12" spans="1:11" ht="24.75" thickTop="1">
      <c r="C12" s="4"/>
      <c r="D12" s="4"/>
      <c r="E12" s="4"/>
      <c r="F12" s="4"/>
      <c r="G12" s="4"/>
      <c r="K12" s="15"/>
    </row>
    <row r="13" spans="1:11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7"/>
  <sheetViews>
    <sheetView rightToLeft="1" workbookViewId="0">
      <selection activeCell="E22" sqref="E22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196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197</v>
      </c>
      <c r="B6" s="22" t="s">
        <v>197</v>
      </c>
      <c r="C6" s="22" t="s">
        <v>197</v>
      </c>
      <c r="D6" s="22" t="s">
        <v>197</v>
      </c>
      <c r="E6" s="22" t="s">
        <v>197</v>
      </c>
      <c r="F6" s="22" t="s">
        <v>197</v>
      </c>
      <c r="G6" s="22" t="s">
        <v>197</v>
      </c>
      <c r="I6" s="22" t="s">
        <v>198</v>
      </c>
      <c r="J6" s="22" t="s">
        <v>198</v>
      </c>
      <c r="K6" s="22" t="s">
        <v>198</v>
      </c>
      <c r="L6" s="22" t="s">
        <v>198</v>
      </c>
      <c r="M6" s="22" t="s">
        <v>198</v>
      </c>
      <c r="O6" s="22" t="s">
        <v>199</v>
      </c>
      <c r="P6" s="22" t="s">
        <v>199</v>
      </c>
      <c r="Q6" s="22" t="s">
        <v>199</v>
      </c>
      <c r="R6" s="22" t="s">
        <v>199</v>
      </c>
      <c r="S6" s="22" t="s">
        <v>199</v>
      </c>
    </row>
    <row r="7" spans="1:19" ht="24.75">
      <c r="A7" s="22" t="s">
        <v>200</v>
      </c>
      <c r="C7" s="22" t="s">
        <v>201</v>
      </c>
      <c r="E7" s="22" t="s">
        <v>102</v>
      </c>
      <c r="G7" s="22" t="s">
        <v>103</v>
      </c>
      <c r="I7" s="22" t="s">
        <v>202</v>
      </c>
      <c r="K7" s="22" t="s">
        <v>203</v>
      </c>
      <c r="M7" s="22" t="s">
        <v>204</v>
      </c>
      <c r="O7" s="22" t="s">
        <v>202</v>
      </c>
      <c r="Q7" s="22" t="s">
        <v>203</v>
      </c>
      <c r="S7" s="22" t="s">
        <v>204</v>
      </c>
    </row>
    <row r="8" spans="1:19">
      <c r="A8" s="1" t="s">
        <v>153</v>
      </c>
      <c r="C8" s="4" t="s">
        <v>286</v>
      </c>
      <c r="D8" s="4"/>
      <c r="E8" s="4" t="s">
        <v>155</v>
      </c>
      <c r="F8" s="4"/>
      <c r="G8" s="5">
        <v>18</v>
      </c>
      <c r="H8" s="4"/>
      <c r="I8" s="5">
        <v>1517489333</v>
      </c>
      <c r="J8" s="4"/>
      <c r="K8" s="5">
        <v>0</v>
      </c>
      <c r="L8" s="4"/>
      <c r="M8" s="5">
        <v>1517489333</v>
      </c>
      <c r="N8" s="4"/>
      <c r="O8" s="5">
        <v>2092389850</v>
      </c>
      <c r="P8" s="4"/>
      <c r="Q8" s="4">
        <v>0</v>
      </c>
      <c r="R8" s="4"/>
      <c r="S8" s="5">
        <v>2092389850</v>
      </c>
    </row>
    <row r="9" spans="1:19">
      <c r="A9" s="1" t="s">
        <v>150</v>
      </c>
      <c r="C9" s="4" t="s">
        <v>286</v>
      </c>
      <c r="D9" s="4"/>
      <c r="E9" s="4" t="s">
        <v>152</v>
      </c>
      <c r="F9" s="4"/>
      <c r="G9" s="5">
        <v>18</v>
      </c>
      <c r="H9" s="4"/>
      <c r="I9" s="5">
        <v>10843470020</v>
      </c>
      <c r="J9" s="4"/>
      <c r="K9" s="5">
        <v>0</v>
      </c>
      <c r="L9" s="4"/>
      <c r="M9" s="5">
        <v>10843470020</v>
      </c>
      <c r="N9" s="4"/>
      <c r="O9" s="5">
        <v>40475682033</v>
      </c>
      <c r="P9" s="4"/>
      <c r="Q9" s="4">
        <v>0</v>
      </c>
      <c r="R9" s="4"/>
      <c r="S9" s="5">
        <v>40475682033</v>
      </c>
    </row>
    <row r="10" spans="1:19">
      <c r="A10" s="1" t="s">
        <v>156</v>
      </c>
      <c r="C10" s="4" t="s">
        <v>286</v>
      </c>
      <c r="D10" s="4"/>
      <c r="E10" s="4" t="s">
        <v>158</v>
      </c>
      <c r="F10" s="4"/>
      <c r="G10" s="5">
        <v>15</v>
      </c>
      <c r="H10" s="4"/>
      <c r="I10" s="5">
        <v>1395169167</v>
      </c>
      <c r="J10" s="4"/>
      <c r="K10" s="5">
        <v>0</v>
      </c>
      <c r="L10" s="4"/>
      <c r="M10" s="5">
        <v>1395169167</v>
      </c>
      <c r="N10" s="4"/>
      <c r="O10" s="5">
        <v>1793597126</v>
      </c>
      <c r="P10" s="4"/>
      <c r="Q10" s="4">
        <v>0</v>
      </c>
      <c r="R10" s="4"/>
      <c r="S10" s="5">
        <v>1793597126</v>
      </c>
    </row>
    <row r="11" spans="1:19">
      <c r="A11" s="1" t="s">
        <v>162</v>
      </c>
      <c r="C11" s="4" t="s">
        <v>286</v>
      </c>
      <c r="D11" s="4"/>
      <c r="E11" s="4" t="s">
        <v>164</v>
      </c>
      <c r="F11" s="4"/>
      <c r="G11" s="5">
        <v>16</v>
      </c>
      <c r="H11" s="4"/>
      <c r="I11" s="5">
        <v>12694335947</v>
      </c>
      <c r="J11" s="4"/>
      <c r="K11" s="5">
        <v>0</v>
      </c>
      <c r="L11" s="4"/>
      <c r="M11" s="5">
        <v>12694335947</v>
      </c>
      <c r="N11" s="4"/>
      <c r="O11" s="5">
        <v>51979154272</v>
      </c>
      <c r="P11" s="4"/>
      <c r="Q11" s="4">
        <v>0</v>
      </c>
      <c r="R11" s="4"/>
      <c r="S11" s="5">
        <v>51979154272</v>
      </c>
    </row>
    <row r="12" spans="1:19">
      <c r="A12" s="1" t="s">
        <v>159</v>
      </c>
      <c r="C12" s="4" t="s">
        <v>286</v>
      </c>
      <c r="D12" s="4"/>
      <c r="E12" s="4" t="s">
        <v>161</v>
      </c>
      <c r="F12" s="4"/>
      <c r="G12" s="5">
        <v>16</v>
      </c>
      <c r="H12" s="4"/>
      <c r="I12" s="5">
        <v>1297040187</v>
      </c>
      <c r="J12" s="4"/>
      <c r="K12" s="5">
        <v>0</v>
      </c>
      <c r="L12" s="4"/>
      <c r="M12" s="5">
        <v>1297040187</v>
      </c>
      <c r="N12" s="4"/>
      <c r="O12" s="5">
        <v>5451848311</v>
      </c>
      <c r="P12" s="4"/>
      <c r="Q12" s="4">
        <v>0</v>
      </c>
      <c r="R12" s="4"/>
      <c r="S12" s="5">
        <v>5451848311</v>
      </c>
    </row>
    <row r="13" spans="1:19">
      <c r="A13" s="1" t="s">
        <v>165</v>
      </c>
      <c r="C13" s="4" t="s">
        <v>286</v>
      </c>
      <c r="D13" s="4"/>
      <c r="E13" s="4" t="s">
        <v>167</v>
      </c>
      <c r="F13" s="4"/>
      <c r="G13" s="5">
        <v>16</v>
      </c>
      <c r="H13" s="4"/>
      <c r="I13" s="5">
        <v>1863998315</v>
      </c>
      <c r="J13" s="4"/>
      <c r="K13" s="5">
        <v>0</v>
      </c>
      <c r="L13" s="4"/>
      <c r="M13" s="5">
        <v>1863998315</v>
      </c>
      <c r="N13" s="4"/>
      <c r="O13" s="5">
        <v>7539601433</v>
      </c>
      <c r="P13" s="4"/>
      <c r="Q13" s="4">
        <v>0</v>
      </c>
      <c r="R13" s="4"/>
      <c r="S13" s="5">
        <v>7539601433</v>
      </c>
    </row>
    <row r="14" spans="1:19">
      <c r="A14" s="1" t="s">
        <v>205</v>
      </c>
      <c r="C14" s="4" t="s">
        <v>286</v>
      </c>
      <c r="D14" s="4"/>
      <c r="E14" s="4" t="s">
        <v>151</v>
      </c>
      <c r="F14" s="4"/>
      <c r="G14" s="5">
        <v>15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960735617</v>
      </c>
      <c r="P14" s="4"/>
      <c r="Q14" s="4">
        <v>0</v>
      </c>
      <c r="R14" s="4"/>
      <c r="S14" s="5">
        <v>960735617</v>
      </c>
    </row>
    <row r="15" spans="1:19">
      <c r="A15" s="1" t="s">
        <v>168</v>
      </c>
      <c r="C15" s="4" t="s">
        <v>286</v>
      </c>
      <c r="D15" s="4"/>
      <c r="E15" s="4" t="s">
        <v>170</v>
      </c>
      <c r="F15" s="4"/>
      <c r="G15" s="5">
        <v>18</v>
      </c>
      <c r="H15" s="4"/>
      <c r="I15" s="5">
        <v>2110271232</v>
      </c>
      <c r="J15" s="4"/>
      <c r="K15" s="5">
        <v>0</v>
      </c>
      <c r="L15" s="4"/>
      <c r="M15" s="5">
        <v>2110271232</v>
      </c>
      <c r="N15" s="4"/>
      <c r="O15" s="5">
        <v>8069717525</v>
      </c>
      <c r="P15" s="4"/>
      <c r="Q15" s="4">
        <v>0</v>
      </c>
      <c r="R15" s="4"/>
      <c r="S15" s="5">
        <v>8069717525</v>
      </c>
    </row>
    <row r="16" spans="1:19">
      <c r="A16" s="1" t="s">
        <v>171</v>
      </c>
      <c r="C16" s="4" t="s">
        <v>286</v>
      </c>
      <c r="D16" s="4"/>
      <c r="E16" s="4" t="s">
        <v>173</v>
      </c>
      <c r="F16" s="4"/>
      <c r="G16" s="5">
        <v>18</v>
      </c>
      <c r="H16" s="4"/>
      <c r="I16" s="5">
        <v>7162271597</v>
      </c>
      <c r="J16" s="4"/>
      <c r="K16" s="5">
        <v>0</v>
      </c>
      <c r="L16" s="4"/>
      <c r="M16" s="5">
        <v>7162271597</v>
      </c>
      <c r="N16" s="4"/>
      <c r="O16" s="5">
        <v>17564492832</v>
      </c>
      <c r="P16" s="4"/>
      <c r="Q16" s="4">
        <v>0</v>
      </c>
      <c r="R16" s="4"/>
      <c r="S16" s="5">
        <v>17564492832</v>
      </c>
    </row>
    <row r="17" spans="1:20">
      <c r="A17" s="1" t="s">
        <v>186</v>
      </c>
      <c r="C17" s="5">
        <v>1</v>
      </c>
      <c r="D17" s="4"/>
      <c r="E17" s="4" t="s">
        <v>286</v>
      </c>
      <c r="F17" s="4"/>
      <c r="G17" s="5">
        <v>8</v>
      </c>
      <c r="H17" s="4"/>
      <c r="I17" s="5">
        <v>193031460</v>
      </c>
      <c r="J17" s="4"/>
      <c r="K17" s="5">
        <v>0</v>
      </c>
      <c r="L17" s="4"/>
      <c r="M17" s="5">
        <v>193031460</v>
      </c>
      <c r="N17" s="4"/>
      <c r="O17" s="5">
        <v>5478392099</v>
      </c>
      <c r="P17" s="4"/>
      <c r="Q17" s="5">
        <v>0</v>
      </c>
      <c r="R17" s="4"/>
      <c r="S17" s="5">
        <v>5478392099</v>
      </c>
    </row>
    <row r="18" spans="1:20">
      <c r="A18" s="1" t="s">
        <v>190</v>
      </c>
      <c r="C18" s="5">
        <v>17</v>
      </c>
      <c r="D18" s="4"/>
      <c r="E18" s="4" t="s">
        <v>286</v>
      </c>
      <c r="F18" s="4"/>
      <c r="G18" s="5">
        <v>8</v>
      </c>
      <c r="H18" s="4"/>
      <c r="I18" s="5">
        <v>210219981</v>
      </c>
      <c r="J18" s="4"/>
      <c r="K18" s="5">
        <v>0</v>
      </c>
      <c r="L18" s="4"/>
      <c r="M18" s="5">
        <v>210219981</v>
      </c>
      <c r="N18" s="4"/>
      <c r="O18" s="5">
        <v>4003223016</v>
      </c>
      <c r="P18" s="4"/>
      <c r="Q18" s="5">
        <v>0</v>
      </c>
      <c r="R18" s="4"/>
      <c r="S18" s="5">
        <v>4003223016</v>
      </c>
    </row>
    <row r="19" spans="1:20">
      <c r="A19" s="1" t="s">
        <v>193</v>
      </c>
      <c r="C19" s="5">
        <v>17</v>
      </c>
      <c r="D19" s="4"/>
      <c r="E19" s="4" t="s">
        <v>286</v>
      </c>
      <c r="F19" s="4"/>
      <c r="G19" s="5">
        <v>8</v>
      </c>
      <c r="H19" s="4"/>
      <c r="I19" s="5">
        <v>2173621708</v>
      </c>
      <c r="J19" s="4"/>
      <c r="K19" s="5">
        <v>0</v>
      </c>
      <c r="L19" s="4"/>
      <c r="M19" s="5">
        <v>2173621708</v>
      </c>
      <c r="N19" s="4"/>
      <c r="O19" s="5">
        <v>9006356495</v>
      </c>
      <c r="P19" s="4"/>
      <c r="Q19" s="5">
        <v>0</v>
      </c>
      <c r="R19" s="4"/>
      <c r="S19" s="5">
        <v>9006356495</v>
      </c>
    </row>
    <row r="20" spans="1:20" ht="24.75" thickBot="1">
      <c r="C20" s="4"/>
      <c r="D20" s="4"/>
      <c r="E20" s="4"/>
      <c r="F20" s="4"/>
      <c r="G20" s="4"/>
      <c r="H20" s="4"/>
      <c r="I20" s="11">
        <f>SUM(I8:I19)</f>
        <v>41460918947</v>
      </c>
      <c r="J20" s="4"/>
      <c r="K20" s="11">
        <f>SUM(K8:K19)</f>
        <v>0</v>
      </c>
      <c r="L20" s="4"/>
      <c r="M20" s="11">
        <f>SUM(M8:M19)</f>
        <v>41460918947</v>
      </c>
      <c r="N20" s="4"/>
      <c r="O20" s="11">
        <f>SUM(O8:O19)</f>
        <v>154415190609</v>
      </c>
      <c r="P20" s="4"/>
      <c r="Q20" s="10">
        <f>SUM(Q8:Q19)</f>
        <v>0</v>
      </c>
      <c r="R20" s="4"/>
      <c r="S20" s="11">
        <f>SUM(S8:S19)</f>
        <v>154415190609</v>
      </c>
    </row>
    <row r="21" spans="1:20" ht="24.75" thickTop="1"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</row>
    <row r="22" spans="1:20">
      <c r="M22" s="3"/>
      <c r="S22" s="3"/>
    </row>
    <row r="23" spans="1:20">
      <c r="M23" s="3"/>
      <c r="N23" s="3"/>
      <c r="O23" s="3"/>
      <c r="P23" s="3"/>
      <c r="Q23" s="3"/>
      <c r="R23" s="3"/>
      <c r="S23" s="3"/>
      <c r="T23" s="3"/>
    </row>
    <row r="25" spans="1:20">
      <c r="M25" s="3"/>
      <c r="N25" s="3"/>
      <c r="O25" s="3"/>
      <c r="P25" s="3"/>
      <c r="Q25" s="3"/>
      <c r="R25" s="3"/>
      <c r="S25" s="3"/>
    </row>
    <row r="26" spans="1:20">
      <c r="M26" s="3"/>
      <c r="S26" s="3"/>
    </row>
    <row r="27" spans="1:20">
      <c r="M27" s="3"/>
      <c r="N27" s="3"/>
      <c r="O27" s="3"/>
      <c r="P27" s="3"/>
      <c r="Q27" s="3"/>
      <c r="R27" s="3"/>
      <c r="S2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9"/>
  <sheetViews>
    <sheetView rightToLeft="1" workbookViewId="0">
      <selection activeCell="S51" sqref="S51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196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1" t="s">
        <v>3</v>
      </c>
      <c r="C6" s="22" t="s">
        <v>206</v>
      </c>
      <c r="D6" s="22" t="s">
        <v>206</v>
      </c>
      <c r="E6" s="22" t="s">
        <v>206</v>
      </c>
      <c r="F6" s="22" t="s">
        <v>206</v>
      </c>
      <c r="G6" s="22" t="s">
        <v>206</v>
      </c>
      <c r="I6" s="22" t="s">
        <v>198</v>
      </c>
      <c r="J6" s="22" t="s">
        <v>198</v>
      </c>
      <c r="K6" s="22" t="s">
        <v>198</v>
      </c>
      <c r="L6" s="22" t="s">
        <v>198</v>
      </c>
      <c r="M6" s="22" t="s">
        <v>198</v>
      </c>
      <c r="O6" s="22" t="s">
        <v>199</v>
      </c>
      <c r="P6" s="22" t="s">
        <v>199</v>
      </c>
      <c r="Q6" s="22" t="s">
        <v>199</v>
      </c>
      <c r="R6" s="22" t="s">
        <v>199</v>
      </c>
      <c r="S6" s="22" t="s">
        <v>199</v>
      </c>
    </row>
    <row r="7" spans="1:19" ht="24.75">
      <c r="A7" s="22" t="s">
        <v>3</v>
      </c>
      <c r="C7" s="22" t="s">
        <v>207</v>
      </c>
      <c r="E7" s="22" t="s">
        <v>208</v>
      </c>
      <c r="G7" s="22" t="s">
        <v>209</v>
      </c>
      <c r="I7" s="22" t="s">
        <v>210</v>
      </c>
      <c r="K7" s="22" t="s">
        <v>203</v>
      </c>
      <c r="M7" s="22" t="s">
        <v>211</v>
      </c>
      <c r="O7" s="22" t="s">
        <v>210</v>
      </c>
      <c r="Q7" s="22" t="s">
        <v>203</v>
      </c>
      <c r="S7" s="22" t="s">
        <v>211</v>
      </c>
    </row>
    <row r="8" spans="1:19">
      <c r="A8" s="1" t="s">
        <v>84</v>
      </c>
      <c r="C8" s="4" t="s">
        <v>212</v>
      </c>
      <c r="D8" s="4"/>
      <c r="E8" s="5">
        <v>22000000</v>
      </c>
      <c r="F8" s="4"/>
      <c r="G8" s="5">
        <v>2020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44440000000</v>
      </c>
      <c r="P8" s="4"/>
      <c r="Q8" s="5">
        <v>4413843307</v>
      </c>
      <c r="R8" s="4"/>
      <c r="S8" s="5">
        <v>40026156693</v>
      </c>
    </row>
    <row r="9" spans="1:19">
      <c r="A9" s="1" t="s">
        <v>80</v>
      </c>
      <c r="C9" s="4" t="s">
        <v>213</v>
      </c>
      <c r="D9" s="4"/>
      <c r="E9" s="5">
        <v>6300003</v>
      </c>
      <c r="F9" s="4"/>
      <c r="G9" s="5">
        <v>4500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28350013500</v>
      </c>
      <c r="P9" s="4"/>
      <c r="Q9" s="5">
        <v>1136982790</v>
      </c>
      <c r="R9" s="4"/>
      <c r="S9" s="5">
        <v>27213030710</v>
      </c>
    </row>
    <row r="10" spans="1:19">
      <c r="A10" s="1" t="s">
        <v>214</v>
      </c>
      <c r="C10" s="4" t="s">
        <v>215</v>
      </c>
      <c r="D10" s="4"/>
      <c r="E10" s="5">
        <v>1516418</v>
      </c>
      <c r="F10" s="4"/>
      <c r="G10" s="5">
        <v>1300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1971343400</v>
      </c>
      <c r="P10" s="4"/>
      <c r="Q10" s="5">
        <v>0</v>
      </c>
      <c r="R10" s="4"/>
      <c r="S10" s="5">
        <v>1971343400</v>
      </c>
    </row>
    <row r="11" spans="1:19">
      <c r="A11" s="1" t="s">
        <v>50</v>
      </c>
      <c r="C11" s="4" t="s">
        <v>216</v>
      </c>
      <c r="D11" s="4"/>
      <c r="E11" s="5">
        <v>15000000</v>
      </c>
      <c r="F11" s="4"/>
      <c r="G11" s="5">
        <v>150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2250000000</v>
      </c>
      <c r="P11" s="4"/>
      <c r="Q11" s="5">
        <v>245729103</v>
      </c>
      <c r="R11" s="4"/>
      <c r="S11" s="5">
        <v>2004270897</v>
      </c>
    </row>
    <row r="12" spans="1:19">
      <c r="A12" s="1" t="s">
        <v>52</v>
      </c>
      <c r="C12" s="4" t="s">
        <v>217</v>
      </c>
      <c r="D12" s="4"/>
      <c r="E12" s="5">
        <v>121896360</v>
      </c>
      <c r="F12" s="4"/>
      <c r="G12" s="5">
        <v>2400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292551264000</v>
      </c>
      <c r="P12" s="4"/>
      <c r="Q12" s="5">
        <v>0</v>
      </c>
      <c r="R12" s="4"/>
      <c r="S12" s="5">
        <v>292551264000</v>
      </c>
    </row>
    <row r="13" spans="1:19">
      <c r="A13" s="1" t="s">
        <v>72</v>
      </c>
      <c r="C13" s="4" t="s">
        <v>218</v>
      </c>
      <c r="D13" s="4"/>
      <c r="E13" s="5">
        <v>39222671</v>
      </c>
      <c r="F13" s="4"/>
      <c r="G13" s="5">
        <v>700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27455869700</v>
      </c>
      <c r="P13" s="4"/>
      <c r="Q13" s="5">
        <v>0</v>
      </c>
      <c r="R13" s="4"/>
      <c r="S13" s="5">
        <v>27455869700</v>
      </c>
    </row>
    <row r="14" spans="1:19">
      <c r="A14" s="1" t="s">
        <v>82</v>
      </c>
      <c r="C14" s="4" t="s">
        <v>217</v>
      </c>
      <c r="D14" s="4"/>
      <c r="E14" s="5">
        <v>34216764</v>
      </c>
      <c r="F14" s="4"/>
      <c r="G14" s="5">
        <v>700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23951734800</v>
      </c>
      <c r="P14" s="4"/>
      <c r="Q14" s="5">
        <v>0</v>
      </c>
      <c r="R14" s="4"/>
      <c r="S14" s="5">
        <v>23951734800</v>
      </c>
    </row>
    <row r="15" spans="1:19">
      <c r="A15" s="1" t="s">
        <v>32</v>
      </c>
      <c r="C15" s="4" t="s">
        <v>219</v>
      </c>
      <c r="D15" s="4"/>
      <c r="E15" s="5">
        <v>15399744</v>
      </c>
      <c r="F15" s="4"/>
      <c r="G15" s="5">
        <v>700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10779820800</v>
      </c>
      <c r="P15" s="4"/>
      <c r="Q15" s="5">
        <v>1136108565</v>
      </c>
      <c r="R15" s="4"/>
      <c r="S15" s="5">
        <v>9643712235</v>
      </c>
    </row>
    <row r="16" spans="1:19">
      <c r="A16" s="1" t="s">
        <v>35</v>
      </c>
      <c r="C16" s="4" t="s">
        <v>219</v>
      </c>
      <c r="D16" s="4"/>
      <c r="E16" s="5">
        <v>68082254</v>
      </c>
      <c r="F16" s="4"/>
      <c r="G16" s="5">
        <v>400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27232901600</v>
      </c>
      <c r="P16" s="4"/>
      <c r="Q16" s="5">
        <v>2870134237</v>
      </c>
      <c r="R16" s="4"/>
      <c r="S16" s="5">
        <v>24362767363</v>
      </c>
    </row>
    <row r="17" spans="1:19">
      <c r="A17" s="1" t="s">
        <v>28</v>
      </c>
      <c r="C17" s="4" t="s">
        <v>220</v>
      </c>
      <c r="D17" s="4"/>
      <c r="E17" s="5">
        <v>9200000</v>
      </c>
      <c r="F17" s="4"/>
      <c r="G17" s="5">
        <v>3750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34500000000</v>
      </c>
      <c r="P17" s="4"/>
      <c r="Q17" s="5">
        <v>0</v>
      </c>
      <c r="R17" s="4"/>
      <c r="S17" s="5">
        <v>34500000000</v>
      </c>
    </row>
    <row r="18" spans="1:19">
      <c r="A18" s="1" t="s">
        <v>71</v>
      </c>
      <c r="C18" s="4" t="s">
        <v>221</v>
      </c>
      <c r="D18" s="4"/>
      <c r="E18" s="5">
        <v>8743455</v>
      </c>
      <c r="F18" s="4"/>
      <c r="G18" s="5">
        <v>2100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18361255500</v>
      </c>
      <c r="P18" s="4"/>
      <c r="Q18" s="5">
        <v>1283609117</v>
      </c>
      <c r="R18" s="4"/>
      <c r="S18" s="5">
        <v>17077646383</v>
      </c>
    </row>
    <row r="19" spans="1:19">
      <c r="A19" s="1" t="s">
        <v>43</v>
      </c>
      <c r="C19" s="4" t="s">
        <v>222</v>
      </c>
      <c r="D19" s="4"/>
      <c r="E19" s="5">
        <v>1100000</v>
      </c>
      <c r="F19" s="4"/>
      <c r="G19" s="5">
        <v>6730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7403000000</v>
      </c>
      <c r="P19" s="4"/>
      <c r="Q19" s="5">
        <v>368825806</v>
      </c>
      <c r="R19" s="4"/>
      <c r="S19" s="5">
        <v>7034174194</v>
      </c>
    </row>
    <row r="20" spans="1:19">
      <c r="A20" s="1" t="s">
        <v>40</v>
      </c>
      <c r="C20" s="4" t="s">
        <v>223</v>
      </c>
      <c r="D20" s="4"/>
      <c r="E20" s="5">
        <v>3510754</v>
      </c>
      <c r="F20" s="4"/>
      <c r="G20" s="5">
        <v>4720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16570758880</v>
      </c>
      <c r="P20" s="4"/>
      <c r="Q20" s="5">
        <v>1543859523</v>
      </c>
      <c r="R20" s="4"/>
      <c r="S20" s="5">
        <v>15026899357</v>
      </c>
    </row>
    <row r="21" spans="1:19">
      <c r="A21" s="1" t="s">
        <v>67</v>
      </c>
      <c r="C21" s="4" t="s">
        <v>224</v>
      </c>
      <c r="D21" s="4"/>
      <c r="E21" s="5">
        <v>6807271</v>
      </c>
      <c r="F21" s="4"/>
      <c r="G21" s="5">
        <v>100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680727100</v>
      </c>
      <c r="P21" s="4"/>
      <c r="Q21" s="5">
        <v>85243837</v>
      </c>
      <c r="R21" s="4"/>
      <c r="S21" s="5">
        <v>595483263</v>
      </c>
    </row>
    <row r="22" spans="1:19">
      <c r="A22" s="1" t="s">
        <v>225</v>
      </c>
      <c r="C22" s="4" t="s">
        <v>219</v>
      </c>
      <c r="D22" s="4"/>
      <c r="E22" s="5">
        <v>87975</v>
      </c>
      <c r="F22" s="4"/>
      <c r="G22" s="5">
        <v>61000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5366475000</v>
      </c>
      <c r="P22" s="4"/>
      <c r="Q22" s="5">
        <v>454215752</v>
      </c>
      <c r="R22" s="4"/>
      <c r="S22" s="5">
        <v>4912259248</v>
      </c>
    </row>
    <row r="23" spans="1:19">
      <c r="A23" s="1" t="s">
        <v>87</v>
      </c>
      <c r="C23" s="4" t="s">
        <v>226</v>
      </c>
      <c r="D23" s="4"/>
      <c r="E23" s="5">
        <v>18948000</v>
      </c>
      <c r="F23" s="4"/>
      <c r="G23" s="5">
        <v>36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682128000</v>
      </c>
      <c r="P23" s="4"/>
      <c r="Q23" s="5">
        <v>51807190</v>
      </c>
      <c r="R23" s="4"/>
      <c r="S23" s="5">
        <v>630320810</v>
      </c>
    </row>
    <row r="24" spans="1:19">
      <c r="A24" s="1" t="s">
        <v>19</v>
      </c>
      <c r="C24" s="4" t="s">
        <v>217</v>
      </c>
      <c r="D24" s="4"/>
      <c r="E24" s="5">
        <v>2600000</v>
      </c>
      <c r="F24" s="4"/>
      <c r="G24" s="5">
        <v>5850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15210000000</v>
      </c>
      <c r="P24" s="4"/>
      <c r="Q24" s="5">
        <v>0</v>
      </c>
      <c r="R24" s="4"/>
      <c r="S24" s="5">
        <v>15210000000</v>
      </c>
    </row>
    <row r="25" spans="1:19">
      <c r="A25" s="1" t="s">
        <v>18</v>
      </c>
      <c r="C25" s="4" t="s">
        <v>217</v>
      </c>
      <c r="D25" s="4"/>
      <c r="E25" s="5">
        <v>141744099</v>
      </c>
      <c r="F25" s="4"/>
      <c r="G25" s="5">
        <v>650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92133664350</v>
      </c>
      <c r="P25" s="4"/>
      <c r="Q25" s="5">
        <v>0</v>
      </c>
      <c r="R25" s="4"/>
      <c r="S25" s="5">
        <v>92133664350</v>
      </c>
    </row>
    <row r="26" spans="1:19">
      <c r="A26" s="1" t="s">
        <v>74</v>
      </c>
      <c r="C26" s="4" t="s">
        <v>227</v>
      </c>
      <c r="D26" s="4"/>
      <c r="E26" s="5">
        <v>159509568</v>
      </c>
      <c r="F26" s="4"/>
      <c r="G26" s="5">
        <v>1700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271166265600</v>
      </c>
      <c r="P26" s="4"/>
      <c r="Q26" s="5">
        <v>0</v>
      </c>
      <c r="R26" s="4"/>
      <c r="S26" s="5">
        <v>271166265600</v>
      </c>
    </row>
    <row r="27" spans="1:19">
      <c r="A27" s="1" t="s">
        <v>73</v>
      </c>
      <c r="C27" s="4" t="s">
        <v>219</v>
      </c>
      <c r="D27" s="4"/>
      <c r="E27" s="5">
        <v>197550742</v>
      </c>
      <c r="F27" s="4"/>
      <c r="G27" s="5">
        <v>330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65191744860</v>
      </c>
      <c r="P27" s="4"/>
      <c r="Q27" s="5">
        <v>0</v>
      </c>
      <c r="R27" s="4"/>
      <c r="S27" s="5">
        <v>65191744860</v>
      </c>
    </row>
    <row r="28" spans="1:19">
      <c r="A28" s="1" t="s">
        <v>86</v>
      </c>
      <c r="C28" s="4" t="s">
        <v>217</v>
      </c>
      <c r="D28" s="4"/>
      <c r="E28" s="5">
        <v>11200000</v>
      </c>
      <c r="F28" s="4"/>
      <c r="G28" s="5">
        <v>450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5040000000</v>
      </c>
      <c r="P28" s="4"/>
      <c r="Q28" s="5">
        <v>382784810</v>
      </c>
      <c r="R28" s="4"/>
      <c r="S28" s="5">
        <v>4657215190</v>
      </c>
    </row>
    <row r="29" spans="1:19">
      <c r="A29" s="1" t="s">
        <v>76</v>
      </c>
      <c r="C29" s="4" t="s">
        <v>226</v>
      </c>
      <c r="D29" s="4"/>
      <c r="E29" s="5">
        <v>3205169</v>
      </c>
      <c r="F29" s="4"/>
      <c r="G29" s="5">
        <v>400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1282067600</v>
      </c>
      <c r="P29" s="4"/>
      <c r="Q29" s="5">
        <v>25813442</v>
      </c>
      <c r="R29" s="4"/>
      <c r="S29" s="5">
        <v>1256254158</v>
      </c>
    </row>
    <row r="30" spans="1:19">
      <c r="A30" s="1" t="s">
        <v>81</v>
      </c>
      <c r="C30" s="4" t="s">
        <v>228</v>
      </c>
      <c r="D30" s="4"/>
      <c r="E30" s="5">
        <v>10205153</v>
      </c>
      <c r="F30" s="4"/>
      <c r="G30" s="5">
        <v>3360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34289314080</v>
      </c>
      <c r="P30" s="4"/>
      <c r="Q30" s="5">
        <v>0</v>
      </c>
      <c r="R30" s="4"/>
      <c r="S30" s="5">
        <v>34289314080</v>
      </c>
    </row>
    <row r="31" spans="1:19">
      <c r="A31" s="1" t="s">
        <v>39</v>
      </c>
      <c r="C31" s="4" t="s">
        <v>229</v>
      </c>
      <c r="D31" s="4"/>
      <c r="E31" s="5">
        <v>23455000</v>
      </c>
      <c r="F31" s="4"/>
      <c r="G31" s="5">
        <v>190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4456450000</v>
      </c>
      <c r="P31" s="4"/>
      <c r="Q31" s="5">
        <v>60222297</v>
      </c>
      <c r="R31" s="4"/>
      <c r="S31" s="5">
        <v>4396227703</v>
      </c>
    </row>
    <row r="32" spans="1:19">
      <c r="A32" s="1" t="s">
        <v>21</v>
      </c>
      <c r="C32" s="4" t="s">
        <v>230</v>
      </c>
      <c r="D32" s="4"/>
      <c r="E32" s="5">
        <v>4279011</v>
      </c>
      <c r="F32" s="4"/>
      <c r="G32" s="5">
        <v>11000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47069121000</v>
      </c>
      <c r="P32" s="4"/>
      <c r="Q32" s="5">
        <v>0</v>
      </c>
      <c r="R32" s="4"/>
      <c r="S32" s="5">
        <v>47069121000</v>
      </c>
    </row>
    <row r="33" spans="1:19">
      <c r="A33" s="1" t="s">
        <v>69</v>
      </c>
      <c r="C33" s="4" t="s">
        <v>231</v>
      </c>
      <c r="D33" s="4"/>
      <c r="E33" s="5">
        <v>15000000</v>
      </c>
      <c r="F33" s="4"/>
      <c r="G33" s="5">
        <v>5700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85500000000</v>
      </c>
      <c r="P33" s="4"/>
      <c r="Q33" s="5">
        <v>0</v>
      </c>
      <c r="R33" s="4"/>
      <c r="S33" s="5">
        <v>85500000000</v>
      </c>
    </row>
    <row r="34" spans="1:19">
      <c r="A34" s="1" t="s">
        <v>20</v>
      </c>
      <c r="C34" s="4" t="s">
        <v>232</v>
      </c>
      <c r="D34" s="4"/>
      <c r="E34" s="5">
        <v>56920417</v>
      </c>
      <c r="F34" s="4"/>
      <c r="G34" s="5">
        <v>1850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105302771450</v>
      </c>
      <c r="P34" s="4"/>
      <c r="Q34" s="5">
        <v>3351812354</v>
      </c>
      <c r="R34" s="4"/>
      <c r="S34" s="5">
        <v>101950959096</v>
      </c>
    </row>
    <row r="35" spans="1:19">
      <c r="A35" s="1" t="s">
        <v>83</v>
      </c>
      <c r="C35" s="4" t="s">
        <v>233</v>
      </c>
      <c r="D35" s="4"/>
      <c r="E35" s="5">
        <v>4000000</v>
      </c>
      <c r="F35" s="4"/>
      <c r="G35" s="5">
        <v>7650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30600000000</v>
      </c>
      <c r="P35" s="4"/>
      <c r="Q35" s="5">
        <v>290637720</v>
      </c>
      <c r="R35" s="4"/>
      <c r="S35" s="5">
        <v>30309362280</v>
      </c>
    </row>
    <row r="36" spans="1:19">
      <c r="A36" s="1" t="s">
        <v>47</v>
      </c>
      <c r="C36" s="4" t="s">
        <v>234</v>
      </c>
      <c r="D36" s="4"/>
      <c r="E36" s="5">
        <v>31040229</v>
      </c>
      <c r="F36" s="4"/>
      <c r="G36" s="5">
        <v>2750</v>
      </c>
      <c r="H36" s="4"/>
      <c r="I36" s="5">
        <v>85360629750</v>
      </c>
      <c r="J36" s="4"/>
      <c r="K36" s="5">
        <v>4956423663</v>
      </c>
      <c r="L36" s="4"/>
      <c r="M36" s="5">
        <v>80404206087</v>
      </c>
      <c r="N36" s="4"/>
      <c r="O36" s="5">
        <v>85360629750</v>
      </c>
      <c r="P36" s="4"/>
      <c r="Q36" s="5">
        <v>4956423663</v>
      </c>
      <c r="R36" s="4"/>
      <c r="S36" s="5">
        <v>80404206087</v>
      </c>
    </row>
    <row r="37" spans="1:19">
      <c r="A37" s="1" t="s">
        <v>66</v>
      </c>
      <c r="C37" s="4" t="s">
        <v>235</v>
      </c>
      <c r="D37" s="4"/>
      <c r="E37" s="5">
        <v>16100000</v>
      </c>
      <c r="F37" s="4"/>
      <c r="G37" s="5">
        <v>265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4266500000</v>
      </c>
      <c r="P37" s="4"/>
      <c r="Q37" s="5">
        <v>392687811</v>
      </c>
      <c r="R37" s="4"/>
      <c r="S37" s="5">
        <v>3873812189</v>
      </c>
    </row>
    <row r="38" spans="1:19">
      <c r="A38" s="1" t="s">
        <v>55</v>
      </c>
      <c r="C38" s="4" t="s">
        <v>236</v>
      </c>
      <c r="D38" s="4"/>
      <c r="E38" s="5">
        <v>4100000</v>
      </c>
      <c r="F38" s="4"/>
      <c r="G38" s="5">
        <v>3456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14169600000</v>
      </c>
      <c r="P38" s="4"/>
      <c r="Q38" s="5">
        <v>1092725158</v>
      </c>
      <c r="R38" s="4"/>
      <c r="S38" s="5">
        <v>13076874842</v>
      </c>
    </row>
    <row r="39" spans="1:19">
      <c r="A39" s="1" t="s">
        <v>34</v>
      </c>
      <c r="C39" s="4" t="s">
        <v>237</v>
      </c>
      <c r="D39" s="4"/>
      <c r="E39" s="5">
        <v>82518930</v>
      </c>
      <c r="F39" s="4"/>
      <c r="G39" s="5">
        <v>1800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148534074000</v>
      </c>
      <c r="P39" s="4"/>
      <c r="Q39" s="5">
        <v>12742121564</v>
      </c>
      <c r="R39" s="4"/>
      <c r="S39" s="5">
        <v>135791952436</v>
      </c>
    </row>
    <row r="40" spans="1:19">
      <c r="A40" s="1" t="s">
        <v>75</v>
      </c>
      <c r="C40" s="4" t="s">
        <v>217</v>
      </c>
      <c r="D40" s="4"/>
      <c r="E40" s="5">
        <v>95851115</v>
      </c>
      <c r="F40" s="4"/>
      <c r="G40" s="5">
        <v>640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61344713600</v>
      </c>
      <c r="P40" s="4"/>
      <c r="Q40" s="5">
        <v>0</v>
      </c>
      <c r="R40" s="4"/>
      <c r="S40" s="5">
        <v>61344713600</v>
      </c>
    </row>
    <row r="41" spans="1:19">
      <c r="A41" s="1" t="s">
        <v>79</v>
      </c>
      <c r="C41" s="4" t="s">
        <v>238</v>
      </c>
      <c r="D41" s="4"/>
      <c r="E41" s="5">
        <v>85028137</v>
      </c>
      <c r="F41" s="4"/>
      <c r="G41" s="5">
        <v>6500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552682890500</v>
      </c>
      <c r="P41" s="4"/>
      <c r="Q41" s="5">
        <v>0</v>
      </c>
      <c r="R41" s="4"/>
      <c r="S41" s="5">
        <v>552682890500</v>
      </c>
    </row>
    <row r="42" spans="1:19">
      <c r="A42" s="1" t="s">
        <v>16</v>
      </c>
      <c r="C42" s="4" t="s">
        <v>216</v>
      </c>
      <c r="D42" s="4"/>
      <c r="E42" s="5">
        <v>13381695</v>
      </c>
      <c r="F42" s="4"/>
      <c r="G42" s="5">
        <v>200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2676339000</v>
      </c>
      <c r="P42" s="4"/>
      <c r="Q42" s="5">
        <v>0</v>
      </c>
      <c r="R42" s="4"/>
      <c r="S42" s="5">
        <v>2676339000</v>
      </c>
    </row>
    <row r="43" spans="1:19">
      <c r="A43" s="1" t="s">
        <v>70</v>
      </c>
      <c r="C43" s="4" t="s">
        <v>217</v>
      </c>
      <c r="D43" s="4"/>
      <c r="E43" s="5">
        <v>8005000</v>
      </c>
      <c r="F43" s="4"/>
      <c r="G43" s="5">
        <v>4350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34821750000</v>
      </c>
      <c r="P43" s="4"/>
      <c r="Q43" s="5">
        <v>3802985509</v>
      </c>
      <c r="R43" s="4"/>
      <c r="S43" s="5">
        <v>31018764491</v>
      </c>
    </row>
    <row r="44" spans="1:19">
      <c r="A44" s="1" t="s">
        <v>41</v>
      </c>
      <c r="C44" s="4" t="s">
        <v>239</v>
      </c>
      <c r="D44" s="4"/>
      <c r="E44" s="5">
        <v>3780949</v>
      </c>
      <c r="F44" s="4"/>
      <c r="G44" s="5">
        <v>2780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10511038220</v>
      </c>
      <c r="P44" s="4"/>
      <c r="Q44" s="5">
        <v>798306700</v>
      </c>
      <c r="R44" s="4"/>
      <c r="S44" s="5">
        <v>9712731520</v>
      </c>
    </row>
    <row r="45" spans="1:19">
      <c r="A45" s="1" t="s">
        <v>85</v>
      </c>
      <c r="C45" s="4" t="s">
        <v>240</v>
      </c>
      <c r="D45" s="4"/>
      <c r="E45" s="5">
        <v>7206570</v>
      </c>
      <c r="F45" s="4"/>
      <c r="G45" s="5">
        <v>500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3603285000</v>
      </c>
      <c r="P45" s="4"/>
      <c r="Q45" s="5">
        <v>0</v>
      </c>
      <c r="R45" s="4"/>
      <c r="S45" s="5">
        <v>3603285000</v>
      </c>
    </row>
    <row r="46" spans="1:19">
      <c r="A46" s="1" t="s">
        <v>65</v>
      </c>
      <c r="C46" s="4" t="s">
        <v>241</v>
      </c>
      <c r="D46" s="4"/>
      <c r="E46" s="5">
        <v>9529900</v>
      </c>
      <c r="F46" s="4"/>
      <c r="G46" s="5">
        <v>420</v>
      </c>
      <c r="H46" s="4"/>
      <c r="I46" s="5">
        <v>4002556348</v>
      </c>
      <c r="J46" s="4"/>
      <c r="K46" s="5">
        <v>256574231</v>
      </c>
      <c r="L46" s="4"/>
      <c r="M46" s="5">
        <v>3745983769</v>
      </c>
      <c r="N46" s="4"/>
      <c r="O46" s="5">
        <v>4002558000</v>
      </c>
      <c r="P46" s="4"/>
      <c r="Q46" s="5">
        <v>256574231</v>
      </c>
      <c r="R46" s="4"/>
      <c r="S46" s="5">
        <v>3745983769</v>
      </c>
    </row>
    <row r="47" spans="1:19">
      <c r="A47" s="1" t="s">
        <v>22</v>
      </c>
      <c r="C47" s="4" t="s">
        <v>242</v>
      </c>
      <c r="D47" s="4"/>
      <c r="E47" s="5">
        <v>53493023</v>
      </c>
      <c r="F47" s="4"/>
      <c r="G47" s="5">
        <v>270</v>
      </c>
      <c r="H47" s="4"/>
      <c r="I47" s="5">
        <v>0</v>
      </c>
      <c r="J47" s="4"/>
      <c r="K47" s="5">
        <v>0</v>
      </c>
      <c r="L47" s="4"/>
      <c r="M47" s="5">
        <v>0</v>
      </c>
      <c r="N47" s="4"/>
      <c r="O47" s="5">
        <v>14443116210</v>
      </c>
      <c r="P47" s="4"/>
      <c r="Q47" s="5">
        <v>0</v>
      </c>
      <c r="R47" s="4"/>
      <c r="S47" s="5">
        <v>14443116210</v>
      </c>
    </row>
    <row r="48" spans="1:19">
      <c r="A48" s="1" t="s">
        <v>17</v>
      </c>
      <c r="C48" s="4" t="s">
        <v>243</v>
      </c>
      <c r="D48" s="4"/>
      <c r="E48" s="5">
        <v>20961128</v>
      </c>
      <c r="F48" s="4"/>
      <c r="G48" s="5">
        <v>12</v>
      </c>
      <c r="H48" s="4"/>
      <c r="I48" s="5">
        <v>0</v>
      </c>
      <c r="J48" s="4"/>
      <c r="K48" s="5">
        <v>0</v>
      </c>
      <c r="L48" s="4"/>
      <c r="M48" s="5">
        <v>0</v>
      </c>
      <c r="N48" s="4"/>
      <c r="O48" s="5">
        <v>251533536</v>
      </c>
      <c r="P48" s="4"/>
      <c r="Q48" s="5">
        <v>0</v>
      </c>
      <c r="R48" s="4"/>
      <c r="S48" s="5">
        <v>251533536</v>
      </c>
    </row>
    <row r="49" spans="1:19">
      <c r="A49" s="1" t="s">
        <v>26</v>
      </c>
      <c r="C49" s="4" t="s">
        <v>213</v>
      </c>
      <c r="D49" s="4"/>
      <c r="E49" s="5">
        <v>3900000</v>
      </c>
      <c r="F49" s="4"/>
      <c r="G49" s="5">
        <v>14350</v>
      </c>
      <c r="H49" s="4"/>
      <c r="I49" s="5">
        <v>0</v>
      </c>
      <c r="J49" s="4"/>
      <c r="K49" s="5">
        <v>0</v>
      </c>
      <c r="L49" s="4"/>
      <c r="M49" s="5">
        <v>0</v>
      </c>
      <c r="N49" s="4"/>
      <c r="O49" s="5">
        <v>55965000000</v>
      </c>
      <c r="P49" s="4"/>
      <c r="Q49" s="5">
        <v>0</v>
      </c>
      <c r="R49" s="4"/>
      <c r="S49" s="5">
        <v>55965000000</v>
      </c>
    </row>
    <row r="50" spans="1:19">
      <c r="A50" s="1" t="s">
        <v>49</v>
      </c>
      <c r="C50" s="4" t="s">
        <v>224</v>
      </c>
      <c r="D50" s="4"/>
      <c r="E50" s="5">
        <v>26914264</v>
      </c>
      <c r="F50" s="4"/>
      <c r="G50" s="5">
        <v>1300</v>
      </c>
      <c r="H50" s="4"/>
      <c r="I50" s="5">
        <v>0</v>
      </c>
      <c r="J50" s="4"/>
      <c r="K50" s="5">
        <v>0</v>
      </c>
      <c r="L50" s="4"/>
      <c r="M50" s="5">
        <v>0</v>
      </c>
      <c r="N50" s="4"/>
      <c r="O50" s="5">
        <v>34988543200</v>
      </c>
      <c r="P50" s="4"/>
      <c r="Q50" s="5">
        <v>2031592831</v>
      </c>
      <c r="R50" s="4"/>
      <c r="S50" s="5">
        <v>32956950369</v>
      </c>
    </row>
    <row r="51" spans="1:19">
      <c r="A51" s="1" t="s">
        <v>24</v>
      </c>
      <c r="C51" s="4" t="s">
        <v>221</v>
      </c>
      <c r="D51" s="4"/>
      <c r="E51" s="5">
        <v>40906624</v>
      </c>
      <c r="F51" s="4"/>
      <c r="G51" s="5">
        <v>1250</v>
      </c>
      <c r="H51" s="4"/>
      <c r="I51" s="5">
        <v>0</v>
      </c>
      <c r="J51" s="4"/>
      <c r="K51" s="5">
        <v>0</v>
      </c>
      <c r="L51" s="4"/>
      <c r="M51" s="5">
        <v>0</v>
      </c>
      <c r="N51" s="4"/>
      <c r="O51" s="5">
        <v>51133280000</v>
      </c>
      <c r="P51" s="4"/>
      <c r="Q51" s="5">
        <v>0</v>
      </c>
      <c r="R51" s="4"/>
      <c r="S51" s="5">
        <v>51133280000</v>
      </c>
    </row>
    <row r="52" spans="1:19">
      <c r="A52" s="1" t="s">
        <v>45</v>
      </c>
      <c r="C52" s="4" t="s">
        <v>244</v>
      </c>
      <c r="D52" s="4"/>
      <c r="E52" s="5">
        <v>11769701</v>
      </c>
      <c r="F52" s="4"/>
      <c r="G52" s="5">
        <v>800</v>
      </c>
      <c r="H52" s="4"/>
      <c r="I52" s="5">
        <v>0</v>
      </c>
      <c r="J52" s="4"/>
      <c r="K52" s="5">
        <v>0</v>
      </c>
      <c r="L52" s="4"/>
      <c r="M52" s="5">
        <v>0</v>
      </c>
      <c r="N52" s="4"/>
      <c r="O52" s="5">
        <v>9415758878</v>
      </c>
      <c r="P52" s="4"/>
      <c r="Q52" s="5">
        <v>0</v>
      </c>
      <c r="R52" s="4"/>
      <c r="S52" s="5">
        <v>9415760800</v>
      </c>
    </row>
    <row r="53" spans="1:19">
      <c r="A53" s="1" t="s">
        <v>46</v>
      </c>
      <c r="C53" s="4" t="s">
        <v>236</v>
      </c>
      <c r="D53" s="4"/>
      <c r="E53" s="5">
        <v>9813243</v>
      </c>
      <c r="F53" s="4"/>
      <c r="G53" s="5">
        <v>1850</v>
      </c>
      <c r="H53" s="4"/>
      <c r="I53" s="5">
        <v>0</v>
      </c>
      <c r="J53" s="4"/>
      <c r="K53" s="5">
        <v>0</v>
      </c>
      <c r="L53" s="4"/>
      <c r="M53" s="5">
        <v>0</v>
      </c>
      <c r="N53" s="4"/>
      <c r="O53" s="5">
        <v>18154499550</v>
      </c>
      <c r="P53" s="4"/>
      <c r="Q53" s="5">
        <v>0</v>
      </c>
      <c r="R53" s="4"/>
      <c r="S53" s="5">
        <v>18154499550</v>
      </c>
    </row>
    <row r="54" spans="1:19">
      <c r="A54" s="1" t="s">
        <v>44</v>
      </c>
      <c r="C54" s="4" t="s">
        <v>244</v>
      </c>
      <c r="D54" s="4"/>
      <c r="E54" s="5">
        <v>4000060</v>
      </c>
      <c r="F54" s="4"/>
      <c r="G54" s="5">
        <v>3200</v>
      </c>
      <c r="H54" s="4"/>
      <c r="I54" s="5">
        <v>0</v>
      </c>
      <c r="J54" s="4"/>
      <c r="K54" s="5">
        <v>0</v>
      </c>
      <c r="L54" s="4"/>
      <c r="M54" s="5">
        <v>0</v>
      </c>
      <c r="N54" s="4"/>
      <c r="O54" s="5">
        <v>12800192000</v>
      </c>
      <c r="P54" s="4"/>
      <c r="Q54" s="5">
        <v>505270737</v>
      </c>
      <c r="R54" s="4"/>
      <c r="S54" s="5">
        <v>12294921263</v>
      </c>
    </row>
    <row r="55" spans="1:19">
      <c r="A55" s="1" t="s">
        <v>15</v>
      </c>
      <c r="C55" s="4" t="s">
        <v>245</v>
      </c>
      <c r="D55" s="4"/>
      <c r="E55" s="5">
        <v>15010000</v>
      </c>
      <c r="F55" s="4"/>
      <c r="G55" s="5">
        <v>1000</v>
      </c>
      <c r="H55" s="4"/>
      <c r="I55" s="5">
        <v>0</v>
      </c>
      <c r="J55" s="4"/>
      <c r="K55" s="5">
        <v>0</v>
      </c>
      <c r="L55" s="4"/>
      <c r="M55" s="5">
        <v>0</v>
      </c>
      <c r="N55" s="4"/>
      <c r="O55" s="5">
        <v>15010000000</v>
      </c>
      <c r="P55" s="4"/>
      <c r="Q55" s="5">
        <v>1548943489</v>
      </c>
      <c r="R55" s="4"/>
      <c r="S55" s="5">
        <v>13461056511</v>
      </c>
    </row>
    <row r="56" spans="1:19">
      <c r="A56" s="1" t="s">
        <v>27</v>
      </c>
      <c r="C56" s="4" t="s">
        <v>246</v>
      </c>
      <c r="D56" s="4"/>
      <c r="E56" s="5">
        <v>7182491</v>
      </c>
      <c r="F56" s="4"/>
      <c r="G56" s="5">
        <v>13600</v>
      </c>
      <c r="H56" s="4"/>
      <c r="I56" s="5">
        <v>0</v>
      </c>
      <c r="J56" s="4"/>
      <c r="K56" s="5">
        <v>0</v>
      </c>
      <c r="L56" s="4"/>
      <c r="M56" s="5">
        <v>0</v>
      </c>
      <c r="N56" s="4"/>
      <c r="O56" s="5">
        <v>97681877600</v>
      </c>
      <c r="P56" s="4"/>
      <c r="Q56" s="5">
        <v>0</v>
      </c>
      <c r="R56" s="4"/>
      <c r="S56" s="5">
        <v>97681877600</v>
      </c>
    </row>
    <row r="57" spans="1:19" ht="24.75" thickBot="1">
      <c r="C57" s="4"/>
      <c r="D57" s="4"/>
      <c r="E57" s="4"/>
      <c r="F57" s="4"/>
      <c r="G57" s="4"/>
      <c r="H57" s="4"/>
      <c r="I57" s="11">
        <f>SUM(I8:I56)</f>
        <v>89363186098</v>
      </c>
      <c r="J57" s="4"/>
      <c r="K57" s="11">
        <f>SUM(K8:K56)</f>
        <v>5212997894</v>
      </c>
      <c r="L57" s="4"/>
      <c r="M57" s="11">
        <f>SUM(M8:M56)</f>
        <v>84150189856</v>
      </c>
      <c r="N57" s="4"/>
      <c r="O57" s="11">
        <f>SUM(O8:O56)</f>
        <v>2531605870264</v>
      </c>
      <c r="P57" s="4"/>
      <c r="Q57" s="11">
        <f>SUM(Q8:Q56)</f>
        <v>45829261543</v>
      </c>
      <c r="R57" s="4"/>
      <c r="S57" s="11">
        <f>SUM(S8:S56)</f>
        <v>2485776610643</v>
      </c>
    </row>
    <row r="58" spans="1:19" ht="24.75" thickTop="1">
      <c r="I58" s="5"/>
      <c r="J58" s="4"/>
      <c r="K58" s="4"/>
      <c r="L58" s="4"/>
      <c r="M58" s="4"/>
      <c r="N58" s="4"/>
      <c r="O58" s="5"/>
      <c r="Q58" s="3"/>
    </row>
    <row r="59" spans="1:19">
      <c r="I59" s="5"/>
      <c r="J59" s="4"/>
      <c r="K59" s="4"/>
      <c r="L59" s="4"/>
      <c r="M59" s="4"/>
      <c r="N59" s="4"/>
      <c r="O59" s="5"/>
      <c r="P59" s="5"/>
      <c r="Q59" s="5"/>
    </row>
  </sheetData>
  <mergeCells count="16">
    <mergeCell ref="C6:G6"/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7"/>
  <sheetViews>
    <sheetView rightToLeft="1" workbookViewId="0">
      <selection activeCell="I112" sqref="I112"/>
    </sheetView>
  </sheetViews>
  <sheetFormatPr defaultRowHeight="24"/>
  <cols>
    <col min="1" max="1" width="34.855468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855468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196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1" t="s">
        <v>3</v>
      </c>
      <c r="C6" s="22" t="s">
        <v>198</v>
      </c>
      <c r="D6" s="22" t="s">
        <v>198</v>
      </c>
      <c r="E6" s="22" t="s">
        <v>198</v>
      </c>
      <c r="F6" s="22" t="s">
        <v>198</v>
      </c>
      <c r="G6" s="22" t="s">
        <v>198</v>
      </c>
      <c r="H6" s="22" t="s">
        <v>198</v>
      </c>
      <c r="I6" s="22" t="s">
        <v>198</v>
      </c>
      <c r="K6" s="22" t="s">
        <v>199</v>
      </c>
      <c r="L6" s="22" t="s">
        <v>199</v>
      </c>
      <c r="M6" s="22" t="s">
        <v>199</v>
      </c>
      <c r="N6" s="22" t="s">
        <v>199</v>
      </c>
      <c r="O6" s="22" t="s">
        <v>199</v>
      </c>
      <c r="P6" s="22" t="s">
        <v>199</v>
      </c>
      <c r="Q6" s="22" t="s">
        <v>199</v>
      </c>
    </row>
    <row r="7" spans="1:17" ht="24.75">
      <c r="A7" s="22" t="s">
        <v>3</v>
      </c>
      <c r="C7" s="22" t="s">
        <v>7</v>
      </c>
      <c r="E7" s="22" t="s">
        <v>247</v>
      </c>
      <c r="G7" s="22" t="s">
        <v>248</v>
      </c>
      <c r="I7" s="22" t="s">
        <v>249</v>
      </c>
      <c r="K7" s="22" t="s">
        <v>7</v>
      </c>
      <c r="M7" s="22" t="s">
        <v>247</v>
      </c>
      <c r="O7" s="22" t="s">
        <v>248</v>
      </c>
      <c r="Q7" s="22" t="s">
        <v>249</v>
      </c>
    </row>
    <row r="8" spans="1:17">
      <c r="A8" s="1" t="s">
        <v>84</v>
      </c>
      <c r="C8" s="5">
        <v>35643667</v>
      </c>
      <c r="D8" s="4"/>
      <c r="E8" s="6">
        <v>488955903102</v>
      </c>
      <c r="F8" s="6"/>
      <c r="G8" s="6">
        <v>469121604502</v>
      </c>
      <c r="H8" s="6"/>
      <c r="I8" s="6">
        <f>E8-G8</f>
        <v>19834298600</v>
      </c>
      <c r="J8" s="6"/>
      <c r="K8" s="6">
        <v>35643667</v>
      </c>
      <c r="L8" s="6"/>
      <c r="M8" s="6">
        <v>488955903102</v>
      </c>
      <c r="N8" s="6"/>
      <c r="O8" s="6">
        <v>502676706923</v>
      </c>
      <c r="P8" s="6"/>
      <c r="Q8" s="6">
        <f>M8-O8</f>
        <v>-13720803821</v>
      </c>
    </row>
    <row r="9" spans="1:17">
      <c r="A9" s="1" t="s">
        <v>80</v>
      </c>
      <c r="C9" s="5">
        <v>6300003</v>
      </c>
      <c r="D9" s="4"/>
      <c r="E9" s="6">
        <v>142597534453</v>
      </c>
      <c r="F9" s="6"/>
      <c r="G9" s="6">
        <v>146542920782</v>
      </c>
      <c r="H9" s="6"/>
      <c r="I9" s="6">
        <f t="shared" ref="I9:I72" si="0">E9-G9</f>
        <v>-3945386329</v>
      </c>
      <c r="J9" s="6"/>
      <c r="K9" s="6">
        <v>6300003</v>
      </c>
      <c r="L9" s="6"/>
      <c r="M9" s="6">
        <v>142597534453</v>
      </c>
      <c r="N9" s="6"/>
      <c r="O9" s="6">
        <v>211860983336</v>
      </c>
      <c r="P9" s="6"/>
      <c r="Q9" s="6">
        <f t="shared" ref="Q9:Q72" si="1">M9-O9</f>
        <v>-69263448883</v>
      </c>
    </row>
    <row r="10" spans="1:17">
      <c r="A10" s="1" t="s">
        <v>51</v>
      </c>
      <c r="C10" s="5">
        <v>38806083</v>
      </c>
      <c r="D10" s="4"/>
      <c r="E10" s="6">
        <v>153452093114</v>
      </c>
      <c r="F10" s="6"/>
      <c r="G10" s="6">
        <v>153760694609</v>
      </c>
      <c r="H10" s="6"/>
      <c r="I10" s="6">
        <f t="shared" si="0"/>
        <v>-308601495</v>
      </c>
      <c r="J10" s="6"/>
      <c r="K10" s="6">
        <v>38806083</v>
      </c>
      <c r="L10" s="6"/>
      <c r="M10" s="6">
        <v>153452093114</v>
      </c>
      <c r="N10" s="6"/>
      <c r="O10" s="6">
        <v>189311174147</v>
      </c>
      <c r="P10" s="6"/>
      <c r="Q10" s="6">
        <f t="shared" si="1"/>
        <v>-35859081033</v>
      </c>
    </row>
    <row r="11" spans="1:17">
      <c r="A11" s="1" t="s">
        <v>50</v>
      </c>
      <c r="C11" s="5">
        <v>15000000</v>
      </c>
      <c r="D11" s="4"/>
      <c r="E11" s="6">
        <v>71198831250</v>
      </c>
      <c r="F11" s="6"/>
      <c r="G11" s="6">
        <v>76492147500</v>
      </c>
      <c r="H11" s="6"/>
      <c r="I11" s="6">
        <f t="shared" si="0"/>
        <v>-5293316250</v>
      </c>
      <c r="J11" s="6"/>
      <c r="K11" s="6">
        <v>15000000</v>
      </c>
      <c r="L11" s="6"/>
      <c r="M11" s="6">
        <v>71198831250</v>
      </c>
      <c r="N11" s="6"/>
      <c r="O11" s="6">
        <v>102287745000</v>
      </c>
      <c r="P11" s="6"/>
      <c r="Q11" s="6">
        <f t="shared" si="1"/>
        <v>-31088913750</v>
      </c>
    </row>
    <row r="12" spans="1:17">
      <c r="A12" s="1" t="s">
        <v>52</v>
      </c>
      <c r="C12" s="5">
        <v>121996621</v>
      </c>
      <c r="D12" s="4"/>
      <c r="E12" s="6">
        <v>1319425663222</v>
      </c>
      <c r="F12" s="6"/>
      <c r="G12" s="6">
        <v>1365508544842</v>
      </c>
      <c r="H12" s="6"/>
      <c r="I12" s="6">
        <f t="shared" si="0"/>
        <v>-46082881620</v>
      </c>
      <c r="J12" s="6"/>
      <c r="K12" s="6">
        <v>121996621</v>
      </c>
      <c r="L12" s="6"/>
      <c r="M12" s="6">
        <v>1319425663222</v>
      </c>
      <c r="N12" s="6"/>
      <c r="O12" s="6">
        <v>1813821668164</v>
      </c>
      <c r="P12" s="6"/>
      <c r="Q12" s="6">
        <f t="shared" si="1"/>
        <v>-494396004942</v>
      </c>
    </row>
    <row r="13" spans="1:17">
      <c r="A13" s="1" t="s">
        <v>53</v>
      </c>
      <c r="C13" s="5">
        <v>210139224</v>
      </c>
      <c r="D13" s="4"/>
      <c r="E13" s="6">
        <v>2826266757700</v>
      </c>
      <c r="F13" s="6"/>
      <c r="G13" s="6">
        <v>2925035336951</v>
      </c>
      <c r="H13" s="6"/>
      <c r="I13" s="6">
        <f t="shared" si="0"/>
        <v>-98768579251</v>
      </c>
      <c r="J13" s="6"/>
      <c r="K13" s="6">
        <v>210139224</v>
      </c>
      <c r="L13" s="6"/>
      <c r="M13" s="6">
        <v>2826266757700</v>
      </c>
      <c r="N13" s="6"/>
      <c r="O13" s="6">
        <v>3055699927986</v>
      </c>
      <c r="P13" s="6"/>
      <c r="Q13" s="6">
        <f t="shared" si="1"/>
        <v>-229433170286</v>
      </c>
    </row>
    <row r="14" spans="1:17">
      <c r="A14" s="1" t="s">
        <v>72</v>
      </c>
      <c r="C14" s="5">
        <v>46114264</v>
      </c>
      <c r="D14" s="4"/>
      <c r="E14" s="6">
        <v>238825796313</v>
      </c>
      <c r="F14" s="6"/>
      <c r="G14" s="6">
        <v>236200357633</v>
      </c>
      <c r="H14" s="6"/>
      <c r="I14" s="6">
        <f t="shared" si="0"/>
        <v>2625438680</v>
      </c>
      <c r="J14" s="6"/>
      <c r="K14" s="6">
        <v>46114264</v>
      </c>
      <c r="L14" s="6"/>
      <c r="M14" s="6">
        <v>238825796313</v>
      </c>
      <c r="N14" s="6"/>
      <c r="O14" s="6">
        <v>321488799899</v>
      </c>
      <c r="P14" s="6"/>
      <c r="Q14" s="6">
        <f t="shared" si="1"/>
        <v>-82663003586</v>
      </c>
    </row>
    <row r="15" spans="1:17">
      <c r="A15" s="1" t="s">
        <v>82</v>
      </c>
      <c r="C15" s="5">
        <v>34216764</v>
      </c>
      <c r="D15" s="4"/>
      <c r="E15" s="6">
        <v>170746134756</v>
      </c>
      <c r="F15" s="6"/>
      <c r="G15" s="6">
        <v>180950087032</v>
      </c>
      <c r="H15" s="6"/>
      <c r="I15" s="6">
        <f t="shared" si="0"/>
        <v>-10203952276</v>
      </c>
      <c r="J15" s="6"/>
      <c r="K15" s="6">
        <v>34216764</v>
      </c>
      <c r="L15" s="6"/>
      <c r="M15" s="6">
        <v>170746134756</v>
      </c>
      <c r="N15" s="6"/>
      <c r="O15" s="6">
        <v>256459333876</v>
      </c>
      <c r="P15" s="6"/>
      <c r="Q15" s="6">
        <f t="shared" si="1"/>
        <v>-85713199120</v>
      </c>
    </row>
    <row r="16" spans="1:17">
      <c r="A16" s="1" t="s">
        <v>32</v>
      </c>
      <c r="C16" s="5">
        <v>17270364</v>
      </c>
      <c r="D16" s="4"/>
      <c r="E16" s="6">
        <v>312622093135</v>
      </c>
      <c r="F16" s="6"/>
      <c r="G16" s="6">
        <v>325222312852</v>
      </c>
      <c r="H16" s="6"/>
      <c r="I16" s="6">
        <f t="shared" si="0"/>
        <v>-12600219717</v>
      </c>
      <c r="J16" s="6"/>
      <c r="K16" s="6">
        <v>17270364</v>
      </c>
      <c r="L16" s="6"/>
      <c r="M16" s="6">
        <v>312622093135</v>
      </c>
      <c r="N16" s="6"/>
      <c r="O16" s="6">
        <v>315309112143</v>
      </c>
      <c r="P16" s="6"/>
      <c r="Q16" s="6">
        <f t="shared" si="1"/>
        <v>-2687019008</v>
      </c>
    </row>
    <row r="17" spans="1:17">
      <c r="A17" s="1" t="s">
        <v>77</v>
      </c>
      <c r="C17" s="5">
        <v>65442479</v>
      </c>
      <c r="D17" s="4"/>
      <c r="E17" s="6">
        <v>807959455424</v>
      </c>
      <c r="F17" s="6"/>
      <c r="G17" s="6">
        <v>777436356410</v>
      </c>
      <c r="H17" s="6"/>
      <c r="I17" s="6">
        <f t="shared" si="0"/>
        <v>30523099014</v>
      </c>
      <c r="J17" s="6"/>
      <c r="K17" s="6">
        <v>65442479</v>
      </c>
      <c r="L17" s="6"/>
      <c r="M17" s="6">
        <v>807959455424</v>
      </c>
      <c r="N17" s="6"/>
      <c r="O17" s="6">
        <v>960183702361</v>
      </c>
      <c r="P17" s="6"/>
      <c r="Q17" s="6">
        <f t="shared" si="1"/>
        <v>-152224246937</v>
      </c>
    </row>
    <row r="18" spans="1:17">
      <c r="A18" s="1" t="s">
        <v>35</v>
      </c>
      <c r="C18" s="5">
        <v>108906147</v>
      </c>
      <c r="D18" s="4"/>
      <c r="E18" s="6">
        <v>486403892326</v>
      </c>
      <c r="F18" s="6"/>
      <c r="G18" s="6">
        <v>516078246650</v>
      </c>
      <c r="H18" s="6"/>
      <c r="I18" s="6">
        <f t="shared" si="0"/>
        <v>-29674354324</v>
      </c>
      <c r="J18" s="6"/>
      <c r="K18" s="6">
        <v>108906147</v>
      </c>
      <c r="L18" s="6"/>
      <c r="M18" s="6">
        <v>486403892326</v>
      </c>
      <c r="N18" s="6"/>
      <c r="O18" s="6">
        <v>627516967659</v>
      </c>
      <c r="P18" s="6"/>
      <c r="Q18" s="6">
        <f t="shared" si="1"/>
        <v>-141113075333</v>
      </c>
    </row>
    <row r="19" spans="1:17">
      <c r="A19" s="1" t="s">
        <v>28</v>
      </c>
      <c r="C19" s="5">
        <v>9200000</v>
      </c>
      <c r="D19" s="4"/>
      <c r="E19" s="6">
        <v>630016961400</v>
      </c>
      <c r="F19" s="6"/>
      <c r="G19" s="6">
        <v>602764086600</v>
      </c>
      <c r="H19" s="6"/>
      <c r="I19" s="6">
        <f t="shared" si="0"/>
        <v>27252874800</v>
      </c>
      <c r="J19" s="6"/>
      <c r="K19" s="6">
        <v>9200000</v>
      </c>
      <c r="L19" s="6"/>
      <c r="M19" s="6">
        <v>630016961400</v>
      </c>
      <c r="N19" s="6"/>
      <c r="O19" s="6">
        <v>719823414600</v>
      </c>
      <c r="P19" s="6"/>
      <c r="Q19" s="6">
        <f t="shared" si="1"/>
        <v>-89806453200</v>
      </c>
    </row>
    <row r="20" spans="1:17">
      <c r="A20" s="1" t="s">
        <v>71</v>
      </c>
      <c r="C20" s="5">
        <v>11272469</v>
      </c>
      <c r="D20" s="4"/>
      <c r="E20" s="6">
        <v>185897549658</v>
      </c>
      <c r="F20" s="6"/>
      <c r="G20" s="6">
        <v>186401805410</v>
      </c>
      <c r="H20" s="6"/>
      <c r="I20" s="6">
        <f t="shared" si="0"/>
        <v>-504255752</v>
      </c>
      <c r="J20" s="6"/>
      <c r="K20" s="6">
        <v>11272469</v>
      </c>
      <c r="L20" s="6"/>
      <c r="M20" s="6">
        <v>185897549658</v>
      </c>
      <c r="N20" s="6"/>
      <c r="O20" s="6">
        <v>195449467613</v>
      </c>
      <c r="P20" s="6"/>
      <c r="Q20" s="6">
        <f t="shared" si="1"/>
        <v>-9551917955</v>
      </c>
    </row>
    <row r="21" spans="1:17">
      <c r="A21" s="1" t="s">
        <v>43</v>
      </c>
      <c r="C21" s="5">
        <v>2151000</v>
      </c>
      <c r="D21" s="4"/>
      <c r="E21" s="6">
        <v>40412009295</v>
      </c>
      <c r="F21" s="6"/>
      <c r="G21" s="6">
        <v>36171091983</v>
      </c>
      <c r="H21" s="6"/>
      <c r="I21" s="6">
        <f t="shared" si="0"/>
        <v>4240917312</v>
      </c>
      <c r="J21" s="6"/>
      <c r="K21" s="6">
        <v>2151000</v>
      </c>
      <c r="L21" s="6"/>
      <c r="M21" s="6">
        <v>40412009295</v>
      </c>
      <c r="N21" s="6"/>
      <c r="O21" s="6">
        <v>50819074783</v>
      </c>
      <c r="P21" s="6"/>
      <c r="Q21" s="6">
        <f t="shared" si="1"/>
        <v>-10407065488</v>
      </c>
    </row>
    <row r="22" spans="1:17">
      <c r="A22" s="1" t="s">
        <v>40</v>
      </c>
      <c r="C22" s="5">
        <v>3500754</v>
      </c>
      <c r="D22" s="4"/>
      <c r="E22" s="6">
        <v>114524315745</v>
      </c>
      <c r="F22" s="6"/>
      <c r="G22" s="6">
        <v>117169058376</v>
      </c>
      <c r="H22" s="6"/>
      <c r="I22" s="6">
        <f t="shared" si="0"/>
        <v>-2644742631</v>
      </c>
      <c r="J22" s="6"/>
      <c r="K22" s="6">
        <v>3500754</v>
      </c>
      <c r="L22" s="6"/>
      <c r="M22" s="6">
        <v>114524315745</v>
      </c>
      <c r="N22" s="6"/>
      <c r="O22" s="6">
        <v>118613715848</v>
      </c>
      <c r="P22" s="6"/>
      <c r="Q22" s="6">
        <f t="shared" si="1"/>
        <v>-4089400103</v>
      </c>
    </row>
    <row r="23" spans="1:17">
      <c r="A23" s="1" t="s">
        <v>57</v>
      </c>
      <c r="C23" s="5">
        <v>10613234</v>
      </c>
      <c r="D23" s="4"/>
      <c r="E23" s="6">
        <v>76699119823</v>
      </c>
      <c r="F23" s="6"/>
      <c r="G23" s="6">
        <v>78809136875</v>
      </c>
      <c r="H23" s="6"/>
      <c r="I23" s="6">
        <f t="shared" si="0"/>
        <v>-2110017052</v>
      </c>
      <c r="J23" s="6"/>
      <c r="K23" s="6">
        <v>10613234</v>
      </c>
      <c r="L23" s="6"/>
      <c r="M23" s="6">
        <v>76699119823</v>
      </c>
      <c r="N23" s="6"/>
      <c r="O23" s="6">
        <v>96322278402</v>
      </c>
      <c r="P23" s="6"/>
      <c r="Q23" s="6">
        <f t="shared" si="1"/>
        <v>-19623158579</v>
      </c>
    </row>
    <row r="24" spans="1:17">
      <c r="A24" s="1" t="s">
        <v>61</v>
      </c>
      <c r="C24" s="5">
        <v>11180075</v>
      </c>
      <c r="D24" s="4"/>
      <c r="E24" s="6">
        <v>311401770576</v>
      </c>
      <c r="F24" s="6"/>
      <c r="G24" s="6">
        <v>315069808983</v>
      </c>
      <c r="H24" s="6"/>
      <c r="I24" s="6">
        <f t="shared" si="0"/>
        <v>-3668038407</v>
      </c>
      <c r="J24" s="6"/>
      <c r="K24" s="6">
        <v>11180075</v>
      </c>
      <c r="L24" s="6"/>
      <c r="M24" s="6">
        <v>311401770576</v>
      </c>
      <c r="N24" s="6"/>
      <c r="O24" s="6">
        <v>292426942372</v>
      </c>
      <c r="P24" s="6"/>
      <c r="Q24" s="6">
        <f t="shared" si="1"/>
        <v>18974828204</v>
      </c>
    </row>
    <row r="25" spans="1:17">
      <c r="A25" s="1" t="s">
        <v>60</v>
      </c>
      <c r="C25" s="5">
        <v>18220211</v>
      </c>
      <c r="D25" s="4"/>
      <c r="E25" s="6">
        <v>230563223478</v>
      </c>
      <c r="F25" s="6"/>
      <c r="G25" s="6">
        <v>230563223478</v>
      </c>
      <c r="H25" s="6"/>
      <c r="I25" s="6">
        <f t="shared" si="0"/>
        <v>0</v>
      </c>
      <c r="J25" s="6"/>
      <c r="K25" s="6">
        <v>18220211</v>
      </c>
      <c r="L25" s="6"/>
      <c r="M25" s="6">
        <v>230563223478</v>
      </c>
      <c r="N25" s="6"/>
      <c r="O25" s="6">
        <v>206233328914</v>
      </c>
      <c r="P25" s="6"/>
      <c r="Q25" s="6">
        <f t="shared" si="1"/>
        <v>24329894564</v>
      </c>
    </row>
    <row r="26" spans="1:17">
      <c r="A26" s="1" t="s">
        <v>59</v>
      </c>
      <c r="C26" s="5">
        <v>13669044</v>
      </c>
      <c r="D26" s="4"/>
      <c r="E26" s="6">
        <v>375020883994</v>
      </c>
      <c r="F26" s="6"/>
      <c r="G26" s="6">
        <v>403419204557</v>
      </c>
      <c r="H26" s="6"/>
      <c r="I26" s="6">
        <f t="shared" si="0"/>
        <v>-28398320563</v>
      </c>
      <c r="J26" s="6"/>
      <c r="K26" s="6">
        <v>13669044</v>
      </c>
      <c r="L26" s="6"/>
      <c r="M26" s="6">
        <v>375020883994</v>
      </c>
      <c r="N26" s="6"/>
      <c r="O26" s="6">
        <v>371639526459</v>
      </c>
      <c r="P26" s="6"/>
      <c r="Q26" s="6">
        <f t="shared" si="1"/>
        <v>3381357535</v>
      </c>
    </row>
    <row r="27" spans="1:17">
      <c r="A27" s="1" t="s">
        <v>67</v>
      </c>
      <c r="C27" s="5">
        <v>2705000</v>
      </c>
      <c r="D27" s="4"/>
      <c r="E27" s="6">
        <v>37806007815</v>
      </c>
      <c r="F27" s="6"/>
      <c r="G27" s="6">
        <v>19532008910</v>
      </c>
      <c r="H27" s="6"/>
      <c r="I27" s="6">
        <f t="shared" si="0"/>
        <v>18273998905</v>
      </c>
      <c r="J27" s="6"/>
      <c r="K27" s="6">
        <v>2705000</v>
      </c>
      <c r="L27" s="6"/>
      <c r="M27" s="6">
        <v>37806007815</v>
      </c>
      <c r="N27" s="6"/>
      <c r="O27" s="6">
        <v>44501381896</v>
      </c>
      <c r="P27" s="6"/>
      <c r="Q27" s="6">
        <f t="shared" si="1"/>
        <v>-6695374081</v>
      </c>
    </row>
    <row r="28" spans="1:17">
      <c r="A28" s="1" t="s">
        <v>56</v>
      </c>
      <c r="C28" s="5">
        <v>3400560</v>
      </c>
      <c r="D28" s="4"/>
      <c r="E28" s="6">
        <v>119832580380</v>
      </c>
      <c r="F28" s="6"/>
      <c r="G28" s="6">
        <v>122503038448</v>
      </c>
      <c r="H28" s="6"/>
      <c r="I28" s="6">
        <f t="shared" si="0"/>
        <v>-2670458068</v>
      </c>
      <c r="J28" s="6"/>
      <c r="K28" s="6">
        <v>3400560</v>
      </c>
      <c r="L28" s="6"/>
      <c r="M28" s="6">
        <v>119832580380</v>
      </c>
      <c r="N28" s="6"/>
      <c r="O28" s="6">
        <v>143697686656</v>
      </c>
      <c r="P28" s="6"/>
      <c r="Q28" s="6">
        <f t="shared" si="1"/>
        <v>-23865106276</v>
      </c>
    </row>
    <row r="29" spans="1:17">
      <c r="A29" s="1" t="s">
        <v>87</v>
      </c>
      <c r="C29" s="5">
        <v>18948000</v>
      </c>
      <c r="D29" s="4"/>
      <c r="E29" s="6">
        <v>94553002188</v>
      </c>
      <c r="F29" s="6"/>
      <c r="G29" s="6">
        <v>98131701474</v>
      </c>
      <c r="H29" s="6"/>
      <c r="I29" s="6">
        <f t="shared" si="0"/>
        <v>-3578699286</v>
      </c>
      <c r="J29" s="6"/>
      <c r="K29" s="6">
        <v>18948000</v>
      </c>
      <c r="L29" s="6"/>
      <c r="M29" s="6">
        <v>94553002188</v>
      </c>
      <c r="N29" s="6"/>
      <c r="O29" s="6">
        <v>96116328725</v>
      </c>
      <c r="P29" s="6"/>
      <c r="Q29" s="6">
        <f t="shared" si="1"/>
        <v>-1563326537</v>
      </c>
    </row>
    <row r="30" spans="1:17">
      <c r="A30" s="1" t="s">
        <v>19</v>
      </c>
      <c r="C30" s="5">
        <v>6792261</v>
      </c>
      <c r="D30" s="4"/>
      <c r="E30" s="6">
        <v>93648118542</v>
      </c>
      <c r="F30" s="6"/>
      <c r="G30" s="6">
        <v>102560556644</v>
      </c>
      <c r="H30" s="6"/>
      <c r="I30" s="6">
        <f t="shared" si="0"/>
        <v>-8912438102</v>
      </c>
      <c r="J30" s="6"/>
      <c r="K30" s="6">
        <v>6792261</v>
      </c>
      <c r="L30" s="6"/>
      <c r="M30" s="6">
        <v>93648118542</v>
      </c>
      <c r="N30" s="6"/>
      <c r="O30" s="6">
        <v>137059760337</v>
      </c>
      <c r="P30" s="6"/>
      <c r="Q30" s="6">
        <f t="shared" si="1"/>
        <v>-43411641795</v>
      </c>
    </row>
    <row r="31" spans="1:17">
      <c r="A31" s="1" t="s">
        <v>18</v>
      </c>
      <c r="C31" s="5">
        <v>147944099</v>
      </c>
      <c r="D31" s="4"/>
      <c r="E31" s="6">
        <v>805909797228</v>
      </c>
      <c r="F31" s="6"/>
      <c r="G31" s="6">
        <v>861794053240</v>
      </c>
      <c r="H31" s="6"/>
      <c r="I31" s="6">
        <f t="shared" si="0"/>
        <v>-55884256012</v>
      </c>
      <c r="J31" s="6"/>
      <c r="K31" s="6">
        <v>147944099</v>
      </c>
      <c r="L31" s="6"/>
      <c r="M31" s="6">
        <v>805909797228</v>
      </c>
      <c r="N31" s="6"/>
      <c r="O31" s="6">
        <v>963896867896</v>
      </c>
      <c r="P31" s="6"/>
      <c r="Q31" s="6">
        <f t="shared" si="1"/>
        <v>-157987070668</v>
      </c>
    </row>
    <row r="32" spans="1:17">
      <c r="A32" s="1" t="s">
        <v>74</v>
      </c>
      <c r="C32" s="5">
        <v>288532666</v>
      </c>
      <c r="D32" s="4"/>
      <c r="E32" s="6">
        <v>1439815801119</v>
      </c>
      <c r="F32" s="6"/>
      <c r="G32" s="6">
        <v>1522992411144</v>
      </c>
      <c r="H32" s="6"/>
      <c r="I32" s="6">
        <f t="shared" si="0"/>
        <v>-83176610025</v>
      </c>
      <c r="J32" s="6"/>
      <c r="K32" s="6">
        <v>288532666</v>
      </c>
      <c r="L32" s="6"/>
      <c r="M32" s="6">
        <v>1439815801119</v>
      </c>
      <c r="N32" s="6"/>
      <c r="O32" s="6">
        <v>1989934100183</v>
      </c>
      <c r="P32" s="6"/>
      <c r="Q32" s="6">
        <f t="shared" si="1"/>
        <v>-550118299064</v>
      </c>
    </row>
    <row r="33" spans="1:17">
      <c r="A33" s="1" t="s">
        <v>73</v>
      </c>
      <c r="C33" s="5">
        <v>312788675</v>
      </c>
      <c r="D33" s="4"/>
      <c r="E33" s="6">
        <v>704250974099</v>
      </c>
      <c r="F33" s="6"/>
      <c r="G33" s="6">
        <v>762328973160</v>
      </c>
      <c r="H33" s="6"/>
      <c r="I33" s="6">
        <f t="shared" si="0"/>
        <v>-58077999061</v>
      </c>
      <c r="J33" s="6"/>
      <c r="K33" s="6">
        <v>312788675</v>
      </c>
      <c r="L33" s="6"/>
      <c r="M33" s="6">
        <v>704250974099</v>
      </c>
      <c r="N33" s="6"/>
      <c r="O33" s="6">
        <v>1211635694075</v>
      </c>
      <c r="P33" s="6"/>
      <c r="Q33" s="6">
        <f t="shared" si="1"/>
        <v>-507384719976</v>
      </c>
    </row>
    <row r="34" spans="1:17">
      <c r="A34" s="1" t="s">
        <v>86</v>
      </c>
      <c r="C34" s="5">
        <v>11500000</v>
      </c>
      <c r="D34" s="4"/>
      <c r="E34" s="6">
        <v>45966363075</v>
      </c>
      <c r="F34" s="6"/>
      <c r="G34" s="6">
        <v>49555877625</v>
      </c>
      <c r="H34" s="6"/>
      <c r="I34" s="6">
        <f t="shared" si="0"/>
        <v>-3589514550</v>
      </c>
      <c r="J34" s="6"/>
      <c r="K34" s="6">
        <v>11500000</v>
      </c>
      <c r="L34" s="6"/>
      <c r="M34" s="6">
        <v>45966363075</v>
      </c>
      <c r="N34" s="6"/>
      <c r="O34" s="6">
        <v>59602208109</v>
      </c>
      <c r="P34" s="6"/>
      <c r="Q34" s="6">
        <f t="shared" si="1"/>
        <v>-13635845034</v>
      </c>
    </row>
    <row r="35" spans="1:17">
      <c r="A35" s="1" t="s">
        <v>58</v>
      </c>
      <c r="C35" s="5">
        <v>18866147</v>
      </c>
      <c r="D35" s="4"/>
      <c r="E35" s="6">
        <v>343383788618</v>
      </c>
      <c r="F35" s="6"/>
      <c r="G35" s="6">
        <v>368326466873</v>
      </c>
      <c r="H35" s="6"/>
      <c r="I35" s="6">
        <f t="shared" si="0"/>
        <v>-24942678255</v>
      </c>
      <c r="J35" s="6"/>
      <c r="K35" s="6">
        <v>18866147</v>
      </c>
      <c r="L35" s="6"/>
      <c r="M35" s="6">
        <v>343383788618</v>
      </c>
      <c r="N35" s="6"/>
      <c r="O35" s="6">
        <v>348474057334</v>
      </c>
      <c r="P35" s="6"/>
      <c r="Q35" s="6">
        <f t="shared" si="1"/>
        <v>-5090268716</v>
      </c>
    </row>
    <row r="36" spans="1:17">
      <c r="A36" s="1" t="s">
        <v>76</v>
      </c>
      <c r="C36" s="5">
        <v>3957601</v>
      </c>
      <c r="D36" s="4"/>
      <c r="E36" s="6">
        <v>26476178534</v>
      </c>
      <c r="F36" s="6"/>
      <c r="G36" s="6">
        <v>25200627585</v>
      </c>
      <c r="H36" s="6"/>
      <c r="I36" s="6">
        <f t="shared" si="0"/>
        <v>1275550949</v>
      </c>
      <c r="J36" s="6"/>
      <c r="K36" s="6">
        <v>3957601</v>
      </c>
      <c r="L36" s="6"/>
      <c r="M36" s="6">
        <v>26476178534</v>
      </c>
      <c r="N36" s="6"/>
      <c r="O36" s="6">
        <v>28129387816</v>
      </c>
      <c r="P36" s="6"/>
      <c r="Q36" s="6">
        <f t="shared" si="1"/>
        <v>-1653209282</v>
      </c>
    </row>
    <row r="37" spans="1:17">
      <c r="A37" s="1" t="s">
        <v>63</v>
      </c>
      <c r="C37" s="5">
        <v>4020036</v>
      </c>
      <c r="D37" s="4"/>
      <c r="E37" s="6">
        <v>55945635001</v>
      </c>
      <c r="F37" s="6"/>
      <c r="G37" s="6">
        <v>54666877629</v>
      </c>
      <c r="H37" s="6"/>
      <c r="I37" s="6">
        <f t="shared" si="0"/>
        <v>1278757372</v>
      </c>
      <c r="J37" s="6"/>
      <c r="K37" s="6">
        <v>4020036</v>
      </c>
      <c r="L37" s="6"/>
      <c r="M37" s="6">
        <v>55945635001</v>
      </c>
      <c r="N37" s="6"/>
      <c r="O37" s="6">
        <v>62499266529</v>
      </c>
      <c r="P37" s="6"/>
      <c r="Q37" s="6">
        <f t="shared" si="1"/>
        <v>-6553631528</v>
      </c>
    </row>
    <row r="38" spans="1:17">
      <c r="A38" s="1" t="s">
        <v>81</v>
      </c>
      <c r="C38" s="5">
        <v>10162207</v>
      </c>
      <c r="D38" s="4"/>
      <c r="E38" s="6">
        <v>86975997486</v>
      </c>
      <c r="F38" s="6"/>
      <c r="G38" s="6">
        <v>101742341226</v>
      </c>
      <c r="H38" s="6"/>
      <c r="I38" s="6">
        <f t="shared" si="0"/>
        <v>-14766343740</v>
      </c>
      <c r="J38" s="6"/>
      <c r="K38" s="6">
        <v>10162207</v>
      </c>
      <c r="L38" s="6"/>
      <c r="M38" s="6">
        <v>86975997486</v>
      </c>
      <c r="N38" s="6"/>
      <c r="O38" s="6">
        <v>136380704196</v>
      </c>
      <c r="P38" s="6"/>
      <c r="Q38" s="6">
        <f t="shared" si="1"/>
        <v>-49404706710</v>
      </c>
    </row>
    <row r="39" spans="1:17">
      <c r="A39" s="1" t="s">
        <v>42</v>
      </c>
      <c r="C39" s="5">
        <v>609408</v>
      </c>
      <c r="D39" s="4"/>
      <c r="E39" s="6">
        <v>13987506897</v>
      </c>
      <c r="F39" s="6"/>
      <c r="G39" s="6">
        <v>13405956155</v>
      </c>
      <c r="H39" s="6"/>
      <c r="I39" s="6">
        <f t="shared" si="0"/>
        <v>581550742</v>
      </c>
      <c r="J39" s="6"/>
      <c r="K39" s="6">
        <v>609408</v>
      </c>
      <c r="L39" s="6"/>
      <c r="M39" s="6">
        <v>13987506897</v>
      </c>
      <c r="N39" s="6"/>
      <c r="O39" s="6">
        <v>15018566048</v>
      </c>
      <c r="P39" s="6"/>
      <c r="Q39" s="6">
        <f t="shared" si="1"/>
        <v>-1031059151</v>
      </c>
    </row>
    <row r="40" spans="1:17">
      <c r="A40" s="1" t="s">
        <v>39</v>
      </c>
      <c r="C40" s="5">
        <v>23455000</v>
      </c>
      <c r="D40" s="4"/>
      <c r="E40" s="6">
        <v>86989916900</v>
      </c>
      <c r="F40" s="6"/>
      <c r="G40" s="6">
        <v>85847460205</v>
      </c>
      <c r="H40" s="6"/>
      <c r="I40" s="6">
        <f t="shared" si="0"/>
        <v>1142456695</v>
      </c>
      <c r="J40" s="6"/>
      <c r="K40" s="6">
        <v>23455000</v>
      </c>
      <c r="L40" s="6"/>
      <c r="M40" s="6">
        <v>86989916900</v>
      </c>
      <c r="N40" s="6"/>
      <c r="O40" s="6">
        <v>116880314505</v>
      </c>
      <c r="P40" s="6"/>
      <c r="Q40" s="6">
        <f t="shared" si="1"/>
        <v>-29890397605</v>
      </c>
    </row>
    <row r="41" spans="1:17">
      <c r="A41" s="1" t="s">
        <v>21</v>
      </c>
      <c r="C41" s="5">
        <v>4279011</v>
      </c>
      <c r="D41" s="4"/>
      <c r="E41" s="6">
        <v>308595116674</v>
      </c>
      <c r="F41" s="6"/>
      <c r="G41" s="6">
        <v>307957084041</v>
      </c>
      <c r="H41" s="6"/>
      <c r="I41" s="6">
        <f t="shared" si="0"/>
        <v>638032633</v>
      </c>
      <c r="J41" s="6"/>
      <c r="K41" s="6">
        <v>4279011</v>
      </c>
      <c r="L41" s="6"/>
      <c r="M41" s="6">
        <v>308595116674</v>
      </c>
      <c r="N41" s="6"/>
      <c r="O41" s="6">
        <v>416149432295</v>
      </c>
      <c r="P41" s="6"/>
      <c r="Q41" s="6">
        <f t="shared" si="1"/>
        <v>-107554315621</v>
      </c>
    </row>
    <row r="42" spans="1:17">
      <c r="A42" s="1" t="s">
        <v>69</v>
      </c>
      <c r="C42" s="5">
        <v>15000000</v>
      </c>
      <c r="D42" s="4"/>
      <c r="E42" s="6">
        <v>900609300000</v>
      </c>
      <c r="F42" s="6"/>
      <c r="G42" s="6">
        <v>842904697500</v>
      </c>
      <c r="H42" s="6"/>
      <c r="I42" s="6">
        <f t="shared" si="0"/>
        <v>57704602500</v>
      </c>
      <c r="J42" s="6"/>
      <c r="K42" s="6">
        <v>15000000</v>
      </c>
      <c r="L42" s="6"/>
      <c r="M42" s="6">
        <v>900609300000</v>
      </c>
      <c r="N42" s="6"/>
      <c r="O42" s="6">
        <v>997678282500</v>
      </c>
      <c r="P42" s="6"/>
      <c r="Q42" s="6">
        <f t="shared" si="1"/>
        <v>-97068982500</v>
      </c>
    </row>
    <row r="43" spans="1:17">
      <c r="A43" s="1" t="s">
        <v>23</v>
      </c>
      <c r="C43" s="5">
        <v>20105817</v>
      </c>
      <c r="D43" s="4"/>
      <c r="E43" s="6">
        <v>3763798809068</v>
      </c>
      <c r="F43" s="6"/>
      <c r="G43" s="6">
        <v>3466404340722</v>
      </c>
      <c r="H43" s="6"/>
      <c r="I43" s="6">
        <f t="shared" si="0"/>
        <v>297394468346</v>
      </c>
      <c r="J43" s="6"/>
      <c r="K43" s="6">
        <v>20105817</v>
      </c>
      <c r="L43" s="6"/>
      <c r="M43" s="6">
        <v>3763798809068</v>
      </c>
      <c r="N43" s="6"/>
      <c r="O43" s="6">
        <v>3498981826165</v>
      </c>
      <c r="P43" s="6"/>
      <c r="Q43" s="6">
        <f t="shared" si="1"/>
        <v>264816982903</v>
      </c>
    </row>
    <row r="44" spans="1:17">
      <c r="A44" s="1" t="s">
        <v>78</v>
      </c>
      <c r="C44" s="5">
        <v>59615343</v>
      </c>
      <c r="D44" s="4"/>
      <c r="E44" s="6">
        <v>1857228197764</v>
      </c>
      <c r="F44" s="6"/>
      <c r="G44" s="6">
        <v>1807449267129</v>
      </c>
      <c r="H44" s="6"/>
      <c r="I44" s="6">
        <f t="shared" si="0"/>
        <v>49778930635</v>
      </c>
      <c r="J44" s="6"/>
      <c r="K44" s="6">
        <v>59615343</v>
      </c>
      <c r="L44" s="6"/>
      <c r="M44" s="6">
        <v>1857228197764</v>
      </c>
      <c r="N44" s="6"/>
      <c r="O44" s="6">
        <v>1837079582983</v>
      </c>
      <c r="P44" s="6"/>
      <c r="Q44" s="6">
        <f t="shared" si="1"/>
        <v>20148614781</v>
      </c>
    </row>
    <row r="45" spans="1:17">
      <c r="A45" s="1" t="s">
        <v>20</v>
      </c>
      <c r="C45" s="5">
        <v>56999978</v>
      </c>
      <c r="D45" s="4"/>
      <c r="E45" s="6">
        <v>721292342106</v>
      </c>
      <c r="F45" s="6"/>
      <c r="G45" s="6">
        <v>704294093667</v>
      </c>
      <c r="H45" s="6"/>
      <c r="I45" s="6">
        <f t="shared" si="0"/>
        <v>16998248439</v>
      </c>
      <c r="J45" s="6"/>
      <c r="K45" s="6">
        <v>56999978</v>
      </c>
      <c r="L45" s="6"/>
      <c r="M45" s="6">
        <v>721292342106</v>
      </c>
      <c r="N45" s="6"/>
      <c r="O45" s="6">
        <v>752408850790</v>
      </c>
      <c r="P45" s="6"/>
      <c r="Q45" s="6">
        <f t="shared" si="1"/>
        <v>-31116508684</v>
      </c>
    </row>
    <row r="46" spans="1:17">
      <c r="A46" s="1" t="s">
        <v>68</v>
      </c>
      <c r="C46" s="5">
        <v>5881958</v>
      </c>
      <c r="D46" s="4"/>
      <c r="E46" s="6">
        <v>40636374431</v>
      </c>
      <c r="F46" s="6"/>
      <c r="G46" s="6">
        <v>45957108350</v>
      </c>
      <c r="H46" s="6"/>
      <c r="I46" s="6">
        <f t="shared" si="0"/>
        <v>-5320733919</v>
      </c>
      <c r="J46" s="6"/>
      <c r="K46" s="6">
        <v>5881958</v>
      </c>
      <c r="L46" s="6"/>
      <c r="M46" s="6">
        <v>40636374431</v>
      </c>
      <c r="N46" s="6"/>
      <c r="O46" s="6">
        <v>49406814956</v>
      </c>
      <c r="P46" s="6"/>
      <c r="Q46" s="6">
        <f t="shared" si="1"/>
        <v>-8770440525</v>
      </c>
    </row>
    <row r="47" spans="1:17">
      <c r="A47" s="1" t="s">
        <v>83</v>
      </c>
      <c r="C47" s="5">
        <v>4000000</v>
      </c>
      <c r="D47" s="4"/>
      <c r="E47" s="6">
        <v>185887350000</v>
      </c>
      <c r="F47" s="6"/>
      <c r="G47" s="6">
        <v>179724240000</v>
      </c>
      <c r="H47" s="6"/>
      <c r="I47" s="6">
        <f t="shared" si="0"/>
        <v>6163110000</v>
      </c>
      <c r="J47" s="6"/>
      <c r="K47" s="6">
        <v>4000000</v>
      </c>
      <c r="L47" s="6"/>
      <c r="M47" s="6">
        <v>185887350000</v>
      </c>
      <c r="N47" s="6"/>
      <c r="O47" s="6">
        <v>214118370000</v>
      </c>
      <c r="P47" s="6"/>
      <c r="Q47" s="6">
        <f t="shared" si="1"/>
        <v>-28231020000</v>
      </c>
    </row>
    <row r="48" spans="1:17">
      <c r="A48" s="1" t="s">
        <v>33</v>
      </c>
      <c r="C48" s="5">
        <v>2096398</v>
      </c>
      <c r="D48" s="4"/>
      <c r="E48" s="6">
        <v>90129731679</v>
      </c>
      <c r="F48" s="6"/>
      <c r="G48" s="6">
        <v>93104651128</v>
      </c>
      <c r="H48" s="6"/>
      <c r="I48" s="6">
        <f t="shared" si="0"/>
        <v>-2974919449</v>
      </c>
      <c r="J48" s="6"/>
      <c r="K48" s="6">
        <v>2096398</v>
      </c>
      <c r="L48" s="6"/>
      <c r="M48" s="6">
        <v>90129731679</v>
      </c>
      <c r="N48" s="6"/>
      <c r="O48" s="6">
        <v>76799457211</v>
      </c>
      <c r="P48" s="6"/>
      <c r="Q48" s="6">
        <f t="shared" si="1"/>
        <v>13330274468</v>
      </c>
    </row>
    <row r="49" spans="1:17">
      <c r="A49" s="1" t="s">
        <v>47</v>
      </c>
      <c r="C49" s="5">
        <v>31040229</v>
      </c>
      <c r="D49" s="4"/>
      <c r="E49" s="6">
        <v>525161284629</v>
      </c>
      <c r="F49" s="6"/>
      <c r="G49" s="6">
        <v>677587650438</v>
      </c>
      <c r="H49" s="6"/>
      <c r="I49" s="6">
        <f t="shared" si="0"/>
        <v>-152426365809</v>
      </c>
      <c r="J49" s="6"/>
      <c r="K49" s="6">
        <v>31040229</v>
      </c>
      <c r="L49" s="6"/>
      <c r="M49" s="6">
        <v>525161284629</v>
      </c>
      <c r="N49" s="6"/>
      <c r="O49" s="6">
        <v>708751745472</v>
      </c>
      <c r="P49" s="6"/>
      <c r="Q49" s="6">
        <f t="shared" si="1"/>
        <v>-183590460843</v>
      </c>
    </row>
    <row r="50" spans="1:17">
      <c r="A50" s="1" t="s">
        <v>66</v>
      </c>
      <c r="C50" s="5">
        <v>17540882</v>
      </c>
      <c r="D50" s="4"/>
      <c r="E50" s="6">
        <v>229987616390</v>
      </c>
      <c r="F50" s="6"/>
      <c r="G50" s="6">
        <v>235384478969</v>
      </c>
      <c r="H50" s="6"/>
      <c r="I50" s="6">
        <f t="shared" si="0"/>
        <v>-5396862579</v>
      </c>
      <c r="J50" s="6"/>
      <c r="K50" s="6">
        <v>17540882</v>
      </c>
      <c r="L50" s="6"/>
      <c r="M50" s="6">
        <v>229987616390</v>
      </c>
      <c r="N50" s="6"/>
      <c r="O50" s="6">
        <v>248687774603</v>
      </c>
      <c r="P50" s="6"/>
      <c r="Q50" s="6">
        <f t="shared" si="1"/>
        <v>-18700158213</v>
      </c>
    </row>
    <row r="51" spans="1:17">
      <c r="A51" s="1" t="s">
        <v>62</v>
      </c>
      <c r="C51" s="5">
        <v>7900000</v>
      </c>
      <c r="D51" s="4"/>
      <c r="E51" s="6">
        <v>90387972450</v>
      </c>
      <c r="F51" s="6"/>
      <c r="G51" s="6">
        <v>92194161300</v>
      </c>
      <c r="H51" s="6"/>
      <c r="I51" s="6">
        <f t="shared" si="0"/>
        <v>-1806188850</v>
      </c>
      <c r="J51" s="6"/>
      <c r="K51" s="6">
        <v>7900000</v>
      </c>
      <c r="L51" s="6"/>
      <c r="M51" s="6">
        <v>90387972450</v>
      </c>
      <c r="N51" s="6"/>
      <c r="O51" s="6">
        <v>109634902132</v>
      </c>
      <c r="P51" s="6"/>
      <c r="Q51" s="6">
        <f t="shared" si="1"/>
        <v>-19246929682</v>
      </c>
    </row>
    <row r="52" spans="1:17">
      <c r="A52" s="1" t="s">
        <v>55</v>
      </c>
      <c r="C52" s="5">
        <v>4100000</v>
      </c>
      <c r="D52" s="4"/>
      <c r="E52" s="6">
        <v>91008259650</v>
      </c>
      <c r="F52" s="6"/>
      <c r="G52" s="6">
        <v>80085638250</v>
      </c>
      <c r="H52" s="6"/>
      <c r="I52" s="6">
        <f t="shared" si="0"/>
        <v>10922621400</v>
      </c>
      <c r="J52" s="6"/>
      <c r="K52" s="6">
        <v>4100000</v>
      </c>
      <c r="L52" s="6"/>
      <c r="M52" s="6">
        <v>91008259650</v>
      </c>
      <c r="N52" s="6"/>
      <c r="O52" s="6">
        <v>112445941950</v>
      </c>
      <c r="P52" s="6"/>
      <c r="Q52" s="6">
        <f t="shared" si="1"/>
        <v>-21437682300</v>
      </c>
    </row>
    <row r="53" spans="1:17">
      <c r="A53" s="1" t="s">
        <v>34</v>
      </c>
      <c r="C53" s="5">
        <v>80018930</v>
      </c>
      <c r="D53" s="4"/>
      <c r="E53" s="6">
        <v>1188369691455</v>
      </c>
      <c r="F53" s="6"/>
      <c r="G53" s="6">
        <v>1212232536665</v>
      </c>
      <c r="H53" s="6"/>
      <c r="I53" s="6">
        <f t="shared" si="0"/>
        <v>-23862845210</v>
      </c>
      <c r="J53" s="6"/>
      <c r="K53" s="6">
        <v>80018930</v>
      </c>
      <c r="L53" s="6"/>
      <c r="M53" s="6">
        <v>1188369691455</v>
      </c>
      <c r="N53" s="6"/>
      <c r="O53" s="6">
        <v>1593242631852</v>
      </c>
      <c r="P53" s="6"/>
      <c r="Q53" s="6">
        <f t="shared" si="1"/>
        <v>-404872940397</v>
      </c>
    </row>
    <row r="54" spans="1:17">
      <c r="A54" s="1" t="s">
        <v>75</v>
      </c>
      <c r="C54" s="5">
        <v>95851115</v>
      </c>
      <c r="D54" s="4"/>
      <c r="E54" s="6">
        <v>483073660389</v>
      </c>
      <c r="F54" s="6"/>
      <c r="G54" s="6">
        <v>489743316449</v>
      </c>
      <c r="H54" s="6"/>
      <c r="I54" s="6">
        <f t="shared" si="0"/>
        <v>-6669656060</v>
      </c>
      <c r="J54" s="6"/>
      <c r="K54" s="6">
        <v>95851115</v>
      </c>
      <c r="L54" s="6"/>
      <c r="M54" s="6">
        <v>483073660389</v>
      </c>
      <c r="N54" s="6"/>
      <c r="O54" s="6">
        <v>590954383991</v>
      </c>
      <c r="P54" s="6"/>
      <c r="Q54" s="6">
        <f t="shared" si="1"/>
        <v>-107880723602</v>
      </c>
    </row>
    <row r="55" spans="1:17">
      <c r="A55" s="1" t="s">
        <v>79</v>
      </c>
      <c r="C55" s="5">
        <v>91528137</v>
      </c>
      <c r="D55" s="4"/>
      <c r="E55" s="6">
        <v>2192703424494</v>
      </c>
      <c r="F55" s="6"/>
      <c r="G55" s="6">
        <v>2330996192289</v>
      </c>
      <c r="H55" s="6"/>
      <c r="I55" s="6">
        <f t="shared" si="0"/>
        <v>-138292767795</v>
      </c>
      <c r="J55" s="6"/>
      <c r="K55" s="6">
        <v>91528137</v>
      </c>
      <c r="L55" s="6"/>
      <c r="M55" s="6">
        <v>2192703424494</v>
      </c>
      <c r="N55" s="6"/>
      <c r="O55" s="6">
        <v>2444604094418</v>
      </c>
      <c r="P55" s="6"/>
      <c r="Q55" s="6">
        <f t="shared" si="1"/>
        <v>-251900669924</v>
      </c>
    </row>
    <row r="56" spans="1:17">
      <c r="A56" s="1" t="s">
        <v>16</v>
      </c>
      <c r="C56" s="5">
        <v>18734373</v>
      </c>
      <c r="D56" s="4"/>
      <c r="E56" s="6">
        <v>72275488408</v>
      </c>
      <c r="F56" s="6"/>
      <c r="G56" s="6">
        <v>77285049444</v>
      </c>
      <c r="H56" s="6"/>
      <c r="I56" s="6">
        <f t="shared" si="0"/>
        <v>-5009561036</v>
      </c>
      <c r="J56" s="6"/>
      <c r="K56" s="6">
        <v>18734373</v>
      </c>
      <c r="L56" s="6"/>
      <c r="M56" s="6">
        <v>72275488408</v>
      </c>
      <c r="N56" s="6"/>
      <c r="O56" s="6">
        <v>79945464227</v>
      </c>
      <c r="P56" s="6"/>
      <c r="Q56" s="6">
        <f t="shared" si="1"/>
        <v>-7669975819</v>
      </c>
    </row>
    <row r="57" spans="1:17">
      <c r="A57" s="1" t="s">
        <v>25</v>
      </c>
      <c r="C57" s="5">
        <v>33615414</v>
      </c>
      <c r="D57" s="4"/>
      <c r="E57" s="6">
        <v>1248065275408</v>
      </c>
      <c r="F57" s="6"/>
      <c r="G57" s="6">
        <v>1316232696073</v>
      </c>
      <c r="H57" s="6"/>
      <c r="I57" s="6">
        <f t="shared" si="0"/>
        <v>-68167420665</v>
      </c>
      <c r="J57" s="6"/>
      <c r="K57" s="6">
        <v>33615414</v>
      </c>
      <c r="L57" s="6"/>
      <c r="M57" s="6">
        <v>1248065275408</v>
      </c>
      <c r="N57" s="6"/>
      <c r="O57" s="6">
        <v>1603939309761</v>
      </c>
      <c r="P57" s="6"/>
      <c r="Q57" s="6">
        <f t="shared" si="1"/>
        <v>-355874034353</v>
      </c>
    </row>
    <row r="58" spans="1:17">
      <c r="A58" s="1" t="s">
        <v>70</v>
      </c>
      <c r="C58" s="5">
        <v>8005000</v>
      </c>
      <c r="D58" s="4"/>
      <c r="E58" s="6">
        <v>134161262415</v>
      </c>
      <c r="F58" s="6"/>
      <c r="G58" s="6">
        <v>134161262415</v>
      </c>
      <c r="H58" s="6"/>
      <c r="I58" s="6">
        <f t="shared" si="0"/>
        <v>0</v>
      </c>
      <c r="J58" s="6"/>
      <c r="K58" s="6">
        <v>8005000</v>
      </c>
      <c r="L58" s="6"/>
      <c r="M58" s="6">
        <v>134161262415</v>
      </c>
      <c r="N58" s="6"/>
      <c r="O58" s="6">
        <v>152328296566</v>
      </c>
      <c r="P58" s="6"/>
      <c r="Q58" s="6">
        <f t="shared" si="1"/>
        <v>-18167034151</v>
      </c>
    </row>
    <row r="59" spans="1:17">
      <c r="A59" s="1" t="s">
        <v>41</v>
      </c>
      <c r="C59" s="5">
        <v>5729300</v>
      </c>
      <c r="D59" s="4"/>
      <c r="E59" s="6">
        <v>78195242430</v>
      </c>
      <c r="F59" s="6"/>
      <c r="G59" s="6">
        <v>74805596740</v>
      </c>
      <c r="H59" s="6"/>
      <c r="I59" s="6">
        <f t="shared" si="0"/>
        <v>3389645690</v>
      </c>
      <c r="J59" s="6"/>
      <c r="K59" s="6">
        <v>5729300</v>
      </c>
      <c r="L59" s="6"/>
      <c r="M59" s="6">
        <v>78195242430</v>
      </c>
      <c r="N59" s="6"/>
      <c r="O59" s="6">
        <v>97154863952</v>
      </c>
      <c r="P59" s="6"/>
      <c r="Q59" s="6">
        <f t="shared" si="1"/>
        <v>-18959621522</v>
      </c>
    </row>
    <row r="60" spans="1:17">
      <c r="A60" s="1" t="s">
        <v>85</v>
      </c>
      <c r="C60" s="5">
        <v>7206570</v>
      </c>
      <c r="D60" s="4"/>
      <c r="E60" s="6">
        <v>44916341996</v>
      </c>
      <c r="F60" s="6"/>
      <c r="G60" s="6">
        <v>42838871632</v>
      </c>
      <c r="H60" s="6"/>
      <c r="I60" s="6">
        <f t="shared" si="0"/>
        <v>2077470364</v>
      </c>
      <c r="J60" s="6"/>
      <c r="K60" s="6">
        <v>7206570</v>
      </c>
      <c r="L60" s="6"/>
      <c r="M60" s="6">
        <v>44916341996</v>
      </c>
      <c r="N60" s="6"/>
      <c r="O60" s="6">
        <v>44349479886</v>
      </c>
      <c r="P60" s="6"/>
      <c r="Q60" s="6">
        <f t="shared" si="1"/>
        <v>566862110</v>
      </c>
    </row>
    <row r="61" spans="1:17">
      <c r="A61" s="1" t="s">
        <v>65</v>
      </c>
      <c r="C61" s="5">
        <v>9529900</v>
      </c>
      <c r="D61" s="4"/>
      <c r="E61" s="6">
        <v>76638164498</v>
      </c>
      <c r="F61" s="6"/>
      <c r="G61" s="6">
        <v>87721805099</v>
      </c>
      <c r="H61" s="6"/>
      <c r="I61" s="6">
        <f t="shared" si="0"/>
        <v>-11083640601</v>
      </c>
      <c r="J61" s="6"/>
      <c r="K61" s="6">
        <v>9529900</v>
      </c>
      <c r="L61" s="6"/>
      <c r="M61" s="6">
        <v>76638164498</v>
      </c>
      <c r="N61" s="6"/>
      <c r="O61" s="6">
        <v>94542507008</v>
      </c>
      <c r="P61" s="6"/>
      <c r="Q61" s="6">
        <f t="shared" si="1"/>
        <v>-17904342510</v>
      </c>
    </row>
    <row r="62" spans="1:17">
      <c r="A62" s="1" t="s">
        <v>22</v>
      </c>
      <c r="C62" s="5">
        <v>53493023</v>
      </c>
      <c r="D62" s="4"/>
      <c r="E62" s="6">
        <v>119589989165</v>
      </c>
      <c r="F62" s="6"/>
      <c r="G62" s="6">
        <v>122886823014</v>
      </c>
      <c r="H62" s="6"/>
      <c r="I62" s="6">
        <f t="shared" si="0"/>
        <v>-3296833849</v>
      </c>
      <c r="J62" s="6"/>
      <c r="K62" s="6">
        <v>53493023</v>
      </c>
      <c r="L62" s="6"/>
      <c r="M62" s="6">
        <v>119589989165</v>
      </c>
      <c r="N62" s="6"/>
      <c r="O62" s="6">
        <v>143379798537</v>
      </c>
      <c r="P62" s="6"/>
      <c r="Q62" s="6">
        <f t="shared" si="1"/>
        <v>-23789809372</v>
      </c>
    </row>
    <row r="63" spans="1:17">
      <c r="A63" s="1" t="s">
        <v>17</v>
      </c>
      <c r="C63" s="5">
        <v>20000001</v>
      </c>
      <c r="D63" s="4"/>
      <c r="E63" s="6">
        <v>26561017328</v>
      </c>
      <c r="F63" s="6"/>
      <c r="G63" s="6">
        <v>26439388009</v>
      </c>
      <c r="H63" s="6"/>
      <c r="I63" s="6">
        <f t="shared" si="0"/>
        <v>121629319</v>
      </c>
      <c r="J63" s="6"/>
      <c r="K63" s="6">
        <v>20000001</v>
      </c>
      <c r="L63" s="6"/>
      <c r="M63" s="6">
        <v>26561017328</v>
      </c>
      <c r="N63" s="6"/>
      <c r="O63" s="6">
        <v>43400225170</v>
      </c>
      <c r="P63" s="6"/>
      <c r="Q63" s="6">
        <f t="shared" si="1"/>
        <v>-16839207842</v>
      </c>
    </row>
    <row r="64" spans="1:17">
      <c r="A64" s="1" t="s">
        <v>54</v>
      </c>
      <c r="C64" s="5">
        <v>13633830</v>
      </c>
      <c r="D64" s="4"/>
      <c r="E64" s="6">
        <v>554305786300</v>
      </c>
      <c r="F64" s="6"/>
      <c r="G64" s="6">
        <v>586832287207</v>
      </c>
      <c r="H64" s="6"/>
      <c r="I64" s="6">
        <f t="shared" si="0"/>
        <v>-32526500907</v>
      </c>
      <c r="J64" s="6"/>
      <c r="K64" s="6">
        <v>13633830</v>
      </c>
      <c r="L64" s="6"/>
      <c r="M64" s="6">
        <v>554305786300</v>
      </c>
      <c r="N64" s="6"/>
      <c r="O64" s="6">
        <v>677635435575</v>
      </c>
      <c r="P64" s="6"/>
      <c r="Q64" s="6">
        <f t="shared" si="1"/>
        <v>-123329649275</v>
      </c>
    </row>
    <row r="65" spans="1:17">
      <c r="A65" s="1" t="s">
        <v>26</v>
      </c>
      <c r="C65" s="5">
        <v>3900000</v>
      </c>
      <c r="D65" s="4"/>
      <c r="E65" s="6">
        <v>450134667450</v>
      </c>
      <c r="F65" s="6"/>
      <c r="G65" s="6">
        <v>408071441700</v>
      </c>
      <c r="H65" s="6"/>
      <c r="I65" s="6">
        <f t="shared" si="0"/>
        <v>42063225750</v>
      </c>
      <c r="J65" s="6"/>
      <c r="K65" s="6">
        <v>3900000</v>
      </c>
      <c r="L65" s="6"/>
      <c r="M65" s="6">
        <v>450134667450</v>
      </c>
      <c r="N65" s="6"/>
      <c r="O65" s="6">
        <v>505534068000</v>
      </c>
      <c r="P65" s="6"/>
      <c r="Q65" s="6">
        <f t="shared" si="1"/>
        <v>-55399400550</v>
      </c>
    </row>
    <row r="66" spans="1:17">
      <c r="A66" s="1" t="s">
        <v>31</v>
      </c>
      <c r="C66" s="5">
        <v>23946682</v>
      </c>
      <c r="D66" s="4"/>
      <c r="E66" s="6">
        <v>119020996210</v>
      </c>
      <c r="F66" s="6"/>
      <c r="G66" s="6">
        <v>117545135857</v>
      </c>
      <c r="H66" s="6"/>
      <c r="I66" s="6">
        <f t="shared" si="0"/>
        <v>1475860353</v>
      </c>
      <c r="J66" s="6"/>
      <c r="K66" s="6">
        <v>23946682</v>
      </c>
      <c r="L66" s="6"/>
      <c r="M66" s="6">
        <v>119020996210</v>
      </c>
      <c r="N66" s="6"/>
      <c r="O66" s="6">
        <v>107922978426</v>
      </c>
      <c r="P66" s="6"/>
      <c r="Q66" s="6">
        <f t="shared" si="1"/>
        <v>11098017784</v>
      </c>
    </row>
    <row r="67" spans="1:17">
      <c r="A67" s="1" t="s">
        <v>29</v>
      </c>
      <c r="C67" s="5">
        <v>3593753</v>
      </c>
      <c r="D67" s="4"/>
      <c r="E67" s="6">
        <v>411751385753</v>
      </c>
      <c r="F67" s="6"/>
      <c r="G67" s="6">
        <v>414752176696</v>
      </c>
      <c r="H67" s="6"/>
      <c r="I67" s="6">
        <f t="shared" si="0"/>
        <v>-3000790943</v>
      </c>
      <c r="J67" s="6"/>
      <c r="K67" s="6">
        <v>3593753</v>
      </c>
      <c r="L67" s="6"/>
      <c r="M67" s="6">
        <v>411751385753</v>
      </c>
      <c r="N67" s="6"/>
      <c r="O67" s="6">
        <v>506955050775</v>
      </c>
      <c r="P67" s="6"/>
      <c r="Q67" s="6">
        <f t="shared" si="1"/>
        <v>-95203665022</v>
      </c>
    </row>
    <row r="68" spans="1:17">
      <c r="A68" s="1" t="s">
        <v>49</v>
      </c>
      <c r="C68" s="5">
        <v>26914264</v>
      </c>
      <c r="D68" s="4"/>
      <c r="E68" s="6">
        <v>218581194135</v>
      </c>
      <c r="F68" s="6"/>
      <c r="G68" s="6">
        <v>241322199645</v>
      </c>
      <c r="H68" s="6"/>
      <c r="I68" s="6">
        <f t="shared" si="0"/>
        <v>-22741005510</v>
      </c>
      <c r="J68" s="6"/>
      <c r="K68" s="6">
        <v>26914264</v>
      </c>
      <c r="L68" s="6"/>
      <c r="M68" s="6">
        <v>218581194135</v>
      </c>
      <c r="N68" s="6"/>
      <c r="O68" s="6">
        <v>295315752555</v>
      </c>
      <c r="P68" s="6"/>
      <c r="Q68" s="6">
        <f t="shared" si="1"/>
        <v>-76734558420</v>
      </c>
    </row>
    <row r="69" spans="1:17">
      <c r="A69" s="1" t="s">
        <v>36</v>
      </c>
      <c r="C69" s="5">
        <v>3611455</v>
      </c>
      <c r="D69" s="4"/>
      <c r="E69" s="6">
        <v>155625062633</v>
      </c>
      <c r="F69" s="6"/>
      <c r="G69" s="6">
        <v>157420046054</v>
      </c>
      <c r="H69" s="6"/>
      <c r="I69" s="6">
        <f t="shared" si="0"/>
        <v>-1794983421</v>
      </c>
      <c r="J69" s="6"/>
      <c r="K69" s="6">
        <v>3611455</v>
      </c>
      <c r="L69" s="6"/>
      <c r="M69" s="6">
        <v>155625062633</v>
      </c>
      <c r="N69" s="6"/>
      <c r="O69" s="6">
        <v>139932388867</v>
      </c>
      <c r="P69" s="6"/>
      <c r="Q69" s="6">
        <f t="shared" si="1"/>
        <v>15692673766</v>
      </c>
    </row>
    <row r="70" spans="1:17">
      <c r="A70" s="1" t="s">
        <v>37</v>
      </c>
      <c r="C70" s="5">
        <v>5018005</v>
      </c>
      <c r="D70" s="4"/>
      <c r="E70" s="6">
        <v>57263937550</v>
      </c>
      <c r="F70" s="6"/>
      <c r="G70" s="6">
        <v>54752196576</v>
      </c>
      <c r="H70" s="6"/>
      <c r="I70" s="6">
        <f t="shared" si="0"/>
        <v>2511740974</v>
      </c>
      <c r="J70" s="6"/>
      <c r="K70" s="6">
        <v>5018005</v>
      </c>
      <c r="L70" s="6"/>
      <c r="M70" s="6">
        <v>57263937550</v>
      </c>
      <c r="N70" s="6"/>
      <c r="O70" s="6">
        <v>65115183978</v>
      </c>
      <c r="P70" s="6"/>
      <c r="Q70" s="6">
        <f t="shared" si="1"/>
        <v>-7851246428</v>
      </c>
    </row>
    <row r="71" spans="1:17">
      <c r="A71" s="1" t="s">
        <v>24</v>
      </c>
      <c r="C71" s="5">
        <v>53415570</v>
      </c>
      <c r="D71" s="4"/>
      <c r="E71" s="6">
        <v>473100928964</v>
      </c>
      <c r="F71" s="6"/>
      <c r="G71" s="6">
        <v>507630074660</v>
      </c>
      <c r="H71" s="6"/>
      <c r="I71" s="6">
        <f t="shared" si="0"/>
        <v>-34529145696</v>
      </c>
      <c r="J71" s="6"/>
      <c r="K71" s="6">
        <v>53415570</v>
      </c>
      <c r="L71" s="6"/>
      <c r="M71" s="6">
        <v>473100928964</v>
      </c>
      <c r="N71" s="6"/>
      <c r="O71" s="6">
        <v>620943339175</v>
      </c>
      <c r="P71" s="6"/>
      <c r="Q71" s="6">
        <f t="shared" si="1"/>
        <v>-147842410211</v>
      </c>
    </row>
    <row r="72" spans="1:17">
      <c r="A72" s="1" t="s">
        <v>30</v>
      </c>
      <c r="C72" s="5">
        <v>10500000</v>
      </c>
      <c r="D72" s="4"/>
      <c r="E72" s="6">
        <v>704011061250</v>
      </c>
      <c r="F72" s="6"/>
      <c r="G72" s="6">
        <v>713404833750</v>
      </c>
      <c r="H72" s="6"/>
      <c r="I72" s="6">
        <f t="shared" si="0"/>
        <v>-9393772500</v>
      </c>
      <c r="J72" s="6"/>
      <c r="K72" s="6">
        <v>10500000</v>
      </c>
      <c r="L72" s="6"/>
      <c r="M72" s="6">
        <v>704011061250</v>
      </c>
      <c r="N72" s="6"/>
      <c r="O72" s="6">
        <v>832914495000</v>
      </c>
      <c r="P72" s="6"/>
      <c r="Q72" s="6">
        <f t="shared" si="1"/>
        <v>-128903433750</v>
      </c>
    </row>
    <row r="73" spans="1:17">
      <c r="A73" s="1" t="s">
        <v>48</v>
      </c>
      <c r="C73" s="5">
        <v>7999999</v>
      </c>
      <c r="D73" s="4"/>
      <c r="E73" s="6">
        <v>26012297148</v>
      </c>
      <c r="F73" s="6"/>
      <c r="G73" s="6">
        <v>36024413995</v>
      </c>
      <c r="H73" s="6"/>
      <c r="I73" s="6">
        <f t="shared" ref="I73:I98" si="2">E73-G73</f>
        <v>-10012116847</v>
      </c>
      <c r="J73" s="6"/>
      <c r="K73" s="6">
        <v>7999999</v>
      </c>
      <c r="L73" s="6"/>
      <c r="M73" s="6">
        <v>26012297148</v>
      </c>
      <c r="N73" s="6"/>
      <c r="O73" s="6">
        <v>39629423870</v>
      </c>
      <c r="P73" s="6"/>
      <c r="Q73" s="6">
        <f t="shared" ref="Q73:Q98" si="3">M73-O73</f>
        <v>-13617126722</v>
      </c>
    </row>
    <row r="74" spans="1:17">
      <c r="A74" s="1" t="s">
        <v>45</v>
      </c>
      <c r="C74" s="5">
        <v>14193634</v>
      </c>
      <c r="D74" s="4"/>
      <c r="E74" s="6">
        <v>257351477449</v>
      </c>
      <c r="F74" s="6"/>
      <c r="G74" s="6">
        <v>257087614789</v>
      </c>
      <c r="H74" s="6"/>
      <c r="I74" s="6">
        <f t="shared" si="2"/>
        <v>263862660</v>
      </c>
      <c r="J74" s="6"/>
      <c r="K74" s="6">
        <v>14193634</v>
      </c>
      <c r="L74" s="6"/>
      <c r="M74" s="6">
        <v>257351477449</v>
      </c>
      <c r="N74" s="6"/>
      <c r="O74" s="6">
        <v>327362181084</v>
      </c>
      <c r="P74" s="6"/>
      <c r="Q74" s="6">
        <f t="shared" si="3"/>
        <v>-70010703635</v>
      </c>
    </row>
    <row r="75" spans="1:17">
      <c r="A75" s="1" t="s">
        <v>46</v>
      </c>
      <c r="C75" s="5">
        <v>12437997</v>
      </c>
      <c r="D75" s="4"/>
      <c r="E75" s="6">
        <v>274480598376</v>
      </c>
      <c r="F75" s="6"/>
      <c r="G75" s="6">
        <v>248681294135</v>
      </c>
      <c r="H75" s="6"/>
      <c r="I75" s="6">
        <f t="shared" si="2"/>
        <v>25799304241</v>
      </c>
      <c r="J75" s="6"/>
      <c r="K75" s="6">
        <v>12437997</v>
      </c>
      <c r="L75" s="6"/>
      <c r="M75" s="6">
        <v>274480598376</v>
      </c>
      <c r="N75" s="6"/>
      <c r="O75" s="6">
        <v>289965054911</v>
      </c>
      <c r="P75" s="6"/>
      <c r="Q75" s="6">
        <f t="shared" si="3"/>
        <v>-15484456535</v>
      </c>
    </row>
    <row r="76" spans="1:17">
      <c r="A76" s="1" t="s">
        <v>44</v>
      </c>
      <c r="C76" s="5">
        <v>11470105</v>
      </c>
      <c r="D76" s="4"/>
      <c r="E76" s="6">
        <v>190411026516</v>
      </c>
      <c r="F76" s="6"/>
      <c r="G76" s="6">
        <v>170854742465</v>
      </c>
      <c r="H76" s="6"/>
      <c r="I76" s="6">
        <f t="shared" si="2"/>
        <v>19556284051</v>
      </c>
      <c r="J76" s="6"/>
      <c r="K76" s="6">
        <v>11470105</v>
      </c>
      <c r="L76" s="6"/>
      <c r="M76" s="6">
        <v>190411026516</v>
      </c>
      <c r="N76" s="6"/>
      <c r="O76" s="6">
        <v>207977561549</v>
      </c>
      <c r="P76" s="6"/>
      <c r="Q76" s="6">
        <f t="shared" si="3"/>
        <v>-17566535033</v>
      </c>
    </row>
    <row r="77" spans="1:17">
      <c r="A77" s="1" t="s">
        <v>15</v>
      </c>
      <c r="C77" s="5">
        <v>40301184</v>
      </c>
      <c r="D77" s="4"/>
      <c r="E77" s="6">
        <v>373372173022</v>
      </c>
      <c r="F77" s="6"/>
      <c r="G77" s="6">
        <v>354309288954</v>
      </c>
      <c r="H77" s="6"/>
      <c r="I77" s="6">
        <f t="shared" si="2"/>
        <v>19062884068</v>
      </c>
      <c r="J77" s="6"/>
      <c r="K77" s="6">
        <v>40301184</v>
      </c>
      <c r="L77" s="6"/>
      <c r="M77" s="6">
        <v>373372173022</v>
      </c>
      <c r="N77" s="6"/>
      <c r="O77" s="6">
        <v>406097723683</v>
      </c>
      <c r="P77" s="6"/>
      <c r="Q77" s="6">
        <f t="shared" si="3"/>
        <v>-32725550661</v>
      </c>
    </row>
    <row r="78" spans="1:17">
      <c r="A78" s="1" t="s">
        <v>27</v>
      </c>
      <c r="C78" s="5">
        <v>6230198</v>
      </c>
      <c r="D78" s="4"/>
      <c r="E78" s="6">
        <v>384655200073</v>
      </c>
      <c r="F78" s="6"/>
      <c r="G78" s="6">
        <v>407223902703</v>
      </c>
      <c r="H78" s="6"/>
      <c r="I78" s="6">
        <f t="shared" si="2"/>
        <v>-22568702630</v>
      </c>
      <c r="J78" s="6"/>
      <c r="K78" s="6">
        <v>6230198</v>
      </c>
      <c r="L78" s="6"/>
      <c r="M78" s="6">
        <v>384655200073</v>
      </c>
      <c r="N78" s="6"/>
      <c r="O78" s="6">
        <v>586179595703</v>
      </c>
      <c r="P78" s="6"/>
      <c r="Q78" s="6">
        <f t="shared" si="3"/>
        <v>-201524395630</v>
      </c>
    </row>
    <row r="79" spans="1:17">
      <c r="A79" s="1" t="s">
        <v>89</v>
      </c>
      <c r="C79" s="5">
        <v>7600000</v>
      </c>
      <c r="D79" s="4"/>
      <c r="E79" s="6">
        <v>48622564080</v>
      </c>
      <c r="F79" s="6"/>
      <c r="G79" s="6">
        <v>45641404800</v>
      </c>
      <c r="H79" s="6"/>
      <c r="I79" s="6">
        <f t="shared" si="2"/>
        <v>2981159280</v>
      </c>
      <c r="J79" s="6"/>
      <c r="K79" s="6">
        <v>7600000</v>
      </c>
      <c r="L79" s="6"/>
      <c r="M79" s="6">
        <v>48622564080</v>
      </c>
      <c r="N79" s="6"/>
      <c r="O79" s="6">
        <v>45641404800</v>
      </c>
      <c r="P79" s="6"/>
      <c r="Q79" s="6">
        <f t="shared" si="3"/>
        <v>2981159280</v>
      </c>
    </row>
    <row r="80" spans="1:17">
      <c r="A80" s="1" t="s">
        <v>171</v>
      </c>
      <c r="C80" s="5">
        <v>450000</v>
      </c>
      <c r="D80" s="4"/>
      <c r="E80" s="6">
        <v>447736333078</v>
      </c>
      <c r="F80" s="6"/>
      <c r="G80" s="6">
        <v>447736333078</v>
      </c>
      <c r="H80" s="6"/>
      <c r="I80" s="6">
        <f t="shared" si="2"/>
        <v>0</v>
      </c>
      <c r="J80" s="6"/>
      <c r="K80" s="6">
        <v>450000</v>
      </c>
      <c r="L80" s="6"/>
      <c r="M80" s="6">
        <v>447736333078</v>
      </c>
      <c r="N80" s="6"/>
      <c r="O80" s="6">
        <v>448730054740</v>
      </c>
      <c r="P80" s="6"/>
      <c r="Q80" s="6">
        <f t="shared" si="3"/>
        <v>-993721662</v>
      </c>
    </row>
    <row r="81" spans="1:17">
      <c r="A81" s="1" t="s">
        <v>168</v>
      </c>
      <c r="C81" s="5">
        <v>135000</v>
      </c>
      <c r="D81" s="4"/>
      <c r="E81" s="6">
        <v>134975396274</v>
      </c>
      <c r="F81" s="6"/>
      <c r="G81" s="6">
        <v>134975396274</v>
      </c>
      <c r="H81" s="6"/>
      <c r="I81" s="6">
        <f t="shared" si="2"/>
        <v>0</v>
      </c>
      <c r="J81" s="6"/>
      <c r="K81" s="6">
        <v>135000</v>
      </c>
      <c r="L81" s="6"/>
      <c r="M81" s="6">
        <v>134975396274</v>
      </c>
      <c r="N81" s="6"/>
      <c r="O81" s="6">
        <v>134975396274</v>
      </c>
      <c r="P81" s="6"/>
      <c r="Q81" s="6">
        <f t="shared" si="3"/>
        <v>0</v>
      </c>
    </row>
    <row r="82" spans="1:17">
      <c r="A82" s="1" t="s">
        <v>156</v>
      </c>
      <c r="C82" s="5">
        <v>109200</v>
      </c>
      <c r="D82" s="4"/>
      <c r="E82" s="6">
        <v>101537592975</v>
      </c>
      <c r="F82" s="6"/>
      <c r="G82" s="6">
        <v>104812999200</v>
      </c>
      <c r="H82" s="6"/>
      <c r="I82" s="6">
        <f t="shared" si="2"/>
        <v>-3275406225</v>
      </c>
      <c r="J82" s="6"/>
      <c r="K82" s="6">
        <v>109200</v>
      </c>
      <c r="L82" s="6"/>
      <c r="M82" s="6">
        <v>101537592975</v>
      </c>
      <c r="N82" s="6"/>
      <c r="O82" s="6">
        <v>102532663654</v>
      </c>
      <c r="P82" s="6"/>
      <c r="Q82" s="6">
        <f t="shared" si="3"/>
        <v>-995070679</v>
      </c>
    </row>
    <row r="83" spans="1:17">
      <c r="A83" s="1" t="s">
        <v>121</v>
      </c>
      <c r="C83" s="5">
        <v>790116</v>
      </c>
      <c r="D83" s="4"/>
      <c r="E83" s="6">
        <v>742803516096</v>
      </c>
      <c r="F83" s="6"/>
      <c r="G83" s="6">
        <v>732868609264</v>
      </c>
      <c r="H83" s="6"/>
      <c r="I83" s="6">
        <f t="shared" si="2"/>
        <v>9934906832</v>
      </c>
      <c r="J83" s="6"/>
      <c r="K83" s="6">
        <v>790116</v>
      </c>
      <c r="L83" s="6"/>
      <c r="M83" s="6">
        <v>742803516096</v>
      </c>
      <c r="N83" s="6"/>
      <c r="O83" s="6">
        <v>702936842036</v>
      </c>
      <c r="P83" s="6"/>
      <c r="Q83" s="6">
        <f t="shared" si="3"/>
        <v>39866674060</v>
      </c>
    </row>
    <row r="84" spans="1:17">
      <c r="A84" s="1" t="s">
        <v>124</v>
      </c>
      <c r="C84" s="5">
        <v>575183</v>
      </c>
      <c r="D84" s="4"/>
      <c r="E84" s="6">
        <v>535214289264</v>
      </c>
      <c r="F84" s="6"/>
      <c r="G84" s="6">
        <v>527893536801</v>
      </c>
      <c r="H84" s="6"/>
      <c r="I84" s="6">
        <f t="shared" si="2"/>
        <v>7320752463</v>
      </c>
      <c r="J84" s="6"/>
      <c r="K84" s="6">
        <v>575183</v>
      </c>
      <c r="L84" s="6"/>
      <c r="M84" s="6">
        <v>535214289264</v>
      </c>
      <c r="N84" s="6"/>
      <c r="O84" s="6">
        <v>498461006474</v>
      </c>
      <c r="P84" s="6"/>
      <c r="Q84" s="6">
        <f t="shared" si="3"/>
        <v>36753282790</v>
      </c>
    </row>
    <row r="85" spans="1:17">
      <c r="A85" s="1" t="s">
        <v>127</v>
      </c>
      <c r="C85" s="5">
        <v>534893</v>
      </c>
      <c r="D85" s="4"/>
      <c r="E85" s="6">
        <v>489910618113</v>
      </c>
      <c r="F85" s="6"/>
      <c r="G85" s="6">
        <v>480770953607</v>
      </c>
      <c r="H85" s="6"/>
      <c r="I85" s="6">
        <f t="shared" si="2"/>
        <v>9139664506</v>
      </c>
      <c r="J85" s="6"/>
      <c r="K85" s="6">
        <v>534893</v>
      </c>
      <c r="L85" s="6"/>
      <c r="M85" s="6">
        <v>489910618113</v>
      </c>
      <c r="N85" s="6"/>
      <c r="O85" s="6">
        <v>457924783890</v>
      </c>
      <c r="P85" s="6"/>
      <c r="Q85" s="6">
        <f t="shared" si="3"/>
        <v>31985834223</v>
      </c>
    </row>
    <row r="86" spans="1:17">
      <c r="A86" s="1" t="s">
        <v>136</v>
      </c>
      <c r="C86" s="5">
        <v>3280</v>
      </c>
      <c r="D86" s="4"/>
      <c r="E86" s="6">
        <v>2849541027</v>
      </c>
      <c r="F86" s="6"/>
      <c r="G86" s="6">
        <v>2819927995</v>
      </c>
      <c r="H86" s="6"/>
      <c r="I86" s="6">
        <f t="shared" si="2"/>
        <v>29613032</v>
      </c>
      <c r="J86" s="6"/>
      <c r="K86" s="6">
        <v>3280</v>
      </c>
      <c r="L86" s="6"/>
      <c r="M86" s="6">
        <v>2849541027</v>
      </c>
      <c r="N86" s="6"/>
      <c r="O86" s="6">
        <v>2646316268</v>
      </c>
      <c r="P86" s="6"/>
      <c r="Q86" s="6">
        <f t="shared" si="3"/>
        <v>203224759</v>
      </c>
    </row>
    <row r="87" spans="1:17">
      <c r="A87" s="1" t="s">
        <v>139</v>
      </c>
      <c r="C87" s="5">
        <v>5600</v>
      </c>
      <c r="D87" s="4"/>
      <c r="E87" s="6">
        <v>4591167700</v>
      </c>
      <c r="F87" s="6"/>
      <c r="G87" s="6">
        <v>4512781910</v>
      </c>
      <c r="H87" s="6"/>
      <c r="I87" s="6">
        <f t="shared" si="2"/>
        <v>78385790</v>
      </c>
      <c r="J87" s="6"/>
      <c r="K87" s="6">
        <v>5600</v>
      </c>
      <c r="L87" s="6"/>
      <c r="M87" s="6">
        <v>4591167700</v>
      </c>
      <c r="N87" s="6"/>
      <c r="O87" s="6">
        <v>4261387483</v>
      </c>
      <c r="P87" s="6"/>
      <c r="Q87" s="6">
        <f t="shared" si="3"/>
        <v>329780217</v>
      </c>
    </row>
    <row r="88" spans="1:17">
      <c r="A88" s="1" t="s">
        <v>145</v>
      </c>
      <c r="C88" s="5">
        <v>984376</v>
      </c>
      <c r="D88" s="4"/>
      <c r="E88" s="6">
        <v>818704758461</v>
      </c>
      <c r="F88" s="6"/>
      <c r="G88" s="6">
        <v>815650745764</v>
      </c>
      <c r="H88" s="6"/>
      <c r="I88" s="6">
        <f t="shared" si="2"/>
        <v>3054012697</v>
      </c>
      <c r="J88" s="6"/>
      <c r="K88" s="6">
        <v>984376</v>
      </c>
      <c r="L88" s="6"/>
      <c r="M88" s="6">
        <v>818704758461</v>
      </c>
      <c r="N88" s="6"/>
      <c r="O88" s="6">
        <v>808793787177</v>
      </c>
      <c r="P88" s="6"/>
      <c r="Q88" s="6">
        <f t="shared" si="3"/>
        <v>9910971284</v>
      </c>
    </row>
    <row r="89" spans="1:17">
      <c r="A89" s="1" t="s">
        <v>130</v>
      </c>
      <c r="C89" s="5">
        <v>285667</v>
      </c>
      <c r="D89" s="4"/>
      <c r="E89" s="6">
        <v>251944044233</v>
      </c>
      <c r="F89" s="6"/>
      <c r="G89" s="6">
        <v>258130977908</v>
      </c>
      <c r="H89" s="6"/>
      <c r="I89" s="6">
        <f t="shared" si="2"/>
        <v>-6186933675</v>
      </c>
      <c r="J89" s="6"/>
      <c r="K89" s="6">
        <v>285667</v>
      </c>
      <c r="L89" s="6"/>
      <c r="M89" s="6">
        <v>251944044233</v>
      </c>
      <c r="N89" s="6"/>
      <c r="O89" s="6">
        <v>235816133486</v>
      </c>
      <c r="P89" s="6"/>
      <c r="Q89" s="6">
        <f t="shared" si="3"/>
        <v>16127910747</v>
      </c>
    </row>
    <row r="90" spans="1:17">
      <c r="A90" s="1" t="s">
        <v>147</v>
      </c>
      <c r="C90" s="5">
        <v>60811</v>
      </c>
      <c r="D90" s="4"/>
      <c r="E90" s="6">
        <v>52908140861</v>
      </c>
      <c r="F90" s="6"/>
      <c r="G90" s="6">
        <v>52125134186</v>
      </c>
      <c r="H90" s="6"/>
      <c r="I90" s="6">
        <f t="shared" si="2"/>
        <v>783006675</v>
      </c>
      <c r="J90" s="6"/>
      <c r="K90" s="6">
        <v>60811</v>
      </c>
      <c r="L90" s="6"/>
      <c r="M90" s="6">
        <v>52908140861</v>
      </c>
      <c r="N90" s="6"/>
      <c r="O90" s="6">
        <v>49231566190</v>
      </c>
      <c r="P90" s="6"/>
      <c r="Q90" s="6">
        <f t="shared" si="3"/>
        <v>3676574671</v>
      </c>
    </row>
    <row r="91" spans="1:17">
      <c r="A91" s="1" t="s">
        <v>109</v>
      </c>
      <c r="C91" s="5">
        <v>153220</v>
      </c>
      <c r="D91" s="4"/>
      <c r="E91" s="6">
        <v>123157360481</v>
      </c>
      <c r="F91" s="6"/>
      <c r="G91" s="6">
        <v>121455394818</v>
      </c>
      <c r="H91" s="6"/>
      <c r="I91" s="6">
        <f t="shared" si="2"/>
        <v>1701965663</v>
      </c>
      <c r="J91" s="6"/>
      <c r="K91" s="6">
        <v>153220</v>
      </c>
      <c r="L91" s="6"/>
      <c r="M91" s="6">
        <v>123157360481</v>
      </c>
      <c r="N91" s="6"/>
      <c r="O91" s="6">
        <v>116269453872</v>
      </c>
      <c r="P91" s="6"/>
      <c r="Q91" s="6">
        <f t="shared" si="3"/>
        <v>6887906609</v>
      </c>
    </row>
    <row r="92" spans="1:17">
      <c r="A92" s="1" t="s">
        <v>165</v>
      </c>
      <c r="C92" s="5">
        <v>140000</v>
      </c>
      <c r="D92" s="4"/>
      <c r="E92" s="6">
        <v>137175132500</v>
      </c>
      <c r="F92" s="6"/>
      <c r="G92" s="6">
        <v>137175132500</v>
      </c>
      <c r="H92" s="6"/>
      <c r="I92" s="6">
        <f t="shared" si="2"/>
        <v>0</v>
      </c>
      <c r="J92" s="6"/>
      <c r="K92" s="6">
        <v>140000</v>
      </c>
      <c r="L92" s="6"/>
      <c r="M92" s="6">
        <v>137175132500</v>
      </c>
      <c r="N92" s="6"/>
      <c r="O92" s="6">
        <v>134025703437</v>
      </c>
      <c r="P92" s="6"/>
      <c r="Q92" s="6">
        <f t="shared" si="3"/>
        <v>3149429063</v>
      </c>
    </row>
    <row r="93" spans="1:17">
      <c r="A93" s="1" t="s">
        <v>159</v>
      </c>
      <c r="C93" s="5">
        <v>100000</v>
      </c>
      <c r="D93" s="4"/>
      <c r="E93" s="6">
        <v>97787272843</v>
      </c>
      <c r="F93" s="6"/>
      <c r="G93" s="6">
        <v>97787272843</v>
      </c>
      <c r="H93" s="6"/>
      <c r="I93" s="6">
        <f t="shared" si="2"/>
        <v>0</v>
      </c>
      <c r="J93" s="6"/>
      <c r="K93" s="6">
        <v>100000</v>
      </c>
      <c r="L93" s="6"/>
      <c r="M93" s="6">
        <v>97787272843</v>
      </c>
      <c r="N93" s="6"/>
      <c r="O93" s="6">
        <v>94357894531</v>
      </c>
      <c r="P93" s="6"/>
      <c r="Q93" s="6">
        <f t="shared" si="3"/>
        <v>3429378312</v>
      </c>
    </row>
    <row r="94" spans="1:17">
      <c r="A94" s="1" t="s">
        <v>174</v>
      </c>
      <c r="C94" s="5">
        <v>132400</v>
      </c>
      <c r="D94" s="4"/>
      <c r="E94" s="6">
        <v>105000645183</v>
      </c>
      <c r="F94" s="6"/>
      <c r="G94" s="6">
        <v>104620244978</v>
      </c>
      <c r="H94" s="6"/>
      <c r="I94" s="6">
        <f t="shared" si="2"/>
        <v>380400205</v>
      </c>
      <c r="J94" s="6"/>
      <c r="K94" s="6">
        <v>132400</v>
      </c>
      <c r="L94" s="6"/>
      <c r="M94" s="6">
        <v>105000645183</v>
      </c>
      <c r="N94" s="6"/>
      <c r="O94" s="6">
        <v>104620244978</v>
      </c>
      <c r="P94" s="6"/>
      <c r="Q94" s="6">
        <f t="shared" si="3"/>
        <v>380400205</v>
      </c>
    </row>
    <row r="95" spans="1:17">
      <c r="A95" s="1" t="s">
        <v>112</v>
      </c>
      <c r="C95" s="5">
        <v>33962</v>
      </c>
      <c r="D95" s="4"/>
      <c r="E95" s="6">
        <v>26213911867</v>
      </c>
      <c r="F95" s="6"/>
      <c r="G95" s="6">
        <v>25900159865</v>
      </c>
      <c r="H95" s="6"/>
      <c r="I95" s="6">
        <f t="shared" si="2"/>
        <v>313752002</v>
      </c>
      <c r="J95" s="6"/>
      <c r="K95" s="6">
        <v>33962</v>
      </c>
      <c r="L95" s="6"/>
      <c r="M95" s="6">
        <v>26213911867</v>
      </c>
      <c r="N95" s="6"/>
      <c r="O95" s="6">
        <v>24367732607</v>
      </c>
      <c r="P95" s="6"/>
      <c r="Q95" s="6">
        <f t="shared" si="3"/>
        <v>1846179260</v>
      </c>
    </row>
    <row r="96" spans="1:17">
      <c r="A96" s="1" t="s">
        <v>162</v>
      </c>
      <c r="C96" s="5">
        <v>898000</v>
      </c>
      <c r="D96" s="4"/>
      <c r="E96" s="6">
        <v>871647325282</v>
      </c>
      <c r="F96" s="6"/>
      <c r="G96" s="6">
        <v>879870494564</v>
      </c>
      <c r="H96" s="6"/>
      <c r="I96" s="6">
        <f t="shared" si="2"/>
        <v>-8223169282</v>
      </c>
      <c r="J96" s="6"/>
      <c r="K96" s="6">
        <v>898000</v>
      </c>
      <c r="L96" s="6"/>
      <c r="M96" s="6">
        <v>871647325282</v>
      </c>
      <c r="N96" s="6"/>
      <c r="O96" s="6">
        <v>879880492752</v>
      </c>
      <c r="P96" s="6"/>
      <c r="Q96" s="6">
        <f t="shared" si="3"/>
        <v>-8233167470</v>
      </c>
    </row>
    <row r="97" spans="1:17">
      <c r="A97" s="1" t="s">
        <v>150</v>
      </c>
      <c r="C97" s="5">
        <v>700000</v>
      </c>
      <c r="D97" s="4"/>
      <c r="E97" s="6">
        <v>686575535625</v>
      </c>
      <c r="F97" s="6"/>
      <c r="G97" s="6">
        <v>686575535625</v>
      </c>
      <c r="H97" s="6"/>
      <c r="I97" s="6">
        <f t="shared" si="2"/>
        <v>0</v>
      </c>
      <c r="J97" s="6"/>
      <c r="K97" s="6">
        <v>700000</v>
      </c>
      <c r="L97" s="6"/>
      <c r="M97" s="6">
        <v>686575535625</v>
      </c>
      <c r="N97" s="6"/>
      <c r="O97" s="6">
        <v>685160000000</v>
      </c>
      <c r="P97" s="6"/>
      <c r="Q97" s="6">
        <f t="shared" si="3"/>
        <v>1415535625</v>
      </c>
    </row>
    <row r="98" spans="1:17">
      <c r="A98" s="1" t="s">
        <v>153</v>
      </c>
      <c r="C98" s="5">
        <v>100000</v>
      </c>
      <c r="D98" s="4"/>
      <c r="E98" s="6">
        <v>99981875000</v>
      </c>
      <c r="F98" s="6"/>
      <c r="G98" s="6">
        <v>95268729412</v>
      </c>
      <c r="H98" s="6"/>
      <c r="I98" s="6">
        <f t="shared" si="2"/>
        <v>4713145588</v>
      </c>
      <c r="J98" s="6"/>
      <c r="K98" s="6">
        <v>100000</v>
      </c>
      <c r="L98" s="6"/>
      <c r="M98" s="6">
        <v>99981875000</v>
      </c>
      <c r="N98" s="6"/>
      <c r="O98" s="6">
        <v>95252000000</v>
      </c>
      <c r="P98" s="6"/>
      <c r="Q98" s="6">
        <f t="shared" si="3"/>
        <v>4729875000</v>
      </c>
    </row>
    <row r="99" spans="1:17" ht="24.75" thickBot="1">
      <c r="C99" s="4"/>
      <c r="D99" s="4"/>
      <c r="E99" s="13">
        <f>SUM(E8:E98)</f>
        <v>37837218383245</v>
      </c>
      <c r="F99" s="6"/>
      <c r="G99" s="13">
        <f>SUM(G8:G98)</f>
        <v>38212198740244</v>
      </c>
      <c r="H99" s="6"/>
      <c r="I99" s="13">
        <f>SUM(I8:I98)</f>
        <v>-374980356999</v>
      </c>
      <c r="J99" s="6"/>
      <c r="K99" s="6"/>
      <c r="L99" s="6"/>
      <c r="M99" s="13">
        <f>SUM(M8:M98)</f>
        <v>37837218383245</v>
      </c>
      <c r="N99" s="6"/>
      <c r="O99" s="13">
        <f>SUM(O8:O98)</f>
        <v>42907119329015</v>
      </c>
      <c r="P99" s="6"/>
      <c r="Q99" s="13">
        <f>SUM(Q8:Q98)</f>
        <v>-5069900945770</v>
      </c>
    </row>
    <row r="100" spans="1:17" ht="24.75" thickTop="1">
      <c r="C100" s="4"/>
      <c r="D100" s="4"/>
      <c r="E100" s="4"/>
      <c r="F100" s="4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>
      <c r="G101" s="4"/>
      <c r="H101" s="4"/>
      <c r="I101" s="6"/>
      <c r="J101" s="4"/>
      <c r="K101" s="4"/>
      <c r="L101" s="4"/>
      <c r="M101" s="4"/>
      <c r="N101" s="4"/>
      <c r="O101" s="4"/>
      <c r="P101" s="4"/>
      <c r="Q101" s="20"/>
    </row>
    <row r="102" spans="1:17">
      <c r="G102" s="4"/>
      <c r="H102" s="4"/>
      <c r="I102" s="20"/>
      <c r="J102" s="4"/>
      <c r="K102" s="4"/>
      <c r="L102" s="4"/>
      <c r="M102" s="4"/>
      <c r="N102" s="4"/>
      <c r="O102" s="4"/>
      <c r="P102" s="4"/>
      <c r="Q102" s="6"/>
    </row>
    <row r="103" spans="1:17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>
      <c r="G105" s="4"/>
      <c r="H105" s="4"/>
      <c r="I105" s="5"/>
      <c r="J105" s="4"/>
      <c r="K105" s="4"/>
      <c r="L105" s="4"/>
      <c r="M105" s="4"/>
      <c r="N105" s="4"/>
      <c r="O105" s="4"/>
      <c r="P105" s="4"/>
      <c r="Q105" s="6"/>
    </row>
    <row r="106" spans="1:17">
      <c r="G106" s="4"/>
      <c r="H106" s="4"/>
      <c r="I106" s="5"/>
      <c r="J106" s="4"/>
      <c r="K106" s="4"/>
      <c r="L106" s="4"/>
      <c r="M106" s="4"/>
      <c r="N106" s="4"/>
      <c r="O106" s="4"/>
      <c r="P106" s="4"/>
      <c r="Q106" s="6"/>
    </row>
    <row r="107" spans="1:17"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2022-09-24T13:30:34Z</dcterms:created>
  <dcterms:modified xsi:type="dcterms:W3CDTF">2022-10-02T06:42:10Z</dcterms:modified>
</cp:coreProperties>
</file>