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مرداد- تارنما\"/>
    </mc:Choice>
  </mc:AlternateContent>
  <xr:revisionPtr revIDLastSave="0" documentId="13_ncr:1_{6DA7CAE6-F77C-4B43-9664-286F67B58C6F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تاییدیه" sheetId="16" r:id="rId1"/>
    <sheet name="سهام" sheetId="1" r:id="rId2"/>
    <sheet name="تبعی" sheetId="2" r:id="rId3"/>
    <sheet name="اوراق مشارکت" sheetId="3" r:id="rId4"/>
    <sheet name="سپرده" sheetId="6" r:id="rId5"/>
    <sheet name="سود اوراق بهادار و سپرده بانکی" sheetId="7" r:id="rId6"/>
    <sheet name="درآمد سود سهام" sheetId="8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  <sheet name="جمع درآمدها" sheetId="15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9" i="11" l="1"/>
  <c r="U10" i="11"/>
  <c r="U11" i="11"/>
  <c r="U12" i="11"/>
  <c r="U13" i="11"/>
  <c r="U14" i="11"/>
  <c r="U15" i="11"/>
  <c r="U16" i="11"/>
  <c r="U17" i="11"/>
  <c r="U18" i="11"/>
  <c r="U19" i="11"/>
  <c r="U20" i="11"/>
  <c r="U21" i="11"/>
  <c r="U22" i="11"/>
  <c r="U23" i="11"/>
  <c r="U24" i="11"/>
  <c r="U25" i="11"/>
  <c r="U26" i="11"/>
  <c r="U27" i="11"/>
  <c r="U28" i="11"/>
  <c r="U29" i="11"/>
  <c r="U30" i="11"/>
  <c r="U31" i="11"/>
  <c r="U32" i="11"/>
  <c r="U33" i="11"/>
  <c r="U34" i="11"/>
  <c r="U35" i="11"/>
  <c r="U36" i="11"/>
  <c r="U37" i="11"/>
  <c r="U38" i="11"/>
  <c r="U39" i="11"/>
  <c r="U40" i="11"/>
  <c r="U41" i="11"/>
  <c r="U42" i="11"/>
  <c r="U43" i="11"/>
  <c r="U44" i="11"/>
  <c r="U45" i="11"/>
  <c r="U46" i="11"/>
  <c r="U47" i="11"/>
  <c r="U48" i="11"/>
  <c r="U49" i="11"/>
  <c r="U50" i="11"/>
  <c r="U51" i="11"/>
  <c r="U52" i="11"/>
  <c r="U53" i="11"/>
  <c r="U54" i="11"/>
  <c r="U55" i="11"/>
  <c r="U56" i="11"/>
  <c r="U57" i="11"/>
  <c r="U58" i="11"/>
  <c r="U59" i="11"/>
  <c r="U60" i="11"/>
  <c r="U61" i="11"/>
  <c r="U62" i="11"/>
  <c r="U63" i="11"/>
  <c r="U64" i="11"/>
  <c r="U65" i="11"/>
  <c r="U66" i="11"/>
  <c r="U67" i="11"/>
  <c r="U68" i="11"/>
  <c r="U69" i="11"/>
  <c r="U70" i="11"/>
  <c r="U71" i="11"/>
  <c r="U72" i="11"/>
  <c r="U73" i="11"/>
  <c r="U74" i="11"/>
  <c r="U75" i="11"/>
  <c r="U76" i="11"/>
  <c r="U77" i="11"/>
  <c r="U78" i="11"/>
  <c r="U79" i="11"/>
  <c r="U80" i="11"/>
  <c r="U81" i="11"/>
  <c r="U82" i="11"/>
  <c r="U83" i="11"/>
  <c r="U84" i="11"/>
  <c r="U85" i="11"/>
  <c r="U86" i="11"/>
  <c r="U87" i="11"/>
  <c r="U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K67" i="11"/>
  <c r="K68" i="11"/>
  <c r="K69" i="11"/>
  <c r="K70" i="11"/>
  <c r="K71" i="11"/>
  <c r="K72" i="11"/>
  <c r="K73" i="11"/>
  <c r="K74" i="11"/>
  <c r="K75" i="11"/>
  <c r="K76" i="11"/>
  <c r="K77" i="11"/>
  <c r="K78" i="11"/>
  <c r="K79" i="11"/>
  <c r="K80" i="11"/>
  <c r="K81" i="11"/>
  <c r="K82" i="11"/>
  <c r="K83" i="11"/>
  <c r="K84" i="11"/>
  <c r="K85" i="11"/>
  <c r="K86" i="11"/>
  <c r="K87" i="11"/>
  <c r="K8" i="11"/>
  <c r="S11" i="6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" i="11"/>
  <c r="E88" i="11"/>
  <c r="E45" i="12"/>
  <c r="C10" i="15"/>
  <c r="C9" i="15"/>
  <c r="C8" i="15"/>
  <c r="E9" i="14"/>
  <c r="C9" i="14"/>
  <c r="K11" i="13"/>
  <c r="K9" i="13"/>
  <c r="K10" i="13"/>
  <c r="K8" i="13"/>
  <c r="G11" i="13"/>
  <c r="G9" i="13"/>
  <c r="G10" i="13"/>
  <c r="G8" i="13"/>
  <c r="E11" i="13"/>
  <c r="I11" i="13"/>
  <c r="I43" i="12"/>
  <c r="I44" i="12"/>
  <c r="I45" i="12"/>
  <c r="Q45" i="12"/>
  <c r="O45" i="12"/>
  <c r="M45" i="12"/>
  <c r="K45" i="12"/>
  <c r="G45" i="12"/>
  <c r="C45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Q41" i="12"/>
  <c r="Q42" i="12"/>
  <c r="Q43" i="12"/>
  <c r="Q44" i="12"/>
  <c r="Q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8" i="12"/>
  <c r="C88" i="11"/>
  <c r="G88" i="11"/>
  <c r="M88" i="11"/>
  <c r="O88" i="11"/>
  <c r="Q88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" i="11"/>
  <c r="E48" i="10"/>
  <c r="G48" i="10"/>
  <c r="I48" i="10"/>
  <c r="M48" i="10"/>
  <c r="O48" i="10"/>
  <c r="Q48" i="10"/>
  <c r="E104" i="9"/>
  <c r="G104" i="9"/>
  <c r="M104" i="9"/>
  <c r="O104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104" i="9" s="1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8" i="9"/>
  <c r="S55" i="8"/>
  <c r="Q55" i="8"/>
  <c r="O55" i="8"/>
  <c r="M55" i="8"/>
  <c r="K55" i="8"/>
  <c r="I55" i="8"/>
  <c r="S20" i="7"/>
  <c r="Q20" i="7"/>
  <c r="O20" i="7"/>
  <c r="M20" i="7"/>
  <c r="K20" i="7"/>
  <c r="I20" i="7"/>
  <c r="K11" i="6"/>
  <c r="M11" i="6"/>
  <c r="O11" i="6"/>
  <c r="Q11" i="6"/>
  <c r="AK35" i="3"/>
  <c r="Q35" i="3"/>
  <c r="S35" i="3"/>
  <c r="W35" i="3"/>
  <c r="AA35" i="3"/>
  <c r="AG35" i="3"/>
  <c r="AI35" i="3"/>
  <c r="Y85" i="1"/>
  <c r="W85" i="1"/>
  <c r="U85" i="1"/>
  <c r="O85" i="1"/>
  <c r="K85" i="1"/>
  <c r="G85" i="1"/>
  <c r="E85" i="1"/>
  <c r="S88" i="11" l="1"/>
  <c r="U88" i="11"/>
  <c r="K88" i="11"/>
  <c r="I88" i="11"/>
  <c r="C7" i="15" s="1"/>
  <c r="C11" i="15" s="1"/>
  <c r="Q104" i="9"/>
  <c r="E10" i="15" l="1"/>
  <c r="E9" i="15"/>
  <c r="E8" i="15"/>
  <c r="E7" i="15"/>
  <c r="G11" i="15"/>
  <c r="E11" i="15" l="1"/>
</calcChain>
</file>

<file path=xl/sharedStrings.xml><?xml version="1.0" encoding="utf-8"?>
<sst xmlns="http://schemas.openxmlformats.org/spreadsheetml/2006/main" count="1018" uniqueCount="289">
  <si>
    <t>صندوق سرمایه‌گذاری مشترک پیشتاز</t>
  </si>
  <si>
    <t>صورت وضعیت پورتفوی</t>
  </si>
  <si>
    <t>برای ماه منتهی به 1401/05/31</t>
  </si>
  <si>
    <t>نام شرکت</t>
  </si>
  <si>
    <t>1401/04/31</t>
  </si>
  <si>
    <t>تغییرات طی دوره</t>
  </si>
  <si>
    <t>1401/05/31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</si>
  <si>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</si>
  <si>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</si>
  <si>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</si>
  <si>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</si>
  <si>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</si>
  <si>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</si>
  <si>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</si>
  <si>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</si>
  <si>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آریان کیمیا تک</t>
  </si>
  <si>
    <t>بانک خاورمیانه</t>
  </si>
  <si>
    <t>بیمه نوین</t>
  </si>
  <si>
    <t>پالایش نفت اصفهان</t>
  </si>
  <si>
    <t>پالایش نفت تبریز</t>
  </si>
  <si>
    <t>پالایش نفت شیراز</t>
  </si>
  <si>
    <t>پتروشیمی امیرکبیر</t>
  </si>
  <si>
    <t>پتروشیمی پارس</t>
  </si>
  <si>
    <t>پتروشیمی پردیس</t>
  </si>
  <si>
    <t>پتروشیمی تندگویان</t>
  </si>
  <si>
    <t>پتروشیمی جم</t>
  </si>
  <si>
    <t>پتروشیمی خراسان</t>
  </si>
  <si>
    <t>پتروشیمی غدیر</t>
  </si>
  <si>
    <t>پتروشیمی‌شیراز</t>
  </si>
  <si>
    <t>پلی پروپیلن جم - جم پیلن</t>
  </si>
  <si>
    <t>پلیمر آریا ساسول</t>
  </si>
  <si>
    <t>تامین سرمایه نوین</t>
  </si>
  <si>
    <t>تراکتورسازی‌ایران‌</t>
  </si>
  <si>
    <t>توسعه معدنی و صنعتی صبانور</t>
  </si>
  <si>
    <t>توسعه‌معادن‌وفلزات‌</t>
  </si>
  <si>
    <t>تولید ژلاتین کپسول ایران</t>
  </si>
  <si>
    <t>ح . توسعه‌معادن‌وفلزات‌</t>
  </si>
  <si>
    <t>ح . داروسازی‌ اکسیر</t>
  </si>
  <si>
    <t>ح . سرمایه‌گذاری‌ سپه‌</t>
  </si>
  <si>
    <t>حفاری شمال</t>
  </si>
  <si>
    <t>داروپخش‌ (هلدینگ‌</t>
  </si>
  <si>
    <t>داروسازی شهید قاضی</t>
  </si>
  <si>
    <t>داروسازی‌ ابوریحان‌</t>
  </si>
  <si>
    <t>داروسازی‌ اکسیر</t>
  </si>
  <si>
    <t>زغال سنگ پروده طبس</t>
  </si>
  <si>
    <t>سپنتا</t>
  </si>
  <si>
    <t>سپید ماکیان</t>
  </si>
  <si>
    <t>سپیدار سیستم آسیا</t>
  </si>
  <si>
    <t>سرمایه گذاری دارویی تامین</t>
  </si>
  <si>
    <t>سرمایه گذاری صبا تامین</t>
  </si>
  <si>
    <t>سرمایه گذاری صدرتامین</t>
  </si>
  <si>
    <t>سرمایه‌ گذاری‌ پارس‌ توشه‌</t>
  </si>
  <si>
    <t>سرمایه‌گذاری‌ سپه‌</t>
  </si>
  <si>
    <t>سرمایه‌گذاری‌صندوق‌بازنشستگی‌</t>
  </si>
  <si>
    <t>سرمایه‌گذاری‌غدیر(هلدینگ‌</t>
  </si>
  <si>
    <t>سنگ آهن گهرزمین</t>
  </si>
  <si>
    <t>سیمان خوزستان</t>
  </si>
  <si>
    <t>سیمان‌ بجنورد</t>
  </si>
  <si>
    <t>سیمان‌ شرق‌</t>
  </si>
  <si>
    <t>سیمان‌ صوفیان‌</t>
  </si>
  <si>
    <t>سیمان‌ارومیه‌</t>
  </si>
  <si>
    <t>سیمان‌مازندران‌</t>
  </si>
  <si>
    <t>سیمان‌هگمتان‌</t>
  </si>
  <si>
    <t>شرکت آهن و فولاد ارفع</t>
  </si>
  <si>
    <t>شهد</t>
  </si>
  <si>
    <t>شیرپاستوریزه پگاه گیلان</t>
  </si>
  <si>
    <t>شیشه سازی مینا</t>
  </si>
  <si>
    <t>شیشه‌ قزوین‌</t>
  </si>
  <si>
    <t>شیشه‌ و گاز</t>
  </si>
  <si>
    <t>صنایع پتروشیمی خلیج فارس</t>
  </si>
  <si>
    <t>صنایع پتروشیمی کرمانشاه</t>
  </si>
  <si>
    <t>فجر انرژی خلیج فارس</t>
  </si>
  <si>
    <t>فرآورده‌های‌ تزریقی‌ ایران‌</t>
  </si>
  <si>
    <t>فروسیلیس‌ ایران‌</t>
  </si>
  <si>
    <t>فولاد  خوزستان</t>
  </si>
  <si>
    <t>فولاد مبارکه اصفهان</t>
  </si>
  <si>
    <t>فولاد کاوه جنوب کیش</t>
  </si>
  <si>
    <t>قندهکمتان‌</t>
  </si>
  <si>
    <t>گروه مدیریت سرمایه گذاری امید</t>
  </si>
  <si>
    <t>گسترش نفت و گاز پارسیان</t>
  </si>
  <si>
    <t>مبین انرژی خلیج فارس</t>
  </si>
  <si>
    <t>مس‌ شهیدباهنر</t>
  </si>
  <si>
    <t>معدنی‌ املاح‌  ایران‌</t>
  </si>
  <si>
    <t>ملی‌ صنایع‌ مس‌ ایران‌</t>
  </si>
  <si>
    <t>نفت ایرانول</t>
  </si>
  <si>
    <t>نفت‌ بهران‌</t>
  </si>
  <si>
    <t>همکاران سیستم</t>
  </si>
  <si>
    <t>کارخانجات‌ قند قزوین‌</t>
  </si>
  <si>
    <t>کاشی‌ وسرامیک‌ حافظ‌</t>
  </si>
  <si>
    <t>توسعه خدمات دریایی وبندری سینا</t>
  </si>
  <si>
    <t>ح . داروسازی شهید قاضی</t>
  </si>
  <si>
    <t>تعداد اوراق تبعی</t>
  </si>
  <si>
    <t>قیمت اعمال</t>
  </si>
  <si>
    <t>تاریخ اعمال</t>
  </si>
  <si>
    <t>نرخ موثر</t>
  </si>
  <si>
    <t>اختیارف ت کیمیا-27750-01/06/16</t>
  </si>
  <si>
    <t>1401/06/16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</si>
  <si>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</si>
  <si>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</si>
  <si>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</si>
  <si>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</si>
  <si>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</si>
  <si>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</si>
  <si>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</si>
  <si>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</si>
  <si>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اسنادخزانه-م10بودجه99-020807</t>
  </si>
  <si>
    <t>بله</t>
  </si>
  <si>
    <t>1399/11/21</t>
  </si>
  <si>
    <t>1402/08/07</t>
  </si>
  <si>
    <t>اسنادخزانه-م11بودجه99-020906</t>
  </si>
  <si>
    <t>1400/01/11</t>
  </si>
  <si>
    <t>1402/09/06</t>
  </si>
  <si>
    <t>اسنادخزانه-م14بودجه99-021025</t>
  </si>
  <si>
    <t>1400/01/08</t>
  </si>
  <si>
    <t>1402/10/25</t>
  </si>
  <si>
    <t>اسنادخزانه-م16بودجه98-010503</t>
  </si>
  <si>
    <t>1398/09/24</t>
  </si>
  <si>
    <t>1401/05/03</t>
  </si>
  <si>
    <t>اسنادخزانه-م17بودجه98-010512</t>
  </si>
  <si>
    <t>1398/11/07</t>
  </si>
  <si>
    <t>1401/05/12</t>
  </si>
  <si>
    <t>اسنادخزانه-م18بودجه98-010614</t>
  </si>
  <si>
    <t>1398/11/12</t>
  </si>
  <si>
    <t>1401/06/14</t>
  </si>
  <si>
    <t>اسنادخزانه-م1بودجه99-010621</t>
  </si>
  <si>
    <t>1399/09/01</t>
  </si>
  <si>
    <t>1401/06/21</t>
  </si>
  <si>
    <t>اسنادخزانه-م2بودجه99-011019</t>
  </si>
  <si>
    <t>1399/06/19</t>
  </si>
  <si>
    <t>1401/10/19</t>
  </si>
  <si>
    <t>اسنادخزانه-م3بودجه99-011110</t>
  </si>
  <si>
    <t>1399/06/22</t>
  </si>
  <si>
    <t>1401/11/10</t>
  </si>
  <si>
    <t>اسنادخزانه-م4بودجه99-011215</t>
  </si>
  <si>
    <t>1399/07/23</t>
  </si>
  <si>
    <t>1401/12/15</t>
  </si>
  <si>
    <t>اسنادخزانه-م5بودجه99-020218</t>
  </si>
  <si>
    <t>1399/09/05</t>
  </si>
  <si>
    <t>1402/02/18</t>
  </si>
  <si>
    <t>اسنادخزانه-م6بودجه99-020321</t>
  </si>
  <si>
    <t>1399/08/27</t>
  </si>
  <si>
    <t>1402/03/21</t>
  </si>
  <si>
    <t>اسنادخزانه-م7بودجه99-020704</t>
  </si>
  <si>
    <t>1399/09/25</t>
  </si>
  <si>
    <t>1402/07/04</t>
  </si>
  <si>
    <t>اسنادخزانه-م8بودجه00-030919</t>
  </si>
  <si>
    <t>1400/06/16</t>
  </si>
  <si>
    <t>1403/09/19</t>
  </si>
  <si>
    <t>اسنادخزانه-م8بودجه99-020606</t>
  </si>
  <si>
    <t>1402/06/06</t>
  </si>
  <si>
    <t>اسنادخزانه-م9بودجه99-020316</t>
  </si>
  <si>
    <t>1399/10/15</t>
  </si>
  <si>
    <t>1402/03/16</t>
  </si>
  <si>
    <t>مرابحه عام دولت104-ش.خ020303</t>
  </si>
  <si>
    <t>1401/03/03</t>
  </si>
  <si>
    <t>1402/03/03</t>
  </si>
  <si>
    <t>مرابحه عام دولت70-ش.خ0112</t>
  </si>
  <si>
    <t>1399/11/07</t>
  </si>
  <si>
    <t>1401/12/07</t>
  </si>
  <si>
    <t>مرابحه عام دولت86-ش.خ020404</t>
  </si>
  <si>
    <t>1400/03/04</t>
  </si>
  <si>
    <t>1402/04/04</t>
  </si>
  <si>
    <t>مرابحه عام دولتی64-ش.خ0111</t>
  </si>
  <si>
    <t>1399/10/09</t>
  </si>
  <si>
    <t>1401/11/09</t>
  </si>
  <si>
    <t>منفعت دولت5-ش.خاص کاردان0108</t>
  </si>
  <si>
    <t>1398/08/18</t>
  </si>
  <si>
    <t>1401/08/18</t>
  </si>
  <si>
    <t>منفعت دولتی4-شرایط خاص14010729</t>
  </si>
  <si>
    <t>1398/07/29</t>
  </si>
  <si>
    <t>1401/07/29</t>
  </si>
  <si>
    <t>مرابحه عام دولت3-ش.خ0211</t>
  </si>
  <si>
    <t>1399/03/13</t>
  </si>
  <si>
    <t>1402/11/13</t>
  </si>
  <si>
    <t>اسنادخزانه-م6بودجه00-030723</t>
  </si>
  <si>
    <t>1400/02/22</t>
  </si>
  <si>
    <t>1403/07/23</t>
  </si>
  <si>
    <t>اسناد خزانه-م10بودجه00-031115</t>
  </si>
  <si>
    <t>1400/06/07</t>
  </si>
  <si>
    <t>1403/11/15</t>
  </si>
  <si>
    <t>مرابحه عام دولت107-ش.خ030724</t>
  </si>
  <si>
    <t>1401/03/24</t>
  </si>
  <si>
    <t>1403/07/24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</si>
  <si>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</si>
  <si>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</si>
  <si>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</si>
  <si>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</si>
  <si>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</si>
  <si>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</si>
  <si>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</si>
  <si>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</si>
  <si>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</si>
  <si>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</si>
  <si>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5802399850</t>
  </si>
  <si>
    <t>سپرده کوتاه مدت</t>
  </si>
  <si>
    <t>1395/07/14</t>
  </si>
  <si>
    <t>بانک پاسارگاد هفتم تیر</t>
  </si>
  <si>
    <t>207-8100-15111111-1</t>
  </si>
  <si>
    <t>1399/05/25</t>
  </si>
  <si>
    <t>بانک تجارت کار</t>
  </si>
  <si>
    <t>156386189</t>
  </si>
  <si>
    <t>1400/05/12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</si>
  <si>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</si>
  <si>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</si>
  <si>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</si>
  <si>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</si>
  <si>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</si>
  <si>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</si>
  <si>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</si>
  <si>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</si>
  <si>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</si>
  <si>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</si>
  <si>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مرابحه عام دولت3-ش.خ 0103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</si>
  <si>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</si>
  <si>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</si>
  <si>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</si>
  <si>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</si>
  <si>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</si>
  <si>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</si>
  <si>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1401/04/11</t>
  </si>
  <si>
    <t>1401/03/10</t>
  </si>
  <si>
    <t>فولاد امیرکبیرکاشان</t>
  </si>
  <si>
    <t>1401/03/04</t>
  </si>
  <si>
    <t>1401/04/30</t>
  </si>
  <si>
    <t>1401/04/29</t>
  </si>
  <si>
    <t>1401/04/21</t>
  </si>
  <si>
    <t>1401/04/22</t>
  </si>
  <si>
    <t>1401/04/16</t>
  </si>
  <si>
    <t>1401/03/29</t>
  </si>
  <si>
    <t>1401/03/16</t>
  </si>
  <si>
    <t>1401/04/25</t>
  </si>
  <si>
    <t>1401/05/30</t>
  </si>
  <si>
    <t>1401/04/28</t>
  </si>
  <si>
    <t>1401/05/11</t>
  </si>
  <si>
    <t>1401/03/01</t>
  </si>
  <si>
    <t>1401/05/25</t>
  </si>
  <si>
    <t>1401/04/20</t>
  </si>
  <si>
    <t>1401/04/15</t>
  </si>
  <si>
    <t>1401/05/13</t>
  </si>
  <si>
    <t>1401/04/14</t>
  </si>
  <si>
    <t>1401/03/28</t>
  </si>
  <si>
    <t>1401/03/02</t>
  </si>
  <si>
    <t>1401/03/17</t>
  </si>
  <si>
    <t>1401/04/26</t>
  </si>
  <si>
    <t>1401/03/07</t>
  </si>
  <si>
    <t>1401/03/23</t>
  </si>
  <si>
    <t>1401/03/31</t>
  </si>
  <si>
    <t>1401/03/11</t>
  </si>
  <si>
    <t>1401/03/08</t>
  </si>
  <si>
    <t>1401/04/18</t>
  </si>
  <si>
    <t>1401/03/18</t>
  </si>
  <si>
    <t>بهای فروش</t>
  </si>
  <si>
    <t>ارزش دفتری</t>
  </si>
  <si>
    <t>سود و زیان ناشی از تغییر قیمت</t>
  </si>
  <si>
    <t>سود و زیان ناشی از فروش</t>
  </si>
  <si>
    <t>ح. پالایش نفت تبریز</t>
  </si>
  <si>
    <t>ح . سرمایه گذاری صبا تامین</t>
  </si>
  <si>
    <t>ح . معدنی‌ املاح‌  ایران‌</t>
  </si>
  <si>
    <t>ح . سیمان‌ارومیه‌</t>
  </si>
  <si>
    <t>سیمان ساوه</t>
  </si>
  <si>
    <t>اسنادخزانه-م15بودجه98-010406</t>
  </si>
  <si>
    <t>اسنادخزانه-م2بودجه00-031024</t>
  </si>
  <si>
    <t>اسنادخزانه-م1بودجه00-030821</t>
  </si>
  <si>
    <t>اسنادخزانه-م14بودجه98-010318</t>
  </si>
  <si>
    <t>اسنادخزانه-م20بودجه98-020806</t>
  </si>
  <si>
    <t>اسنادخزانه-م18بودجه99-010323</t>
  </si>
  <si>
    <t>اسنادخزانه-م3بودجه00-030418</t>
  </si>
  <si>
    <t>اسنادخزانه-م21بودجه98-020906</t>
  </si>
  <si>
    <t>اسنادخزانه-م4بودجه00-030522</t>
  </si>
  <si>
    <t>اسنادخزانه-م5بودجه00-030626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</si>
  <si>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</si>
  <si>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</si>
  <si>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</si>
  <si>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</si>
  <si>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</si>
  <si>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</si>
  <si>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</si>
  <si>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</si>
  <si>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</si>
  <si>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</si>
  <si>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</si>
  <si>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</si>
  <si>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سرمایه‌گذاری در سهام</t>
  </si>
  <si>
    <t>سرمایه‌گذاری در اوراق بهادار</t>
  </si>
  <si>
    <t>درآمد سپرده بانکی</t>
  </si>
  <si>
    <t>1401/05/01</t>
  </si>
  <si>
    <t>-</t>
  </si>
  <si>
    <t>از ابتدای سال مالی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</si>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</sst>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37" fontId="2" fillId="0" borderId="0" xfId="0" applyNumberFormat="1" applyFont="1" applyAlignment="1">
      <alignment horizontal="center"/>
    </xf>
    <xf numFmtId="10" fontId="2" fillId="0" borderId="0" xfId="2" applyNumberFormat="1" applyFont="1" applyAlignment="1">
      <alignment horizontal="center"/>
    </xf>
    <xf numFmtId="10" fontId="2" fillId="0" borderId="2" xfId="0" applyNumberFormat="1" applyFont="1" applyBorder="1" applyAlignment="1">
      <alignment horizontal="center"/>
    </xf>
    <xf numFmtId="0" fontId="2" fillId="0" borderId="0" xfId="0" applyFont="1" applyBorder="1"/>
    <xf numFmtId="37" fontId="2" fillId="0" borderId="2" xfId="0" applyNumberFormat="1" applyFont="1" applyBorder="1" applyAlignment="1">
      <alignment horizontal="center"/>
    </xf>
    <xf numFmtId="37" fontId="2" fillId="0" borderId="0" xfId="0" applyNumberFormat="1" applyFont="1"/>
    <xf numFmtId="10" fontId="2" fillId="0" borderId="2" xfId="2" applyNumberFormat="1" applyFont="1" applyBorder="1" applyAlignment="1">
      <alignment horizontal="center"/>
    </xf>
    <xf numFmtId="164" fontId="2" fillId="0" borderId="0" xfId="1" applyNumberFormat="1" applyFont="1"/>
    <xf numFmtId="37" fontId="2" fillId="0" borderId="0" xfId="0" applyNumberFormat="1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164" fontId="2" fillId="0" borderId="0" xfId="1" applyNumberFormat="1" applyFont="1" applyFill="1"/>
    <xf numFmtId="37" fontId="2" fillId="0" borderId="0" xfId="0" applyNumberFormat="1" applyFont="1" applyFill="1"/>
    <xf numFmtId="3" fontId="2" fillId="0" borderId="0" xfId="0" applyNumberFormat="1" applyFont="1" applyFill="1"/>
    <xf numFmtId="164" fontId="2" fillId="0" borderId="0" xfId="0" applyNumberFormat="1" applyFont="1" applyFill="1"/>
    <xf numFmtId="37" fontId="2" fillId="0" borderId="2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523875</xdr:colOff>
          <xdr:row>32</xdr:row>
          <xdr:rowOff>133350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87D60DB7-0E94-0411-932F-A03BFAF27EF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58C75-691F-431B-9817-C97EA7E329B5}">
  <dimension ref="A1"/>
  <sheetViews>
    <sheetView rightToLeft="1" workbookViewId="0"/>
  </sheetViews>
  <sheetFormatPr defaultRowHeight="1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2049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9</xdr:col>
                <xdr:colOff>523875</xdr:colOff>
                <xdr:row>32</xdr:row>
                <xdr:rowOff>133350</xdr:rowOff>
              </to>
            </anchor>
          </objectPr>
        </oleObject>
      </mc:Choice>
      <mc:Fallback>
        <oleObject progId="Document" shapeId="2049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V91"/>
  <sheetViews>
    <sheetView rightToLeft="1" workbookViewId="0">
      <selection activeCell="U8" sqref="U8:U87"/>
    </sheetView>
  </sheetViews>
  <sheetFormatPr defaultColWidth="9" defaultRowHeight="24"/>
  <cols>
    <col min="1" max="1" width="30" style="1" bestFit="1" customWidth="1"/>
    <col min="2" max="2" width="1.7109375" style="1" customWidth="1"/>
    <col min="3" max="3" width="19.85546875" style="1" bestFit="1" customWidth="1"/>
    <col min="4" max="4" width="1.7109375" style="1" customWidth="1"/>
    <col min="5" max="5" width="19.85546875" style="1" bestFit="1" customWidth="1"/>
    <col min="6" max="6" width="1.7109375" style="1" customWidth="1"/>
    <col min="7" max="7" width="16.7109375" style="1" bestFit="1" customWidth="1"/>
    <col min="8" max="8" width="1.7109375" style="1" customWidth="1"/>
    <col min="9" max="9" width="19.85546875" style="1" bestFit="1" customWidth="1"/>
    <col min="10" max="10" width="1.7109375" style="1" customWidth="1"/>
    <col min="11" max="11" width="21.7109375" style="1" bestFit="1" customWidth="1"/>
    <col min="12" max="12" width="1.7109375" style="1" customWidth="1"/>
    <col min="13" max="13" width="19.140625" style="1" bestFit="1" customWidth="1"/>
    <col min="14" max="14" width="1.7109375" style="1" customWidth="1"/>
    <col min="15" max="15" width="19.85546875" style="1" bestFit="1" customWidth="1"/>
    <col min="16" max="16" width="1.7109375" style="1" customWidth="1"/>
    <col min="17" max="17" width="16.7109375" style="1" bestFit="1" customWidth="1"/>
    <col min="18" max="18" width="1.7109375" style="1" customWidth="1"/>
    <col min="19" max="19" width="19.85546875" style="1" bestFit="1" customWidth="1"/>
    <col min="20" max="20" width="1.7109375" style="1" customWidth="1"/>
    <col min="21" max="21" width="21.7109375" style="1" bestFit="1" customWidth="1"/>
    <col min="22" max="16384" width="9" style="1"/>
  </cols>
  <sheetData>
    <row r="2" spans="1:22" ht="24.7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2" ht="24.75">
      <c r="A3" s="24" t="s">
        <v>202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22" ht="24.75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</row>
    <row r="6" spans="1:22" ht="24.75">
      <c r="A6" s="25" t="s">
        <v>3</v>
      </c>
      <c r="C6" s="26" t="s">
        <v>204</v>
      </c>
      <c r="D6" s="26" t="s">
        <v>204</v>
      </c>
      <c r="E6" s="26" t="s">
        <v>204</v>
      </c>
      <c r="F6" s="26" t="s">
        <v>204</v>
      </c>
      <c r="G6" s="26" t="s">
        <v>204</v>
      </c>
      <c r="H6" s="26" t="s">
        <v>204</v>
      </c>
      <c r="I6" s="26" t="s">
        <v>204</v>
      </c>
      <c r="J6" s="26" t="s">
        <v>204</v>
      </c>
      <c r="K6" s="26" t="s">
        <v>204</v>
      </c>
      <c r="M6" s="26" t="s">
        <v>205</v>
      </c>
      <c r="N6" s="26" t="s">
        <v>205</v>
      </c>
      <c r="O6" s="26" t="s">
        <v>205</v>
      </c>
      <c r="P6" s="26" t="s">
        <v>205</v>
      </c>
      <c r="Q6" s="26" t="s">
        <v>205</v>
      </c>
      <c r="R6" s="26" t="s">
        <v>205</v>
      </c>
      <c r="S6" s="26" t="s">
        <v>205</v>
      </c>
      <c r="T6" s="26" t="s">
        <v>205</v>
      </c>
      <c r="U6" s="26" t="s">
        <v>205</v>
      </c>
    </row>
    <row r="7" spans="1:22" ht="24.75">
      <c r="A7" s="26" t="s">
        <v>3</v>
      </c>
      <c r="C7" s="26" t="s">
        <v>270</v>
      </c>
      <c r="E7" s="26" t="s">
        <v>271</v>
      </c>
      <c r="G7" s="26" t="s">
        <v>272</v>
      </c>
      <c r="I7" s="26" t="s">
        <v>189</v>
      </c>
      <c r="K7" s="26" t="s">
        <v>273</v>
      </c>
      <c r="M7" s="26" t="s">
        <v>270</v>
      </c>
      <c r="O7" s="26" t="s">
        <v>271</v>
      </c>
      <c r="Q7" s="26" t="s">
        <v>272</v>
      </c>
      <c r="S7" s="26" t="s">
        <v>189</v>
      </c>
      <c r="U7" s="26" t="s">
        <v>273</v>
      </c>
    </row>
    <row r="8" spans="1:22">
      <c r="A8" s="1" t="s">
        <v>19</v>
      </c>
      <c r="C8" s="8">
        <v>0</v>
      </c>
      <c r="D8" s="8"/>
      <c r="E8" s="8">
        <v>-9035605792</v>
      </c>
      <c r="F8" s="8"/>
      <c r="G8" s="8">
        <v>-3416763998</v>
      </c>
      <c r="H8" s="8"/>
      <c r="I8" s="8">
        <f>C8+E8+G8</f>
        <v>-12452369790</v>
      </c>
      <c r="J8" s="8"/>
      <c r="K8" s="9">
        <f>I8/$I$88</f>
        <v>1.1244905911200885E-2</v>
      </c>
      <c r="L8" s="8"/>
      <c r="M8" s="8">
        <v>14448015615</v>
      </c>
      <c r="N8" s="8"/>
      <c r="O8" s="8">
        <v>-34499203692</v>
      </c>
      <c r="P8" s="8"/>
      <c r="Q8" s="8">
        <v>-3416763998</v>
      </c>
      <c r="R8" s="8"/>
      <c r="S8" s="8">
        <f>M8+O8+Q8</f>
        <v>-23467952075</v>
      </c>
      <c r="T8" s="8"/>
      <c r="U8" s="9">
        <f>S8/$S$88</f>
        <v>9.1405970611158349E-3</v>
      </c>
      <c r="V8" s="8"/>
    </row>
    <row r="9" spans="1:22">
      <c r="A9" s="1" t="s">
        <v>78</v>
      </c>
      <c r="C9" s="8">
        <v>0</v>
      </c>
      <c r="D9" s="8"/>
      <c r="E9" s="8">
        <v>-97037934921</v>
      </c>
      <c r="F9" s="8"/>
      <c r="G9" s="8">
        <v>-612185452</v>
      </c>
      <c r="H9" s="8"/>
      <c r="I9" s="8">
        <f t="shared" ref="I9:I72" si="0">C9+E9+G9</f>
        <v>-97650120373</v>
      </c>
      <c r="J9" s="8"/>
      <c r="K9" s="9">
        <f t="shared" ref="K9:K72" si="1">I9/$I$88</f>
        <v>8.8181320851364292E-2</v>
      </c>
      <c r="L9" s="8"/>
      <c r="M9" s="8">
        <v>0</v>
      </c>
      <c r="N9" s="8"/>
      <c r="O9" s="8">
        <v>-182747345951</v>
      </c>
      <c r="P9" s="8"/>
      <c r="Q9" s="8">
        <v>-5012897309</v>
      </c>
      <c r="R9" s="8"/>
      <c r="S9" s="8">
        <f t="shared" ref="S9:S70" si="2">M9+O9+Q9</f>
        <v>-187760243260</v>
      </c>
      <c r="T9" s="8"/>
      <c r="U9" s="9">
        <f t="shared" ref="U9:U72" si="3">S9/$S$88</f>
        <v>7.3131252452361684E-2</v>
      </c>
      <c r="V9" s="8"/>
    </row>
    <row r="10" spans="1:22">
      <c r="A10" s="1" t="s">
        <v>45</v>
      </c>
      <c r="C10" s="8">
        <v>0</v>
      </c>
      <c r="D10" s="8"/>
      <c r="E10" s="8">
        <v>0</v>
      </c>
      <c r="F10" s="8"/>
      <c r="G10" s="8">
        <v>-22446773663</v>
      </c>
      <c r="H10" s="8"/>
      <c r="I10" s="8">
        <f t="shared" si="0"/>
        <v>-22446773663</v>
      </c>
      <c r="J10" s="8"/>
      <c r="K10" s="9">
        <f t="shared" si="1"/>
        <v>2.0270186487166397E-2</v>
      </c>
      <c r="L10" s="8"/>
      <c r="M10" s="8">
        <v>4818606089</v>
      </c>
      <c r="N10" s="8"/>
      <c r="O10" s="8">
        <v>0</v>
      </c>
      <c r="P10" s="8"/>
      <c r="Q10" s="8">
        <v>-25500583947</v>
      </c>
      <c r="R10" s="8"/>
      <c r="S10" s="8">
        <f t="shared" si="2"/>
        <v>-20681977858</v>
      </c>
      <c r="T10" s="8"/>
      <c r="U10" s="9">
        <f t="shared" si="3"/>
        <v>8.0554803172742367E-3</v>
      </c>
      <c r="V10" s="8"/>
    </row>
    <row r="11" spans="1:22">
      <c r="A11" s="1" t="s">
        <v>34</v>
      </c>
      <c r="C11" s="8">
        <v>0</v>
      </c>
      <c r="D11" s="8"/>
      <c r="E11" s="8">
        <v>-16520958164</v>
      </c>
      <c r="F11" s="8"/>
      <c r="G11" s="8">
        <v>-18659086344</v>
      </c>
      <c r="H11" s="8"/>
      <c r="I11" s="8">
        <f t="shared" si="0"/>
        <v>-35180044508</v>
      </c>
      <c r="J11" s="8"/>
      <c r="K11" s="9">
        <f t="shared" si="1"/>
        <v>3.1768755434970056E-2</v>
      </c>
      <c r="L11" s="8"/>
      <c r="M11" s="8">
        <v>23908620767</v>
      </c>
      <c r="N11" s="8"/>
      <c r="O11" s="8">
        <v>-111438721009</v>
      </c>
      <c r="P11" s="8"/>
      <c r="Q11" s="8">
        <v>-21120322266</v>
      </c>
      <c r="R11" s="8"/>
      <c r="S11" s="8">
        <f t="shared" si="2"/>
        <v>-108650422508</v>
      </c>
      <c r="T11" s="8"/>
      <c r="U11" s="9">
        <f t="shared" si="3"/>
        <v>4.2318551252010714E-2</v>
      </c>
      <c r="V11" s="8"/>
    </row>
    <row r="12" spans="1:22">
      <c r="A12" s="1" t="s">
        <v>33</v>
      </c>
      <c r="C12" s="8">
        <v>0</v>
      </c>
      <c r="D12" s="8"/>
      <c r="E12" s="8">
        <v>-252226225671</v>
      </c>
      <c r="F12" s="8"/>
      <c r="G12" s="8">
        <v>-7902697498</v>
      </c>
      <c r="H12" s="8"/>
      <c r="I12" s="8">
        <f t="shared" si="0"/>
        <v>-260128923169</v>
      </c>
      <c r="J12" s="8"/>
      <c r="K12" s="9">
        <f t="shared" si="1"/>
        <v>0.23490510763392686</v>
      </c>
      <c r="L12" s="8"/>
      <c r="M12" s="8">
        <v>133206233440</v>
      </c>
      <c r="N12" s="8"/>
      <c r="O12" s="8">
        <v>-381010095186</v>
      </c>
      <c r="P12" s="8"/>
      <c r="Q12" s="8">
        <v>-7902697498</v>
      </c>
      <c r="R12" s="8"/>
      <c r="S12" s="8">
        <f t="shared" si="2"/>
        <v>-255706559244</v>
      </c>
      <c r="T12" s="8"/>
      <c r="U12" s="9">
        <f t="shared" si="3"/>
        <v>9.9595849542561704E-2</v>
      </c>
      <c r="V12" s="8"/>
    </row>
    <row r="13" spans="1:22">
      <c r="A13" s="1" t="s">
        <v>40</v>
      </c>
      <c r="C13" s="8">
        <v>0</v>
      </c>
      <c r="D13" s="8"/>
      <c r="E13" s="8">
        <v>8624093287</v>
      </c>
      <c r="F13" s="8"/>
      <c r="G13" s="8">
        <v>-6015397</v>
      </c>
      <c r="H13" s="8"/>
      <c r="I13" s="8">
        <f t="shared" si="0"/>
        <v>8618077890</v>
      </c>
      <c r="J13" s="8"/>
      <c r="K13" s="9">
        <f t="shared" si="1"/>
        <v>-7.7824122350008251E-3</v>
      </c>
      <c r="L13" s="8"/>
      <c r="M13" s="8">
        <v>14743027401</v>
      </c>
      <c r="N13" s="8"/>
      <c r="O13" s="8">
        <v>-1444657471</v>
      </c>
      <c r="P13" s="8"/>
      <c r="Q13" s="8">
        <v>-6015397</v>
      </c>
      <c r="R13" s="8"/>
      <c r="S13" s="8">
        <f t="shared" si="2"/>
        <v>13292354533</v>
      </c>
      <c r="T13" s="8"/>
      <c r="U13" s="9">
        <f t="shared" si="3"/>
        <v>-5.1772756477153981E-3</v>
      </c>
      <c r="V13" s="8"/>
    </row>
    <row r="14" spans="1:22">
      <c r="A14" s="1" t="s">
        <v>27</v>
      </c>
      <c r="C14" s="8">
        <v>0</v>
      </c>
      <c r="D14" s="8"/>
      <c r="E14" s="8">
        <v>-67718307314</v>
      </c>
      <c r="F14" s="8"/>
      <c r="G14" s="8">
        <v>-3063751096</v>
      </c>
      <c r="H14" s="8"/>
      <c r="I14" s="8">
        <f t="shared" si="0"/>
        <v>-70782058410</v>
      </c>
      <c r="J14" s="8"/>
      <c r="K14" s="9">
        <f t="shared" si="1"/>
        <v>6.3918563329267736E-2</v>
      </c>
      <c r="L14" s="8"/>
      <c r="M14" s="8">
        <v>97681877600</v>
      </c>
      <c r="N14" s="8"/>
      <c r="O14" s="8">
        <v>-178955692999</v>
      </c>
      <c r="P14" s="8"/>
      <c r="Q14" s="8">
        <v>-402267818</v>
      </c>
      <c r="R14" s="8"/>
      <c r="S14" s="8">
        <f t="shared" si="2"/>
        <v>-81676083217</v>
      </c>
      <c r="T14" s="8"/>
      <c r="U14" s="9">
        <f t="shared" si="3"/>
        <v>3.1812241810910663E-2</v>
      </c>
      <c r="V14" s="8"/>
    </row>
    <row r="15" spans="1:22">
      <c r="A15" s="1" t="s">
        <v>60</v>
      </c>
      <c r="C15" s="8">
        <v>0</v>
      </c>
      <c r="D15" s="8"/>
      <c r="E15" s="8">
        <v>-31561764666</v>
      </c>
      <c r="F15" s="8"/>
      <c r="G15" s="8">
        <v>993061657</v>
      </c>
      <c r="H15" s="8"/>
      <c r="I15" s="8">
        <f t="shared" si="0"/>
        <v>-30568703009</v>
      </c>
      <c r="J15" s="8"/>
      <c r="K15" s="9">
        <f t="shared" si="1"/>
        <v>2.7604560012319423E-2</v>
      </c>
      <c r="L15" s="8"/>
      <c r="M15" s="8">
        <v>0</v>
      </c>
      <c r="N15" s="8"/>
      <c r="O15" s="8">
        <v>31779678098</v>
      </c>
      <c r="P15" s="8"/>
      <c r="Q15" s="8">
        <v>1942070507</v>
      </c>
      <c r="R15" s="8"/>
      <c r="S15" s="8">
        <f t="shared" si="2"/>
        <v>33721748605</v>
      </c>
      <c r="T15" s="8"/>
      <c r="U15" s="9">
        <f t="shared" si="3"/>
        <v>-1.3134376412968281E-2</v>
      </c>
      <c r="V15" s="8"/>
    </row>
    <row r="16" spans="1:22">
      <c r="A16" s="1" t="s">
        <v>255</v>
      </c>
      <c r="C16" s="8">
        <v>0</v>
      </c>
      <c r="D16" s="8"/>
      <c r="E16" s="8">
        <v>0</v>
      </c>
      <c r="F16" s="8"/>
      <c r="G16" s="8">
        <v>0</v>
      </c>
      <c r="H16" s="8"/>
      <c r="I16" s="8">
        <f t="shared" si="0"/>
        <v>0</v>
      </c>
      <c r="J16" s="8"/>
      <c r="K16" s="9">
        <f t="shared" si="1"/>
        <v>0</v>
      </c>
      <c r="L16" s="8"/>
      <c r="M16" s="8">
        <v>0</v>
      </c>
      <c r="N16" s="8"/>
      <c r="O16" s="8">
        <v>0</v>
      </c>
      <c r="P16" s="8"/>
      <c r="Q16" s="8">
        <v>-9848816900</v>
      </c>
      <c r="R16" s="8"/>
      <c r="S16" s="8">
        <f t="shared" si="2"/>
        <v>-9848816900</v>
      </c>
      <c r="T16" s="8"/>
      <c r="U16" s="9">
        <f t="shared" si="3"/>
        <v>3.8360427243035425E-3</v>
      </c>
      <c r="V16" s="8"/>
    </row>
    <row r="17" spans="1:22">
      <c r="A17" s="1" t="s">
        <v>68</v>
      </c>
      <c r="C17" s="8">
        <v>584624451</v>
      </c>
      <c r="D17" s="8"/>
      <c r="E17" s="8">
        <v>-7917118252</v>
      </c>
      <c r="F17" s="8"/>
      <c r="G17" s="8">
        <v>0</v>
      </c>
      <c r="H17" s="8"/>
      <c r="I17" s="8">
        <f t="shared" si="0"/>
        <v>-7332493801</v>
      </c>
      <c r="J17" s="8"/>
      <c r="K17" s="9">
        <f t="shared" si="1"/>
        <v>6.6214868556926107E-3</v>
      </c>
      <c r="L17" s="8"/>
      <c r="M17" s="8">
        <v>584624451</v>
      </c>
      <c r="N17" s="8"/>
      <c r="O17" s="8">
        <v>-24969372985</v>
      </c>
      <c r="P17" s="8"/>
      <c r="Q17" s="8">
        <v>-160522486</v>
      </c>
      <c r="R17" s="8"/>
      <c r="S17" s="8">
        <f t="shared" si="2"/>
        <v>-24545271020</v>
      </c>
      <c r="T17" s="8"/>
      <c r="U17" s="9">
        <f t="shared" si="3"/>
        <v>9.5602049736887278E-3</v>
      </c>
      <c r="V17" s="8"/>
    </row>
    <row r="18" spans="1:22">
      <c r="A18" s="1" t="s">
        <v>221</v>
      </c>
      <c r="C18" s="8">
        <v>0</v>
      </c>
      <c r="D18" s="8"/>
      <c r="E18" s="8">
        <v>0</v>
      </c>
      <c r="F18" s="8"/>
      <c r="G18" s="8">
        <v>0</v>
      </c>
      <c r="H18" s="8"/>
      <c r="I18" s="8">
        <f t="shared" si="0"/>
        <v>0</v>
      </c>
      <c r="J18" s="8"/>
      <c r="K18" s="9">
        <f t="shared" si="1"/>
        <v>0</v>
      </c>
      <c r="L18" s="8"/>
      <c r="M18" s="8">
        <v>1930356381</v>
      </c>
      <c r="N18" s="8"/>
      <c r="O18" s="8">
        <v>0</v>
      </c>
      <c r="P18" s="8"/>
      <c r="Q18" s="8">
        <v>-4730783581</v>
      </c>
      <c r="R18" s="8"/>
      <c r="S18" s="8">
        <f t="shared" si="2"/>
        <v>-2800427200</v>
      </c>
      <c r="T18" s="8"/>
      <c r="U18" s="9">
        <f t="shared" si="3"/>
        <v>1.0907460758562526E-3</v>
      </c>
      <c r="V18" s="8"/>
    </row>
    <row r="19" spans="1:22">
      <c r="A19" s="1" t="s">
        <v>37</v>
      </c>
      <c r="C19" s="8">
        <v>0</v>
      </c>
      <c r="D19" s="8"/>
      <c r="E19" s="8">
        <v>-2123301677</v>
      </c>
      <c r="F19" s="8"/>
      <c r="G19" s="8">
        <v>0</v>
      </c>
      <c r="H19" s="8"/>
      <c r="I19" s="8">
        <f t="shared" si="0"/>
        <v>-2123301677</v>
      </c>
      <c r="J19" s="8"/>
      <c r="K19" s="9">
        <f t="shared" si="1"/>
        <v>1.9174123465345669E-3</v>
      </c>
      <c r="L19" s="8"/>
      <c r="M19" s="8">
        <v>0</v>
      </c>
      <c r="N19" s="8"/>
      <c r="O19" s="8">
        <v>3022163185</v>
      </c>
      <c r="P19" s="8"/>
      <c r="Q19" s="8">
        <v>2438484001</v>
      </c>
      <c r="R19" s="8"/>
      <c r="S19" s="8">
        <f t="shared" si="2"/>
        <v>5460647186</v>
      </c>
      <c r="T19" s="8"/>
      <c r="U19" s="9">
        <f t="shared" si="3"/>
        <v>-2.1268824591351588E-3</v>
      </c>
      <c r="V19" s="8"/>
    </row>
    <row r="20" spans="1:22">
      <c r="A20" s="1" t="s">
        <v>256</v>
      </c>
      <c r="C20" s="8">
        <v>0</v>
      </c>
      <c r="D20" s="8"/>
      <c r="E20" s="8">
        <v>0</v>
      </c>
      <c r="F20" s="8"/>
      <c r="G20" s="8">
        <v>0</v>
      </c>
      <c r="H20" s="8"/>
      <c r="I20" s="8">
        <f t="shared" si="0"/>
        <v>0</v>
      </c>
      <c r="J20" s="8"/>
      <c r="K20" s="9">
        <f t="shared" si="1"/>
        <v>0</v>
      </c>
      <c r="L20" s="8"/>
      <c r="M20" s="8">
        <v>0</v>
      </c>
      <c r="N20" s="8"/>
      <c r="O20" s="8">
        <v>0</v>
      </c>
      <c r="P20" s="8"/>
      <c r="Q20" s="8">
        <v>11955142906</v>
      </c>
      <c r="R20" s="8"/>
      <c r="S20" s="8">
        <f t="shared" si="2"/>
        <v>11955142906</v>
      </c>
      <c r="T20" s="8"/>
      <c r="U20" s="9">
        <f t="shared" si="3"/>
        <v>-4.6564414211589626E-3</v>
      </c>
      <c r="V20" s="8"/>
    </row>
    <row r="21" spans="1:22">
      <c r="A21" s="1" t="s">
        <v>82</v>
      </c>
      <c r="C21" s="8">
        <v>0</v>
      </c>
      <c r="D21" s="8"/>
      <c r="E21" s="8">
        <v>-614752746</v>
      </c>
      <c r="F21" s="8"/>
      <c r="G21" s="8">
        <v>0</v>
      </c>
      <c r="H21" s="8"/>
      <c r="I21" s="8">
        <f t="shared" si="0"/>
        <v>-614752746</v>
      </c>
      <c r="J21" s="8"/>
      <c r="K21" s="9">
        <f t="shared" si="1"/>
        <v>5.5514226641211698E-4</v>
      </c>
      <c r="L21" s="8"/>
      <c r="M21" s="8">
        <v>34172285704</v>
      </c>
      <c r="N21" s="8"/>
      <c r="O21" s="8">
        <v>-34638362969</v>
      </c>
      <c r="P21" s="8"/>
      <c r="Q21" s="8">
        <v>-12644633396</v>
      </c>
      <c r="R21" s="8"/>
      <c r="S21" s="8">
        <f t="shared" si="2"/>
        <v>-13110710661</v>
      </c>
      <c r="T21" s="8"/>
      <c r="U21" s="9">
        <f t="shared" si="3"/>
        <v>5.1065266774913782E-3</v>
      </c>
      <c r="V21" s="8"/>
    </row>
    <row r="22" spans="1:22">
      <c r="A22" s="1" t="s">
        <v>257</v>
      </c>
      <c r="C22" s="8">
        <v>0</v>
      </c>
      <c r="D22" s="8"/>
      <c r="E22" s="8">
        <v>0</v>
      </c>
      <c r="F22" s="8"/>
      <c r="G22" s="8">
        <v>0</v>
      </c>
      <c r="H22" s="8"/>
      <c r="I22" s="8">
        <f t="shared" si="0"/>
        <v>0</v>
      </c>
      <c r="J22" s="8"/>
      <c r="K22" s="9">
        <f t="shared" si="1"/>
        <v>0</v>
      </c>
      <c r="L22" s="8"/>
      <c r="M22" s="8">
        <v>0</v>
      </c>
      <c r="N22" s="8"/>
      <c r="O22" s="8">
        <v>0</v>
      </c>
      <c r="P22" s="8"/>
      <c r="Q22" s="8">
        <v>0</v>
      </c>
      <c r="R22" s="8"/>
      <c r="S22" s="8">
        <f t="shared" si="2"/>
        <v>0</v>
      </c>
      <c r="T22" s="8"/>
      <c r="U22" s="9">
        <f t="shared" si="3"/>
        <v>0</v>
      </c>
      <c r="V22" s="8"/>
    </row>
    <row r="23" spans="1:22">
      <c r="A23" s="1" t="s">
        <v>24</v>
      </c>
      <c r="C23" s="8">
        <v>0</v>
      </c>
      <c r="D23" s="8"/>
      <c r="E23" s="8">
        <v>622569786</v>
      </c>
      <c r="F23" s="8"/>
      <c r="G23" s="8">
        <v>0</v>
      </c>
      <c r="H23" s="8"/>
      <c r="I23" s="8">
        <f t="shared" si="0"/>
        <v>622569786</v>
      </c>
      <c r="J23" s="8"/>
      <c r="K23" s="9">
        <f t="shared" si="1"/>
        <v>-5.6220131467252796E-4</v>
      </c>
      <c r="L23" s="8"/>
      <c r="M23" s="8">
        <v>51133280000</v>
      </c>
      <c r="N23" s="8"/>
      <c r="O23" s="8">
        <v>-113313264514</v>
      </c>
      <c r="P23" s="8"/>
      <c r="Q23" s="8">
        <v>-5543259884</v>
      </c>
      <c r="R23" s="8"/>
      <c r="S23" s="8">
        <f t="shared" si="2"/>
        <v>-67723244398</v>
      </c>
      <c r="T23" s="8"/>
      <c r="U23" s="9">
        <f t="shared" si="3"/>
        <v>2.6377712325952422E-2</v>
      </c>
      <c r="V23" s="8"/>
    </row>
    <row r="24" spans="1:22">
      <c r="A24" s="1" t="s">
        <v>88</v>
      </c>
      <c r="C24" s="8">
        <v>0</v>
      </c>
      <c r="D24" s="8"/>
      <c r="E24" s="8">
        <v>4445121219</v>
      </c>
      <c r="F24" s="8"/>
      <c r="G24" s="8">
        <v>0</v>
      </c>
      <c r="H24" s="8"/>
      <c r="I24" s="8">
        <f t="shared" si="0"/>
        <v>4445121219</v>
      </c>
      <c r="J24" s="8"/>
      <c r="K24" s="9">
        <f t="shared" si="1"/>
        <v>-4.0140929569629806E-3</v>
      </c>
      <c r="L24" s="8"/>
      <c r="M24" s="8">
        <v>618191732</v>
      </c>
      <c r="N24" s="8"/>
      <c r="O24" s="8">
        <v>2015372749</v>
      </c>
      <c r="P24" s="8"/>
      <c r="Q24" s="8">
        <v>-1337846</v>
      </c>
      <c r="R24" s="8"/>
      <c r="S24" s="8">
        <f t="shared" si="2"/>
        <v>2632226635</v>
      </c>
      <c r="T24" s="8"/>
      <c r="U24" s="9">
        <f t="shared" si="3"/>
        <v>-1.0252331761706065E-3</v>
      </c>
      <c r="V24" s="8"/>
    </row>
    <row r="25" spans="1:22">
      <c r="A25" s="1" t="s">
        <v>258</v>
      </c>
      <c r="C25" s="8">
        <v>0</v>
      </c>
      <c r="D25" s="8"/>
      <c r="E25" s="8">
        <v>0</v>
      </c>
      <c r="F25" s="8"/>
      <c r="G25" s="8">
        <v>0</v>
      </c>
      <c r="H25" s="8"/>
      <c r="I25" s="8">
        <f t="shared" si="0"/>
        <v>0</v>
      </c>
      <c r="J25" s="8"/>
      <c r="K25" s="9">
        <f t="shared" si="1"/>
        <v>0</v>
      </c>
      <c r="L25" s="8"/>
      <c r="M25" s="8">
        <v>0</v>
      </c>
      <c r="N25" s="8"/>
      <c r="O25" s="8">
        <v>0</v>
      </c>
      <c r="P25" s="8"/>
      <c r="Q25" s="8">
        <v>-8332087954</v>
      </c>
      <c r="R25" s="8"/>
      <c r="S25" s="8">
        <f t="shared" si="2"/>
        <v>-8332087954</v>
      </c>
      <c r="T25" s="8"/>
      <c r="U25" s="9">
        <f t="shared" si="3"/>
        <v>3.2452878044873482E-3</v>
      </c>
      <c r="V25" s="8"/>
    </row>
    <row r="26" spans="1:22">
      <c r="A26" s="1" t="s">
        <v>259</v>
      </c>
      <c r="C26" s="8">
        <v>0</v>
      </c>
      <c r="D26" s="8"/>
      <c r="E26" s="8">
        <v>0</v>
      </c>
      <c r="F26" s="8"/>
      <c r="G26" s="8">
        <v>0</v>
      </c>
      <c r="H26" s="8"/>
      <c r="I26" s="8">
        <f t="shared" si="0"/>
        <v>0</v>
      </c>
      <c r="J26" s="8"/>
      <c r="K26" s="9">
        <f t="shared" si="1"/>
        <v>0</v>
      </c>
      <c r="L26" s="8"/>
      <c r="M26" s="8">
        <v>0</v>
      </c>
      <c r="N26" s="8"/>
      <c r="O26" s="8">
        <v>0</v>
      </c>
      <c r="P26" s="8"/>
      <c r="Q26" s="8">
        <v>15172295</v>
      </c>
      <c r="R26" s="8"/>
      <c r="S26" s="8">
        <f t="shared" si="2"/>
        <v>15172295</v>
      </c>
      <c r="T26" s="8"/>
      <c r="U26" s="9">
        <f t="shared" si="3"/>
        <v>-5.9094988196741696E-6</v>
      </c>
      <c r="V26" s="8"/>
    </row>
    <row r="27" spans="1:22">
      <c r="A27" s="1" t="s">
        <v>85</v>
      </c>
      <c r="C27" s="8">
        <v>0</v>
      </c>
      <c r="D27" s="8"/>
      <c r="E27" s="8">
        <v>26147540579</v>
      </c>
      <c r="F27" s="8"/>
      <c r="G27" s="8">
        <v>0</v>
      </c>
      <c r="H27" s="8"/>
      <c r="I27" s="8">
        <f t="shared" si="0"/>
        <v>26147540579</v>
      </c>
      <c r="J27" s="8"/>
      <c r="K27" s="9">
        <f t="shared" si="1"/>
        <v>-2.361210264220415E-2</v>
      </c>
      <c r="L27" s="8"/>
      <c r="M27" s="8">
        <v>39275060533</v>
      </c>
      <c r="N27" s="8"/>
      <c r="O27" s="8">
        <v>-33555102420</v>
      </c>
      <c r="P27" s="8"/>
      <c r="Q27" s="8">
        <v>0</v>
      </c>
      <c r="R27" s="8"/>
      <c r="S27" s="8">
        <f t="shared" si="2"/>
        <v>5719958113</v>
      </c>
      <c r="T27" s="8"/>
      <c r="U27" s="9">
        <f t="shared" si="3"/>
        <v>-2.2278821837671357E-3</v>
      </c>
      <c r="V27" s="8"/>
    </row>
    <row r="28" spans="1:22">
      <c r="A28" s="1" t="s">
        <v>81</v>
      </c>
      <c r="C28" s="8">
        <v>0</v>
      </c>
      <c r="D28" s="8"/>
      <c r="E28" s="8">
        <v>-4008011507</v>
      </c>
      <c r="F28" s="8"/>
      <c r="G28" s="8">
        <v>0</v>
      </c>
      <c r="H28" s="8"/>
      <c r="I28" s="8">
        <f t="shared" si="0"/>
        <v>-4008011507</v>
      </c>
      <c r="J28" s="8"/>
      <c r="K28" s="9">
        <f t="shared" si="1"/>
        <v>3.6193682846954282E-3</v>
      </c>
      <c r="L28" s="8"/>
      <c r="M28" s="8">
        <v>26669471463</v>
      </c>
      <c r="N28" s="8"/>
      <c r="O28" s="8">
        <v>-65318062553</v>
      </c>
      <c r="P28" s="8"/>
      <c r="Q28" s="8">
        <v>0</v>
      </c>
      <c r="R28" s="8"/>
      <c r="S28" s="8">
        <f t="shared" si="2"/>
        <v>-38648591090</v>
      </c>
      <c r="T28" s="8"/>
      <c r="U28" s="9">
        <f t="shared" si="3"/>
        <v>1.5053345814092373E-2</v>
      </c>
      <c r="V28" s="8"/>
    </row>
    <row r="29" spans="1:22">
      <c r="A29" s="1" t="s">
        <v>51</v>
      </c>
      <c r="C29" s="8">
        <v>0</v>
      </c>
      <c r="D29" s="8"/>
      <c r="E29" s="8">
        <v>-894645000</v>
      </c>
      <c r="F29" s="8"/>
      <c r="G29" s="8">
        <v>0</v>
      </c>
      <c r="H29" s="8"/>
      <c r="I29" s="8">
        <f t="shared" si="0"/>
        <v>-894645000</v>
      </c>
      <c r="J29" s="8"/>
      <c r="K29" s="9">
        <f t="shared" si="1"/>
        <v>8.0789432201132188E-4</v>
      </c>
      <c r="L29" s="8"/>
      <c r="M29" s="8">
        <v>1967065868</v>
      </c>
      <c r="N29" s="8"/>
      <c r="O29" s="8">
        <v>-25795597500</v>
      </c>
      <c r="P29" s="8"/>
      <c r="Q29" s="8">
        <v>0</v>
      </c>
      <c r="R29" s="8"/>
      <c r="S29" s="8">
        <f t="shared" si="2"/>
        <v>-23828531632</v>
      </c>
      <c r="T29" s="8"/>
      <c r="U29" s="9">
        <f t="shared" si="3"/>
        <v>9.2810401823766684E-3</v>
      </c>
      <c r="V29" s="8"/>
    </row>
    <row r="30" spans="1:22">
      <c r="A30" s="1" t="s">
        <v>53</v>
      </c>
      <c r="C30" s="8">
        <v>255763380503</v>
      </c>
      <c r="D30" s="8"/>
      <c r="E30" s="8">
        <v>-292002434432</v>
      </c>
      <c r="F30" s="8"/>
      <c r="G30" s="8">
        <v>0</v>
      </c>
      <c r="H30" s="8"/>
      <c r="I30" s="8">
        <f t="shared" si="0"/>
        <v>-36239053929</v>
      </c>
      <c r="J30" s="8"/>
      <c r="K30" s="9">
        <f t="shared" si="1"/>
        <v>3.2725076319994169E-2</v>
      </c>
      <c r="L30" s="8"/>
      <c r="M30" s="8">
        <v>255763380503</v>
      </c>
      <c r="N30" s="8"/>
      <c r="O30" s="8">
        <v>-448313123321</v>
      </c>
      <c r="P30" s="8"/>
      <c r="Q30" s="8">
        <v>0</v>
      </c>
      <c r="R30" s="8"/>
      <c r="S30" s="8">
        <f t="shared" si="2"/>
        <v>-192549742818</v>
      </c>
      <c r="T30" s="8"/>
      <c r="U30" s="9">
        <f t="shared" si="3"/>
        <v>7.499672777991305E-2</v>
      </c>
      <c r="V30" s="8"/>
    </row>
    <row r="31" spans="1:22">
      <c r="A31" s="1" t="s">
        <v>73</v>
      </c>
      <c r="C31" s="8">
        <v>0</v>
      </c>
      <c r="D31" s="8"/>
      <c r="E31" s="8">
        <v>-26620009058</v>
      </c>
      <c r="F31" s="8"/>
      <c r="G31" s="8">
        <v>0</v>
      </c>
      <c r="H31" s="8"/>
      <c r="I31" s="8">
        <f t="shared" si="0"/>
        <v>-26620009058</v>
      </c>
      <c r="J31" s="8"/>
      <c r="K31" s="9">
        <f t="shared" si="1"/>
        <v>2.4038757462287452E-2</v>
      </c>
      <c r="L31" s="8"/>
      <c r="M31" s="8">
        <v>26476598258</v>
      </c>
      <c r="N31" s="8"/>
      <c r="O31" s="8">
        <v>-85288442266</v>
      </c>
      <c r="P31" s="8"/>
      <c r="Q31" s="8">
        <v>0</v>
      </c>
      <c r="R31" s="8"/>
      <c r="S31" s="8">
        <f t="shared" si="2"/>
        <v>-58811844008</v>
      </c>
      <c r="T31" s="8"/>
      <c r="U31" s="9">
        <f t="shared" si="3"/>
        <v>2.2906786530853599E-2</v>
      </c>
      <c r="V31" s="8"/>
    </row>
    <row r="32" spans="1:22">
      <c r="A32" s="1" t="s">
        <v>83</v>
      </c>
      <c r="C32" s="8">
        <v>0</v>
      </c>
      <c r="D32" s="8"/>
      <c r="E32" s="8">
        <v>-1020395226</v>
      </c>
      <c r="F32" s="8"/>
      <c r="G32" s="8">
        <v>0</v>
      </c>
      <c r="H32" s="8"/>
      <c r="I32" s="8">
        <f t="shared" si="0"/>
        <v>-1020395226</v>
      </c>
      <c r="J32" s="8"/>
      <c r="K32" s="9">
        <f t="shared" si="1"/>
        <v>9.2145097697171456E-4</v>
      </c>
      <c r="L32" s="8"/>
      <c r="M32" s="8">
        <v>23951734800</v>
      </c>
      <c r="N32" s="8"/>
      <c r="O32" s="8">
        <v>-75509246843</v>
      </c>
      <c r="P32" s="8"/>
      <c r="Q32" s="8">
        <v>0</v>
      </c>
      <c r="R32" s="8"/>
      <c r="S32" s="8">
        <f t="shared" si="2"/>
        <v>-51557512043</v>
      </c>
      <c r="T32" s="8"/>
      <c r="U32" s="9">
        <f t="shared" si="3"/>
        <v>2.0081276864406163E-2</v>
      </c>
      <c r="V32" s="8"/>
    </row>
    <row r="33" spans="1:22">
      <c r="A33" s="1" t="s">
        <v>32</v>
      </c>
      <c r="C33" s="8">
        <v>0</v>
      </c>
      <c r="D33" s="8"/>
      <c r="E33" s="8">
        <v>16099750506</v>
      </c>
      <c r="F33" s="8"/>
      <c r="G33" s="8">
        <v>0</v>
      </c>
      <c r="H33" s="8"/>
      <c r="I33" s="8">
        <f t="shared" si="0"/>
        <v>16099750506</v>
      </c>
      <c r="J33" s="8"/>
      <c r="K33" s="9">
        <f t="shared" si="1"/>
        <v>-1.4538612544189379E-2</v>
      </c>
      <c r="L33" s="8"/>
      <c r="M33" s="8">
        <v>9463943697</v>
      </c>
      <c r="N33" s="8"/>
      <c r="O33" s="8">
        <v>9913200709</v>
      </c>
      <c r="P33" s="8"/>
      <c r="Q33" s="8">
        <v>0</v>
      </c>
      <c r="R33" s="8"/>
      <c r="S33" s="8">
        <f t="shared" si="2"/>
        <v>19377144406</v>
      </c>
      <c r="T33" s="8"/>
      <c r="U33" s="9">
        <f t="shared" si="3"/>
        <v>-7.5472571549599415E-3</v>
      </c>
      <c r="V33" s="8"/>
    </row>
    <row r="34" spans="1:22">
      <c r="A34" s="1" t="s">
        <v>28</v>
      </c>
      <c r="C34" s="8">
        <v>0</v>
      </c>
      <c r="D34" s="8"/>
      <c r="E34" s="8">
        <v>-12346101000</v>
      </c>
      <c r="F34" s="8"/>
      <c r="G34" s="8">
        <v>0</v>
      </c>
      <c r="H34" s="8"/>
      <c r="I34" s="8">
        <f t="shared" si="0"/>
        <v>-12346101000</v>
      </c>
      <c r="J34" s="8"/>
      <c r="K34" s="9">
        <f t="shared" si="1"/>
        <v>1.1148941643756242E-2</v>
      </c>
      <c r="L34" s="8"/>
      <c r="M34" s="8">
        <v>30398310199</v>
      </c>
      <c r="N34" s="8"/>
      <c r="O34" s="8">
        <v>-117059328000</v>
      </c>
      <c r="P34" s="8"/>
      <c r="Q34" s="8">
        <v>0</v>
      </c>
      <c r="R34" s="8"/>
      <c r="S34" s="8">
        <f t="shared" si="2"/>
        <v>-86661017801</v>
      </c>
      <c r="T34" s="8"/>
      <c r="U34" s="9">
        <f t="shared" si="3"/>
        <v>3.3753837663107113E-2</v>
      </c>
      <c r="V34" s="8"/>
    </row>
    <row r="35" spans="1:22">
      <c r="A35" s="1" t="s">
        <v>72</v>
      </c>
      <c r="C35" s="8">
        <v>0</v>
      </c>
      <c r="D35" s="8"/>
      <c r="E35" s="8">
        <v>-5146128399</v>
      </c>
      <c r="F35" s="8"/>
      <c r="G35" s="8">
        <v>0</v>
      </c>
      <c r="H35" s="8"/>
      <c r="I35" s="8">
        <f t="shared" si="0"/>
        <v>-5146128399</v>
      </c>
      <c r="J35" s="8"/>
      <c r="K35" s="9">
        <f t="shared" si="1"/>
        <v>4.6471258587409692E-3</v>
      </c>
      <c r="L35" s="8"/>
      <c r="M35" s="8">
        <v>16675264043</v>
      </c>
      <c r="N35" s="8"/>
      <c r="O35" s="8">
        <v>-9047662202</v>
      </c>
      <c r="P35" s="8"/>
      <c r="Q35" s="8">
        <v>0</v>
      </c>
      <c r="R35" s="8"/>
      <c r="S35" s="8">
        <f t="shared" si="2"/>
        <v>7627601841</v>
      </c>
      <c r="T35" s="8"/>
      <c r="U35" s="9">
        <f t="shared" si="3"/>
        <v>-2.9708955748839593E-3</v>
      </c>
      <c r="V35" s="8"/>
    </row>
    <row r="36" spans="1:22">
      <c r="A36" s="1" t="s">
        <v>43</v>
      </c>
      <c r="C36" s="8">
        <v>0</v>
      </c>
      <c r="D36" s="8"/>
      <c r="E36" s="8">
        <v>-2744572050</v>
      </c>
      <c r="F36" s="8"/>
      <c r="G36" s="8">
        <v>0</v>
      </c>
      <c r="H36" s="8"/>
      <c r="I36" s="8">
        <f t="shared" si="0"/>
        <v>-2744572050</v>
      </c>
      <c r="J36" s="8"/>
      <c r="K36" s="9">
        <f t="shared" si="1"/>
        <v>2.4784402478591773E-3</v>
      </c>
      <c r="L36" s="8"/>
      <c r="M36" s="8">
        <v>6836419987</v>
      </c>
      <c r="N36" s="8"/>
      <c r="O36" s="8">
        <v>-14647982800</v>
      </c>
      <c r="P36" s="8"/>
      <c r="Q36" s="8">
        <v>0</v>
      </c>
      <c r="R36" s="8"/>
      <c r="S36" s="8">
        <f t="shared" si="2"/>
        <v>-7811562813</v>
      </c>
      <c r="T36" s="8"/>
      <c r="U36" s="9">
        <f t="shared" si="3"/>
        <v>3.0425470387462237E-3</v>
      </c>
      <c r="V36" s="8"/>
    </row>
    <row r="37" spans="1:22">
      <c r="A37" s="1" t="s">
        <v>18</v>
      </c>
      <c r="C37" s="8">
        <v>0</v>
      </c>
      <c r="D37" s="8"/>
      <c r="E37" s="8">
        <v>-79052097804</v>
      </c>
      <c r="F37" s="8"/>
      <c r="G37" s="8">
        <v>0</v>
      </c>
      <c r="H37" s="8"/>
      <c r="I37" s="8">
        <f t="shared" si="0"/>
        <v>-79052097804</v>
      </c>
      <c r="J37" s="8"/>
      <c r="K37" s="9">
        <f t="shared" si="1"/>
        <v>7.1386685175611878E-2</v>
      </c>
      <c r="L37" s="8"/>
      <c r="M37" s="8">
        <v>92133664350</v>
      </c>
      <c r="N37" s="8"/>
      <c r="O37" s="8">
        <v>-102102814655</v>
      </c>
      <c r="P37" s="8"/>
      <c r="Q37" s="8">
        <v>0</v>
      </c>
      <c r="R37" s="8"/>
      <c r="S37" s="8">
        <f t="shared" si="2"/>
        <v>-9969150305</v>
      </c>
      <c r="T37" s="8"/>
      <c r="U37" s="9">
        <f t="shared" si="3"/>
        <v>3.8829117124701234E-3</v>
      </c>
      <c r="V37" s="8"/>
    </row>
    <row r="38" spans="1:22">
      <c r="A38" s="1" t="s">
        <v>75</v>
      </c>
      <c r="C38" s="8">
        <v>267501856605</v>
      </c>
      <c r="D38" s="8"/>
      <c r="E38" s="8">
        <v>-219587330768</v>
      </c>
      <c r="F38" s="8"/>
      <c r="G38" s="8">
        <v>0</v>
      </c>
      <c r="H38" s="8"/>
      <c r="I38" s="8">
        <f t="shared" si="0"/>
        <v>47914525837</v>
      </c>
      <c r="J38" s="8"/>
      <c r="K38" s="9">
        <f t="shared" si="1"/>
        <v>-4.3268417490263826E-2</v>
      </c>
      <c r="L38" s="8"/>
      <c r="M38" s="8">
        <v>267501856605</v>
      </c>
      <c r="N38" s="8"/>
      <c r="O38" s="8">
        <v>-466941689038</v>
      </c>
      <c r="P38" s="8"/>
      <c r="Q38" s="8">
        <v>0</v>
      </c>
      <c r="R38" s="8"/>
      <c r="S38" s="8">
        <f t="shared" si="2"/>
        <v>-199439832433</v>
      </c>
      <c r="T38" s="8"/>
      <c r="U38" s="9">
        <f t="shared" si="3"/>
        <v>7.7680367693801614E-2</v>
      </c>
      <c r="V38" s="8"/>
    </row>
    <row r="39" spans="1:22">
      <c r="A39" s="1" t="s">
        <v>74</v>
      </c>
      <c r="C39" s="8">
        <v>0</v>
      </c>
      <c r="D39" s="8"/>
      <c r="E39" s="8">
        <v>-140997476230</v>
      </c>
      <c r="F39" s="8"/>
      <c r="G39" s="8">
        <v>0</v>
      </c>
      <c r="H39" s="8"/>
      <c r="I39" s="8">
        <f t="shared" si="0"/>
        <v>-140997476230</v>
      </c>
      <c r="J39" s="8"/>
      <c r="K39" s="9">
        <f t="shared" si="1"/>
        <v>0.12732543127625295</v>
      </c>
      <c r="L39" s="8"/>
      <c r="M39" s="8">
        <v>65191744860</v>
      </c>
      <c r="N39" s="8"/>
      <c r="O39" s="8">
        <v>-449306720914</v>
      </c>
      <c r="P39" s="8"/>
      <c r="Q39" s="8">
        <v>0</v>
      </c>
      <c r="R39" s="8"/>
      <c r="S39" s="8">
        <f t="shared" si="2"/>
        <v>-384114976054</v>
      </c>
      <c r="T39" s="8"/>
      <c r="U39" s="9">
        <f t="shared" si="3"/>
        <v>0.14960999622076193</v>
      </c>
      <c r="V39" s="8"/>
    </row>
    <row r="40" spans="1:22">
      <c r="A40" s="1" t="s">
        <v>87</v>
      </c>
      <c r="C40" s="8">
        <v>0</v>
      </c>
      <c r="D40" s="8"/>
      <c r="E40" s="8">
        <v>3258034716</v>
      </c>
      <c r="F40" s="8"/>
      <c r="G40" s="8">
        <v>0</v>
      </c>
      <c r="H40" s="8"/>
      <c r="I40" s="8">
        <f t="shared" si="0"/>
        <v>3258034716</v>
      </c>
      <c r="J40" s="8"/>
      <c r="K40" s="9">
        <f t="shared" si="1"/>
        <v>-2.9421141882782216E-3</v>
      </c>
      <c r="L40" s="8"/>
      <c r="M40" s="8">
        <v>4567597765</v>
      </c>
      <c r="N40" s="8"/>
      <c r="O40" s="8">
        <v>-10046330484</v>
      </c>
      <c r="P40" s="8"/>
      <c r="Q40" s="8">
        <v>0</v>
      </c>
      <c r="R40" s="8"/>
      <c r="S40" s="8">
        <f t="shared" si="2"/>
        <v>-5478732719</v>
      </c>
      <c r="T40" s="8"/>
      <c r="U40" s="9">
        <f t="shared" si="3"/>
        <v>2.1339266430187888E-3</v>
      </c>
      <c r="V40" s="8"/>
    </row>
    <row r="41" spans="1:22">
      <c r="A41" s="1" t="s">
        <v>77</v>
      </c>
      <c r="C41" s="8">
        <v>0</v>
      </c>
      <c r="D41" s="8"/>
      <c r="E41" s="8">
        <v>290749285</v>
      </c>
      <c r="F41" s="8"/>
      <c r="G41" s="8">
        <v>0</v>
      </c>
      <c r="H41" s="8"/>
      <c r="I41" s="8">
        <f t="shared" si="0"/>
        <v>290749285</v>
      </c>
      <c r="J41" s="8"/>
      <c r="K41" s="9">
        <f t="shared" si="1"/>
        <v>-2.6255631728825578E-4</v>
      </c>
      <c r="L41" s="8"/>
      <c r="M41" s="8">
        <v>1230650030</v>
      </c>
      <c r="N41" s="8"/>
      <c r="O41" s="8">
        <v>-2928760230</v>
      </c>
      <c r="P41" s="8"/>
      <c r="Q41" s="8">
        <v>0</v>
      </c>
      <c r="R41" s="8"/>
      <c r="S41" s="8">
        <f t="shared" si="2"/>
        <v>-1698110200</v>
      </c>
      <c r="T41" s="8"/>
      <c r="U41" s="9">
        <f t="shared" si="3"/>
        <v>6.6140160223464339E-4</v>
      </c>
      <c r="V41" s="8"/>
    </row>
    <row r="42" spans="1:22">
      <c r="A42" s="1" t="s">
        <v>39</v>
      </c>
      <c r="C42" s="8">
        <v>4306033752</v>
      </c>
      <c r="D42" s="8"/>
      <c r="E42" s="8">
        <v>-466308854</v>
      </c>
      <c r="F42" s="8"/>
      <c r="G42" s="8">
        <v>0</v>
      </c>
      <c r="H42" s="8"/>
      <c r="I42" s="8">
        <f t="shared" si="0"/>
        <v>3839724898</v>
      </c>
      <c r="J42" s="8"/>
      <c r="K42" s="9">
        <f t="shared" si="1"/>
        <v>-3.4673998548918309E-3</v>
      </c>
      <c r="L42" s="8"/>
      <c r="M42" s="8">
        <v>4306033752</v>
      </c>
      <c r="N42" s="8"/>
      <c r="O42" s="8">
        <v>-31032854299</v>
      </c>
      <c r="P42" s="8"/>
      <c r="Q42" s="8">
        <v>0</v>
      </c>
      <c r="R42" s="8"/>
      <c r="S42" s="8">
        <f t="shared" si="2"/>
        <v>-26726820547</v>
      </c>
      <c r="T42" s="8"/>
      <c r="U42" s="9">
        <f t="shared" si="3"/>
        <v>1.0409902686188204E-2</v>
      </c>
      <c r="V42" s="8"/>
    </row>
    <row r="43" spans="1:22">
      <c r="A43" s="1" t="s">
        <v>21</v>
      </c>
      <c r="C43" s="8">
        <v>0</v>
      </c>
      <c r="D43" s="8"/>
      <c r="E43" s="8">
        <v>-1701420353</v>
      </c>
      <c r="F43" s="8"/>
      <c r="G43" s="8">
        <v>0</v>
      </c>
      <c r="H43" s="8"/>
      <c r="I43" s="8">
        <f t="shared" si="0"/>
        <v>-1701420353</v>
      </c>
      <c r="J43" s="8"/>
      <c r="K43" s="9">
        <f t="shared" si="1"/>
        <v>1.536439417359063E-3</v>
      </c>
      <c r="L43" s="8"/>
      <c r="M43" s="8">
        <v>47069121000</v>
      </c>
      <c r="N43" s="8"/>
      <c r="O43" s="8">
        <v>-108192348253</v>
      </c>
      <c r="P43" s="8"/>
      <c r="Q43" s="8">
        <v>0</v>
      </c>
      <c r="R43" s="8"/>
      <c r="S43" s="8">
        <f t="shared" si="2"/>
        <v>-61123227253</v>
      </c>
      <c r="T43" s="8"/>
      <c r="U43" s="9">
        <f t="shared" si="3"/>
        <v>2.3807053534503485E-2</v>
      </c>
      <c r="V43" s="8"/>
    </row>
    <row r="44" spans="1:22">
      <c r="A44" s="1" t="s">
        <v>70</v>
      </c>
      <c r="C44" s="8">
        <v>0</v>
      </c>
      <c r="D44" s="8"/>
      <c r="E44" s="8">
        <v>31909005000</v>
      </c>
      <c r="F44" s="8"/>
      <c r="G44" s="8">
        <v>0</v>
      </c>
      <c r="H44" s="8"/>
      <c r="I44" s="8">
        <f t="shared" si="0"/>
        <v>31909005000</v>
      </c>
      <c r="J44" s="8"/>
      <c r="K44" s="9">
        <f t="shared" si="1"/>
        <v>-2.8814897485070479E-2</v>
      </c>
      <c r="L44" s="8"/>
      <c r="M44" s="8">
        <v>85500000000</v>
      </c>
      <c r="N44" s="8"/>
      <c r="O44" s="8">
        <v>-154773585000</v>
      </c>
      <c r="P44" s="8"/>
      <c r="Q44" s="8">
        <v>0</v>
      </c>
      <c r="R44" s="8"/>
      <c r="S44" s="8">
        <f t="shared" si="2"/>
        <v>-69273585000</v>
      </c>
      <c r="T44" s="8"/>
      <c r="U44" s="9">
        <f t="shared" si="3"/>
        <v>2.698155874191072E-2</v>
      </c>
      <c r="V44" s="8"/>
    </row>
    <row r="45" spans="1:22">
      <c r="A45" s="1" t="s">
        <v>20</v>
      </c>
      <c r="C45" s="8">
        <v>99897366028</v>
      </c>
      <c r="D45" s="8"/>
      <c r="E45" s="8">
        <v>-48114757122</v>
      </c>
      <c r="F45" s="8"/>
      <c r="G45" s="8">
        <v>0</v>
      </c>
      <c r="H45" s="8"/>
      <c r="I45" s="8">
        <f t="shared" si="0"/>
        <v>51782608906</v>
      </c>
      <c r="J45" s="8"/>
      <c r="K45" s="9">
        <f t="shared" si="1"/>
        <v>-4.6761425720917578E-2</v>
      </c>
      <c r="L45" s="8"/>
      <c r="M45" s="8">
        <v>99897366028</v>
      </c>
      <c r="N45" s="8"/>
      <c r="O45" s="8">
        <v>-48114757122</v>
      </c>
      <c r="P45" s="8"/>
      <c r="Q45" s="8">
        <v>0</v>
      </c>
      <c r="R45" s="8"/>
      <c r="S45" s="8">
        <f t="shared" si="2"/>
        <v>51782608906</v>
      </c>
      <c r="T45" s="8"/>
      <c r="U45" s="9">
        <f t="shared" si="3"/>
        <v>-2.0168950459350819E-2</v>
      </c>
      <c r="V45" s="8"/>
    </row>
    <row r="46" spans="1:22">
      <c r="A46" s="1" t="s">
        <v>84</v>
      </c>
      <c r="C46" s="8">
        <v>0</v>
      </c>
      <c r="D46" s="8"/>
      <c r="E46" s="8">
        <v>6759540000</v>
      </c>
      <c r="F46" s="8"/>
      <c r="G46" s="8">
        <v>0</v>
      </c>
      <c r="H46" s="8"/>
      <c r="I46" s="8">
        <f t="shared" si="0"/>
        <v>6759540000</v>
      </c>
      <c r="J46" s="8"/>
      <c r="K46" s="9">
        <f t="shared" si="1"/>
        <v>-6.1040904329744319E-3</v>
      </c>
      <c r="L46" s="8"/>
      <c r="M46" s="8">
        <v>29685049834</v>
      </c>
      <c r="N46" s="8"/>
      <c r="O46" s="8">
        <v>-34394130000</v>
      </c>
      <c r="P46" s="8"/>
      <c r="Q46" s="8">
        <v>0</v>
      </c>
      <c r="R46" s="8"/>
      <c r="S46" s="8">
        <f t="shared" si="2"/>
        <v>-4709080166</v>
      </c>
      <c r="T46" s="8"/>
      <c r="U46" s="9">
        <f t="shared" si="3"/>
        <v>1.8341525578515342E-3</v>
      </c>
      <c r="V46" s="8"/>
    </row>
    <row r="47" spans="1:22">
      <c r="A47" s="1" t="s">
        <v>67</v>
      </c>
      <c r="C47" s="8">
        <v>0</v>
      </c>
      <c r="D47" s="8"/>
      <c r="E47" s="8">
        <v>-23212648144</v>
      </c>
      <c r="F47" s="8"/>
      <c r="G47" s="8">
        <v>0</v>
      </c>
      <c r="H47" s="8"/>
      <c r="I47" s="8">
        <f t="shared" si="0"/>
        <v>-23212648144</v>
      </c>
      <c r="J47" s="8"/>
      <c r="K47" s="9">
        <f t="shared" si="1"/>
        <v>2.0961796728740729E-2</v>
      </c>
      <c r="L47" s="8"/>
      <c r="M47" s="8">
        <v>3800543014</v>
      </c>
      <c r="N47" s="8"/>
      <c r="O47" s="8">
        <v>-13303295634</v>
      </c>
      <c r="P47" s="8"/>
      <c r="Q47" s="8">
        <v>0</v>
      </c>
      <c r="R47" s="8"/>
      <c r="S47" s="8">
        <f t="shared" si="2"/>
        <v>-9502752620</v>
      </c>
      <c r="T47" s="8"/>
      <c r="U47" s="9">
        <f t="shared" si="3"/>
        <v>3.7012531981183878E-3</v>
      </c>
      <c r="V47" s="8"/>
    </row>
    <row r="48" spans="1:22">
      <c r="A48" s="1" t="s">
        <v>56</v>
      </c>
      <c r="C48" s="8">
        <v>0</v>
      </c>
      <c r="D48" s="8"/>
      <c r="E48" s="8">
        <v>-12797399700</v>
      </c>
      <c r="F48" s="8"/>
      <c r="G48" s="8">
        <v>0</v>
      </c>
      <c r="H48" s="8"/>
      <c r="I48" s="8">
        <f t="shared" si="0"/>
        <v>-12797399700</v>
      </c>
      <c r="J48" s="8"/>
      <c r="K48" s="9">
        <f t="shared" si="1"/>
        <v>1.1556479446193065E-2</v>
      </c>
      <c r="L48" s="8"/>
      <c r="M48" s="8">
        <v>12825552387</v>
      </c>
      <c r="N48" s="8"/>
      <c r="O48" s="8">
        <v>-32360303700</v>
      </c>
      <c r="P48" s="8"/>
      <c r="Q48" s="8">
        <v>0</v>
      </c>
      <c r="R48" s="8"/>
      <c r="S48" s="8">
        <f t="shared" si="2"/>
        <v>-19534751313</v>
      </c>
      <c r="T48" s="8"/>
      <c r="U48" s="9">
        <f t="shared" si="3"/>
        <v>7.6086439017170404E-3</v>
      </c>
      <c r="V48" s="8"/>
    </row>
    <row r="49" spans="1:22">
      <c r="A49" s="1" t="s">
        <v>76</v>
      </c>
      <c r="C49" s="8">
        <v>0</v>
      </c>
      <c r="D49" s="8"/>
      <c r="E49" s="8">
        <v>-10480888095</v>
      </c>
      <c r="F49" s="8"/>
      <c r="G49" s="8">
        <v>0</v>
      </c>
      <c r="H49" s="8"/>
      <c r="I49" s="8">
        <f t="shared" si="0"/>
        <v>-10480888095</v>
      </c>
      <c r="J49" s="8"/>
      <c r="K49" s="9">
        <f t="shared" si="1"/>
        <v>9.4645920801955628E-3</v>
      </c>
      <c r="L49" s="8"/>
      <c r="M49" s="8">
        <v>60474869585</v>
      </c>
      <c r="N49" s="8"/>
      <c r="O49" s="8">
        <v>-101211067541</v>
      </c>
      <c r="P49" s="8"/>
      <c r="Q49" s="8">
        <v>0</v>
      </c>
      <c r="R49" s="8"/>
      <c r="S49" s="8">
        <f t="shared" si="2"/>
        <v>-40736197956</v>
      </c>
      <c r="T49" s="8"/>
      <c r="U49" s="9">
        <f t="shared" si="3"/>
        <v>1.5866453541734809E-2</v>
      </c>
      <c r="V49" s="8"/>
    </row>
    <row r="50" spans="1:22">
      <c r="A50" s="1" t="s">
        <v>80</v>
      </c>
      <c r="C50" s="8">
        <v>0</v>
      </c>
      <c r="D50" s="8"/>
      <c r="E50" s="8">
        <v>-195012917569</v>
      </c>
      <c r="F50" s="8"/>
      <c r="G50" s="8">
        <v>0</v>
      </c>
      <c r="H50" s="8"/>
      <c r="I50" s="8">
        <f t="shared" si="0"/>
        <v>-195012917569</v>
      </c>
      <c r="J50" s="8"/>
      <c r="K50" s="9">
        <f t="shared" si="1"/>
        <v>0.1761031792754188</v>
      </c>
      <c r="L50" s="8"/>
      <c r="M50" s="8">
        <v>552682890500</v>
      </c>
      <c r="N50" s="8"/>
      <c r="O50" s="8">
        <v>-113607902128</v>
      </c>
      <c r="P50" s="8"/>
      <c r="Q50" s="8">
        <v>0</v>
      </c>
      <c r="R50" s="8"/>
      <c r="S50" s="8">
        <f t="shared" si="2"/>
        <v>439074988372</v>
      </c>
      <c r="T50" s="8"/>
      <c r="U50" s="9">
        <f t="shared" si="3"/>
        <v>-0.17101652225538613</v>
      </c>
      <c r="V50" s="8"/>
    </row>
    <row r="51" spans="1:22">
      <c r="A51" s="1" t="s">
        <v>16</v>
      </c>
      <c r="C51" s="8">
        <v>0</v>
      </c>
      <c r="D51" s="8"/>
      <c r="E51" s="8">
        <v>931145174</v>
      </c>
      <c r="F51" s="8"/>
      <c r="G51" s="8">
        <v>0</v>
      </c>
      <c r="H51" s="8"/>
      <c r="I51" s="8">
        <f t="shared" si="0"/>
        <v>931145174</v>
      </c>
      <c r="J51" s="8"/>
      <c r="K51" s="9">
        <f t="shared" si="1"/>
        <v>-8.4085519847855222E-4</v>
      </c>
      <c r="L51" s="8"/>
      <c r="M51" s="8">
        <v>2676339000</v>
      </c>
      <c r="N51" s="8"/>
      <c r="O51" s="8">
        <v>-2660414782</v>
      </c>
      <c r="P51" s="8"/>
      <c r="Q51" s="8">
        <v>0</v>
      </c>
      <c r="R51" s="8"/>
      <c r="S51" s="8">
        <f t="shared" si="2"/>
        <v>15924218</v>
      </c>
      <c r="T51" s="8"/>
      <c r="U51" s="9">
        <f t="shared" si="3"/>
        <v>-6.2023673725849761E-6</v>
      </c>
      <c r="V51" s="8"/>
    </row>
    <row r="52" spans="1:22">
      <c r="A52" s="1" t="s">
        <v>71</v>
      </c>
      <c r="C52" s="8">
        <v>0</v>
      </c>
      <c r="D52" s="8"/>
      <c r="E52" s="8">
        <v>0</v>
      </c>
      <c r="F52" s="8"/>
      <c r="G52" s="8">
        <v>0</v>
      </c>
      <c r="H52" s="8"/>
      <c r="I52" s="8">
        <f t="shared" si="0"/>
        <v>0</v>
      </c>
      <c r="J52" s="8"/>
      <c r="K52" s="9">
        <f t="shared" si="1"/>
        <v>0</v>
      </c>
      <c r="L52" s="8"/>
      <c r="M52" s="8">
        <v>30442967066</v>
      </c>
      <c r="N52" s="8"/>
      <c r="O52" s="8">
        <v>-18167034151</v>
      </c>
      <c r="P52" s="8"/>
      <c r="Q52" s="8">
        <v>0</v>
      </c>
      <c r="R52" s="8"/>
      <c r="S52" s="8">
        <f t="shared" si="2"/>
        <v>12275932915</v>
      </c>
      <c r="T52" s="8"/>
      <c r="U52" s="9">
        <f t="shared" si="3"/>
        <v>-4.7813868021674899E-3</v>
      </c>
      <c r="V52" s="8"/>
    </row>
    <row r="53" spans="1:22">
      <c r="A53" s="1" t="s">
        <v>41</v>
      </c>
      <c r="C53" s="8">
        <v>0</v>
      </c>
      <c r="D53" s="8"/>
      <c r="E53" s="8">
        <v>-5879335408</v>
      </c>
      <c r="F53" s="8"/>
      <c r="G53" s="8">
        <v>0</v>
      </c>
      <c r="H53" s="8"/>
      <c r="I53" s="8">
        <f t="shared" si="0"/>
        <v>-5879335408</v>
      </c>
      <c r="J53" s="8"/>
      <c r="K53" s="9">
        <f t="shared" si="1"/>
        <v>5.3092362817914575E-3</v>
      </c>
      <c r="L53" s="8"/>
      <c r="M53" s="8">
        <v>9525832279</v>
      </c>
      <c r="N53" s="8"/>
      <c r="O53" s="8">
        <v>-22349267211</v>
      </c>
      <c r="P53" s="8"/>
      <c r="Q53" s="8">
        <v>0</v>
      </c>
      <c r="R53" s="8"/>
      <c r="S53" s="8">
        <f t="shared" si="2"/>
        <v>-12823434932</v>
      </c>
      <c r="T53" s="8"/>
      <c r="U53" s="9">
        <f t="shared" si="3"/>
        <v>4.9946348653794638E-3</v>
      </c>
      <c r="V53" s="8"/>
    </row>
    <row r="54" spans="1:22">
      <c r="A54" s="1" t="s">
        <v>86</v>
      </c>
      <c r="C54" s="8">
        <v>0</v>
      </c>
      <c r="D54" s="8"/>
      <c r="E54" s="8">
        <v>-358184545</v>
      </c>
      <c r="F54" s="8"/>
      <c r="G54" s="8">
        <v>0</v>
      </c>
      <c r="H54" s="8"/>
      <c r="I54" s="8">
        <f t="shared" si="0"/>
        <v>-358184545</v>
      </c>
      <c r="J54" s="8"/>
      <c r="K54" s="9">
        <f t="shared" si="1"/>
        <v>3.2345260984827367E-4</v>
      </c>
      <c r="L54" s="8"/>
      <c r="M54" s="8">
        <v>3603285000</v>
      </c>
      <c r="N54" s="8"/>
      <c r="O54" s="8">
        <v>-1510608253</v>
      </c>
      <c r="P54" s="8"/>
      <c r="Q54" s="8">
        <v>0</v>
      </c>
      <c r="R54" s="8"/>
      <c r="S54" s="8">
        <f t="shared" si="2"/>
        <v>2092676747</v>
      </c>
      <c r="T54" s="8"/>
      <c r="U54" s="9">
        <f t="shared" si="3"/>
        <v>-8.1508240950733436E-4</v>
      </c>
      <c r="V54" s="8"/>
    </row>
    <row r="55" spans="1:22">
      <c r="A55" s="1" t="s">
        <v>22</v>
      </c>
      <c r="C55" s="8">
        <v>0</v>
      </c>
      <c r="D55" s="8"/>
      <c r="E55" s="8">
        <v>-6115095043</v>
      </c>
      <c r="F55" s="8"/>
      <c r="G55" s="8">
        <v>0</v>
      </c>
      <c r="H55" s="8"/>
      <c r="I55" s="8">
        <f t="shared" si="0"/>
        <v>-6115095043</v>
      </c>
      <c r="J55" s="8"/>
      <c r="K55" s="9">
        <f t="shared" si="1"/>
        <v>5.5221351081147048E-3</v>
      </c>
      <c r="L55" s="8"/>
      <c r="M55" s="8">
        <v>14443116210</v>
      </c>
      <c r="N55" s="8"/>
      <c r="O55" s="8">
        <v>-20492975522</v>
      </c>
      <c r="P55" s="8"/>
      <c r="Q55" s="8">
        <v>0</v>
      </c>
      <c r="R55" s="8"/>
      <c r="S55" s="8">
        <f t="shared" si="2"/>
        <v>-6049859312</v>
      </c>
      <c r="T55" s="8"/>
      <c r="U55" s="9">
        <f t="shared" si="3"/>
        <v>2.3563763071742794E-3</v>
      </c>
      <c r="V55" s="8"/>
    </row>
    <row r="56" spans="1:22">
      <c r="A56" s="1" t="s">
        <v>17</v>
      </c>
      <c r="C56" s="8">
        <v>0</v>
      </c>
      <c r="D56" s="8"/>
      <c r="E56" s="8">
        <v>-2250332202</v>
      </c>
      <c r="F56" s="8"/>
      <c r="G56" s="8">
        <v>0</v>
      </c>
      <c r="H56" s="8"/>
      <c r="I56" s="8">
        <f t="shared" si="0"/>
        <v>-2250332202</v>
      </c>
      <c r="J56" s="8"/>
      <c r="K56" s="9">
        <f t="shared" si="1"/>
        <v>2.0321251542623443E-3</v>
      </c>
      <c r="L56" s="8"/>
      <c r="M56" s="8">
        <v>246303798</v>
      </c>
      <c r="N56" s="8"/>
      <c r="O56" s="8">
        <v>-16960837160</v>
      </c>
      <c r="P56" s="8"/>
      <c r="Q56" s="8">
        <v>0</v>
      </c>
      <c r="R56" s="8"/>
      <c r="S56" s="8">
        <f t="shared" si="2"/>
        <v>-16714533362</v>
      </c>
      <c r="T56" s="8"/>
      <c r="U56" s="9">
        <f t="shared" si="3"/>
        <v>6.5101894719383942E-3</v>
      </c>
      <c r="V56" s="8"/>
    </row>
    <row r="57" spans="1:22">
      <c r="A57" s="1" t="s">
        <v>26</v>
      </c>
      <c r="C57" s="8">
        <v>0</v>
      </c>
      <c r="D57" s="8"/>
      <c r="E57" s="8">
        <v>-13297406850</v>
      </c>
      <c r="F57" s="8"/>
      <c r="G57" s="8">
        <v>0</v>
      </c>
      <c r="H57" s="8"/>
      <c r="I57" s="8">
        <f t="shared" si="0"/>
        <v>-13297406850</v>
      </c>
      <c r="J57" s="8"/>
      <c r="K57" s="9">
        <f t="shared" si="1"/>
        <v>1.2008002606161614E-2</v>
      </c>
      <c r="L57" s="8"/>
      <c r="M57" s="8">
        <v>55965000000</v>
      </c>
      <c r="N57" s="8"/>
      <c r="O57" s="8">
        <v>-97462626300</v>
      </c>
      <c r="P57" s="8"/>
      <c r="Q57" s="8">
        <v>0</v>
      </c>
      <c r="R57" s="8"/>
      <c r="S57" s="8">
        <f t="shared" si="2"/>
        <v>-41497626300</v>
      </c>
      <c r="T57" s="8"/>
      <c r="U57" s="9">
        <f t="shared" si="3"/>
        <v>1.6163024357167443E-2</v>
      </c>
      <c r="V57" s="8"/>
    </row>
    <row r="58" spans="1:22">
      <c r="A58" s="1" t="s">
        <v>50</v>
      </c>
      <c r="C58" s="8">
        <v>32310735656</v>
      </c>
      <c r="D58" s="8"/>
      <c r="E58" s="8">
        <v>-26766523409</v>
      </c>
      <c r="F58" s="8"/>
      <c r="G58" s="8">
        <v>0</v>
      </c>
      <c r="H58" s="8"/>
      <c r="I58" s="8">
        <f t="shared" si="0"/>
        <v>5544212247</v>
      </c>
      <c r="J58" s="8"/>
      <c r="K58" s="9">
        <f t="shared" si="1"/>
        <v>-5.0066088720966779E-3</v>
      </c>
      <c r="L58" s="8"/>
      <c r="M58" s="8">
        <v>32310735656</v>
      </c>
      <c r="N58" s="8"/>
      <c r="O58" s="8">
        <v>-53993552909</v>
      </c>
      <c r="P58" s="8"/>
      <c r="Q58" s="8">
        <v>0</v>
      </c>
      <c r="R58" s="8"/>
      <c r="S58" s="8">
        <f t="shared" si="2"/>
        <v>-21682817253</v>
      </c>
      <c r="T58" s="8"/>
      <c r="U58" s="9">
        <f t="shared" si="3"/>
        <v>8.4453000000207102E-3</v>
      </c>
      <c r="V58" s="8"/>
    </row>
    <row r="59" spans="1:22">
      <c r="A59" s="1" t="s">
        <v>46</v>
      </c>
      <c r="C59" s="8">
        <v>0</v>
      </c>
      <c r="D59" s="8"/>
      <c r="E59" s="8">
        <v>-13414163877</v>
      </c>
      <c r="F59" s="8"/>
      <c r="G59" s="8">
        <v>0</v>
      </c>
      <c r="H59" s="8"/>
      <c r="I59" s="8">
        <f t="shared" si="0"/>
        <v>-13414163877</v>
      </c>
      <c r="J59" s="8"/>
      <c r="K59" s="9">
        <f t="shared" si="1"/>
        <v>1.211343810199317E-2</v>
      </c>
      <c r="L59" s="8"/>
      <c r="M59" s="8">
        <v>9415760800</v>
      </c>
      <c r="N59" s="8"/>
      <c r="O59" s="8">
        <v>-70274566294</v>
      </c>
      <c r="P59" s="8"/>
      <c r="Q59" s="8">
        <v>0</v>
      </c>
      <c r="R59" s="8"/>
      <c r="S59" s="8">
        <f t="shared" si="2"/>
        <v>-60858805494</v>
      </c>
      <c r="T59" s="8"/>
      <c r="U59" s="9">
        <f t="shared" si="3"/>
        <v>2.3704063177889232E-2</v>
      </c>
      <c r="V59" s="8"/>
    </row>
    <row r="60" spans="1:22">
      <c r="A60" s="1" t="s">
        <v>47</v>
      </c>
      <c r="C60" s="8">
        <v>0</v>
      </c>
      <c r="D60" s="8"/>
      <c r="E60" s="8">
        <v>-28326163944</v>
      </c>
      <c r="F60" s="8"/>
      <c r="G60" s="8">
        <v>0</v>
      </c>
      <c r="H60" s="8"/>
      <c r="I60" s="8">
        <f t="shared" si="0"/>
        <v>-28326163944</v>
      </c>
      <c r="J60" s="8"/>
      <c r="K60" s="9">
        <f t="shared" si="1"/>
        <v>2.5579472321109971E-2</v>
      </c>
      <c r="L60" s="8"/>
      <c r="M60" s="8">
        <v>18154499550</v>
      </c>
      <c r="N60" s="8"/>
      <c r="O60" s="8">
        <v>-41283760775</v>
      </c>
      <c r="P60" s="8"/>
      <c r="Q60" s="8">
        <v>0</v>
      </c>
      <c r="R60" s="8"/>
      <c r="S60" s="8">
        <f t="shared" si="2"/>
        <v>-23129261225</v>
      </c>
      <c r="T60" s="8"/>
      <c r="U60" s="9">
        <f t="shared" si="3"/>
        <v>9.0086794324176437E-3</v>
      </c>
      <c r="V60" s="8"/>
    </row>
    <row r="61" spans="1:22">
      <c r="A61" s="1" t="s">
        <v>44</v>
      </c>
      <c r="C61" s="8">
        <v>0</v>
      </c>
      <c r="D61" s="8"/>
      <c r="E61" s="8">
        <v>-17937384681</v>
      </c>
      <c r="F61" s="8"/>
      <c r="G61" s="8">
        <v>0</v>
      </c>
      <c r="H61" s="8"/>
      <c r="I61" s="8">
        <f t="shared" si="0"/>
        <v>-17937384681</v>
      </c>
      <c r="J61" s="8"/>
      <c r="K61" s="9">
        <f t="shared" si="1"/>
        <v>1.6198057593249576E-2</v>
      </c>
      <c r="L61" s="8"/>
      <c r="M61" s="8">
        <v>12049181380</v>
      </c>
      <c r="N61" s="8"/>
      <c r="O61" s="8">
        <v>-37122819083</v>
      </c>
      <c r="P61" s="8"/>
      <c r="Q61" s="8">
        <v>0</v>
      </c>
      <c r="R61" s="8"/>
      <c r="S61" s="8">
        <f t="shared" si="2"/>
        <v>-25073637703</v>
      </c>
      <c r="T61" s="8"/>
      <c r="U61" s="9">
        <f t="shared" si="3"/>
        <v>9.7659999631444193E-3</v>
      </c>
      <c r="V61" s="8"/>
    </row>
    <row r="62" spans="1:22">
      <c r="A62" s="1" t="s">
        <v>15</v>
      </c>
      <c r="C62" s="8">
        <v>0</v>
      </c>
      <c r="D62" s="8"/>
      <c r="E62" s="8">
        <v>-19074287688</v>
      </c>
      <c r="F62" s="8"/>
      <c r="G62" s="8">
        <v>0</v>
      </c>
      <c r="H62" s="8"/>
      <c r="I62" s="8">
        <f t="shared" si="0"/>
        <v>-19074287688</v>
      </c>
      <c r="J62" s="8"/>
      <c r="K62" s="9">
        <f t="shared" si="1"/>
        <v>1.7224718988588395E-2</v>
      </c>
      <c r="L62" s="8"/>
      <c r="M62" s="8">
        <v>13209523810</v>
      </c>
      <c r="N62" s="8"/>
      <c r="O62" s="8">
        <v>-51788434728</v>
      </c>
      <c r="P62" s="8"/>
      <c r="Q62" s="8">
        <v>0</v>
      </c>
      <c r="R62" s="8"/>
      <c r="S62" s="8">
        <f t="shared" si="2"/>
        <v>-38578910918</v>
      </c>
      <c r="T62" s="8"/>
      <c r="U62" s="9">
        <f t="shared" si="3"/>
        <v>1.5026205892663961E-2</v>
      </c>
      <c r="V62" s="8"/>
    </row>
    <row r="63" spans="1:22">
      <c r="A63" s="1" t="s">
        <v>52</v>
      </c>
      <c r="C63" s="8">
        <v>0</v>
      </c>
      <c r="D63" s="8"/>
      <c r="E63" s="8">
        <v>-4249258001</v>
      </c>
      <c r="F63" s="8"/>
      <c r="G63" s="8">
        <v>0</v>
      </c>
      <c r="H63" s="8"/>
      <c r="I63" s="8">
        <f t="shared" si="0"/>
        <v>-4249258001</v>
      </c>
      <c r="J63" s="8"/>
      <c r="K63" s="9">
        <f t="shared" si="1"/>
        <v>3.8372219279927569E-3</v>
      </c>
      <c r="L63" s="8"/>
      <c r="M63" s="8">
        <v>0</v>
      </c>
      <c r="N63" s="8"/>
      <c r="O63" s="8">
        <v>-35550479537</v>
      </c>
      <c r="P63" s="8"/>
      <c r="Q63" s="8">
        <v>0</v>
      </c>
      <c r="R63" s="8"/>
      <c r="S63" s="8">
        <f t="shared" si="2"/>
        <v>-35550479537</v>
      </c>
      <c r="T63" s="8"/>
      <c r="U63" s="9">
        <f t="shared" si="3"/>
        <v>1.3846653842596141E-2</v>
      </c>
      <c r="V63" s="8"/>
    </row>
    <row r="64" spans="1:22">
      <c r="A64" s="1" t="s">
        <v>62</v>
      </c>
      <c r="C64" s="8">
        <v>0</v>
      </c>
      <c r="D64" s="8"/>
      <c r="E64" s="8">
        <v>-4065824223</v>
      </c>
      <c r="F64" s="8"/>
      <c r="G64" s="8">
        <v>0</v>
      </c>
      <c r="H64" s="8"/>
      <c r="I64" s="8">
        <f t="shared" si="0"/>
        <v>-4065824223</v>
      </c>
      <c r="J64" s="8"/>
      <c r="K64" s="9">
        <f t="shared" si="1"/>
        <v>3.6715750985673585E-3</v>
      </c>
      <c r="L64" s="8"/>
      <c r="M64" s="8">
        <v>0</v>
      </c>
      <c r="N64" s="8"/>
      <c r="O64" s="8">
        <v>22642866611</v>
      </c>
      <c r="P64" s="8"/>
      <c r="Q64" s="8">
        <v>0</v>
      </c>
      <c r="R64" s="8"/>
      <c r="S64" s="8">
        <f t="shared" si="2"/>
        <v>22642866611</v>
      </c>
      <c r="T64" s="8"/>
      <c r="U64" s="9">
        <f t="shared" si="3"/>
        <v>-8.8192322593084408E-3</v>
      </c>
      <c r="V64" s="8"/>
    </row>
    <row r="65" spans="1:22">
      <c r="A65" s="1" t="s">
        <v>58</v>
      </c>
      <c r="C65" s="8">
        <v>0</v>
      </c>
      <c r="D65" s="8"/>
      <c r="E65" s="8">
        <v>-3376027281</v>
      </c>
      <c r="F65" s="8"/>
      <c r="G65" s="8">
        <v>0</v>
      </c>
      <c r="H65" s="8"/>
      <c r="I65" s="8">
        <f t="shared" si="0"/>
        <v>-3376027281</v>
      </c>
      <c r="J65" s="8"/>
      <c r="K65" s="9">
        <f t="shared" si="1"/>
        <v>3.0486654161988513E-3</v>
      </c>
      <c r="L65" s="8"/>
      <c r="M65" s="8">
        <v>0</v>
      </c>
      <c r="N65" s="8"/>
      <c r="O65" s="8">
        <v>-17513141526</v>
      </c>
      <c r="P65" s="8"/>
      <c r="Q65" s="8">
        <v>0</v>
      </c>
      <c r="R65" s="8"/>
      <c r="S65" s="8">
        <f t="shared" si="2"/>
        <v>-17513141526</v>
      </c>
      <c r="T65" s="8"/>
      <c r="U65" s="9">
        <f t="shared" si="3"/>
        <v>6.8212415575022558E-3</v>
      </c>
      <c r="V65" s="8"/>
    </row>
    <row r="66" spans="1:22">
      <c r="A66" s="1" t="s">
        <v>54</v>
      </c>
      <c r="C66" s="8">
        <v>0</v>
      </c>
      <c r="D66" s="8"/>
      <c r="E66" s="8">
        <v>-1541631493</v>
      </c>
      <c r="F66" s="8"/>
      <c r="G66" s="8">
        <v>0</v>
      </c>
      <c r="H66" s="8"/>
      <c r="I66" s="8">
        <f t="shared" si="0"/>
        <v>-1541631493</v>
      </c>
      <c r="J66" s="8"/>
      <c r="K66" s="9">
        <f t="shared" si="1"/>
        <v>1.3921447387830223E-3</v>
      </c>
      <c r="L66" s="8"/>
      <c r="M66" s="8">
        <v>0</v>
      </c>
      <c r="N66" s="8"/>
      <c r="O66" s="8">
        <v>-130664591034</v>
      </c>
      <c r="P66" s="8"/>
      <c r="Q66" s="8">
        <v>0</v>
      </c>
      <c r="R66" s="8"/>
      <c r="S66" s="8">
        <f t="shared" si="2"/>
        <v>-130664591034</v>
      </c>
      <c r="T66" s="8"/>
      <c r="U66" s="9">
        <f t="shared" si="3"/>
        <v>5.0892910168740528E-2</v>
      </c>
      <c r="V66" s="8"/>
    </row>
    <row r="67" spans="1:22">
      <c r="A67" s="1" t="s">
        <v>61</v>
      </c>
      <c r="C67" s="8">
        <v>0</v>
      </c>
      <c r="D67" s="8"/>
      <c r="E67" s="8">
        <v>6339130261</v>
      </c>
      <c r="F67" s="8"/>
      <c r="G67" s="8">
        <v>0</v>
      </c>
      <c r="H67" s="8"/>
      <c r="I67" s="8">
        <f t="shared" si="0"/>
        <v>6339130261</v>
      </c>
      <c r="J67" s="8"/>
      <c r="K67" s="9">
        <f t="shared" si="1"/>
        <v>-5.7244463942145198E-3</v>
      </c>
      <c r="L67" s="8"/>
      <c r="M67" s="8">
        <v>0</v>
      </c>
      <c r="N67" s="8"/>
      <c r="O67" s="8">
        <v>24329894564</v>
      </c>
      <c r="P67" s="8"/>
      <c r="Q67" s="8">
        <v>0</v>
      </c>
      <c r="R67" s="8"/>
      <c r="S67" s="8">
        <f t="shared" si="2"/>
        <v>24329894564</v>
      </c>
      <c r="T67" s="8"/>
      <c r="U67" s="9">
        <f t="shared" si="3"/>
        <v>-9.4763174067440028E-3</v>
      </c>
      <c r="V67" s="8"/>
    </row>
    <row r="68" spans="1:22">
      <c r="A68" s="1" t="s">
        <v>57</v>
      </c>
      <c r="C68" s="8">
        <v>0</v>
      </c>
      <c r="D68" s="8"/>
      <c r="E68" s="8">
        <v>-2907080933</v>
      </c>
      <c r="F68" s="8"/>
      <c r="G68" s="8">
        <v>0</v>
      </c>
      <c r="H68" s="8"/>
      <c r="I68" s="8">
        <f t="shared" si="0"/>
        <v>-2907080933</v>
      </c>
      <c r="J68" s="8"/>
      <c r="K68" s="9">
        <f t="shared" si="1"/>
        <v>2.6251911980708282E-3</v>
      </c>
      <c r="L68" s="8"/>
      <c r="M68" s="8">
        <v>0</v>
      </c>
      <c r="N68" s="8"/>
      <c r="O68" s="8">
        <v>-21194648207</v>
      </c>
      <c r="P68" s="8"/>
      <c r="Q68" s="8">
        <v>0</v>
      </c>
      <c r="R68" s="8"/>
      <c r="S68" s="8">
        <f t="shared" si="2"/>
        <v>-21194648207</v>
      </c>
      <c r="T68" s="8"/>
      <c r="U68" s="9">
        <f t="shared" si="3"/>
        <v>8.2551616985219282E-3</v>
      </c>
      <c r="V68" s="8"/>
    </row>
    <row r="69" spans="1:22">
      <c r="A69" s="1" t="s">
        <v>59</v>
      </c>
      <c r="C69" s="8">
        <v>0</v>
      </c>
      <c r="D69" s="8"/>
      <c r="E69" s="8">
        <v>-14252959003</v>
      </c>
      <c r="F69" s="8"/>
      <c r="G69" s="8">
        <v>0</v>
      </c>
      <c r="H69" s="8"/>
      <c r="I69" s="8">
        <f t="shared" si="0"/>
        <v>-14252959003</v>
      </c>
      <c r="J69" s="8"/>
      <c r="K69" s="9">
        <f t="shared" si="1"/>
        <v>1.287089812203036E-2</v>
      </c>
      <c r="L69" s="8"/>
      <c r="M69" s="8">
        <v>0</v>
      </c>
      <c r="N69" s="8"/>
      <c r="O69" s="8">
        <v>19852409539</v>
      </c>
      <c r="P69" s="8"/>
      <c r="Q69" s="8">
        <v>0</v>
      </c>
      <c r="R69" s="8"/>
      <c r="S69" s="8">
        <f t="shared" si="2"/>
        <v>19852409539</v>
      </c>
      <c r="T69" s="8"/>
      <c r="U69" s="9">
        <f t="shared" si="3"/>
        <v>-7.7323694759697682E-3</v>
      </c>
      <c r="V69" s="8"/>
    </row>
    <row r="70" spans="1:22">
      <c r="A70" s="1" t="s">
        <v>64</v>
      </c>
      <c r="C70" s="8">
        <v>0</v>
      </c>
      <c r="D70" s="8"/>
      <c r="E70" s="8">
        <v>1198835035</v>
      </c>
      <c r="F70" s="8"/>
      <c r="G70" s="8">
        <v>0</v>
      </c>
      <c r="H70" s="8"/>
      <c r="I70" s="8">
        <f t="shared" si="0"/>
        <v>1198835035</v>
      </c>
      <c r="J70" s="8"/>
      <c r="K70" s="9">
        <f t="shared" si="1"/>
        <v>-1.0825880855587907E-3</v>
      </c>
      <c r="L70" s="8"/>
      <c r="M70" s="8">
        <v>0</v>
      </c>
      <c r="N70" s="8"/>
      <c r="O70" s="8">
        <v>-7832388899</v>
      </c>
      <c r="P70" s="8"/>
      <c r="Q70" s="8">
        <v>0</v>
      </c>
      <c r="R70" s="8"/>
      <c r="S70" s="8">
        <f t="shared" si="2"/>
        <v>-7832388899</v>
      </c>
      <c r="T70" s="8"/>
      <c r="U70" s="9">
        <f t="shared" si="3"/>
        <v>3.050658648139228E-3</v>
      </c>
      <c r="V70" s="8"/>
    </row>
    <row r="71" spans="1:22">
      <c r="A71" s="1" t="s">
        <v>42</v>
      </c>
      <c r="C71" s="8">
        <v>0</v>
      </c>
      <c r="D71" s="8"/>
      <c r="E71" s="8">
        <v>-1120696741</v>
      </c>
      <c r="F71" s="8"/>
      <c r="G71" s="8">
        <v>0</v>
      </c>
      <c r="H71" s="8"/>
      <c r="I71" s="8">
        <f t="shared" si="0"/>
        <v>-1120696741</v>
      </c>
      <c r="J71" s="8"/>
      <c r="K71" s="9">
        <f t="shared" si="1"/>
        <v>1.0120265957452319E-3</v>
      </c>
      <c r="L71" s="8"/>
      <c r="M71" s="8">
        <v>0</v>
      </c>
      <c r="N71" s="8"/>
      <c r="O71" s="8">
        <v>-1612609892</v>
      </c>
      <c r="P71" s="8"/>
      <c r="Q71" s="8">
        <v>0</v>
      </c>
      <c r="R71" s="8"/>
      <c r="S71" s="8">
        <f t="shared" ref="S71:S87" si="4">M71+O71+Q71</f>
        <v>-1612609892</v>
      </c>
      <c r="T71" s="8"/>
      <c r="U71" s="9">
        <f t="shared" si="3"/>
        <v>6.2809985261747751E-4</v>
      </c>
      <c r="V71" s="8"/>
    </row>
    <row r="72" spans="1:22">
      <c r="A72" s="1" t="s">
        <v>79</v>
      </c>
      <c r="C72" s="8">
        <v>0</v>
      </c>
      <c r="D72" s="8"/>
      <c r="E72" s="8">
        <v>43852867465</v>
      </c>
      <c r="F72" s="8"/>
      <c r="G72" s="8">
        <v>0</v>
      </c>
      <c r="H72" s="8"/>
      <c r="I72" s="8">
        <f t="shared" si="0"/>
        <v>43852867465</v>
      </c>
      <c r="J72" s="8"/>
      <c r="K72" s="9">
        <f t="shared" si="1"/>
        <v>-3.9600604294316215E-2</v>
      </c>
      <c r="L72" s="8"/>
      <c r="M72" s="8">
        <v>0</v>
      </c>
      <c r="N72" s="8"/>
      <c r="O72" s="8">
        <v>-29630315853</v>
      </c>
      <c r="P72" s="8"/>
      <c r="Q72" s="8">
        <v>0</v>
      </c>
      <c r="R72" s="8"/>
      <c r="S72" s="8">
        <f t="shared" si="4"/>
        <v>-29630315853</v>
      </c>
      <c r="T72" s="8"/>
      <c r="U72" s="9">
        <f t="shared" si="3"/>
        <v>1.1540793041519186E-2</v>
      </c>
      <c r="V72" s="8"/>
    </row>
    <row r="73" spans="1:22">
      <c r="A73" s="1" t="s">
        <v>23</v>
      </c>
      <c r="C73" s="8">
        <v>0</v>
      </c>
      <c r="D73" s="8"/>
      <c r="E73" s="8">
        <v>138304416731</v>
      </c>
      <c r="F73" s="8"/>
      <c r="G73" s="8">
        <v>0</v>
      </c>
      <c r="H73" s="8"/>
      <c r="I73" s="8">
        <f t="shared" ref="I73:I87" si="5">C73+E73+G73</f>
        <v>138304416731</v>
      </c>
      <c r="J73" s="8"/>
      <c r="K73" s="9">
        <f t="shared" ref="K73:K87" si="6">I73/$I$88</f>
        <v>-0.12489350858280386</v>
      </c>
      <c r="L73" s="8"/>
      <c r="M73" s="8">
        <v>0</v>
      </c>
      <c r="N73" s="8"/>
      <c r="O73" s="8">
        <v>-32577485442</v>
      </c>
      <c r="P73" s="8"/>
      <c r="Q73" s="8">
        <v>0</v>
      </c>
      <c r="R73" s="8"/>
      <c r="S73" s="8">
        <f t="shared" si="4"/>
        <v>-32577485442</v>
      </c>
      <c r="T73" s="8"/>
      <c r="U73" s="9">
        <f t="shared" ref="U73:U87" si="7">S73/$S$88</f>
        <v>1.2688694213199219E-2</v>
      </c>
      <c r="V73" s="8"/>
    </row>
    <row r="74" spans="1:22">
      <c r="A74" s="1" t="s">
        <v>69</v>
      </c>
      <c r="C74" s="8">
        <v>0</v>
      </c>
      <c r="D74" s="8"/>
      <c r="E74" s="8">
        <v>-1812557707</v>
      </c>
      <c r="F74" s="8"/>
      <c r="G74" s="8">
        <v>0</v>
      </c>
      <c r="H74" s="8"/>
      <c r="I74" s="8">
        <f t="shared" si="5"/>
        <v>-1812557707</v>
      </c>
      <c r="J74" s="8"/>
      <c r="K74" s="9">
        <f t="shared" si="6"/>
        <v>1.6368001607376793E-3</v>
      </c>
      <c r="L74" s="8"/>
      <c r="M74" s="8">
        <v>0</v>
      </c>
      <c r="N74" s="8"/>
      <c r="O74" s="8">
        <v>-3449706605</v>
      </c>
      <c r="P74" s="8"/>
      <c r="Q74" s="8">
        <v>0</v>
      </c>
      <c r="R74" s="8"/>
      <c r="S74" s="8">
        <f t="shared" si="4"/>
        <v>-3449706605</v>
      </c>
      <c r="T74" s="8"/>
      <c r="U74" s="9">
        <f t="shared" si="7"/>
        <v>1.3436356932467822E-3</v>
      </c>
      <c r="V74" s="8"/>
    </row>
    <row r="75" spans="1:22">
      <c r="A75" s="1" t="s">
        <v>89</v>
      </c>
      <c r="C75" s="8">
        <v>0</v>
      </c>
      <c r="D75" s="8"/>
      <c r="E75" s="8">
        <v>16305193914</v>
      </c>
      <c r="F75" s="8"/>
      <c r="G75" s="8">
        <v>0</v>
      </c>
      <c r="H75" s="8"/>
      <c r="I75" s="8">
        <f t="shared" si="5"/>
        <v>16305193914</v>
      </c>
      <c r="J75" s="8"/>
      <c r="K75" s="9">
        <f t="shared" si="6"/>
        <v>-1.4724134804770788E-2</v>
      </c>
      <c r="L75" s="8"/>
      <c r="M75" s="8">
        <v>0</v>
      </c>
      <c r="N75" s="8"/>
      <c r="O75" s="8">
        <v>16305193917</v>
      </c>
      <c r="P75" s="8"/>
      <c r="Q75" s="8">
        <v>0</v>
      </c>
      <c r="R75" s="8"/>
      <c r="S75" s="8">
        <f t="shared" si="4"/>
        <v>16305193917</v>
      </c>
      <c r="T75" s="8"/>
      <c r="U75" s="9">
        <f t="shared" si="7"/>
        <v>-6.3507547280796973E-3</v>
      </c>
      <c r="V75" s="8"/>
    </row>
    <row r="76" spans="1:22">
      <c r="A76" s="1" t="s">
        <v>48</v>
      </c>
      <c r="C76" s="8">
        <v>0</v>
      </c>
      <c r="D76" s="8"/>
      <c r="E76" s="8">
        <v>-1851332377</v>
      </c>
      <c r="F76" s="8"/>
      <c r="G76" s="8">
        <v>0</v>
      </c>
      <c r="H76" s="8"/>
      <c r="I76" s="8">
        <f t="shared" si="5"/>
        <v>-1851332377</v>
      </c>
      <c r="J76" s="8"/>
      <c r="K76" s="9">
        <f t="shared" si="6"/>
        <v>1.6718149830759954E-3</v>
      </c>
      <c r="L76" s="8"/>
      <c r="M76" s="8">
        <v>0</v>
      </c>
      <c r="N76" s="8"/>
      <c r="O76" s="8">
        <v>-31164095033</v>
      </c>
      <c r="P76" s="8"/>
      <c r="Q76" s="8">
        <v>0</v>
      </c>
      <c r="R76" s="8"/>
      <c r="S76" s="8">
        <f t="shared" si="4"/>
        <v>-31164095033</v>
      </c>
      <c r="T76" s="8"/>
      <c r="U76" s="9">
        <f t="shared" si="7"/>
        <v>1.2138188903770138E-2</v>
      </c>
      <c r="V76" s="8"/>
    </row>
    <row r="77" spans="1:22">
      <c r="A77" s="1" t="s">
        <v>63</v>
      </c>
      <c r="C77" s="8">
        <v>0</v>
      </c>
      <c r="D77" s="8"/>
      <c r="E77" s="8">
        <v>942359400</v>
      </c>
      <c r="F77" s="8"/>
      <c r="G77" s="8">
        <v>0</v>
      </c>
      <c r="H77" s="8"/>
      <c r="I77" s="8">
        <f t="shared" si="5"/>
        <v>942359400</v>
      </c>
      <c r="J77" s="8"/>
      <c r="K77" s="9">
        <f t="shared" si="6"/>
        <v>-8.5098201918525898E-4</v>
      </c>
      <c r="L77" s="8"/>
      <c r="M77" s="8">
        <v>0</v>
      </c>
      <c r="N77" s="8"/>
      <c r="O77" s="8">
        <v>-17440740832</v>
      </c>
      <c r="P77" s="8"/>
      <c r="Q77" s="8">
        <v>0</v>
      </c>
      <c r="R77" s="8"/>
      <c r="S77" s="8">
        <f t="shared" si="4"/>
        <v>-17440740832</v>
      </c>
      <c r="T77" s="8"/>
      <c r="U77" s="9">
        <f t="shared" si="7"/>
        <v>6.7930420124936337E-3</v>
      </c>
      <c r="V77" s="8"/>
    </row>
    <row r="78" spans="1:22">
      <c r="A78" s="1" t="s">
        <v>25</v>
      </c>
      <c r="C78" s="8">
        <v>0</v>
      </c>
      <c r="D78" s="8"/>
      <c r="E78" s="8">
        <v>-106595133293</v>
      </c>
      <c r="F78" s="8"/>
      <c r="G78" s="8">
        <v>0</v>
      </c>
      <c r="H78" s="8"/>
      <c r="I78" s="8">
        <f t="shared" si="5"/>
        <v>-106595133293</v>
      </c>
      <c r="J78" s="8"/>
      <c r="K78" s="9">
        <f t="shared" si="6"/>
        <v>9.625896634022961E-2</v>
      </c>
      <c r="L78" s="8"/>
      <c r="M78" s="8">
        <v>0</v>
      </c>
      <c r="N78" s="8"/>
      <c r="O78" s="8">
        <v>-287706613687</v>
      </c>
      <c r="P78" s="8"/>
      <c r="Q78" s="8">
        <v>0</v>
      </c>
      <c r="R78" s="8"/>
      <c r="S78" s="8">
        <f t="shared" si="4"/>
        <v>-287706613687</v>
      </c>
      <c r="T78" s="8"/>
      <c r="U78" s="9">
        <f t="shared" si="7"/>
        <v>0.11205963857121015</v>
      </c>
      <c r="V78" s="8"/>
    </row>
    <row r="79" spans="1:22">
      <c r="A79" s="1" t="s">
        <v>66</v>
      </c>
      <c r="C79" s="8">
        <v>0</v>
      </c>
      <c r="D79" s="8"/>
      <c r="E79" s="8">
        <v>-31072086471</v>
      </c>
      <c r="F79" s="8"/>
      <c r="G79" s="8">
        <v>0</v>
      </c>
      <c r="H79" s="8"/>
      <c r="I79" s="8">
        <f t="shared" si="5"/>
        <v>-31072086471</v>
      </c>
      <c r="J79" s="8"/>
      <c r="K79" s="9">
        <f t="shared" si="6"/>
        <v>2.8059132094814941E-2</v>
      </c>
      <c r="L79" s="8"/>
      <c r="M79" s="8">
        <v>0</v>
      </c>
      <c r="N79" s="8"/>
      <c r="O79" s="8">
        <v>-6820701908</v>
      </c>
      <c r="P79" s="8"/>
      <c r="Q79" s="8">
        <v>0</v>
      </c>
      <c r="R79" s="8"/>
      <c r="S79" s="8">
        <f t="shared" si="4"/>
        <v>-6820701908</v>
      </c>
      <c r="T79" s="8"/>
      <c r="U79" s="9">
        <f t="shared" si="7"/>
        <v>2.6566139054556583E-3</v>
      </c>
      <c r="V79" s="8"/>
    </row>
    <row r="80" spans="1:22">
      <c r="A80" s="1" t="s">
        <v>55</v>
      </c>
      <c r="C80" s="8">
        <v>0</v>
      </c>
      <c r="D80" s="8"/>
      <c r="E80" s="8">
        <v>-35237042649</v>
      </c>
      <c r="F80" s="8"/>
      <c r="G80" s="8">
        <v>0</v>
      </c>
      <c r="H80" s="8"/>
      <c r="I80" s="8">
        <f t="shared" si="5"/>
        <v>-35237042649</v>
      </c>
      <c r="J80" s="8"/>
      <c r="K80" s="9">
        <f t="shared" si="6"/>
        <v>3.1820226660404842E-2</v>
      </c>
      <c r="L80" s="8"/>
      <c r="M80" s="8">
        <v>0</v>
      </c>
      <c r="N80" s="8"/>
      <c r="O80" s="8">
        <v>-90803148367</v>
      </c>
      <c r="P80" s="8"/>
      <c r="Q80" s="8">
        <v>0</v>
      </c>
      <c r="R80" s="8"/>
      <c r="S80" s="8">
        <f t="shared" si="4"/>
        <v>-90803148367</v>
      </c>
      <c r="T80" s="8"/>
      <c r="U80" s="9">
        <f t="shared" si="7"/>
        <v>3.5367167465270417E-2</v>
      </c>
      <c r="V80" s="8"/>
    </row>
    <row r="81" spans="1:22">
      <c r="A81" s="1" t="s">
        <v>31</v>
      </c>
      <c r="C81" s="8">
        <v>0</v>
      </c>
      <c r="D81" s="8"/>
      <c r="E81" s="8">
        <v>2547049319</v>
      </c>
      <c r="F81" s="8"/>
      <c r="G81" s="8">
        <v>0</v>
      </c>
      <c r="H81" s="8"/>
      <c r="I81" s="8">
        <f t="shared" si="5"/>
        <v>2547049319</v>
      </c>
      <c r="J81" s="8"/>
      <c r="K81" s="9">
        <f t="shared" si="6"/>
        <v>-2.3000706232113341E-3</v>
      </c>
      <c r="L81" s="8"/>
      <c r="M81" s="8">
        <v>0</v>
      </c>
      <c r="N81" s="8"/>
      <c r="O81" s="8">
        <v>9622157411</v>
      </c>
      <c r="P81" s="8"/>
      <c r="Q81" s="8">
        <v>0</v>
      </c>
      <c r="R81" s="8"/>
      <c r="S81" s="8">
        <f t="shared" si="4"/>
        <v>9622157411</v>
      </c>
      <c r="T81" s="8"/>
      <c r="U81" s="9">
        <f t="shared" si="7"/>
        <v>-3.7477604978695422E-3</v>
      </c>
      <c r="V81" s="8"/>
    </row>
    <row r="82" spans="1:22">
      <c r="A82" s="1" t="s">
        <v>29</v>
      </c>
      <c r="C82" s="8">
        <v>0</v>
      </c>
      <c r="D82" s="8"/>
      <c r="E82" s="8">
        <v>-72840627758</v>
      </c>
      <c r="F82" s="8"/>
      <c r="G82" s="8">
        <v>0</v>
      </c>
      <c r="H82" s="8"/>
      <c r="I82" s="8">
        <f t="shared" si="5"/>
        <v>-72840627758</v>
      </c>
      <c r="J82" s="8"/>
      <c r="K82" s="9">
        <f t="shared" si="6"/>
        <v>6.5777520220230909E-2</v>
      </c>
      <c r="L82" s="8"/>
      <c r="M82" s="8">
        <v>0</v>
      </c>
      <c r="N82" s="8"/>
      <c r="O82" s="8">
        <v>-92202874078</v>
      </c>
      <c r="P82" s="8"/>
      <c r="Q82" s="8">
        <v>0</v>
      </c>
      <c r="R82" s="8"/>
      <c r="S82" s="8">
        <f t="shared" si="4"/>
        <v>-92202874078</v>
      </c>
      <c r="T82" s="8"/>
      <c r="U82" s="9">
        <f t="shared" si="7"/>
        <v>3.5912350473972933E-2</v>
      </c>
      <c r="V82" s="8"/>
    </row>
    <row r="83" spans="1:22">
      <c r="A83" s="1" t="s">
        <v>35</v>
      </c>
      <c r="C83" s="8">
        <v>0</v>
      </c>
      <c r="D83" s="8"/>
      <c r="E83" s="8">
        <v>897491700</v>
      </c>
      <c r="F83" s="8"/>
      <c r="G83" s="8">
        <v>0</v>
      </c>
      <c r="H83" s="8"/>
      <c r="I83" s="8">
        <f t="shared" si="5"/>
        <v>897491700</v>
      </c>
      <c r="J83" s="8"/>
      <c r="K83" s="9">
        <f t="shared" si="6"/>
        <v>-8.1046498720977443E-4</v>
      </c>
      <c r="L83" s="8"/>
      <c r="M83" s="8">
        <v>0</v>
      </c>
      <c r="N83" s="8"/>
      <c r="O83" s="8">
        <v>17487657187</v>
      </c>
      <c r="P83" s="8"/>
      <c r="Q83" s="8">
        <v>0</v>
      </c>
      <c r="R83" s="8"/>
      <c r="S83" s="8">
        <f t="shared" si="4"/>
        <v>17487657187</v>
      </c>
      <c r="T83" s="8"/>
      <c r="U83" s="9">
        <f t="shared" si="7"/>
        <v>-6.8113155923637796E-3</v>
      </c>
      <c r="V83" s="8"/>
    </row>
    <row r="84" spans="1:22">
      <c r="A84" s="1" t="s">
        <v>90</v>
      </c>
      <c r="C84" s="8">
        <v>0</v>
      </c>
      <c r="D84" s="8"/>
      <c r="E84" s="8">
        <v>-10362987401</v>
      </c>
      <c r="F84" s="8"/>
      <c r="G84" s="8">
        <v>0</v>
      </c>
      <c r="H84" s="8"/>
      <c r="I84" s="8">
        <f t="shared" si="5"/>
        <v>-10362987401</v>
      </c>
      <c r="J84" s="8"/>
      <c r="K84" s="9">
        <f t="shared" si="6"/>
        <v>9.3581238148570268E-3</v>
      </c>
      <c r="L84" s="8"/>
      <c r="M84" s="8">
        <v>0</v>
      </c>
      <c r="N84" s="8"/>
      <c r="O84" s="8">
        <v>-10362987401</v>
      </c>
      <c r="P84" s="8"/>
      <c r="Q84" s="8">
        <v>0</v>
      </c>
      <c r="R84" s="8"/>
      <c r="S84" s="8">
        <f t="shared" si="4"/>
        <v>-10362987401</v>
      </c>
      <c r="T84" s="8"/>
      <c r="U84" s="9">
        <f t="shared" si="7"/>
        <v>4.0363084038708575E-3</v>
      </c>
      <c r="V84" s="8"/>
    </row>
    <row r="85" spans="1:22">
      <c r="A85" s="1" t="s">
        <v>65</v>
      </c>
      <c r="C85" s="8">
        <v>0</v>
      </c>
      <c r="D85" s="8"/>
      <c r="E85" s="8">
        <v>-75440323</v>
      </c>
      <c r="F85" s="8"/>
      <c r="G85" s="8">
        <v>0</v>
      </c>
      <c r="H85" s="8"/>
      <c r="I85" s="8">
        <f t="shared" si="5"/>
        <v>-75440323</v>
      </c>
      <c r="J85" s="8"/>
      <c r="K85" s="9">
        <f t="shared" si="6"/>
        <v>6.8125131870630398E-5</v>
      </c>
      <c r="L85" s="8"/>
      <c r="M85" s="8">
        <v>0</v>
      </c>
      <c r="N85" s="8"/>
      <c r="O85" s="8">
        <v>-196326624</v>
      </c>
      <c r="P85" s="8"/>
      <c r="Q85" s="8">
        <v>0</v>
      </c>
      <c r="R85" s="8"/>
      <c r="S85" s="8">
        <f t="shared" si="4"/>
        <v>-196326624</v>
      </c>
      <c r="T85" s="8"/>
      <c r="U85" s="9">
        <f t="shared" si="7"/>
        <v>7.6467795597081025E-5</v>
      </c>
      <c r="V85" s="8"/>
    </row>
    <row r="86" spans="1:22">
      <c r="A86" s="1" t="s">
        <v>30</v>
      </c>
      <c r="C86" s="8">
        <v>0</v>
      </c>
      <c r="D86" s="8"/>
      <c r="E86" s="8">
        <v>-41750100000</v>
      </c>
      <c r="F86" s="8"/>
      <c r="G86" s="8">
        <v>0</v>
      </c>
      <c r="H86" s="8"/>
      <c r="I86" s="8">
        <f t="shared" si="5"/>
        <v>-41750100000</v>
      </c>
      <c r="J86" s="8"/>
      <c r="K86" s="9">
        <f t="shared" si="6"/>
        <v>3.7701735027195017E-2</v>
      </c>
      <c r="L86" s="8"/>
      <c r="M86" s="8">
        <v>0</v>
      </c>
      <c r="N86" s="8"/>
      <c r="O86" s="8">
        <v>-119509661250</v>
      </c>
      <c r="P86" s="8"/>
      <c r="Q86" s="8">
        <v>0</v>
      </c>
      <c r="R86" s="8"/>
      <c r="S86" s="8">
        <f t="shared" si="4"/>
        <v>-119509661250</v>
      </c>
      <c r="T86" s="8"/>
      <c r="U86" s="9">
        <f t="shared" si="7"/>
        <v>4.6548145952641631E-2</v>
      </c>
      <c r="V86" s="8"/>
    </row>
    <row r="87" spans="1:22">
      <c r="A87" s="1" t="s">
        <v>49</v>
      </c>
      <c r="C87" s="8">
        <v>0</v>
      </c>
      <c r="D87" s="8"/>
      <c r="E87" s="8">
        <v>5387750731</v>
      </c>
      <c r="F87" s="8"/>
      <c r="G87" s="8">
        <v>0</v>
      </c>
      <c r="H87" s="8"/>
      <c r="I87" s="8">
        <f t="shared" si="5"/>
        <v>5387750731</v>
      </c>
      <c r="J87" s="8"/>
      <c r="K87" s="9">
        <f t="shared" si="6"/>
        <v>-4.8653188963077515E-3</v>
      </c>
      <c r="L87" s="8"/>
      <c r="M87" s="8">
        <v>0</v>
      </c>
      <c r="N87" s="8"/>
      <c r="O87" s="8">
        <v>-3605009874</v>
      </c>
      <c r="P87" s="8"/>
      <c r="Q87" s="8">
        <v>0</v>
      </c>
      <c r="R87" s="8"/>
      <c r="S87" s="8">
        <f t="shared" si="4"/>
        <v>-3605009874</v>
      </c>
      <c r="T87" s="8"/>
      <c r="U87" s="9">
        <f t="shared" si="7"/>
        <v>1.4041251897169628E-3</v>
      </c>
      <c r="V87" s="8"/>
    </row>
    <row r="88" spans="1:22" ht="24.75" thickBot="1">
      <c r="C88" s="23">
        <f>SUM(C8:C87)</f>
        <v>660363996995</v>
      </c>
      <c r="D88" s="8"/>
      <c r="E88" s="12">
        <f>SUM(E8:E87)</f>
        <v>-1712628529707</v>
      </c>
      <c r="F88" s="8"/>
      <c r="G88" s="12">
        <f>SUM(G8:G87)</f>
        <v>-55114211791</v>
      </c>
      <c r="H88" s="8"/>
      <c r="I88" s="12">
        <f>SUM(I8:I87)</f>
        <v>-1107378744503</v>
      </c>
      <c r="J88" s="8"/>
      <c r="K88" s="14">
        <f>SUM(K8:K87)</f>
        <v>1</v>
      </c>
      <c r="L88" s="8"/>
      <c r="M88" s="12">
        <f>SUM(M8:M87)</f>
        <v>2343631852790</v>
      </c>
      <c r="N88" s="8"/>
      <c r="O88" s="12">
        <f>SUM(O8:O87)</f>
        <v>-4822801652926</v>
      </c>
      <c r="P88" s="8"/>
      <c r="Q88" s="12">
        <f>SUM(Q8:Q87)</f>
        <v>-88272120571</v>
      </c>
      <c r="R88" s="8"/>
      <c r="S88" s="12">
        <f>SUM(S8:S87)</f>
        <v>-2567441920707</v>
      </c>
      <c r="T88" s="8"/>
      <c r="U88" s="14">
        <f>SUM(U8:U87)</f>
        <v>1.0000000000000002</v>
      </c>
      <c r="V88" s="8"/>
    </row>
    <row r="89" spans="1:22" ht="24.75" thickTop="1"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</row>
    <row r="90" spans="1:22"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</row>
    <row r="91" spans="1:22"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47"/>
  <sheetViews>
    <sheetView rightToLeft="1" workbookViewId="0">
      <selection activeCell="C56" sqref="C56"/>
    </sheetView>
  </sheetViews>
  <sheetFormatPr defaultColWidth="9" defaultRowHeight="24"/>
  <cols>
    <col min="1" max="1" width="34.85546875" style="1" bestFit="1" customWidth="1"/>
    <col min="2" max="2" width="1.28515625" style="1" customWidth="1"/>
    <col min="3" max="3" width="18.140625" style="1" bestFit="1" customWidth="1"/>
    <col min="4" max="4" width="1.28515625" style="1" customWidth="1"/>
    <col min="5" max="5" width="19.42578125" style="1" bestFit="1" customWidth="1"/>
    <col min="6" max="6" width="1.28515625" style="1" customWidth="1"/>
    <col min="7" max="7" width="16.140625" style="1" bestFit="1" customWidth="1"/>
    <col min="8" max="8" width="1.28515625" style="1" customWidth="1"/>
    <col min="9" max="9" width="17.42578125" style="1" bestFit="1" customWidth="1"/>
    <col min="10" max="10" width="1.28515625" style="1" customWidth="1"/>
    <col min="11" max="11" width="18.140625" style="1" bestFit="1" customWidth="1"/>
    <col min="12" max="12" width="1.28515625" style="1" customWidth="1"/>
    <col min="13" max="13" width="19.42578125" style="1" bestFit="1" customWidth="1"/>
    <col min="14" max="14" width="1.28515625" style="1" customWidth="1"/>
    <col min="15" max="15" width="16.140625" style="1" bestFit="1" customWidth="1"/>
    <col min="16" max="16" width="1.28515625" style="1" customWidth="1"/>
    <col min="17" max="17" width="17.42578125" style="1" bestFit="1" customWidth="1"/>
    <col min="18" max="16384" width="9" style="1"/>
  </cols>
  <sheetData>
    <row r="2" spans="1:17" ht="24.7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24.75">
      <c r="A3" s="24" t="s">
        <v>202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24.75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6" spans="1:17" ht="24.75">
      <c r="A6" s="25" t="s">
        <v>206</v>
      </c>
      <c r="C6" s="26" t="s">
        <v>204</v>
      </c>
      <c r="D6" s="26" t="s">
        <v>204</v>
      </c>
      <c r="E6" s="26" t="s">
        <v>204</v>
      </c>
      <c r="F6" s="26" t="s">
        <v>204</v>
      </c>
      <c r="G6" s="26" t="s">
        <v>204</v>
      </c>
      <c r="H6" s="26" t="s">
        <v>204</v>
      </c>
      <c r="I6" s="26" t="s">
        <v>204</v>
      </c>
      <c r="K6" s="26" t="s">
        <v>205</v>
      </c>
      <c r="L6" s="26" t="s">
        <v>205</v>
      </c>
      <c r="M6" s="26" t="s">
        <v>205</v>
      </c>
      <c r="N6" s="26" t="s">
        <v>205</v>
      </c>
      <c r="O6" s="26" t="s">
        <v>205</v>
      </c>
      <c r="P6" s="26" t="s">
        <v>205</v>
      </c>
      <c r="Q6" s="26" t="s">
        <v>205</v>
      </c>
    </row>
    <row r="7" spans="1:17" ht="24.75">
      <c r="A7" s="26" t="s">
        <v>206</v>
      </c>
      <c r="C7" s="26" t="s">
        <v>274</v>
      </c>
      <c r="E7" s="26" t="s">
        <v>271</v>
      </c>
      <c r="G7" s="26" t="s">
        <v>272</v>
      </c>
      <c r="I7" s="26" t="s">
        <v>275</v>
      </c>
      <c r="K7" s="26" t="s">
        <v>274</v>
      </c>
      <c r="M7" s="26" t="s">
        <v>271</v>
      </c>
      <c r="O7" s="26" t="s">
        <v>272</v>
      </c>
      <c r="Q7" s="26" t="s">
        <v>275</v>
      </c>
    </row>
    <row r="8" spans="1:17">
      <c r="A8" s="1" t="s">
        <v>118</v>
      </c>
      <c r="C8" s="8">
        <v>0</v>
      </c>
      <c r="D8" s="8"/>
      <c r="E8" s="16">
        <v>0</v>
      </c>
      <c r="F8" s="8"/>
      <c r="G8" s="8">
        <v>13218484896</v>
      </c>
      <c r="H8" s="8"/>
      <c r="I8" s="8">
        <f>C8+E8+G8</f>
        <v>13218484896</v>
      </c>
      <c r="J8" s="8"/>
      <c r="K8" s="8">
        <v>0</v>
      </c>
      <c r="L8" s="8"/>
      <c r="M8" s="8">
        <v>0</v>
      </c>
      <c r="N8" s="8"/>
      <c r="O8" s="8">
        <v>13218484896</v>
      </c>
      <c r="P8" s="8"/>
      <c r="Q8" s="8">
        <f>K8+M8+O8</f>
        <v>13218484896</v>
      </c>
    </row>
    <row r="9" spans="1:17">
      <c r="A9" s="1" t="s">
        <v>130</v>
      </c>
      <c r="C9" s="8">
        <v>0</v>
      </c>
      <c r="D9" s="8"/>
      <c r="E9" s="16">
        <v>5440574188</v>
      </c>
      <c r="F9" s="8"/>
      <c r="G9" s="8">
        <v>5141341872</v>
      </c>
      <c r="H9" s="8"/>
      <c r="I9" s="8">
        <f t="shared" ref="I9:I42" si="0">C9+E9+G9</f>
        <v>10581916060</v>
      </c>
      <c r="J9" s="8"/>
      <c r="K9" s="8">
        <v>0</v>
      </c>
      <c r="L9" s="8"/>
      <c r="M9" s="8">
        <v>29432530327</v>
      </c>
      <c r="N9" s="8"/>
      <c r="O9" s="8">
        <v>5141341872</v>
      </c>
      <c r="P9" s="8"/>
      <c r="Q9" s="8">
        <f t="shared" ref="Q9:Q44" si="1">K9+M9+O9</f>
        <v>34573872199</v>
      </c>
    </row>
    <row r="10" spans="1:17">
      <c r="A10" s="1" t="s">
        <v>109</v>
      </c>
      <c r="C10" s="8">
        <v>0</v>
      </c>
      <c r="D10" s="8"/>
      <c r="E10" s="16">
        <v>0</v>
      </c>
      <c r="F10" s="8"/>
      <c r="G10" s="8">
        <v>6414038146</v>
      </c>
      <c r="H10" s="8"/>
      <c r="I10" s="8">
        <f t="shared" si="0"/>
        <v>6414038146</v>
      </c>
      <c r="J10" s="8"/>
      <c r="K10" s="8">
        <v>0</v>
      </c>
      <c r="L10" s="8"/>
      <c r="M10" s="8">
        <v>0</v>
      </c>
      <c r="N10" s="8"/>
      <c r="O10" s="8">
        <v>6414038146</v>
      </c>
      <c r="P10" s="8"/>
      <c r="Q10" s="8">
        <f t="shared" si="1"/>
        <v>6414038146</v>
      </c>
    </row>
    <row r="11" spans="1:17">
      <c r="A11" s="1" t="s">
        <v>115</v>
      </c>
      <c r="C11" s="8">
        <v>0</v>
      </c>
      <c r="D11" s="8"/>
      <c r="E11" s="16">
        <v>0</v>
      </c>
      <c r="F11" s="8"/>
      <c r="G11" s="8">
        <v>5823143705</v>
      </c>
      <c r="H11" s="8"/>
      <c r="I11" s="8">
        <f t="shared" si="0"/>
        <v>5823143705</v>
      </c>
      <c r="J11" s="8"/>
      <c r="K11" s="8">
        <v>0</v>
      </c>
      <c r="L11" s="8"/>
      <c r="M11" s="8">
        <v>0</v>
      </c>
      <c r="N11" s="8"/>
      <c r="O11" s="8">
        <v>6433773009</v>
      </c>
      <c r="P11" s="8"/>
      <c r="Q11" s="8">
        <f t="shared" si="1"/>
        <v>6433773009</v>
      </c>
    </row>
    <row r="12" spans="1:17">
      <c r="A12" s="1" t="s">
        <v>260</v>
      </c>
      <c r="C12" s="8">
        <v>0</v>
      </c>
      <c r="D12" s="8"/>
      <c r="E12" s="16">
        <v>0</v>
      </c>
      <c r="F12" s="8"/>
      <c r="G12" s="8">
        <v>0</v>
      </c>
      <c r="H12" s="8"/>
      <c r="I12" s="8">
        <f t="shared" si="0"/>
        <v>0</v>
      </c>
      <c r="J12" s="8"/>
      <c r="K12" s="8">
        <v>0</v>
      </c>
      <c r="L12" s="8"/>
      <c r="M12" s="8">
        <v>0</v>
      </c>
      <c r="N12" s="8"/>
      <c r="O12" s="8">
        <v>3991356138</v>
      </c>
      <c r="P12" s="8"/>
      <c r="Q12" s="8">
        <f t="shared" si="1"/>
        <v>3991356138</v>
      </c>
    </row>
    <row r="13" spans="1:17">
      <c r="A13" s="1" t="s">
        <v>261</v>
      </c>
      <c r="C13" s="8">
        <v>0</v>
      </c>
      <c r="D13" s="8"/>
      <c r="E13" s="16">
        <v>0</v>
      </c>
      <c r="F13" s="8"/>
      <c r="G13" s="8">
        <v>0</v>
      </c>
      <c r="H13" s="8"/>
      <c r="I13" s="8">
        <f t="shared" si="0"/>
        <v>0</v>
      </c>
      <c r="J13" s="8"/>
      <c r="K13" s="8">
        <v>0</v>
      </c>
      <c r="L13" s="8"/>
      <c r="M13" s="8">
        <v>0</v>
      </c>
      <c r="N13" s="8"/>
      <c r="O13" s="8">
        <v>726770577</v>
      </c>
      <c r="P13" s="8"/>
      <c r="Q13" s="8">
        <f t="shared" si="1"/>
        <v>726770577</v>
      </c>
    </row>
    <row r="14" spans="1:17">
      <c r="A14" s="1" t="s">
        <v>168</v>
      </c>
      <c r="C14" s="8">
        <v>2957696459</v>
      </c>
      <c r="D14" s="8"/>
      <c r="E14" s="16">
        <v>-509809385</v>
      </c>
      <c r="F14" s="8"/>
      <c r="G14" s="8">
        <v>0</v>
      </c>
      <c r="H14" s="8"/>
      <c r="I14" s="8">
        <f t="shared" si="0"/>
        <v>2447887074</v>
      </c>
      <c r="J14" s="8"/>
      <c r="K14" s="8">
        <v>10402221235</v>
      </c>
      <c r="L14" s="8"/>
      <c r="M14" s="8">
        <v>-993721661</v>
      </c>
      <c r="N14" s="8"/>
      <c r="O14" s="8">
        <v>-3563478099</v>
      </c>
      <c r="P14" s="8"/>
      <c r="Q14" s="8">
        <f t="shared" si="1"/>
        <v>5845021475</v>
      </c>
    </row>
    <row r="15" spans="1:17">
      <c r="A15" s="1" t="s">
        <v>262</v>
      </c>
      <c r="C15" s="8">
        <v>0</v>
      </c>
      <c r="D15" s="8"/>
      <c r="E15" s="16">
        <v>0</v>
      </c>
      <c r="F15" s="8"/>
      <c r="G15" s="8">
        <v>0</v>
      </c>
      <c r="H15" s="8"/>
      <c r="I15" s="8">
        <f t="shared" si="0"/>
        <v>0</v>
      </c>
      <c r="J15" s="8"/>
      <c r="K15" s="8">
        <v>0</v>
      </c>
      <c r="L15" s="8"/>
      <c r="M15" s="8">
        <v>0</v>
      </c>
      <c r="N15" s="8"/>
      <c r="O15" s="8">
        <v>551263</v>
      </c>
      <c r="P15" s="8"/>
      <c r="Q15" s="8">
        <f t="shared" si="1"/>
        <v>551263</v>
      </c>
    </row>
    <row r="16" spans="1:17">
      <c r="A16" s="1" t="s">
        <v>263</v>
      </c>
      <c r="C16" s="8">
        <v>0</v>
      </c>
      <c r="D16" s="8"/>
      <c r="E16" s="16">
        <v>0</v>
      </c>
      <c r="F16" s="8"/>
      <c r="G16" s="8">
        <v>0</v>
      </c>
      <c r="H16" s="8"/>
      <c r="I16" s="8">
        <f t="shared" si="0"/>
        <v>0</v>
      </c>
      <c r="J16" s="8"/>
      <c r="K16" s="8">
        <v>0</v>
      </c>
      <c r="L16" s="8"/>
      <c r="M16" s="8">
        <v>0</v>
      </c>
      <c r="N16" s="8"/>
      <c r="O16" s="8">
        <v>1380366795</v>
      </c>
      <c r="P16" s="8"/>
      <c r="Q16" s="8">
        <f t="shared" si="1"/>
        <v>1380366795</v>
      </c>
    </row>
    <row r="17" spans="1:17">
      <c r="A17" s="1" t="s">
        <v>264</v>
      </c>
      <c r="C17" s="8">
        <v>0</v>
      </c>
      <c r="D17" s="8"/>
      <c r="E17" s="16">
        <v>0</v>
      </c>
      <c r="F17" s="8"/>
      <c r="G17" s="8">
        <v>0</v>
      </c>
      <c r="H17" s="8"/>
      <c r="I17" s="8">
        <f t="shared" si="0"/>
        <v>0</v>
      </c>
      <c r="J17" s="8"/>
      <c r="K17" s="8">
        <v>0</v>
      </c>
      <c r="L17" s="8"/>
      <c r="M17" s="8">
        <v>0</v>
      </c>
      <c r="N17" s="8"/>
      <c r="O17" s="8">
        <v>554415660</v>
      </c>
      <c r="P17" s="8"/>
      <c r="Q17" s="8">
        <f t="shared" si="1"/>
        <v>554415660</v>
      </c>
    </row>
    <row r="18" spans="1:17">
      <c r="A18" s="1" t="s">
        <v>265</v>
      </c>
      <c r="C18" s="8">
        <v>0</v>
      </c>
      <c r="D18" s="8"/>
      <c r="E18" s="16">
        <v>0</v>
      </c>
      <c r="F18" s="8"/>
      <c r="G18" s="8">
        <v>0</v>
      </c>
      <c r="H18" s="8"/>
      <c r="I18" s="8">
        <f t="shared" si="0"/>
        <v>0</v>
      </c>
      <c r="J18" s="8"/>
      <c r="K18" s="8">
        <v>0</v>
      </c>
      <c r="L18" s="8"/>
      <c r="M18" s="8">
        <v>0</v>
      </c>
      <c r="N18" s="8"/>
      <c r="O18" s="8">
        <v>1799129</v>
      </c>
      <c r="P18" s="8"/>
      <c r="Q18" s="8">
        <f t="shared" si="1"/>
        <v>1799129</v>
      </c>
    </row>
    <row r="19" spans="1:17">
      <c r="A19" s="1" t="s">
        <v>266</v>
      </c>
      <c r="C19" s="8">
        <v>0</v>
      </c>
      <c r="D19" s="8"/>
      <c r="E19" s="16">
        <v>0</v>
      </c>
      <c r="F19" s="8"/>
      <c r="G19" s="8">
        <v>0</v>
      </c>
      <c r="H19" s="8"/>
      <c r="I19" s="8">
        <f t="shared" si="0"/>
        <v>0</v>
      </c>
      <c r="J19" s="8"/>
      <c r="K19" s="8">
        <v>0</v>
      </c>
      <c r="L19" s="8"/>
      <c r="M19" s="8">
        <v>0</v>
      </c>
      <c r="N19" s="8"/>
      <c r="O19" s="8">
        <v>31990705</v>
      </c>
      <c r="P19" s="8"/>
      <c r="Q19" s="8">
        <f t="shared" si="1"/>
        <v>31990705</v>
      </c>
    </row>
    <row r="20" spans="1:17">
      <c r="A20" s="1" t="s">
        <v>145</v>
      </c>
      <c r="C20" s="8">
        <v>0</v>
      </c>
      <c r="D20" s="8"/>
      <c r="E20" s="16">
        <v>117404528</v>
      </c>
      <c r="F20" s="8"/>
      <c r="G20" s="8">
        <v>0</v>
      </c>
      <c r="H20" s="8"/>
      <c r="I20" s="8">
        <f t="shared" si="0"/>
        <v>117404528</v>
      </c>
      <c r="J20" s="8"/>
      <c r="K20" s="8">
        <v>0</v>
      </c>
      <c r="L20" s="8"/>
      <c r="M20" s="8">
        <v>250331379</v>
      </c>
      <c r="N20" s="8"/>
      <c r="O20" s="8">
        <v>19756421</v>
      </c>
      <c r="P20" s="8"/>
      <c r="Q20" s="8">
        <f t="shared" si="1"/>
        <v>270087800</v>
      </c>
    </row>
    <row r="21" spans="1:17">
      <c r="A21" s="1" t="s">
        <v>267</v>
      </c>
      <c r="C21" s="8">
        <v>0</v>
      </c>
      <c r="D21" s="8"/>
      <c r="E21" s="16">
        <v>0</v>
      </c>
      <c r="F21" s="8"/>
      <c r="G21" s="8">
        <v>0</v>
      </c>
      <c r="H21" s="8"/>
      <c r="I21" s="8">
        <f t="shared" si="0"/>
        <v>0</v>
      </c>
      <c r="J21" s="8"/>
      <c r="K21" s="8">
        <v>0</v>
      </c>
      <c r="L21" s="8"/>
      <c r="M21" s="8">
        <v>0</v>
      </c>
      <c r="N21" s="8"/>
      <c r="O21" s="8">
        <v>412240442</v>
      </c>
      <c r="P21" s="8"/>
      <c r="Q21" s="8">
        <f t="shared" si="1"/>
        <v>412240442</v>
      </c>
    </row>
    <row r="22" spans="1:17">
      <c r="A22" s="1" t="s">
        <v>136</v>
      </c>
      <c r="C22" s="8">
        <v>0</v>
      </c>
      <c r="D22" s="8"/>
      <c r="E22" s="16">
        <v>7242026377</v>
      </c>
      <c r="F22" s="8"/>
      <c r="G22" s="8">
        <v>0</v>
      </c>
      <c r="H22" s="8"/>
      <c r="I22" s="8">
        <f t="shared" si="0"/>
        <v>7242026377</v>
      </c>
      <c r="J22" s="8"/>
      <c r="K22" s="8">
        <v>0</v>
      </c>
      <c r="L22" s="8"/>
      <c r="M22" s="8">
        <v>22314844422</v>
      </c>
      <c r="N22" s="8"/>
      <c r="O22" s="8">
        <v>3650338265</v>
      </c>
      <c r="P22" s="8"/>
      <c r="Q22" s="8">
        <f t="shared" si="1"/>
        <v>25965182687</v>
      </c>
    </row>
    <row r="23" spans="1:17">
      <c r="A23" s="1" t="s">
        <v>105</v>
      </c>
      <c r="C23" s="8">
        <v>0</v>
      </c>
      <c r="D23" s="8"/>
      <c r="E23" s="16">
        <v>1941643882</v>
      </c>
      <c r="F23" s="8"/>
      <c r="G23" s="8">
        <v>0</v>
      </c>
      <c r="H23" s="8"/>
      <c r="I23" s="8">
        <f t="shared" si="0"/>
        <v>1941643882</v>
      </c>
      <c r="J23" s="8"/>
      <c r="K23" s="8">
        <v>0</v>
      </c>
      <c r="L23" s="8"/>
      <c r="M23" s="8">
        <v>5185940946</v>
      </c>
      <c r="N23" s="8"/>
      <c r="O23" s="8">
        <v>1318760932</v>
      </c>
      <c r="P23" s="8"/>
      <c r="Q23" s="8">
        <f t="shared" si="1"/>
        <v>6504701878</v>
      </c>
    </row>
    <row r="24" spans="1:17">
      <c r="A24" s="1" t="s">
        <v>212</v>
      </c>
      <c r="C24" s="8">
        <v>0</v>
      </c>
      <c r="D24" s="8"/>
      <c r="E24" s="16">
        <v>0</v>
      </c>
      <c r="F24" s="8"/>
      <c r="G24" s="8">
        <v>0</v>
      </c>
      <c r="H24" s="8"/>
      <c r="I24" s="8">
        <f t="shared" si="0"/>
        <v>0</v>
      </c>
      <c r="J24" s="8"/>
      <c r="K24" s="8">
        <v>960735617</v>
      </c>
      <c r="L24" s="8"/>
      <c r="M24" s="8">
        <v>0</v>
      </c>
      <c r="N24" s="8"/>
      <c r="O24" s="8">
        <v>800856436</v>
      </c>
      <c r="P24" s="8"/>
      <c r="Q24" s="8">
        <f t="shared" si="1"/>
        <v>1761592053</v>
      </c>
    </row>
    <row r="25" spans="1:17">
      <c r="A25" s="1" t="s">
        <v>268</v>
      </c>
      <c r="C25" s="8">
        <v>0</v>
      </c>
      <c r="D25" s="8"/>
      <c r="E25" s="16">
        <v>0</v>
      </c>
      <c r="F25" s="8"/>
      <c r="G25" s="8">
        <v>0</v>
      </c>
      <c r="H25" s="8"/>
      <c r="I25" s="8">
        <f t="shared" si="0"/>
        <v>0</v>
      </c>
      <c r="J25" s="8"/>
      <c r="K25" s="8">
        <v>0</v>
      </c>
      <c r="L25" s="8"/>
      <c r="M25" s="8">
        <v>0</v>
      </c>
      <c r="N25" s="8"/>
      <c r="O25" s="8">
        <v>5845584</v>
      </c>
      <c r="P25" s="8"/>
      <c r="Q25" s="8">
        <f t="shared" si="1"/>
        <v>5845584</v>
      </c>
    </row>
    <row r="26" spans="1:17">
      <c r="A26" s="1" t="s">
        <v>269</v>
      </c>
      <c r="C26" s="8">
        <v>0</v>
      </c>
      <c r="D26" s="8"/>
      <c r="E26" s="16">
        <v>0</v>
      </c>
      <c r="F26" s="8"/>
      <c r="G26" s="8">
        <v>0</v>
      </c>
      <c r="H26" s="8"/>
      <c r="I26" s="8">
        <f t="shared" si="0"/>
        <v>0</v>
      </c>
      <c r="J26" s="8"/>
      <c r="K26" s="8">
        <v>0</v>
      </c>
      <c r="L26" s="8"/>
      <c r="M26" s="8">
        <v>0</v>
      </c>
      <c r="N26" s="8"/>
      <c r="O26" s="8">
        <v>273073</v>
      </c>
      <c r="P26" s="8"/>
      <c r="Q26" s="8">
        <f t="shared" si="1"/>
        <v>273073</v>
      </c>
    </row>
    <row r="27" spans="1:17">
      <c r="A27" s="1" t="s">
        <v>180</v>
      </c>
      <c r="C27" s="8">
        <v>574900517</v>
      </c>
      <c r="D27" s="8"/>
      <c r="E27" s="16">
        <v>16729412</v>
      </c>
      <c r="F27" s="8"/>
      <c r="G27" s="8">
        <v>0</v>
      </c>
      <c r="H27" s="8"/>
      <c r="I27" s="8">
        <f t="shared" si="0"/>
        <v>591629929</v>
      </c>
      <c r="J27" s="8"/>
      <c r="K27" s="8">
        <v>574900517</v>
      </c>
      <c r="L27" s="8"/>
      <c r="M27" s="8">
        <v>16729412</v>
      </c>
      <c r="N27" s="8"/>
      <c r="O27" s="8">
        <v>0</v>
      </c>
      <c r="P27" s="8"/>
      <c r="Q27" s="8">
        <f t="shared" si="1"/>
        <v>591629929</v>
      </c>
    </row>
    <row r="28" spans="1:17">
      <c r="A28" s="1" t="s">
        <v>153</v>
      </c>
      <c r="C28" s="8">
        <v>10517165956</v>
      </c>
      <c r="D28" s="8"/>
      <c r="E28" s="16">
        <v>1231776700</v>
      </c>
      <c r="F28" s="8"/>
      <c r="G28" s="8">
        <v>0</v>
      </c>
      <c r="H28" s="8"/>
      <c r="I28" s="8">
        <f t="shared" si="0"/>
        <v>11748942656</v>
      </c>
      <c r="J28" s="8"/>
      <c r="K28" s="8">
        <v>29632212013</v>
      </c>
      <c r="L28" s="8"/>
      <c r="M28" s="8">
        <v>1415535625</v>
      </c>
      <c r="N28" s="8"/>
      <c r="O28" s="8">
        <v>0</v>
      </c>
      <c r="P28" s="8"/>
      <c r="Q28" s="8">
        <f t="shared" si="1"/>
        <v>31047747638</v>
      </c>
    </row>
    <row r="29" spans="1:17">
      <c r="A29" s="1" t="s">
        <v>171</v>
      </c>
      <c r="C29" s="8">
        <v>398427959</v>
      </c>
      <c r="D29" s="8"/>
      <c r="E29" s="16">
        <v>2280335546</v>
      </c>
      <c r="F29" s="8"/>
      <c r="G29" s="8">
        <v>0</v>
      </c>
      <c r="H29" s="8"/>
      <c r="I29" s="8">
        <f t="shared" si="0"/>
        <v>2678763505</v>
      </c>
      <c r="J29" s="8"/>
      <c r="K29" s="8">
        <v>398427959</v>
      </c>
      <c r="L29" s="8"/>
      <c r="M29" s="8">
        <v>2280335546</v>
      </c>
      <c r="N29" s="8"/>
      <c r="O29" s="8">
        <v>0</v>
      </c>
      <c r="P29" s="8"/>
      <c r="Q29" s="8">
        <f t="shared" si="1"/>
        <v>2678763505</v>
      </c>
    </row>
    <row r="30" spans="1:17">
      <c r="A30" s="1" t="s">
        <v>159</v>
      </c>
      <c r="C30" s="8">
        <v>13369240213</v>
      </c>
      <c r="D30" s="8"/>
      <c r="E30" s="16">
        <v>1009816937</v>
      </c>
      <c r="F30" s="8"/>
      <c r="G30" s="8">
        <v>0</v>
      </c>
      <c r="H30" s="8"/>
      <c r="I30" s="8">
        <f t="shared" si="0"/>
        <v>14379057150</v>
      </c>
      <c r="J30" s="8"/>
      <c r="K30" s="8">
        <v>39284818325</v>
      </c>
      <c r="L30" s="8"/>
      <c r="M30" s="8">
        <v>-9998187</v>
      </c>
      <c r="N30" s="8"/>
      <c r="O30" s="8">
        <v>0</v>
      </c>
      <c r="P30" s="8"/>
      <c r="Q30" s="8">
        <f t="shared" si="1"/>
        <v>39274820138</v>
      </c>
    </row>
    <row r="31" spans="1:17">
      <c r="A31" s="1" t="s">
        <v>156</v>
      </c>
      <c r="C31" s="8">
        <v>1309173321</v>
      </c>
      <c r="D31" s="8"/>
      <c r="E31" s="16">
        <v>0</v>
      </c>
      <c r="F31" s="8"/>
      <c r="G31" s="8">
        <v>0</v>
      </c>
      <c r="H31" s="8"/>
      <c r="I31" s="8">
        <f t="shared" si="0"/>
        <v>1309173321</v>
      </c>
      <c r="J31" s="8"/>
      <c r="K31" s="8">
        <v>4154808124</v>
      </c>
      <c r="L31" s="8"/>
      <c r="M31" s="8">
        <v>3429378312</v>
      </c>
      <c r="N31" s="8"/>
      <c r="O31" s="8">
        <v>0</v>
      </c>
      <c r="P31" s="8"/>
      <c r="Q31" s="8">
        <f t="shared" si="1"/>
        <v>7584186436</v>
      </c>
    </row>
    <row r="32" spans="1:17">
      <c r="A32" s="1" t="s">
        <v>162</v>
      </c>
      <c r="C32" s="8">
        <v>1812150896</v>
      </c>
      <c r="D32" s="8"/>
      <c r="E32" s="16">
        <v>769860438</v>
      </c>
      <c r="F32" s="8"/>
      <c r="G32" s="8">
        <v>0</v>
      </c>
      <c r="H32" s="8"/>
      <c r="I32" s="8">
        <f t="shared" si="0"/>
        <v>2582011334</v>
      </c>
      <c r="J32" s="8"/>
      <c r="K32" s="8">
        <v>5675603118</v>
      </c>
      <c r="L32" s="8"/>
      <c r="M32" s="8">
        <v>3149429063</v>
      </c>
      <c r="N32" s="8"/>
      <c r="O32" s="8">
        <v>0</v>
      </c>
      <c r="P32" s="8"/>
      <c r="Q32" s="8">
        <f t="shared" si="1"/>
        <v>8825032181</v>
      </c>
    </row>
    <row r="33" spans="1:17">
      <c r="A33" s="1" t="s">
        <v>165</v>
      </c>
      <c r="C33" s="8">
        <v>2048376665</v>
      </c>
      <c r="D33" s="8"/>
      <c r="E33" s="16">
        <v>0</v>
      </c>
      <c r="F33" s="8"/>
      <c r="G33" s="8">
        <v>0</v>
      </c>
      <c r="H33" s="8"/>
      <c r="I33" s="8">
        <f t="shared" si="0"/>
        <v>2048376665</v>
      </c>
      <c r="J33" s="8"/>
      <c r="K33" s="8">
        <v>5959446293</v>
      </c>
      <c r="L33" s="8"/>
      <c r="M33" s="8">
        <v>0</v>
      </c>
      <c r="N33" s="8"/>
      <c r="O33" s="8">
        <v>0</v>
      </c>
      <c r="P33" s="8"/>
      <c r="Q33" s="8">
        <f t="shared" si="1"/>
        <v>5959446293</v>
      </c>
    </row>
    <row r="34" spans="1:17">
      <c r="A34" s="1" t="s">
        <v>121</v>
      </c>
      <c r="C34" s="8">
        <v>0</v>
      </c>
      <c r="D34" s="8"/>
      <c r="E34" s="16">
        <v>10831951972</v>
      </c>
      <c r="F34" s="8"/>
      <c r="G34" s="8">
        <v>0</v>
      </c>
      <c r="H34" s="8"/>
      <c r="I34" s="8">
        <f t="shared" si="0"/>
        <v>10831951972</v>
      </c>
      <c r="J34" s="8"/>
      <c r="K34" s="8">
        <v>0</v>
      </c>
      <c r="L34" s="8"/>
      <c r="M34" s="8">
        <v>30447873922</v>
      </c>
      <c r="N34" s="8"/>
      <c r="O34" s="8">
        <v>0</v>
      </c>
      <c r="P34" s="8"/>
      <c r="Q34" s="8">
        <f t="shared" si="1"/>
        <v>30447873922</v>
      </c>
    </row>
    <row r="35" spans="1:17">
      <c r="A35" s="1" t="s">
        <v>127</v>
      </c>
      <c r="C35" s="8">
        <v>0</v>
      </c>
      <c r="D35" s="8"/>
      <c r="E35" s="16">
        <v>10087432506</v>
      </c>
      <c r="F35" s="8"/>
      <c r="G35" s="8">
        <v>0</v>
      </c>
      <c r="H35" s="8"/>
      <c r="I35" s="8">
        <f t="shared" si="0"/>
        <v>10087432506</v>
      </c>
      <c r="J35" s="8"/>
      <c r="K35" s="8">
        <v>0</v>
      </c>
      <c r="L35" s="8"/>
      <c r="M35" s="8">
        <v>29931767228</v>
      </c>
      <c r="N35" s="8"/>
      <c r="O35" s="8">
        <v>0</v>
      </c>
      <c r="P35" s="8"/>
      <c r="Q35" s="8">
        <f t="shared" si="1"/>
        <v>29931767228</v>
      </c>
    </row>
    <row r="36" spans="1:17">
      <c r="A36" s="1" t="s">
        <v>133</v>
      </c>
      <c r="C36" s="8">
        <v>0</v>
      </c>
      <c r="D36" s="8"/>
      <c r="E36" s="16">
        <v>6682767245</v>
      </c>
      <c r="F36" s="8"/>
      <c r="G36" s="8">
        <v>0</v>
      </c>
      <c r="H36" s="8"/>
      <c r="I36" s="8">
        <f t="shared" si="0"/>
        <v>6682767245</v>
      </c>
      <c r="J36" s="8"/>
      <c r="K36" s="8">
        <v>0</v>
      </c>
      <c r="L36" s="8"/>
      <c r="M36" s="8">
        <v>22846169717</v>
      </c>
      <c r="N36" s="8"/>
      <c r="O36" s="8">
        <v>0</v>
      </c>
      <c r="P36" s="8"/>
      <c r="Q36" s="8">
        <f t="shared" si="1"/>
        <v>22846169717</v>
      </c>
    </row>
    <row r="37" spans="1:17">
      <c r="A37" s="1" t="s">
        <v>139</v>
      </c>
      <c r="C37" s="8">
        <v>0</v>
      </c>
      <c r="D37" s="8"/>
      <c r="E37" s="16">
        <v>44075210</v>
      </c>
      <c r="F37" s="8"/>
      <c r="G37" s="8">
        <v>0</v>
      </c>
      <c r="H37" s="8"/>
      <c r="I37" s="8">
        <f t="shared" si="0"/>
        <v>44075210</v>
      </c>
      <c r="J37" s="8"/>
      <c r="K37" s="8">
        <v>0</v>
      </c>
      <c r="L37" s="8"/>
      <c r="M37" s="8">
        <v>173611727</v>
      </c>
      <c r="N37" s="8"/>
      <c r="O37" s="8">
        <v>0</v>
      </c>
      <c r="P37" s="8"/>
      <c r="Q37" s="8">
        <f t="shared" si="1"/>
        <v>173611727</v>
      </c>
    </row>
    <row r="38" spans="1:17">
      <c r="A38" s="1" t="s">
        <v>142</v>
      </c>
      <c r="C38" s="8">
        <v>0</v>
      </c>
      <c r="D38" s="8"/>
      <c r="E38" s="16">
        <v>84824623</v>
      </c>
      <c r="F38" s="8"/>
      <c r="G38" s="8">
        <v>0</v>
      </c>
      <c r="H38" s="8"/>
      <c r="I38" s="8">
        <f t="shared" si="0"/>
        <v>84824623</v>
      </c>
      <c r="J38" s="8"/>
      <c r="K38" s="8">
        <v>0</v>
      </c>
      <c r="L38" s="8"/>
      <c r="M38" s="8">
        <v>251394427</v>
      </c>
      <c r="N38" s="8"/>
      <c r="O38" s="8">
        <v>0</v>
      </c>
      <c r="P38" s="8"/>
      <c r="Q38" s="8">
        <f t="shared" si="1"/>
        <v>251394427</v>
      </c>
    </row>
    <row r="39" spans="1:17">
      <c r="A39" s="1" t="s">
        <v>148</v>
      </c>
      <c r="C39" s="8">
        <v>0</v>
      </c>
      <c r="D39" s="8"/>
      <c r="E39" s="16">
        <v>2916696569</v>
      </c>
      <c r="F39" s="8"/>
      <c r="G39" s="8">
        <v>0</v>
      </c>
      <c r="H39" s="8"/>
      <c r="I39" s="8">
        <f t="shared" si="0"/>
        <v>2916696569</v>
      </c>
      <c r="J39" s="8"/>
      <c r="K39" s="8">
        <v>0</v>
      </c>
      <c r="L39" s="8"/>
      <c r="M39" s="8">
        <v>6856958587</v>
      </c>
      <c r="N39" s="8"/>
      <c r="O39" s="8">
        <v>0</v>
      </c>
      <c r="P39" s="8"/>
      <c r="Q39" s="8">
        <f t="shared" si="1"/>
        <v>6856958587</v>
      </c>
    </row>
    <row r="40" spans="1:17">
      <c r="A40" s="1" t="s">
        <v>124</v>
      </c>
      <c r="C40" s="8">
        <v>0</v>
      </c>
      <c r="D40" s="8"/>
      <c r="E40" s="16">
        <v>3692541106</v>
      </c>
      <c r="F40" s="8"/>
      <c r="G40" s="8">
        <v>0</v>
      </c>
      <c r="H40" s="8"/>
      <c r="I40" s="8">
        <f t="shared" si="0"/>
        <v>3692541106</v>
      </c>
      <c r="J40" s="8"/>
      <c r="K40" s="8">
        <v>0</v>
      </c>
      <c r="L40" s="8"/>
      <c r="M40" s="8">
        <v>10225344911</v>
      </c>
      <c r="N40" s="8"/>
      <c r="O40" s="8">
        <v>0</v>
      </c>
      <c r="P40" s="8"/>
      <c r="Q40" s="8">
        <f t="shared" si="1"/>
        <v>10225344911</v>
      </c>
    </row>
    <row r="41" spans="1:17">
      <c r="A41" s="1" t="s">
        <v>150</v>
      </c>
      <c r="C41" s="8">
        <v>0</v>
      </c>
      <c r="D41" s="8"/>
      <c r="E41" s="16">
        <v>1131597261</v>
      </c>
      <c r="F41" s="8"/>
      <c r="G41" s="8">
        <v>0</v>
      </c>
      <c r="H41" s="8"/>
      <c r="I41" s="8">
        <f t="shared" si="0"/>
        <v>1131597261</v>
      </c>
      <c r="J41" s="8"/>
      <c r="K41" s="8">
        <v>0</v>
      </c>
      <c r="L41" s="8"/>
      <c r="M41" s="8">
        <v>2893567996</v>
      </c>
      <c r="N41" s="8"/>
      <c r="O41" s="8">
        <v>0</v>
      </c>
      <c r="P41" s="8"/>
      <c r="Q41" s="8">
        <f t="shared" si="1"/>
        <v>2893567996</v>
      </c>
    </row>
    <row r="42" spans="1:17">
      <c r="A42" s="1" t="s">
        <v>112</v>
      </c>
      <c r="C42" s="8">
        <v>0</v>
      </c>
      <c r="D42" s="8"/>
      <c r="E42" s="16">
        <v>626485329</v>
      </c>
      <c r="F42" s="8"/>
      <c r="G42" s="8">
        <v>0</v>
      </c>
      <c r="H42" s="8"/>
      <c r="I42" s="8">
        <f t="shared" si="0"/>
        <v>626485329</v>
      </c>
      <c r="J42" s="8"/>
      <c r="K42" s="8">
        <v>0</v>
      </c>
      <c r="L42" s="8"/>
      <c r="M42" s="8">
        <v>1532427258</v>
      </c>
      <c r="N42" s="8"/>
      <c r="O42" s="8">
        <v>0</v>
      </c>
      <c r="P42" s="8"/>
      <c r="Q42" s="8">
        <f t="shared" si="1"/>
        <v>1532427258</v>
      </c>
    </row>
    <row r="43" spans="1:17">
      <c r="A43" s="1" t="s">
        <v>174</v>
      </c>
      <c r="C43" s="8">
        <v>0</v>
      </c>
      <c r="D43" s="8"/>
      <c r="E43" s="16">
        <v>383598431</v>
      </c>
      <c r="F43" s="8"/>
      <c r="G43" s="8">
        <v>0</v>
      </c>
      <c r="H43" s="8"/>
      <c r="I43" s="8">
        <f>C43+E43+G43</f>
        <v>383598431</v>
      </c>
      <c r="J43" s="8"/>
      <c r="K43" s="8">
        <v>0</v>
      </c>
      <c r="L43" s="8"/>
      <c r="M43" s="8">
        <v>383598430</v>
      </c>
      <c r="N43" s="8"/>
      <c r="O43" s="8">
        <v>0</v>
      </c>
      <c r="P43" s="8"/>
      <c r="Q43" s="8">
        <f t="shared" si="1"/>
        <v>383598430</v>
      </c>
    </row>
    <row r="44" spans="1:17">
      <c r="A44" s="1" t="s">
        <v>177</v>
      </c>
      <c r="C44" s="8">
        <v>0</v>
      </c>
      <c r="D44" s="8"/>
      <c r="E44" s="16">
        <v>116545411</v>
      </c>
      <c r="F44" s="8"/>
      <c r="G44" s="8">
        <v>0</v>
      </c>
      <c r="H44" s="8"/>
      <c r="I44" s="8">
        <f>C44+E44+G44</f>
        <v>116545411</v>
      </c>
      <c r="J44" s="8"/>
      <c r="K44" s="8">
        <v>0</v>
      </c>
      <c r="L44" s="8"/>
      <c r="M44" s="8">
        <v>116545411</v>
      </c>
      <c r="N44" s="8"/>
      <c r="O44" s="8">
        <v>0</v>
      </c>
      <c r="P44" s="8"/>
      <c r="Q44" s="8">
        <f t="shared" si="1"/>
        <v>116545411</v>
      </c>
    </row>
    <row r="45" spans="1:17" ht="24.75" thickBot="1">
      <c r="C45" s="23">
        <f>SUM(C8:C44)</f>
        <v>32987131986</v>
      </c>
      <c r="D45" s="8"/>
      <c r="E45" s="12">
        <f>SUM(E8:E44)</f>
        <v>56138874286</v>
      </c>
      <c r="F45" s="8"/>
      <c r="G45" s="12">
        <f>SUM(G8:G44)</f>
        <v>30597008619</v>
      </c>
      <c r="H45" s="8"/>
      <c r="I45" s="12">
        <f>SUM(I8:I44)</f>
        <v>119723014891</v>
      </c>
      <c r="J45" s="8"/>
      <c r="K45" s="12">
        <f>SUM(K8:K44)</f>
        <v>97043173201</v>
      </c>
      <c r="L45" s="8"/>
      <c r="M45" s="12">
        <f>SUM(M8:M44)</f>
        <v>172130594798</v>
      </c>
      <c r="N45" s="8"/>
      <c r="O45" s="12">
        <f>SUM(O8:O44)</f>
        <v>40539481244</v>
      </c>
      <c r="P45" s="8"/>
      <c r="Q45" s="12">
        <f>SUM(Q8:Q44)</f>
        <v>309713249243</v>
      </c>
    </row>
    <row r="46" spans="1:17" ht="24.75" thickTop="1">
      <c r="C46" s="13"/>
      <c r="E46" s="13"/>
      <c r="G46" s="13"/>
      <c r="K46" s="13"/>
      <c r="M46" s="13"/>
      <c r="O46" s="13"/>
    </row>
    <row r="47" spans="1:17">
      <c r="C47" s="3"/>
      <c r="E47" s="3"/>
      <c r="G47" s="3"/>
      <c r="I47" s="1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L15"/>
  <sheetViews>
    <sheetView rightToLeft="1" workbookViewId="0">
      <selection activeCell="K12" sqref="A12:K13"/>
    </sheetView>
  </sheetViews>
  <sheetFormatPr defaultColWidth="9" defaultRowHeight="24"/>
  <cols>
    <col min="1" max="1" width="26.28515625" style="1" bestFit="1" customWidth="1"/>
    <col min="2" max="2" width="1.140625" style="1" customWidth="1"/>
    <col min="3" max="3" width="23.5703125" style="1" bestFit="1" customWidth="1"/>
    <col min="4" max="4" width="1.140625" style="1" customWidth="1"/>
    <col min="5" max="5" width="36.140625" style="1" bestFit="1" customWidth="1"/>
    <col min="6" max="6" width="1.140625" style="1" customWidth="1"/>
    <col min="7" max="7" width="31.42578125" style="1" bestFit="1" customWidth="1"/>
    <col min="8" max="8" width="1.140625" style="1" customWidth="1"/>
    <col min="9" max="9" width="36.140625" style="1" bestFit="1" customWidth="1"/>
    <col min="10" max="10" width="1.140625" style="1" customWidth="1"/>
    <col min="11" max="11" width="31.42578125" style="1" bestFit="1" customWidth="1"/>
    <col min="12" max="16384" width="9" style="1"/>
  </cols>
  <sheetData>
    <row r="2" spans="1:12" ht="24.7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2" ht="24.75">
      <c r="A3" s="24" t="s">
        <v>202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2" ht="24.75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6" spans="1:12" ht="24.75">
      <c r="A6" s="26" t="s">
        <v>276</v>
      </c>
      <c r="B6" s="26" t="s">
        <v>276</v>
      </c>
      <c r="C6" s="26" t="s">
        <v>276</v>
      </c>
      <c r="E6" s="26" t="s">
        <v>204</v>
      </c>
      <c r="F6" s="26" t="s">
        <v>204</v>
      </c>
      <c r="G6" s="26" t="s">
        <v>204</v>
      </c>
      <c r="I6" s="26" t="s">
        <v>205</v>
      </c>
      <c r="J6" s="26" t="s">
        <v>205</v>
      </c>
      <c r="K6" s="26" t="s">
        <v>205</v>
      </c>
    </row>
    <row r="7" spans="1:12" ht="24.75">
      <c r="A7" s="27" t="s">
        <v>277</v>
      </c>
      <c r="C7" s="27" t="s">
        <v>186</v>
      </c>
      <c r="E7" s="27" t="s">
        <v>278</v>
      </c>
      <c r="G7" s="27" t="s">
        <v>279</v>
      </c>
      <c r="I7" s="27" t="s">
        <v>278</v>
      </c>
      <c r="K7" s="27" t="s">
        <v>279</v>
      </c>
    </row>
    <row r="8" spans="1:12">
      <c r="A8" s="1" t="s">
        <v>192</v>
      </c>
      <c r="C8" s="4" t="s">
        <v>193</v>
      </c>
      <c r="D8" s="4"/>
      <c r="E8" s="6">
        <v>394451449</v>
      </c>
      <c r="F8" s="4"/>
      <c r="G8" s="9">
        <f>E8/$E$11</f>
        <v>0.14688550381682564</v>
      </c>
      <c r="H8" s="4"/>
      <c r="I8" s="6">
        <v>5285360639</v>
      </c>
      <c r="J8" s="4"/>
      <c r="K8" s="9">
        <f>I8/$I$11</f>
        <v>0.33218075118792389</v>
      </c>
      <c r="L8" s="4"/>
    </row>
    <row r="9" spans="1:12">
      <c r="A9" s="1" t="s">
        <v>196</v>
      </c>
      <c r="C9" s="4" t="s">
        <v>197</v>
      </c>
      <c r="D9" s="4"/>
      <c r="E9" s="6">
        <v>135667106</v>
      </c>
      <c r="F9" s="4"/>
      <c r="G9" s="9">
        <f t="shared" ref="G9:G10" si="0">E9/$E$11</f>
        <v>5.0519604546263655E-2</v>
      </c>
      <c r="H9" s="4"/>
      <c r="I9" s="6">
        <v>3793003035</v>
      </c>
      <c r="J9" s="4"/>
      <c r="K9" s="9">
        <f t="shared" ref="K9:K10" si="1">I9/$I$11</f>
        <v>0.23838725178510478</v>
      </c>
      <c r="L9" s="4"/>
    </row>
    <row r="10" spans="1:12">
      <c r="A10" s="1" t="s">
        <v>199</v>
      </c>
      <c r="C10" s="4" t="s">
        <v>200</v>
      </c>
      <c r="D10" s="4"/>
      <c r="E10" s="6">
        <v>2155316282</v>
      </c>
      <c r="F10" s="4"/>
      <c r="G10" s="9">
        <f t="shared" si="0"/>
        <v>0.80259489163691067</v>
      </c>
      <c r="H10" s="4"/>
      <c r="I10" s="6">
        <v>6832734787</v>
      </c>
      <c r="J10" s="4"/>
      <c r="K10" s="9">
        <f t="shared" si="1"/>
        <v>0.42943199702697132</v>
      </c>
      <c r="L10" s="4"/>
    </row>
    <row r="11" spans="1:12" ht="24.75" thickBot="1">
      <c r="C11" s="4"/>
      <c r="D11" s="4"/>
      <c r="E11" s="7">
        <f>SUM(E8:E10)</f>
        <v>2685434837</v>
      </c>
      <c r="F11" s="4"/>
      <c r="G11" s="14">
        <f>SUM(G8:G10)</f>
        <v>1</v>
      </c>
      <c r="H11" s="4"/>
      <c r="I11" s="7">
        <f>SUM(I8:I10)</f>
        <v>15911098461</v>
      </c>
      <c r="J11" s="4"/>
      <c r="K11" s="14">
        <f>SUM(K8:K10)</f>
        <v>1</v>
      </c>
      <c r="L11" s="4"/>
    </row>
    <row r="12" spans="1:12" ht="24.75" thickTop="1">
      <c r="C12" s="4"/>
      <c r="D12" s="4"/>
      <c r="E12" s="6"/>
      <c r="F12" s="4"/>
      <c r="G12" s="4"/>
      <c r="H12" s="4"/>
      <c r="I12" s="6"/>
      <c r="J12" s="4"/>
      <c r="K12" s="4"/>
      <c r="L12" s="4"/>
    </row>
    <row r="13" spans="1:12"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>
      <c r="C15" s="4"/>
      <c r="D15" s="4"/>
      <c r="E15" s="4"/>
      <c r="F15" s="4"/>
      <c r="G15" s="4"/>
      <c r="H15" s="4"/>
      <c r="I15" s="4"/>
      <c r="J15" s="4"/>
      <c r="K15" s="4"/>
      <c r="L15" s="4"/>
    </row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C10" sqref="C10"/>
    </sheetView>
  </sheetViews>
  <sheetFormatPr defaultColWidth="9" defaultRowHeight="24"/>
  <cols>
    <col min="1" max="1" width="46.28515625" style="1" bestFit="1" customWidth="1"/>
    <col min="2" max="2" width="1.140625" style="1" customWidth="1"/>
    <col min="3" max="3" width="20.28515625" style="1" customWidth="1"/>
    <col min="4" max="4" width="1.140625" style="1" customWidth="1"/>
    <col min="5" max="5" width="20.7109375" style="1" bestFit="1" customWidth="1"/>
    <col min="6" max="16384" width="9" style="1"/>
  </cols>
  <sheetData>
    <row r="2" spans="1:5" ht="24.75">
      <c r="A2" s="24" t="s">
        <v>0</v>
      </c>
      <c r="B2" s="24"/>
      <c r="C2" s="24"/>
      <c r="D2" s="24"/>
      <c r="E2" s="24"/>
    </row>
    <row r="3" spans="1:5" ht="24.75">
      <c r="A3" s="24" t="s">
        <v>202</v>
      </c>
      <c r="B3" s="24"/>
      <c r="C3" s="24"/>
      <c r="D3" s="24"/>
      <c r="E3" s="24"/>
    </row>
    <row r="4" spans="1:5" ht="24.75">
      <c r="A4" s="24" t="s">
        <v>2</v>
      </c>
      <c r="B4" s="24"/>
      <c r="C4" s="24"/>
      <c r="D4" s="24"/>
      <c r="E4" s="24"/>
    </row>
    <row r="5" spans="1:5" ht="24.75">
      <c r="C5" s="25" t="s">
        <v>204</v>
      </c>
      <c r="E5" s="2" t="s">
        <v>287</v>
      </c>
    </row>
    <row r="6" spans="1:5" ht="24.75">
      <c r="A6" s="25" t="s">
        <v>280</v>
      </c>
      <c r="C6" s="26"/>
      <c r="E6" s="26" t="s">
        <v>288</v>
      </c>
    </row>
    <row r="7" spans="1:5" ht="24.75">
      <c r="A7" s="26" t="s">
        <v>280</v>
      </c>
      <c r="C7" s="26" t="s">
        <v>189</v>
      </c>
      <c r="E7" s="26" t="s">
        <v>189</v>
      </c>
    </row>
    <row r="8" spans="1:5">
      <c r="A8" s="1" t="s">
        <v>281</v>
      </c>
      <c r="C8" s="6">
        <v>16778496605</v>
      </c>
      <c r="D8" s="4"/>
      <c r="E8" s="6">
        <v>56870300043</v>
      </c>
    </row>
    <row r="9" spans="1:5" ht="25.5" thickBot="1">
      <c r="A9" s="2" t="s">
        <v>211</v>
      </c>
      <c r="C9" s="7">
        <f>SUM(C8)</f>
        <v>16778496605</v>
      </c>
      <c r="D9" s="4"/>
      <c r="E9" s="7">
        <f>SUM(E8)</f>
        <v>56870300043</v>
      </c>
    </row>
    <row r="10" spans="1:5" ht="24.75" thickTop="1"/>
  </sheetData>
  <mergeCells count="8">
    <mergeCell ref="A4:E4"/>
    <mergeCell ref="A3:E3"/>
    <mergeCell ref="A2:E2"/>
    <mergeCell ref="A6:A7"/>
    <mergeCell ref="C7"/>
    <mergeCell ref="E7"/>
    <mergeCell ref="E6"/>
    <mergeCell ref="C5:C6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L22"/>
  <sheetViews>
    <sheetView rightToLeft="1" workbookViewId="0">
      <selection activeCell="G14" sqref="G14"/>
    </sheetView>
  </sheetViews>
  <sheetFormatPr defaultColWidth="9" defaultRowHeight="24"/>
  <cols>
    <col min="1" max="1" width="25" style="1" bestFit="1" customWidth="1"/>
    <col min="2" max="2" width="1.42578125" style="1" customWidth="1"/>
    <col min="3" max="3" width="19.7109375" style="1" bestFit="1" customWidth="1"/>
    <col min="4" max="4" width="1.42578125" style="1" customWidth="1"/>
    <col min="5" max="5" width="21.7109375" style="1" bestFit="1" customWidth="1"/>
    <col min="6" max="6" width="1.42578125" style="1" customWidth="1"/>
    <col min="7" max="7" width="33.42578125" style="1" bestFit="1" customWidth="1"/>
    <col min="8" max="8" width="9" style="1"/>
    <col min="9" max="9" width="21.85546875" style="1" bestFit="1" customWidth="1"/>
    <col min="10" max="10" width="14.28515625" style="1" bestFit="1" customWidth="1"/>
    <col min="11" max="16384" width="9" style="1"/>
  </cols>
  <sheetData>
    <row r="2" spans="1:12" ht="24.75">
      <c r="A2" s="24" t="s">
        <v>0</v>
      </c>
      <c r="B2" s="24"/>
      <c r="C2" s="24"/>
      <c r="D2" s="24"/>
      <c r="E2" s="24"/>
      <c r="F2" s="24"/>
      <c r="G2" s="24"/>
    </row>
    <row r="3" spans="1:12" ht="24.75">
      <c r="A3" s="24" t="s">
        <v>202</v>
      </c>
      <c r="B3" s="24"/>
      <c r="C3" s="24"/>
      <c r="D3" s="24"/>
      <c r="E3" s="24"/>
      <c r="F3" s="24"/>
      <c r="G3" s="24"/>
    </row>
    <row r="4" spans="1:12" ht="24.75">
      <c r="A4" s="24" t="s">
        <v>2</v>
      </c>
      <c r="B4" s="24"/>
      <c r="C4" s="24"/>
      <c r="D4" s="24"/>
      <c r="E4" s="24"/>
      <c r="F4" s="24"/>
      <c r="G4" s="24"/>
    </row>
    <row r="6" spans="1:12" ht="24.75">
      <c r="A6" s="26" t="s">
        <v>206</v>
      </c>
      <c r="C6" s="26" t="s">
        <v>189</v>
      </c>
      <c r="E6" s="26" t="s">
        <v>273</v>
      </c>
      <c r="G6" s="26" t="s">
        <v>13</v>
      </c>
      <c r="I6" s="3"/>
    </row>
    <row r="7" spans="1:12">
      <c r="A7" s="1" t="s">
        <v>282</v>
      </c>
      <c r="C7" s="8">
        <f>'سرمایه‌گذاری در سهام'!I88</f>
        <v>-1107378744503</v>
      </c>
      <c r="D7" s="4"/>
      <c r="E7" s="9">
        <f>C7/$C$11</f>
        <v>1.1242762856680486</v>
      </c>
      <c r="F7" s="4"/>
      <c r="G7" s="9">
        <v>-2.6758114759054361E-2</v>
      </c>
      <c r="H7" s="4"/>
      <c r="I7" s="15"/>
      <c r="J7" s="3"/>
    </row>
    <row r="8" spans="1:12">
      <c r="A8" s="1" t="s">
        <v>283</v>
      </c>
      <c r="C8" s="8">
        <f>'سرمایه‌گذاری در اوراق بهادار'!I45</f>
        <v>119723014891</v>
      </c>
      <c r="D8" s="4"/>
      <c r="E8" s="9">
        <f t="shared" ref="E8:E9" si="0">C8/$C$11</f>
        <v>-0.12154987366228007</v>
      </c>
      <c r="F8" s="4"/>
      <c r="G8" s="9">
        <v>2.8929236610832141E-3</v>
      </c>
      <c r="H8" s="4"/>
      <c r="I8" s="15"/>
      <c r="J8" s="3"/>
    </row>
    <row r="9" spans="1:12">
      <c r="A9" s="1" t="s">
        <v>284</v>
      </c>
      <c r="C9" s="8">
        <f>'درآمد سپرده بانکی'!E11</f>
        <v>2685434837</v>
      </c>
      <c r="D9" s="4"/>
      <c r="E9" s="9">
        <f t="shared" si="0"/>
        <v>-2.7264120057686031E-3</v>
      </c>
      <c r="F9" s="4"/>
      <c r="G9" s="9">
        <v>6.4889428213342208E-5</v>
      </c>
      <c r="H9" s="4"/>
      <c r="I9" s="3"/>
    </row>
    <row r="10" spans="1:12">
      <c r="A10" s="1" t="s">
        <v>280</v>
      </c>
      <c r="C10" s="8">
        <f>'سایر درآمدها'!C9</f>
        <v>16778496605</v>
      </c>
      <c r="D10" s="4"/>
      <c r="E10" s="9">
        <f>C10/$C$11</f>
        <v>-1.7034520425646713E-2</v>
      </c>
      <c r="F10" s="4"/>
      <c r="G10" s="9">
        <v>4.0542672493004282E-4</v>
      </c>
      <c r="H10" s="4"/>
      <c r="I10" s="3"/>
    </row>
    <row r="11" spans="1:12" ht="24.75" thickBot="1">
      <c r="C11" s="12">
        <f>SUM(C7:C9)</f>
        <v>-984970294775</v>
      </c>
      <c r="D11" s="4"/>
      <c r="E11" s="14">
        <f>SUM(E7:E10)</f>
        <v>0.98296547957435332</v>
      </c>
      <c r="F11" s="4"/>
      <c r="G11" s="14">
        <f>SUM(G7:G10)</f>
        <v>-2.3394874944827761E-2</v>
      </c>
      <c r="H11" s="4"/>
      <c r="I11" s="3"/>
    </row>
    <row r="12" spans="1:12" ht="24.75" thickTop="1">
      <c r="C12" s="4"/>
      <c r="D12" s="4"/>
      <c r="E12" s="4"/>
      <c r="F12" s="4"/>
      <c r="G12" s="4"/>
      <c r="H12" s="4"/>
    </row>
    <row r="13" spans="1:12">
      <c r="A13" s="17"/>
      <c r="B13" s="17"/>
      <c r="C13" s="16"/>
      <c r="D13" s="18"/>
      <c r="E13" s="18"/>
      <c r="F13" s="18"/>
      <c r="G13" s="18"/>
      <c r="H13" s="18"/>
      <c r="I13" s="19"/>
      <c r="J13" s="17"/>
      <c r="K13" s="17"/>
      <c r="L13" s="17"/>
    </row>
    <row r="14" spans="1:12">
      <c r="A14" s="17"/>
      <c r="B14" s="17"/>
      <c r="C14" s="20"/>
      <c r="D14" s="17"/>
      <c r="E14" s="17"/>
      <c r="F14" s="17"/>
      <c r="G14" s="17"/>
      <c r="H14" s="17"/>
      <c r="I14" s="19"/>
      <c r="J14" s="17"/>
      <c r="K14" s="17"/>
      <c r="L14" s="17"/>
    </row>
    <row r="15" spans="1:12">
      <c r="A15" s="17"/>
      <c r="B15" s="17"/>
      <c r="C15" s="21"/>
      <c r="D15" s="17"/>
      <c r="E15" s="17"/>
      <c r="F15" s="17"/>
      <c r="G15" s="17"/>
      <c r="H15" s="17"/>
      <c r="I15" s="19"/>
      <c r="J15" s="17"/>
      <c r="K15" s="17"/>
      <c r="L15" s="17"/>
    </row>
    <row r="16" spans="1:12">
      <c r="A16" s="17"/>
      <c r="B16" s="17"/>
      <c r="C16" s="21"/>
      <c r="D16" s="17"/>
      <c r="E16" s="17"/>
      <c r="F16" s="17"/>
      <c r="G16" s="17"/>
      <c r="H16" s="17"/>
      <c r="I16" s="22"/>
      <c r="J16" s="17"/>
      <c r="K16" s="17"/>
      <c r="L16" s="17"/>
    </row>
    <row r="17" spans="1:12">
      <c r="A17" s="17"/>
      <c r="B17" s="17"/>
      <c r="C17" s="20"/>
      <c r="D17" s="17"/>
      <c r="E17" s="17"/>
      <c r="F17" s="17"/>
      <c r="G17" s="17"/>
      <c r="H17" s="17"/>
      <c r="I17" s="22"/>
      <c r="J17" s="17"/>
      <c r="K17" s="17"/>
      <c r="L17" s="17"/>
    </row>
    <row r="18" spans="1:12">
      <c r="A18" s="17"/>
      <c r="B18" s="17"/>
      <c r="C18" s="17"/>
      <c r="D18" s="17"/>
      <c r="E18" s="17"/>
      <c r="F18" s="17"/>
      <c r="G18" s="17"/>
      <c r="H18" s="17"/>
      <c r="I18" s="22"/>
      <c r="J18" s="17"/>
      <c r="K18" s="17"/>
      <c r="L18" s="17"/>
    </row>
    <row r="19" spans="1:12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0" spans="1:12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</row>
    <row r="21" spans="1:12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</row>
    <row r="22" spans="1:12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88"/>
  <sheetViews>
    <sheetView rightToLeft="1" tabSelected="1" workbookViewId="0">
      <selection activeCell="F11" sqref="F11"/>
    </sheetView>
  </sheetViews>
  <sheetFormatPr defaultColWidth="9" defaultRowHeight="24"/>
  <cols>
    <col min="1" max="1" width="30" style="1" bestFit="1" customWidth="1"/>
    <col min="2" max="2" width="1.28515625" style="1" customWidth="1"/>
    <col min="3" max="3" width="13.28515625" style="1" bestFit="1" customWidth="1"/>
    <col min="4" max="4" width="1.28515625" style="1" customWidth="1"/>
    <col min="5" max="5" width="19.7109375" style="1" bestFit="1" customWidth="1"/>
    <col min="6" max="6" width="1.28515625" style="1" customWidth="1"/>
    <col min="7" max="7" width="22.28515625" style="1" bestFit="1" customWidth="1"/>
    <col min="8" max="8" width="1.28515625" style="1" customWidth="1"/>
    <col min="9" max="9" width="13.28515625" style="1" bestFit="1" customWidth="1"/>
    <col min="10" max="10" width="1.28515625" style="1" customWidth="1"/>
    <col min="11" max="11" width="17.42578125" style="1" bestFit="1" customWidth="1"/>
    <col min="12" max="12" width="1.28515625" style="1" customWidth="1"/>
    <col min="13" max="13" width="12.7109375" style="1" bestFit="1" customWidth="1"/>
    <col min="14" max="14" width="1.28515625" style="1" customWidth="1"/>
    <col min="15" max="15" width="16.7109375" style="1" bestFit="1" customWidth="1"/>
    <col min="16" max="16" width="1.28515625" style="1" customWidth="1"/>
    <col min="17" max="17" width="13.28515625" style="1" bestFit="1" customWidth="1"/>
    <col min="18" max="18" width="1.28515625" style="1" customWidth="1"/>
    <col min="19" max="19" width="12.140625" style="1" bestFit="1" customWidth="1"/>
    <col min="20" max="20" width="1.28515625" style="1" customWidth="1"/>
    <col min="21" max="21" width="19.7109375" style="1" bestFit="1" customWidth="1"/>
    <col min="22" max="22" width="1.28515625" style="1" customWidth="1"/>
    <col min="23" max="23" width="22.28515625" style="1" bestFit="1" customWidth="1"/>
    <col min="24" max="24" width="1.28515625" style="1" customWidth="1"/>
    <col min="25" max="25" width="33.42578125" style="1" bestFit="1" customWidth="1"/>
    <col min="26" max="16384" width="9" style="1"/>
  </cols>
  <sheetData>
    <row r="2" spans="1:25" ht="24.7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</row>
    <row r="3" spans="1:25" ht="24.75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</row>
    <row r="4" spans="1:25" ht="24.75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</row>
    <row r="6" spans="1:25" ht="24.75">
      <c r="A6" s="25" t="s">
        <v>3</v>
      </c>
      <c r="C6" s="26" t="s">
        <v>285</v>
      </c>
      <c r="D6" s="26" t="s">
        <v>4</v>
      </c>
      <c r="E6" s="26" t="s">
        <v>4</v>
      </c>
      <c r="F6" s="26" t="s">
        <v>4</v>
      </c>
      <c r="G6" s="26" t="s">
        <v>4</v>
      </c>
      <c r="I6" s="26" t="s">
        <v>5</v>
      </c>
      <c r="J6" s="26" t="s">
        <v>5</v>
      </c>
      <c r="K6" s="26" t="s">
        <v>5</v>
      </c>
      <c r="L6" s="26" t="s">
        <v>5</v>
      </c>
      <c r="M6" s="26" t="s">
        <v>5</v>
      </c>
      <c r="N6" s="26" t="s">
        <v>5</v>
      </c>
      <c r="O6" s="26" t="s">
        <v>5</v>
      </c>
      <c r="Q6" s="26" t="s">
        <v>6</v>
      </c>
      <c r="R6" s="26" t="s">
        <v>6</v>
      </c>
      <c r="S6" s="26" t="s">
        <v>6</v>
      </c>
      <c r="T6" s="26" t="s">
        <v>6</v>
      </c>
      <c r="U6" s="26" t="s">
        <v>6</v>
      </c>
      <c r="V6" s="26" t="s">
        <v>6</v>
      </c>
      <c r="W6" s="26" t="s">
        <v>6</v>
      </c>
      <c r="X6" s="26" t="s">
        <v>6</v>
      </c>
      <c r="Y6" s="26" t="s">
        <v>6</v>
      </c>
    </row>
    <row r="7" spans="1:25" ht="24.75">
      <c r="A7" s="25" t="s">
        <v>3</v>
      </c>
      <c r="C7" s="25" t="s">
        <v>7</v>
      </c>
      <c r="E7" s="25" t="s">
        <v>8</v>
      </c>
      <c r="G7" s="25" t="s">
        <v>9</v>
      </c>
      <c r="I7" s="26" t="s">
        <v>10</v>
      </c>
      <c r="J7" s="26" t="s">
        <v>10</v>
      </c>
      <c r="K7" s="26" t="s">
        <v>10</v>
      </c>
      <c r="M7" s="26" t="s">
        <v>11</v>
      </c>
      <c r="N7" s="26" t="s">
        <v>11</v>
      </c>
      <c r="O7" s="26" t="s">
        <v>11</v>
      </c>
      <c r="Q7" s="25" t="s">
        <v>7</v>
      </c>
      <c r="S7" s="25" t="s">
        <v>12</v>
      </c>
      <c r="U7" s="25" t="s">
        <v>8</v>
      </c>
      <c r="W7" s="25" t="s">
        <v>9</v>
      </c>
      <c r="Y7" s="25" t="s">
        <v>13</v>
      </c>
    </row>
    <row r="8" spans="1:25" ht="24.75">
      <c r="A8" s="26" t="s">
        <v>3</v>
      </c>
      <c r="C8" s="26" t="s">
        <v>7</v>
      </c>
      <c r="E8" s="26" t="s">
        <v>8</v>
      </c>
      <c r="G8" s="26" t="s">
        <v>9</v>
      </c>
      <c r="I8" s="26" t="s">
        <v>7</v>
      </c>
      <c r="K8" s="26" t="s">
        <v>8</v>
      </c>
      <c r="M8" s="26" t="s">
        <v>7</v>
      </c>
      <c r="N8" s="5"/>
      <c r="O8" s="26" t="s">
        <v>14</v>
      </c>
      <c r="Q8" s="26" t="s">
        <v>7</v>
      </c>
      <c r="S8" s="26" t="s">
        <v>12</v>
      </c>
      <c r="U8" s="26" t="s">
        <v>8</v>
      </c>
      <c r="W8" s="26" t="s">
        <v>9</v>
      </c>
      <c r="Y8" s="26" t="s">
        <v>13</v>
      </c>
    </row>
    <row r="9" spans="1:25">
      <c r="A9" s="1" t="s">
        <v>15</v>
      </c>
      <c r="C9" s="8">
        <v>15169627</v>
      </c>
      <c r="D9" s="8"/>
      <c r="E9" s="8">
        <v>461654214583</v>
      </c>
      <c r="F9" s="8"/>
      <c r="G9" s="8">
        <v>375355621270.06</v>
      </c>
      <c r="H9" s="8"/>
      <c r="I9" s="8">
        <v>25631557</v>
      </c>
      <c r="J9" s="8"/>
      <c r="K9" s="8">
        <v>3066240642</v>
      </c>
      <c r="L9" s="8"/>
      <c r="M9" s="8">
        <v>0</v>
      </c>
      <c r="N9" s="8"/>
      <c r="O9" s="8">
        <v>0</v>
      </c>
      <c r="P9" s="8"/>
      <c r="Q9" s="8">
        <v>40801184</v>
      </c>
      <c r="R9" s="8"/>
      <c r="S9" s="8">
        <v>8860</v>
      </c>
      <c r="T9" s="8"/>
      <c r="U9" s="8">
        <v>464720455225</v>
      </c>
      <c r="V9" s="8"/>
      <c r="W9" s="8">
        <v>359347574223.07202</v>
      </c>
      <c r="X9" s="8"/>
      <c r="Y9" s="9">
        <v>8.6830848769489967E-3</v>
      </c>
    </row>
    <row r="10" spans="1:25">
      <c r="A10" s="1" t="s">
        <v>16</v>
      </c>
      <c r="C10" s="8">
        <v>18734373</v>
      </c>
      <c r="D10" s="8"/>
      <c r="E10" s="8">
        <v>20231961343</v>
      </c>
      <c r="F10" s="8"/>
      <c r="G10" s="8">
        <v>76353904270.664993</v>
      </c>
      <c r="H10" s="8"/>
      <c r="I10" s="8">
        <v>0</v>
      </c>
      <c r="J10" s="8"/>
      <c r="K10" s="8">
        <v>0</v>
      </c>
      <c r="L10" s="8"/>
      <c r="M10" s="8">
        <v>0</v>
      </c>
      <c r="N10" s="8"/>
      <c r="O10" s="8">
        <v>0</v>
      </c>
      <c r="P10" s="8"/>
      <c r="Q10" s="8">
        <v>18734373</v>
      </c>
      <c r="R10" s="8"/>
      <c r="S10" s="8">
        <v>4150</v>
      </c>
      <c r="T10" s="8"/>
      <c r="U10" s="8">
        <v>20231961343</v>
      </c>
      <c r="V10" s="8"/>
      <c r="W10" s="8">
        <v>77285049444.697495</v>
      </c>
      <c r="X10" s="8"/>
      <c r="Y10" s="9">
        <v>1.8674750914860127E-3</v>
      </c>
    </row>
    <row r="11" spans="1:25">
      <c r="A11" s="1" t="s">
        <v>17</v>
      </c>
      <c r="C11" s="8">
        <v>20961128</v>
      </c>
      <c r="D11" s="8"/>
      <c r="E11" s="8">
        <v>58275169540</v>
      </c>
      <c r="F11" s="8"/>
      <c r="G11" s="8">
        <v>30775376518.966801</v>
      </c>
      <c r="H11" s="8"/>
      <c r="I11" s="8">
        <v>0</v>
      </c>
      <c r="J11" s="8"/>
      <c r="K11" s="8">
        <v>0</v>
      </c>
      <c r="L11" s="8"/>
      <c r="M11" s="8">
        <v>0</v>
      </c>
      <c r="N11" s="8"/>
      <c r="O11" s="8">
        <v>0</v>
      </c>
      <c r="P11" s="8"/>
      <c r="Q11" s="8">
        <v>20961128</v>
      </c>
      <c r="R11" s="8"/>
      <c r="S11" s="8">
        <v>1369</v>
      </c>
      <c r="T11" s="8"/>
      <c r="U11" s="8">
        <v>58275169540</v>
      </c>
      <c r="V11" s="8"/>
      <c r="W11" s="8">
        <v>28525044315.819599</v>
      </c>
      <c r="X11" s="8"/>
      <c r="Y11" s="9">
        <v>6.8926409604545586E-4</v>
      </c>
    </row>
    <row r="12" spans="1:25">
      <c r="A12" s="1" t="s">
        <v>18</v>
      </c>
      <c r="C12" s="8">
        <v>141744099</v>
      </c>
      <c r="D12" s="8"/>
      <c r="E12" s="8">
        <v>761905321824</v>
      </c>
      <c r="F12" s="8"/>
      <c r="G12" s="8">
        <v>900355611093.96997</v>
      </c>
      <c r="H12" s="8"/>
      <c r="I12" s="8">
        <v>6200000</v>
      </c>
      <c r="J12" s="8"/>
      <c r="K12" s="8">
        <v>40490539952</v>
      </c>
      <c r="L12" s="8"/>
      <c r="M12" s="8">
        <v>0</v>
      </c>
      <c r="N12" s="8"/>
      <c r="O12" s="8">
        <v>0</v>
      </c>
      <c r="P12" s="8"/>
      <c r="Q12" s="8">
        <v>147944099</v>
      </c>
      <c r="R12" s="8"/>
      <c r="S12" s="8">
        <v>5860</v>
      </c>
      <c r="T12" s="8"/>
      <c r="U12" s="8">
        <v>802395861776</v>
      </c>
      <c r="V12" s="8"/>
      <c r="W12" s="8">
        <v>861794053240.16699</v>
      </c>
      <c r="X12" s="8"/>
      <c r="Y12" s="9">
        <v>2.0823936065000496E-2</v>
      </c>
    </row>
    <row r="13" spans="1:25">
      <c r="A13" s="1" t="s">
        <v>19</v>
      </c>
      <c r="C13" s="8">
        <v>7800000</v>
      </c>
      <c r="D13" s="8"/>
      <c r="E13" s="8">
        <v>68584502974</v>
      </c>
      <c r="F13" s="8"/>
      <c r="G13" s="8">
        <v>132121173600</v>
      </c>
      <c r="H13" s="8"/>
      <c r="I13" s="8">
        <v>42732</v>
      </c>
      <c r="J13" s="8"/>
      <c r="K13" s="8">
        <v>692954730</v>
      </c>
      <c r="L13" s="8"/>
      <c r="M13" s="8">
        <v>-1050471</v>
      </c>
      <c r="N13" s="8"/>
      <c r="O13" s="8">
        <v>17801201895</v>
      </c>
      <c r="P13" s="8"/>
      <c r="Q13" s="8">
        <v>6792261</v>
      </c>
      <c r="R13" s="8"/>
      <c r="S13" s="8">
        <v>15190</v>
      </c>
      <c r="T13" s="8"/>
      <c r="U13" s="8">
        <v>60031692892</v>
      </c>
      <c r="V13" s="8"/>
      <c r="W13" s="8">
        <v>102560556644.69</v>
      </c>
      <c r="X13" s="8"/>
      <c r="Y13" s="9">
        <v>2.4782190899670783E-3</v>
      </c>
    </row>
    <row r="14" spans="1:25">
      <c r="A14" s="1" t="s">
        <v>20</v>
      </c>
      <c r="C14" s="8">
        <v>56920417</v>
      </c>
      <c r="D14" s="8"/>
      <c r="E14" s="8">
        <v>617983108593</v>
      </c>
      <c r="F14" s="8"/>
      <c r="G14" s="8">
        <v>751348932349.80896</v>
      </c>
      <c r="H14" s="8"/>
      <c r="I14" s="8">
        <v>79561</v>
      </c>
      <c r="J14" s="8"/>
      <c r="K14" s="8">
        <v>1059918441</v>
      </c>
      <c r="L14" s="8"/>
      <c r="M14" s="8">
        <v>0</v>
      </c>
      <c r="N14" s="8"/>
      <c r="O14" s="8">
        <v>0</v>
      </c>
      <c r="P14" s="8"/>
      <c r="Q14" s="8">
        <v>56999978</v>
      </c>
      <c r="R14" s="8"/>
      <c r="S14" s="8">
        <v>12430</v>
      </c>
      <c r="T14" s="8"/>
      <c r="U14" s="8">
        <v>619043027034</v>
      </c>
      <c r="V14" s="8"/>
      <c r="W14" s="8">
        <v>704294093667.08704</v>
      </c>
      <c r="X14" s="8"/>
      <c r="Y14" s="9">
        <v>1.7018190276829031E-2</v>
      </c>
    </row>
    <row r="15" spans="1:25">
      <c r="A15" s="1" t="s">
        <v>21</v>
      </c>
      <c r="C15" s="8">
        <v>4279011</v>
      </c>
      <c r="D15" s="8"/>
      <c r="E15" s="8">
        <v>390476396427</v>
      </c>
      <c r="F15" s="8"/>
      <c r="G15" s="8">
        <v>309658504395.23999</v>
      </c>
      <c r="H15" s="8"/>
      <c r="I15" s="8">
        <v>0</v>
      </c>
      <c r="J15" s="8"/>
      <c r="K15" s="8">
        <v>0</v>
      </c>
      <c r="L15" s="8"/>
      <c r="M15" s="8">
        <v>0</v>
      </c>
      <c r="N15" s="8"/>
      <c r="O15" s="8">
        <v>0</v>
      </c>
      <c r="P15" s="8"/>
      <c r="Q15" s="8">
        <v>4279011</v>
      </c>
      <c r="R15" s="8"/>
      <c r="S15" s="8">
        <v>72400</v>
      </c>
      <c r="T15" s="8"/>
      <c r="U15" s="8">
        <v>390476396427</v>
      </c>
      <c r="V15" s="8"/>
      <c r="W15" s="8">
        <v>307957084041.41998</v>
      </c>
      <c r="X15" s="8"/>
      <c r="Y15" s="9">
        <v>7.4413122308414868E-3</v>
      </c>
    </row>
    <row r="16" spans="1:25">
      <c r="A16" s="1" t="s">
        <v>22</v>
      </c>
      <c r="C16" s="8">
        <v>53493023</v>
      </c>
      <c r="D16" s="8"/>
      <c r="E16" s="8">
        <v>129557909053</v>
      </c>
      <c r="F16" s="8"/>
      <c r="G16" s="8">
        <v>129001918058.90199</v>
      </c>
      <c r="H16" s="8"/>
      <c r="I16" s="8">
        <v>0</v>
      </c>
      <c r="J16" s="8"/>
      <c r="K16" s="8">
        <v>0</v>
      </c>
      <c r="L16" s="8"/>
      <c r="M16" s="8">
        <v>0</v>
      </c>
      <c r="N16" s="8"/>
      <c r="O16" s="8">
        <v>0</v>
      </c>
      <c r="P16" s="8"/>
      <c r="Q16" s="8">
        <v>53493023</v>
      </c>
      <c r="R16" s="8"/>
      <c r="S16" s="8">
        <v>2311</v>
      </c>
      <c r="T16" s="8"/>
      <c r="U16" s="8">
        <v>129557909053</v>
      </c>
      <c r="V16" s="8"/>
      <c r="W16" s="8">
        <v>122886823014.89</v>
      </c>
      <c r="X16" s="8"/>
      <c r="Y16" s="9">
        <v>2.9693722485921534E-3</v>
      </c>
    </row>
    <row r="17" spans="1:25">
      <c r="A17" s="1" t="s">
        <v>23</v>
      </c>
      <c r="C17" s="8">
        <v>20105817</v>
      </c>
      <c r="D17" s="8"/>
      <c r="E17" s="8">
        <v>537876702933</v>
      </c>
      <c r="F17" s="8"/>
      <c r="G17" s="8">
        <v>3328099923991.2998</v>
      </c>
      <c r="H17" s="8"/>
      <c r="I17" s="8">
        <v>0</v>
      </c>
      <c r="J17" s="8"/>
      <c r="K17" s="8">
        <v>0</v>
      </c>
      <c r="L17" s="8"/>
      <c r="M17" s="8">
        <v>0</v>
      </c>
      <c r="N17" s="8"/>
      <c r="O17" s="8">
        <v>0</v>
      </c>
      <c r="P17" s="8"/>
      <c r="Q17" s="8">
        <v>20105817</v>
      </c>
      <c r="R17" s="8"/>
      <c r="S17" s="8">
        <v>173440</v>
      </c>
      <c r="T17" s="8"/>
      <c r="U17" s="8">
        <v>537876702933</v>
      </c>
      <c r="V17" s="8"/>
      <c r="W17" s="8">
        <v>3466404340722.1401</v>
      </c>
      <c r="X17" s="8"/>
      <c r="Y17" s="9">
        <v>8.3760362577625688E-2</v>
      </c>
    </row>
    <row r="18" spans="1:25">
      <c r="A18" s="1" t="s">
        <v>24</v>
      </c>
      <c r="C18" s="8">
        <v>37827660</v>
      </c>
      <c r="D18" s="8"/>
      <c r="E18" s="8">
        <v>410710833199</v>
      </c>
      <c r="F18" s="8"/>
      <c r="G18" s="8">
        <v>357976613226.96002</v>
      </c>
      <c r="H18" s="8"/>
      <c r="I18" s="8">
        <v>14207071</v>
      </c>
      <c r="J18" s="8"/>
      <c r="K18" s="8">
        <v>135893005779</v>
      </c>
      <c r="L18" s="8"/>
      <c r="M18" s="8">
        <v>0</v>
      </c>
      <c r="N18" s="8"/>
      <c r="O18" s="8">
        <v>0</v>
      </c>
      <c r="P18" s="8"/>
      <c r="Q18" s="8">
        <v>52034731</v>
      </c>
      <c r="R18" s="8"/>
      <c r="S18" s="8">
        <v>9560</v>
      </c>
      <c r="T18" s="8"/>
      <c r="U18" s="8">
        <v>546603838978</v>
      </c>
      <c r="V18" s="8"/>
      <c r="W18" s="8">
        <v>494492188791.258</v>
      </c>
      <c r="X18" s="8"/>
      <c r="Y18" s="9">
        <v>1.1948647922686049E-2</v>
      </c>
    </row>
    <row r="19" spans="1:25">
      <c r="A19" s="1" t="s">
        <v>25</v>
      </c>
      <c r="C19" s="8">
        <v>33615414</v>
      </c>
      <c r="D19" s="8"/>
      <c r="E19" s="8">
        <v>979285526834</v>
      </c>
      <c r="F19" s="8"/>
      <c r="G19" s="8">
        <v>1422827829367.6899</v>
      </c>
      <c r="H19" s="8"/>
      <c r="I19" s="8">
        <v>0</v>
      </c>
      <c r="J19" s="8"/>
      <c r="K19" s="8">
        <v>0</v>
      </c>
      <c r="L19" s="8"/>
      <c r="M19" s="8">
        <v>0</v>
      </c>
      <c r="N19" s="8"/>
      <c r="O19" s="8">
        <v>0</v>
      </c>
      <c r="P19" s="8"/>
      <c r="Q19" s="8">
        <v>33615414</v>
      </c>
      <c r="R19" s="8"/>
      <c r="S19" s="8">
        <v>39390</v>
      </c>
      <c r="T19" s="8"/>
      <c r="U19" s="8">
        <v>979285526834</v>
      </c>
      <c r="V19" s="8"/>
      <c r="W19" s="8">
        <v>1316232696073.1101</v>
      </c>
      <c r="X19" s="8"/>
      <c r="Y19" s="9">
        <v>3.1804751270488547E-2</v>
      </c>
    </row>
    <row r="20" spans="1:25">
      <c r="A20" s="1" t="s">
        <v>26</v>
      </c>
      <c r="C20" s="8">
        <v>3900000</v>
      </c>
      <c r="D20" s="8"/>
      <c r="E20" s="8">
        <v>187738559896</v>
      </c>
      <c r="F20" s="8"/>
      <c r="G20" s="8">
        <v>421368848550</v>
      </c>
      <c r="H20" s="8"/>
      <c r="I20" s="8">
        <v>0</v>
      </c>
      <c r="J20" s="8"/>
      <c r="K20" s="8">
        <v>0</v>
      </c>
      <c r="L20" s="8"/>
      <c r="M20" s="8">
        <v>0</v>
      </c>
      <c r="N20" s="8"/>
      <c r="O20" s="8">
        <v>0</v>
      </c>
      <c r="P20" s="8"/>
      <c r="Q20" s="8">
        <v>3900000</v>
      </c>
      <c r="R20" s="8"/>
      <c r="S20" s="8">
        <v>105260</v>
      </c>
      <c r="T20" s="8"/>
      <c r="U20" s="8">
        <v>187738559896</v>
      </c>
      <c r="V20" s="8"/>
      <c r="W20" s="8">
        <v>408071441700</v>
      </c>
      <c r="X20" s="8"/>
      <c r="Y20" s="9">
        <v>9.8604226612657182E-3</v>
      </c>
    </row>
    <row r="21" spans="1:25">
      <c r="A21" s="1" t="s">
        <v>27</v>
      </c>
      <c r="C21" s="8">
        <v>7182491</v>
      </c>
      <c r="D21" s="8"/>
      <c r="E21" s="8">
        <v>539728011634</v>
      </c>
      <c r="F21" s="8"/>
      <c r="G21" s="8">
        <v>564540441967.948</v>
      </c>
      <c r="H21" s="8"/>
      <c r="I21" s="8">
        <v>0</v>
      </c>
      <c r="J21" s="8"/>
      <c r="K21" s="8">
        <v>0</v>
      </c>
      <c r="L21" s="8"/>
      <c r="M21" s="8">
        <v>-147444</v>
      </c>
      <c r="N21" s="8"/>
      <c r="O21" s="8">
        <v>10808787794</v>
      </c>
      <c r="P21" s="8"/>
      <c r="Q21" s="8">
        <v>7035047</v>
      </c>
      <c r="R21" s="8"/>
      <c r="S21" s="8">
        <v>69060</v>
      </c>
      <c r="T21" s="8"/>
      <c r="U21" s="8">
        <v>528648337889</v>
      </c>
      <c r="V21" s="8"/>
      <c r="W21" s="8">
        <v>482949595762.37097</v>
      </c>
      <c r="X21" s="8"/>
      <c r="Y21" s="9">
        <v>1.1669738804719694E-2</v>
      </c>
    </row>
    <row r="22" spans="1:25">
      <c r="A22" s="1" t="s">
        <v>28</v>
      </c>
      <c r="C22" s="8">
        <v>9200000</v>
      </c>
      <c r="D22" s="8"/>
      <c r="E22" s="8">
        <v>194066868954</v>
      </c>
      <c r="F22" s="8"/>
      <c r="G22" s="8">
        <v>615110187600</v>
      </c>
      <c r="H22" s="8"/>
      <c r="I22" s="8">
        <v>0</v>
      </c>
      <c r="J22" s="8"/>
      <c r="K22" s="8">
        <v>0</v>
      </c>
      <c r="L22" s="8"/>
      <c r="M22" s="8">
        <v>0</v>
      </c>
      <c r="N22" s="8"/>
      <c r="O22" s="8">
        <v>0</v>
      </c>
      <c r="P22" s="8"/>
      <c r="Q22" s="8">
        <v>9200000</v>
      </c>
      <c r="R22" s="8"/>
      <c r="S22" s="8">
        <v>65910</v>
      </c>
      <c r="T22" s="8"/>
      <c r="U22" s="8">
        <v>194066868954</v>
      </c>
      <c r="V22" s="8"/>
      <c r="W22" s="8">
        <v>602764086600</v>
      </c>
      <c r="X22" s="8"/>
      <c r="Y22" s="9">
        <v>1.4564872842234408E-2</v>
      </c>
    </row>
    <row r="23" spans="1:25">
      <c r="A23" s="1" t="s">
        <v>29</v>
      </c>
      <c r="C23" s="8">
        <v>3593753</v>
      </c>
      <c r="D23" s="8"/>
      <c r="E23" s="8">
        <v>224817994772</v>
      </c>
      <c r="F23" s="8"/>
      <c r="G23" s="8">
        <v>487592804455.52899</v>
      </c>
      <c r="H23" s="8"/>
      <c r="I23" s="8">
        <v>0</v>
      </c>
      <c r="J23" s="8"/>
      <c r="K23" s="8">
        <v>0</v>
      </c>
      <c r="L23" s="8"/>
      <c r="M23" s="8">
        <v>0</v>
      </c>
      <c r="N23" s="8"/>
      <c r="O23" s="8">
        <v>0</v>
      </c>
      <c r="P23" s="8"/>
      <c r="Q23" s="8">
        <v>3593753</v>
      </c>
      <c r="R23" s="8"/>
      <c r="S23" s="8">
        <v>116100</v>
      </c>
      <c r="T23" s="8"/>
      <c r="U23" s="8">
        <v>224817994772</v>
      </c>
      <c r="V23" s="8"/>
      <c r="W23" s="8">
        <v>414752176696.36499</v>
      </c>
      <c r="X23" s="8"/>
      <c r="Y23" s="9">
        <v>1.0021852411109611E-2</v>
      </c>
    </row>
    <row r="24" spans="1:25">
      <c r="A24" s="1" t="s">
        <v>30</v>
      </c>
      <c r="C24" s="8">
        <v>10500000</v>
      </c>
      <c r="D24" s="8"/>
      <c r="E24" s="8">
        <v>504802333303</v>
      </c>
      <c r="F24" s="8"/>
      <c r="G24" s="8">
        <v>755154933750</v>
      </c>
      <c r="H24" s="8"/>
      <c r="I24" s="8">
        <v>0</v>
      </c>
      <c r="J24" s="8"/>
      <c r="K24" s="8">
        <v>0</v>
      </c>
      <c r="L24" s="8"/>
      <c r="M24" s="8">
        <v>0</v>
      </c>
      <c r="N24" s="8"/>
      <c r="O24" s="8">
        <v>0</v>
      </c>
      <c r="P24" s="8"/>
      <c r="Q24" s="8">
        <v>10500000</v>
      </c>
      <c r="R24" s="8"/>
      <c r="S24" s="8">
        <v>68350</v>
      </c>
      <c r="T24" s="8"/>
      <c r="U24" s="8">
        <v>504802333303</v>
      </c>
      <c r="V24" s="8"/>
      <c r="W24" s="8">
        <v>713404833750</v>
      </c>
      <c r="X24" s="8"/>
      <c r="Y24" s="9">
        <v>1.7238337385384845E-2</v>
      </c>
    </row>
    <row r="25" spans="1:25">
      <c r="A25" s="1" t="s">
        <v>31</v>
      </c>
      <c r="C25" s="8">
        <v>23946682</v>
      </c>
      <c r="D25" s="8"/>
      <c r="E25" s="8">
        <v>106738653389</v>
      </c>
      <c r="F25" s="8"/>
      <c r="G25" s="8">
        <v>114998086538.58501</v>
      </c>
      <c r="H25" s="8"/>
      <c r="I25" s="8">
        <v>0</v>
      </c>
      <c r="J25" s="8"/>
      <c r="K25" s="8">
        <v>0</v>
      </c>
      <c r="L25" s="8"/>
      <c r="M25" s="8">
        <v>0</v>
      </c>
      <c r="N25" s="8"/>
      <c r="O25" s="8">
        <v>0</v>
      </c>
      <c r="P25" s="8"/>
      <c r="Q25" s="8">
        <v>23946682</v>
      </c>
      <c r="R25" s="8"/>
      <c r="S25" s="8">
        <v>4938</v>
      </c>
      <c r="T25" s="8"/>
      <c r="U25" s="8">
        <v>106738653389</v>
      </c>
      <c r="V25" s="8"/>
      <c r="W25" s="8">
        <v>117545135857.49001</v>
      </c>
      <c r="X25" s="8"/>
      <c r="Y25" s="9">
        <v>2.8402985430743314E-3</v>
      </c>
    </row>
    <row r="26" spans="1:25">
      <c r="A26" s="1" t="s">
        <v>32</v>
      </c>
      <c r="C26" s="8">
        <v>15399744</v>
      </c>
      <c r="D26" s="8"/>
      <c r="E26" s="8">
        <v>188629231868</v>
      </c>
      <c r="F26" s="8"/>
      <c r="G26" s="8">
        <v>277689215590.84802</v>
      </c>
      <c r="H26" s="8"/>
      <c r="I26" s="8">
        <v>1695620</v>
      </c>
      <c r="J26" s="8"/>
      <c r="K26" s="8">
        <v>28240636674</v>
      </c>
      <c r="L26" s="8"/>
      <c r="M26" s="8">
        <v>0</v>
      </c>
      <c r="N26" s="8"/>
      <c r="O26" s="8">
        <v>0</v>
      </c>
      <c r="P26" s="8"/>
      <c r="Q26" s="8">
        <v>17095364</v>
      </c>
      <c r="R26" s="8"/>
      <c r="S26" s="8">
        <v>18950</v>
      </c>
      <c r="T26" s="8"/>
      <c r="U26" s="8">
        <v>216869868542</v>
      </c>
      <c r="V26" s="8"/>
      <c r="W26" s="8">
        <v>322029602770.59003</v>
      </c>
      <c r="X26" s="8"/>
      <c r="Y26" s="9">
        <v>7.7813531364244034E-3</v>
      </c>
    </row>
    <row r="27" spans="1:25">
      <c r="A27" s="1" t="s">
        <v>33</v>
      </c>
      <c r="C27" s="8">
        <v>82518930</v>
      </c>
      <c r="D27" s="8"/>
      <c r="E27" s="8">
        <v>1249895273040</v>
      </c>
      <c r="F27" s="8"/>
      <c r="G27" s="8">
        <v>1514235816085.5901</v>
      </c>
      <c r="H27" s="8"/>
      <c r="I27" s="8">
        <v>0</v>
      </c>
      <c r="J27" s="8"/>
      <c r="K27" s="8">
        <v>0</v>
      </c>
      <c r="L27" s="8"/>
      <c r="M27" s="8">
        <v>-2500000</v>
      </c>
      <c r="N27" s="8"/>
      <c r="O27" s="8">
        <v>41874356250</v>
      </c>
      <c r="P27" s="8"/>
      <c r="Q27" s="8">
        <v>80018930</v>
      </c>
      <c r="R27" s="8"/>
      <c r="S27" s="8">
        <v>15240</v>
      </c>
      <c r="T27" s="8"/>
      <c r="U27" s="8">
        <v>1212028347444</v>
      </c>
      <c r="V27" s="8"/>
      <c r="W27" s="8">
        <v>1212232536665.46</v>
      </c>
      <c r="X27" s="8"/>
      <c r="Y27" s="9">
        <v>2.929174638015284E-2</v>
      </c>
    </row>
    <row r="28" spans="1:25">
      <c r="A28" s="1" t="s">
        <v>34</v>
      </c>
      <c r="C28" s="8">
        <v>105368197</v>
      </c>
      <c r="D28" s="8"/>
      <c r="E28" s="8">
        <v>464475986207</v>
      </c>
      <c r="F28" s="8"/>
      <c r="G28" s="8">
        <v>591788097687.35303</v>
      </c>
      <c r="H28" s="8"/>
      <c r="I28" s="8">
        <v>54596788</v>
      </c>
      <c r="J28" s="8"/>
      <c r="K28" s="8">
        <v>0</v>
      </c>
      <c r="L28" s="8"/>
      <c r="M28" s="8">
        <v>-19214685</v>
      </c>
      <c r="N28" s="8"/>
      <c r="O28" s="8">
        <v>97706516108</v>
      </c>
      <c r="P28" s="8"/>
      <c r="Q28" s="8">
        <v>140750300</v>
      </c>
      <c r="R28" s="8"/>
      <c r="S28" s="8">
        <v>5000</v>
      </c>
      <c r="T28" s="8"/>
      <c r="U28" s="8">
        <v>620438447619</v>
      </c>
      <c r="V28" s="8"/>
      <c r="W28" s="8">
        <v>699564178575</v>
      </c>
      <c r="X28" s="8"/>
      <c r="Y28" s="9">
        <v>1.6903899108190564E-2</v>
      </c>
    </row>
    <row r="29" spans="1:25">
      <c r="A29" s="1" t="s">
        <v>35</v>
      </c>
      <c r="C29" s="8">
        <v>3611455</v>
      </c>
      <c r="D29" s="8"/>
      <c r="E29" s="8">
        <v>124036764462</v>
      </c>
      <c r="F29" s="8"/>
      <c r="G29" s="8">
        <v>156522554343.89999</v>
      </c>
      <c r="H29" s="8"/>
      <c r="I29" s="8">
        <v>0</v>
      </c>
      <c r="J29" s="8"/>
      <c r="K29" s="8">
        <v>0</v>
      </c>
      <c r="L29" s="8"/>
      <c r="M29" s="8">
        <v>0</v>
      </c>
      <c r="N29" s="8"/>
      <c r="O29" s="8">
        <v>0</v>
      </c>
      <c r="P29" s="8"/>
      <c r="Q29" s="8">
        <v>3611455</v>
      </c>
      <c r="R29" s="8"/>
      <c r="S29" s="8">
        <v>43850</v>
      </c>
      <c r="T29" s="8"/>
      <c r="U29" s="8">
        <v>124036764462</v>
      </c>
      <c r="V29" s="8"/>
      <c r="W29" s="8">
        <v>157420046054.58701</v>
      </c>
      <c r="X29" s="8"/>
      <c r="Y29" s="9">
        <v>3.8038148001429788E-3</v>
      </c>
    </row>
    <row r="30" spans="1:25">
      <c r="A30" s="1" t="s">
        <v>36</v>
      </c>
      <c r="C30" s="8">
        <v>54596788</v>
      </c>
      <c r="D30" s="8"/>
      <c r="E30" s="8">
        <v>186065853504</v>
      </c>
      <c r="F30" s="8"/>
      <c r="G30" s="8">
        <v>196735772028.82501</v>
      </c>
      <c r="H30" s="8"/>
      <c r="I30" s="8">
        <v>0</v>
      </c>
      <c r="J30" s="8"/>
      <c r="K30" s="8">
        <v>0</v>
      </c>
      <c r="L30" s="8"/>
      <c r="M30" s="8">
        <v>-54596788</v>
      </c>
      <c r="N30" s="8"/>
      <c r="O30" s="8">
        <v>0</v>
      </c>
      <c r="P30" s="8"/>
      <c r="Q30" s="8">
        <v>0</v>
      </c>
      <c r="R30" s="8"/>
      <c r="S30" s="8">
        <v>0</v>
      </c>
      <c r="T30" s="8"/>
      <c r="U30" s="8">
        <v>0</v>
      </c>
      <c r="V30" s="8"/>
      <c r="W30" s="8">
        <v>0</v>
      </c>
      <c r="X30" s="8"/>
      <c r="Y30" s="9">
        <v>0</v>
      </c>
    </row>
    <row r="31" spans="1:25">
      <c r="A31" s="1" t="s">
        <v>37</v>
      </c>
      <c r="C31" s="8">
        <v>1000000</v>
      </c>
      <c r="D31" s="8"/>
      <c r="E31" s="8">
        <v>13403508138</v>
      </c>
      <c r="F31" s="8"/>
      <c r="G31" s="8">
        <v>18548973000</v>
      </c>
      <c r="H31" s="8"/>
      <c r="I31" s="8">
        <v>51000</v>
      </c>
      <c r="J31" s="8"/>
      <c r="K31" s="8">
        <v>875331545</v>
      </c>
      <c r="L31" s="8"/>
      <c r="M31" s="8">
        <v>0</v>
      </c>
      <c r="N31" s="8"/>
      <c r="O31" s="8">
        <v>0</v>
      </c>
      <c r="P31" s="8"/>
      <c r="Q31" s="8">
        <v>1051000</v>
      </c>
      <c r="R31" s="8"/>
      <c r="S31" s="8">
        <v>16560</v>
      </c>
      <c r="T31" s="8"/>
      <c r="U31" s="8">
        <v>14278839683</v>
      </c>
      <c r="V31" s="8"/>
      <c r="W31" s="8">
        <v>17301002868</v>
      </c>
      <c r="X31" s="8"/>
      <c r="Y31" s="9">
        <v>4.1805229013714237E-4</v>
      </c>
    </row>
    <row r="32" spans="1:25">
      <c r="A32" s="1" t="s">
        <v>38</v>
      </c>
      <c r="C32" s="8">
        <v>13361564</v>
      </c>
      <c r="D32" s="8"/>
      <c r="E32" s="8">
        <v>39884268540</v>
      </c>
      <c r="F32" s="8"/>
      <c r="G32" s="8">
        <v>38517981813.18</v>
      </c>
      <c r="H32" s="8"/>
      <c r="I32" s="8">
        <v>0</v>
      </c>
      <c r="J32" s="8"/>
      <c r="K32" s="8">
        <v>0</v>
      </c>
      <c r="L32" s="8"/>
      <c r="M32" s="8">
        <v>-13361564</v>
      </c>
      <c r="N32" s="8"/>
      <c r="O32" s="8">
        <v>0</v>
      </c>
      <c r="P32" s="8"/>
      <c r="Q32" s="8">
        <v>0</v>
      </c>
      <c r="R32" s="8"/>
      <c r="S32" s="8">
        <v>0</v>
      </c>
      <c r="T32" s="8"/>
      <c r="U32" s="8">
        <v>0</v>
      </c>
      <c r="V32" s="8"/>
      <c r="W32" s="8">
        <v>0</v>
      </c>
      <c r="X32" s="8"/>
      <c r="Y32" s="9">
        <v>0</v>
      </c>
    </row>
    <row r="33" spans="1:25">
      <c r="A33" s="1" t="s">
        <v>39</v>
      </c>
      <c r="C33" s="8">
        <v>23455000</v>
      </c>
      <c r="D33" s="8"/>
      <c r="E33" s="8">
        <v>144537760559</v>
      </c>
      <c r="F33" s="8"/>
      <c r="G33" s="8">
        <v>86313769060.5</v>
      </c>
      <c r="H33" s="8"/>
      <c r="I33" s="8">
        <v>0</v>
      </c>
      <c r="J33" s="8"/>
      <c r="K33" s="8">
        <v>0</v>
      </c>
      <c r="L33" s="8"/>
      <c r="M33" s="8">
        <v>0</v>
      </c>
      <c r="N33" s="8"/>
      <c r="O33" s="8">
        <v>0</v>
      </c>
      <c r="P33" s="8"/>
      <c r="Q33" s="8">
        <v>23455000</v>
      </c>
      <c r="R33" s="8"/>
      <c r="S33" s="8">
        <v>3682</v>
      </c>
      <c r="T33" s="8"/>
      <c r="U33" s="8">
        <v>144537760559</v>
      </c>
      <c r="V33" s="8"/>
      <c r="W33" s="8">
        <v>85847460205.5</v>
      </c>
      <c r="X33" s="8"/>
      <c r="Y33" s="9">
        <v>2.0743726600812484E-3</v>
      </c>
    </row>
    <row r="34" spans="1:25">
      <c r="A34" s="1" t="s">
        <v>40</v>
      </c>
      <c r="C34" s="8">
        <v>3510754</v>
      </c>
      <c r="D34" s="8"/>
      <c r="E34" s="8">
        <v>45171904745</v>
      </c>
      <c r="F34" s="8"/>
      <c r="G34" s="8">
        <v>108883788427.44</v>
      </c>
      <c r="H34" s="8"/>
      <c r="I34" s="8">
        <v>0</v>
      </c>
      <c r="J34" s="8"/>
      <c r="K34" s="8">
        <v>0</v>
      </c>
      <c r="L34" s="8"/>
      <c r="M34" s="8">
        <v>-10000</v>
      </c>
      <c r="N34" s="8"/>
      <c r="O34" s="8">
        <v>332807941</v>
      </c>
      <c r="P34" s="8"/>
      <c r="Q34" s="8">
        <v>3500754</v>
      </c>
      <c r="R34" s="8"/>
      <c r="S34" s="8">
        <v>33670</v>
      </c>
      <c r="T34" s="8"/>
      <c r="U34" s="8">
        <v>45043237499</v>
      </c>
      <c r="V34" s="8"/>
      <c r="W34" s="8">
        <v>117169058376.27901</v>
      </c>
      <c r="X34" s="8"/>
      <c r="Y34" s="9">
        <v>2.8312112055662807E-3</v>
      </c>
    </row>
    <row r="35" spans="1:25">
      <c r="A35" s="1" t="s">
        <v>41</v>
      </c>
      <c r="C35" s="8">
        <v>3932643</v>
      </c>
      <c r="D35" s="8"/>
      <c r="E35" s="8">
        <v>108739743579</v>
      </c>
      <c r="F35" s="8"/>
      <c r="G35" s="8">
        <v>108872439110.078</v>
      </c>
      <c r="H35" s="8"/>
      <c r="I35" s="8">
        <v>776630</v>
      </c>
      <c r="J35" s="8"/>
      <c r="K35" s="8">
        <v>13379403571</v>
      </c>
      <c r="L35" s="8"/>
      <c r="M35" s="8">
        <v>0</v>
      </c>
      <c r="N35" s="8"/>
      <c r="O35" s="8">
        <v>0</v>
      </c>
      <c r="P35" s="8"/>
      <c r="Q35" s="8">
        <v>4709273</v>
      </c>
      <c r="R35" s="8"/>
      <c r="S35" s="8">
        <v>13000</v>
      </c>
      <c r="T35" s="8"/>
      <c r="U35" s="8">
        <v>66602926611</v>
      </c>
      <c r="V35" s="8"/>
      <c r="W35" s="8">
        <v>60856286733.449997</v>
      </c>
      <c r="X35" s="8"/>
      <c r="Y35" s="9">
        <v>1.4704991515386277E-3</v>
      </c>
    </row>
    <row r="36" spans="1:25">
      <c r="A36" s="1" t="s">
        <v>42</v>
      </c>
      <c r="C36" s="8">
        <v>609408</v>
      </c>
      <c r="D36" s="8"/>
      <c r="E36" s="8">
        <v>12986813531</v>
      </c>
      <c r="F36" s="8"/>
      <c r="G36" s="8">
        <v>14526652897.152</v>
      </c>
      <c r="H36" s="8"/>
      <c r="I36" s="8">
        <v>0</v>
      </c>
      <c r="J36" s="8"/>
      <c r="K36" s="8">
        <v>0</v>
      </c>
      <c r="L36" s="8"/>
      <c r="M36" s="8">
        <v>0</v>
      </c>
      <c r="N36" s="8"/>
      <c r="O36" s="8">
        <v>0</v>
      </c>
      <c r="P36" s="8"/>
      <c r="Q36" s="8">
        <v>609408</v>
      </c>
      <c r="R36" s="8"/>
      <c r="S36" s="8">
        <v>22130</v>
      </c>
      <c r="T36" s="8"/>
      <c r="U36" s="8">
        <v>12986813531</v>
      </c>
      <c r="V36" s="8"/>
      <c r="W36" s="8">
        <v>13405956155.712</v>
      </c>
      <c r="X36" s="8"/>
      <c r="Y36" s="9">
        <v>3.2393443982021557E-4</v>
      </c>
    </row>
    <row r="37" spans="1:25">
      <c r="A37" s="1" t="s">
        <v>43</v>
      </c>
      <c r="C37" s="8">
        <v>1100000</v>
      </c>
      <c r="D37" s="8"/>
      <c r="E37" s="8">
        <v>15058447169</v>
      </c>
      <c r="F37" s="8"/>
      <c r="G37" s="8">
        <v>23585824350</v>
      </c>
      <c r="H37" s="8"/>
      <c r="I37" s="8">
        <v>0</v>
      </c>
      <c r="J37" s="8"/>
      <c r="K37" s="8">
        <v>0</v>
      </c>
      <c r="L37" s="8"/>
      <c r="M37" s="8">
        <v>0</v>
      </c>
      <c r="N37" s="8"/>
      <c r="O37" s="8">
        <v>0</v>
      </c>
      <c r="P37" s="8"/>
      <c r="Q37" s="8">
        <v>1100000</v>
      </c>
      <c r="R37" s="8"/>
      <c r="S37" s="8">
        <v>19060</v>
      </c>
      <c r="T37" s="8"/>
      <c r="U37" s="8">
        <v>15058447169</v>
      </c>
      <c r="V37" s="8"/>
      <c r="W37" s="8">
        <v>20841252300</v>
      </c>
      <c r="X37" s="8"/>
      <c r="Y37" s="9">
        <v>5.0359700647504603E-4</v>
      </c>
    </row>
    <row r="38" spans="1:25">
      <c r="A38" s="1" t="s">
        <v>44</v>
      </c>
      <c r="C38" s="8">
        <v>7550105</v>
      </c>
      <c r="D38" s="8"/>
      <c r="E38" s="8">
        <v>136237042966</v>
      </c>
      <c r="F38" s="8"/>
      <c r="G38" s="8">
        <v>134192651929.47</v>
      </c>
      <c r="H38" s="8"/>
      <c r="I38" s="8">
        <v>0</v>
      </c>
      <c r="J38" s="8"/>
      <c r="K38" s="8">
        <v>0</v>
      </c>
      <c r="L38" s="8"/>
      <c r="M38" s="8">
        <v>0</v>
      </c>
      <c r="N38" s="8"/>
      <c r="O38" s="8">
        <v>0</v>
      </c>
      <c r="P38" s="8"/>
      <c r="Q38" s="8">
        <v>7550105</v>
      </c>
      <c r="R38" s="8"/>
      <c r="S38" s="8">
        <v>15490</v>
      </c>
      <c r="T38" s="8"/>
      <c r="U38" s="8">
        <v>136237042966</v>
      </c>
      <c r="V38" s="8"/>
      <c r="W38" s="8">
        <v>116255267247.623</v>
      </c>
      <c r="X38" s="8"/>
      <c r="Y38" s="9">
        <v>2.8091308396501397E-3</v>
      </c>
    </row>
    <row r="39" spans="1:25">
      <c r="A39" s="1" t="s">
        <v>45</v>
      </c>
      <c r="C39" s="8">
        <v>87975</v>
      </c>
      <c r="D39" s="8"/>
      <c r="E39" s="8">
        <v>32227787333</v>
      </c>
      <c r="F39" s="8"/>
      <c r="G39" s="8">
        <v>43976760319.912498</v>
      </c>
      <c r="H39" s="8"/>
      <c r="I39" s="8">
        <v>0</v>
      </c>
      <c r="J39" s="8"/>
      <c r="K39" s="8">
        <v>0</v>
      </c>
      <c r="L39" s="8"/>
      <c r="M39" s="8">
        <v>-87975</v>
      </c>
      <c r="N39" s="8"/>
      <c r="O39" s="8">
        <v>39684053924</v>
      </c>
      <c r="P39" s="8"/>
      <c r="Q39" s="8">
        <v>0</v>
      </c>
      <c r="R39" s="8"/>
      <c r="S39" s="8">
        <v>0</v>
      </c>
      <c r="T39" s="8"/>
      <c r="U39" s="8">
        <v>0</v>
      </c>
      <c r="V39" s="8"/>
      <c r="W39" s="8">
        <v>0</v>
      </c>
      <c r="X39" s="8"/>
      <c r="Y39" s="9">
        <v>0</v>
      </c>
    </row>
    <row r="40" spans="1:25">
      <c r="A40" s="1" t="s">
        <v>46</v>
      </c>
      <c r="C40" s="8">
        <v>11769701</v>
      </c>
      <c r="D40" s="8"/>
      <c r="E40" s="8">
        <v>204613436889</v>
      </c>
      <c r="F40" s="8"/>
      <c r="G40" s="8">
        <v>224516691844.96899</v>
      </c>
      <c r="H40" s="8"/>
      <c r="I40" s="8">
        <v>2403933</v>
      </c>
      <c r="J40" s="8"/>
      <c r="K40" s="8">
        <v>45604534025</v>
      </c>
      <c r="L40" s="8"/>
      <c r="M40" s="8">
        <v>0</v>
      </c>
      <c r="N40" s="8"/>
      <c r="O40" s="8">
        <v>0</v>
      </c>
      <c r="P40" s="8"/>
      <c r="Q40" s="8">
        <v>14173634</v>
      </c>
      <c r="R40" s="8"/>
      <c r="S40" s="8">
        <v>18220</v>
      </c>
      <c r="T40" s="8"/>
      <c r="U40" s="8">
        <v>250217970914</v>
      </c>
      <c r="V40" s="8"/>
      <c r="W40" s="8">
        <v>256707061991.694</v>
      </c>
      <c r="X40" s="8"/>
      <c r="Y40" s="9">
        <v>6.2029337824397986E-3</v>
      </c>
    </row>
    <row r="41" spans="1:25">
      <c r="A41" s="1" t="s">
        <v>47</v>
      </c>
      <c r="C41" s="8">
        <v>12077699</v>
      </c>
      <c r="D41" s="8"/>
      <c r="E41" s="8">
        <v>227435180710</v>
      </c>
      <c r="F41" s="8"/>
      <c r="G41" s="8">
        <v>269531033711.827</v>
      </c>
      <c r="H41" s="8"/>
      <c r="I41" s="8">
        <v>232517</v>
      </c>
      <c r="J41" s="8"/>
      <c r="K41" s="8">
        <v>4758231551</v>
      </c>
      <c r="L41" s="8"/>
      <c r="M41" s="8">
        <v>0</v>
      </c>
      <c r="N41" s="8"/>
      <c r="O41" s="8">
        <v>0</v>
      </c>
      <c r="P41" s="8"/>
      <c r="Q41" s="8">
        <v>12310216</v>
      </c>
      <c r="R41" s="8"/>
      <c r="S41" s="8">
        <v>20100</v>
      </c>
      <c r="T41" s="8"/>
      <c r="U41" s="8">
        <v>232193412261</v>
      </c>
      <c r="V41" s="8"/>
      <c r="W41" s="8">
        <v>245963101317.48001</v>
      </c>
      <c r="X41" s="8"/>
      <c r="Y41" s="9">
        <v>5.9433223946337129E-3</v>
      </c>
    </row>
    <row r="42" spans="1:25">
      <c r="A42" s="1" t="s">
        <v>48</v>
      </c>
      <c r="C42" s="8">
        <v>31040229</v>
      </c>
      <c r="D42" s="8"/>
      <c r="E42" s="8">
        <v>174640928888</v>
      </c>
      <c r="F42" s="8"/>
      <c r="G42" s="8">
        <v>679438982816.64905</v>
      </c>
      <c r="H42" s="8"/>
      <c r="I42" s="8">
        <v>0</v>
      </c>
      <c r="J42" s="8"/>
      <c r="K42" s="8">
        <v>0</v>
      </c>
      <c r="L42" s="8"/>
      <c r="M42" s="8">
        <v>0</v>
      </c>
      <c r="N42" s="8"/>
      <c r="O42" s="8">
        <v>0</v>
      </c>
      <c r="P42" s="8"/>
      <c r="Q42" s="8">
        <v>31040229</v>
      </c>
      <c r="R42" s="8"/>
      <c r="S42" s="8">
        <v>21960</v>
      </c>
      <c r="T42" s="8"/>
      <c r="U42" s="8">
        <v>174640928888</v>
      </c>
      <c r="V42" s="8"/>
      <c r="W42" s="8">
        <v>677587650438.40198</v>
      </c>
      <c r="X42" s="8"/>
      <c r="Y42" s="9">
        <v>1.6372869896366021E-2</v>
      </c>
    </row>
    <row r="43" spans="1:25">
      <c r="A43" s="1" t="s">
        <v>49</v>
      </c>
      <c r="C43" s="8">
        <v>19999999</v>
      </c>
      <c r="D43" s="8"/>
      <c r="E43" s="8">
        <v>97997158737</v>
      </c>
      <c r="F43" s="8"/>
      <c r="G43" s="8">
        <v>90080806495.959396</v>
      </c>
      <c r="H43" s="8"/>
      <c r="I43" s="8">
        <v>0</v>
      </c>
      <c r="J43" s="8"/>
      <c r="K43" s="8">
        <v>0</v>
      </c>
      <c r="L43" s="8"/>
      <c r="M43" s="8">
        <v>0</v>
      </c>
      <c r="N43" s="8"/>
      <c r="O43" s="8">
        <v>0</v>
      </c>
      <c r="P43" s="8"/>
      <c r="Q43" s="8">
        <v>19999999</v>
      </c>
      <c r="R43" s="8"/>
      <c r="S43" s="8">
        <v>4802</v>
      </c>
      <c r="T43" s="8"/>
      <c r="U43" s="8">
        <v>97997158737</v>
      </c>
      <c r="V43" s="8"/>
      <c r="W43" s="8">
        <v>95468557226.571899</v>
      </c>
      <c r="X43" s="8"/>
      <c r="Y43" s="9">
        <v>2.3068517639793281E-3</v>
      </c>
    </row>
    <row r="44" spans="1:25">
      <c r="A44" s="1" t="s">
        <v>50</v>
      </c>
      <c r="C44" s="8">
        <v>24900000</v>
      </c>
      <c r="D44" s="8"/>
      <c r="E44" s="8">
        <v>79397971414</v>
      </c>
      <c r="F44" s="8"/>
      <c r="G44" s="8">
        <v>247765968450</v>
      </c>
      <c r="H44" s="8"/>
      <c r="I44" s="8">
        <v>2014264</v>
      </c>
      <c r="J44" s="8"/>
      <c r="K44" s="8">
        <v>20322754605</v>
      </c>
      <c r="L44" s="8"/>
      <c r="M44" s="8">
        <v>0</v>
      </c>
      <c r="N44" s="8"/>
      <c r="O44" s="8">
        <v>0</v>
      </c>
      <c r="P44" s="8"/>
      <c r="Q44" s="8">
        <v>26914264</v>
      </c>
      <c r="R44" s="8"/>
      <c r="S44" s="8">
        <v>9020</v>
      </c>
      <c r="T44" s="8"/>
      <c r="U44" s="8">
        <v>99720726019</v>
      </c>
      <c r="V44" s="8"/>
      <c r="W44" s="8">
        <v>241322199645.384</v>
      </c>
      <c r="X44" s="8"/>
      <c r="Y44" s="9">
        <v>5.8311820992344495E-3</v>
      </c>
    </row>
    <row r="45" spans="1:25">
      <c r="A45" s="1" t="s">
        <v>51</v>
      </c>
      <c r="C45" s="8">
        <v>15000000</v>
      </c>
      <c r="D45" s="8"/>
      <c r="E45" s="8">
        <v>100009341807</v>
      </c>
      <c r="F45" s="8"/>
      <c r="G45" s="8">
        <v>77386792500</v>
      </c>
      <c r="H45" s="8"/>
      <c r="I45" s="8">
        <v>0</v>
      </c>
      <c r="J45" s="8"/>
      <c r="K45" s="8">
        <v>0</v>
      </c>
      <c r="L45" s="8"/>
      <c r="M45" s="8">
        <v>0</v>
      </c>
      <c r="N45" s="8"/>
      <c r="O45" s="8">
        <v>0</v>
      </c>
      <c r="P45" s="8"/>
      <c r="Q45" s="8">
        <v>15000000</v>
      </c>
      <c r="R45" s="8"/>
      <c r="S45" s="8">
        <v>5130</v>
      </c>
      <c r="T45" s="8"/>
      <c r="U45" s="8">
        <v>100009341807</v>
      </c>
      <c r="V45" s="8"/>
      <c r="W45" s="8">
        <v>76492147500</v>
      </c>
      <c r="X45" s="8"/>
      <c r="Y45" s="9">
        <v>1.8483158279240098E-3</v>
      </c>
    </row>
    <row r="46" spans="1:25">
      <c r="A46" s="1" t="s">
        <v>52</v>
      </c>
      <c r="C46" s="8">
        <v>25444519</v>
      </c>
      <c r="D46" s="8"/>
      <c r="E46" s="8">
        <v>101397423153</v>
      </c>
      <c r="F46" s="8"/>
      <c r="G46" s="8">
        <v>104764120071.69701</v>
      </c>
      <c r="H46" s="8"/>
      <c r="I46" s="8">
        <v>13361564</v>
      </c>
      <c r="J46" s="8"/>
      <c r="K46" s="8">
        <v>0</v>
      </c>
      <c r="L46" s="8"/>
      <c r="M46" s="8">
        <v>0</v>
      </c>
      <c r="N46" s="8"/>
      <c r="O46" s="8">
        <v>0</v>
      </c>
      <c r="P46" s="8"/>
      <c r="Q46" s="8">
        <v>38806083</v>
      </c>
      <c r="R46" s="8"/>
      <c r="S46" s="8">
        <v>3986</v>
      </c>
      <c r="T46" s="8"/>
      <c r="U46" s="8">
        <v>154643255693</v>
      </c>
      <c r="V46" s="8"/>
      <c r="W46" s="8">
        <v>153760694609.314</v>
      </c>
      <c r="X46" s="8"/>
      <c r="Y46" s="9">
        <v>3.7153921656989043E-3</v>
      </c>
    </row>
    <row r="47" spans="1:25">
      <c r="A47" s="1" t="s">
        <v>53</v>
      </c>
      <c r="C47" s="8">
        <v>121896360</v>
      </c>
      <c r="D47" s="8"/>
      <c r="E47" s="8">
        <v>1080755806900</v>
      </c>
      <c r="F47" s="8"/>
      <c r="G47" s="8">
        <v>1656408617914.8601</v>
      </c>
      <c r="H47" s="8"/>
      <c r="I47" s="8">
        <v>100261</v>
      </c>
      <c r="J47" s="8"/>
      <c r="K47" s="8">
        <v>1102361361</v>
      </c>
      <c r="L47" s="8"/>
      <c r="M47" s="8">
        <v>0</v>
      </c>
      <c r="N47" s="8"/>
      <c r="O47" s="8">
        <v>0</v>
      </c>
      <c r="P47" s="8"/>
      <c r="Q47" s="8">
        <v>121996621</v>
      </c>
      <c r="R47" s="8"/>
      <c r="S47" s="8">
        <v>11260</v>
      </c>
      <c r="T47" s="8"/>
      <c r="U47" s="8">
        <v>1081858168261</v>
      </c>
      <c r="V47" s="8"/>
      <c r="W47" s="8">
        <v>1365508544842.8601</v>
      </c>
      <c r="X47" s="8"/>
      <c r="Y47" s="9">
        <v>3.2995426839056138E-2</v>
      </c>
    </row>
    <row r="48" spans="1:25">
      <c r="A48" s="1" t="s">
        <v>54</v>
      </c>
      <c r="C48" s="8">
        <v>190039224</v>
      </c>
      <c r="D48" s="8"/>
      <c r="E48" s="8">
        <v>2372910246851</v>
      </c>
      <c r="F48" s="8"/>
      <c r="G48" s="8">
        <v>2639051613922.2798</v>
      </c>
      <c r="H48" s="8"/>
      <c r="I48" s="8">
        <v>10000000</v>
      </c>
      <c r="J48" s="8"/>
      <c r="K48" s="8">
        <v>142398906400</v>
      </c>
      <c r="L48" s="8"/>
      <c r="M48" s="8">
        <v>0</v>
      </c>
      <c r="N48" s="8"/>
      <c r="O48" s="8">
        <v>0</v>
      </c>
      <c r="P48" s="8"/>
      <c r="Q48" s="8">
        <v>200039224</v>
      </c>
      <c r="R48" s="8"/>
      <c r="S48" s="8">
        <v>13980</v>
      </c>
      <c r="T48" s="8"/>
      <c r="U48" s="8">
        <v>2515309153251</v>
      </c>
      <c r="V48" s="8"/>
      <c r="W48" s="8">
        <v>2779908888828.46</v>
      </c>
      <c r="X48" s="8"/>
      <c r="Y48" s="9">
        <v>6.717224927445381E-2</v>
      </c>
    </row>
    <row r="49" spans="1:25">
      <c r="A49" s="1" t="s">
        <v>55</v>
      </c>
      <c r="C49" s="8">
        <v>13633830</v>
      </c>
      <c r="D49" s="8"/>
      <c r="E49" s="8">
        <v>612380513579</v>
      </c>
      <c r="F49" s="8"/>
      <c r="G49" s="8">
        <v>622069329857.84998</v>
      </c>
      <c r="H49" s="8"/>
      <c r="I49" s="8">
        <v>0</v>
      </c>
      <c r="J49" s="8"/>
      <c r="K49" s="8">
        <v>0</v>
      </c>
      <c r="L49" s="8"/>
      <c r="M49" s="8">
        <v>0</v>
      </c>
      <c r="N49" s="8"/>
      <c r="O49" s="8">
        <v>0</v>
      </c>
      <c r="P49" s="8"/>
      <c r="Q49" s="8">
        <v>13633830</v>
      </c>
      <c r="R49" s="8"/>
      <c r="S49" s="8">
        <v>43300</v>
      </c>
      <c r="T49" s="8"/>
      <c r="U49" s="8">
        <v>612380513579</v>
      </c>
      <c r="V49" s="8"/>
      <c r="W49" s="8">
        <v>586832287207.94995</v>
      </c>
      <c r="X49" s="8"/>
      <c r="Y49" s="9">
        <v>1.4179905261298911E-2</v>
      </c>
    </row>
    <row r="50" spans="1:25">
      <c r="A50" s="1" t="s">
        <v>56</v>
      </c>
      <c r="C50" s="8">
        <v>4100000</v>
      </c>
      <c r="D50" s="8"/>
      <c r="E50" s="8">
        <v>14643798168</v>
      </c>
      <c r="F50" s="8"/>
      <c r="G50" s="8">
        <v>92883037950</v>
      </c>
      <c r="H50" s="8"/>
      <c r="I50" s="8">
        <v>0</v>
      </c>
      <c r="J50" s="8"/>
      <c r="K50" s="8">
        <v>0</v>
      </c>
      <c r="L50" s="8"/>
      <c r="M50" s="8">
        <v>0</v>
      </c>
      <c r="N50" s="8"/>
      <c r="O50" s="8">
        <v>0</v>
      </c>
      <c r="P50" s="8"/>
      <c r="Q50" s="8">
        <v>4100000</v>
      </c>
      <c r="R50" s="8"/>
      <c r="S50" s="8">
        <v>19650</v>
      </c>
      <c r="T50" s="8"/>
      <c r="U50" s="8">
        <v>14643798168</v>
      </c>
      <c r="V50" s="8"/>
      <c r="W50" s="8">
        <v>80085638250</v>
      </c>
      <c r="X50" s="8"/>
      <c r="Y50" s="9">
        <v>1.9351470393333054E-3</v>
      </c>
    </row>
    <row r="51" spans="1:25">
      <c r="A51" s="1" t="s">
        <v>57</v>
      </c>
      <c r="C51" s="8">
        <v>3400560</v>
      </c>
      <c r="D51" s="8"/>
      <c r="E51" s="8">
        <v>115618849438</v>
      </c>
      <c r="F51" s="8"/>
      <c r="G51" s="8">
        <v>125410119382.8</v>
      </c>
      <c r="H51" s="8"/>
      <c r="I51" s="8">
        <v>0</v>
      </c>
      <c r="J51" s="8"/>
      <c r="K51" s="8">
        <v>0</v>
      </c>
      <c r="L51" s="8"/>
      <c r="M51" s="8">
        <v>0</v>
      </c>
      <c r="N51" s="8"/>
      <c r="O51" s="8">
        <v>0</v>
      </c>
      <c r="P51" s="8"/>
      <c r="Q51" s="8">
        <v>3400560</v>
      </c>
      <c r="R51" s="8"/>
      <c r="S51" s="8">
        <v>36240</v>
      </c>
      <c r="T51" s="8"/>
      <c r="U51" s="8">
        <v>115618849438</v>
      </c>
      <c r="V51" s="8"/>
      <c r="W51" s="8">
        <v>122503038448.32001</v>
      </c>
      <c r="X51" s="8"/>
      <c r="Y51" s="9">
        <v>2.9600986811464981E-3</v>
      </c>
    </row>
    <row r="52" spans="1:25">
      <c r="A52" s="1" t="s">
        <v>58</v>
      </c>
      <c r="C52" s="8">
        <v>10613234</v>
      </c>
      <c r="D52" s="8"/>
      <c r="E52" s="8">
        <v>82119701719</v>
      </c>
      <c r="F52" s="8"/>
      <c r="G52" s="8">
        <v>82185164157.483002</v>
      </c>
      <c r="H52" s="8"/>
      <c r="I52" s="8">
        <v>0</v>
      </c>
      <c r="J52" s="8"/>
      <c r="K52" s="8">
        <v>0</v>
      </c>
      <c r="L52" s="8"/>
      <c r="M52" s="8">
        <v>0</v>
      </c>
      <c r="N52" s="8"/>
      <c r="O52" s="8">
        <v>0</v>
      </c>
      <c r="P52" s="8"/>
      <c r="Q52" s="8">
        <v>10613234</v>
      </c>
      <c r="R52" s="8"/>
      <c r="S52" s="8">
        <v>7470</v>
      </c>
      <c r="T52" s="8"/>
      <c r="U52" s="8">
        <v>82119701719</v>
      </c>
      <c r="V52" s="8"/>
      <c r="W52" s="8">
        <v>78809136875.018997</v>
      </c>
      <c r="X52" s="8"/>
      <c r="Y52" s="9">
        <v>1.9043023347086359E-3</v>
      </c>
    </row>
    <row r="53" spans="1:25">
      <c r="A53" s="1" t="s">
        <v>59</v>
      </c>
      <c r="C53" s="8">
        <v>18866147</v>
      </c>
      <c r="D53" s="8"/>
      <c r="E53" s="8">
        <v>346264788773</v>
      </c>
      <c r="F53" s="8"/>
      <c r="G53" s="8">
        <v>382579425877.14001</v>
      </c>
      <c r="H53" s="8"/>
      <c r="I53" s="8">
        <v>0</v>
      </c>
      <c r="J53" s="8"/>
      <c r="K53" s="8">
        <v>0</v>
      </c>
      <c r="L53" s="8"/>
      <c r="M53" s="8">
        <v>0</v>
      </c>
      <c r="N53" s="8"/>
      <c r="O53" s="8">
        <v>0</v>
      </c>
      <c r="P53" s="8"/>
      <c r="Q53" s="8">
        <v>18866147</v>
      </c>
      <c r="R53" s="8"/>
      <c r="S53" s="8">
        <v>19640</v>
      </c>
      <c r="T53" s="8"/>
      <c r="U53" s="8">
        <v>346264788773</v>
      </c>
      <c r="V53" s="8"/>
      <c r="W53" s="8">
        <v>368326466873.87402</v>
      </c>
      <c r="X53" s="8"/>
      <c r="Y53" s="9">
        <v>8.9000460938334861E-3</v>
      </c>
    </row>
    <row r="54" spans="1:25">
      <c r="A54" s="1" t="s">
        <v>60</v>
      </c>
      <c r="C54" s="8">
        <v>13977324</v>
      </c>
      <c r="D54" s="8"/>
      <c r="E54" s="8">
        <v>340178615946</v>
      </c>
      <c r="F54" s="8"/>
      <c r="G54" s="8">
        <v>443362611207.40198</v>
      </c>
      <c r="H54" s="8"/>
      <c r="I54" s="8">
        <v>0</v>
      </c>
      <c r="J54" s="8"/>
      <c r="K54" s="8">
        <v>0</v>
      </c>
      <c r="L54" s="8"/>
      <c r="M54" s="8">
        <v>-308280</v>
      </c>
      <c r="N54" s="8"/>
      <c r="O54" s="8">
        <v>9374703640</v>
      </c>
      <c r="P54" s="8"/>
      <c r="Q54" s="8">
        <v>13669044</v>
      </c>
      <c r="R54" s="8"/>
      <c r="S54" s="8">
        <v>29690</v>
      </c>
      <c r="T54" s="8"/>
      <c r="U54" s="8">
        <v>332675730288</v>
      </c>
      <c r="V54" s="8"/>
      <c r="W54" s="8">
        <v>403419204557.65802</v>
      </c>
      <c r="X54" s="8"/>
      <c r="Y54" s="9">
        <v>9.7480084615539538E-3</v>
      </c>
    </row>
    <row r="55" spans="1:25">
      <c r="A55" s="1" t="s">
        <v>61</v>
      </c>
      <c r="C55" s="8">
        <v>18220211</v>
      </c>
      <c r="D55" s="8"/>
      <c r="E55" s="8">
        <v>187717208568</v>
      </c>
      <c r="F55" s="8"/>
      <c r="G55" s="8">
        <v>224224093217.52899</v>
      </c>
      <c r="H55" s="8"/>
      <c r="I55" s="8">
        <v>0</v>
      </c>
      <c r="J55" s="8"/>
      <c r="K55" s="8">
        <v>0</v>
      </c>
      <c r="L55" s="8"/>
      <c r="M55" s="8">
        <v>0</v>
      </c>
      <c r="N55" s="8"/>
      <c r="O55" s="8">
        <v>0</v>
      </c>
      <c r="P55" s="8"/>
      <c r="Q55" s="8">
        <v>18220211</v>
      </c>
      <c r="R55" s="8"/>
      <c r="S55" s="8">
        <v>12730</v>
      </c>
      <c r="T55" s="8"/>
      <c r="U55" s="8">
        <v>187717208568</v>
      </c>
      <c r="V55" s="8"/>
      <c r="W55" s="8">
        <v>230563223478.121</v>
      </c>
      <c r="X55" s="8"/>
      <c r="Y55" s="9">
        <v>5.5712078849896552E-3</v>
      </c>
    </row>
    <row r="56" spans="1:25">
      <c r="A56" s="1" t="s">
        <v>62</v>
      </c>
      <c r="C56" s="8">
        <v>11056593</v>
      </c>
      <c r="D56" s="8"/>
      <c r="E56" s="8">
        <v>259660638905</v>
      </c>
      <c r="F56" s="8"/>
      <c r="G56" s="8">
        <v>315765864184.505</v>
      </c>
      <c r="H56" s="8"/>
      <c r="I56" s="8">
        <v>118559</v>
      </c>
      <c r="J56" s="8"/>
      <c r="K56" s="8">
        <v>3230466662</v>
      </c>
      <c r="L56" s="8"/>
      <c r="M56" s="8">
        <v>0</v>
      </c>
      <c r="N56" s="8"/>
      <c r="O56" s="8">
        <v>0</v>
      </c>
      <c r="P56" s="8"/>
      <c r="Q56" s="8">
        <v>11175152</v>
      </c>
      <c r="R56" s="8"/>
      <c r="S56" s="8">
        <v>28350</v>
      </c>
      <c r="T56" s="8"/>
      <c r="U56" s="8">
        <v>262891105567</v>
      </c>
      <c r="V56" s="8"/>
      <c r="W56" s="8">
        <v>314930506622.76001</v>
      </c>
      <c r="X56" s="8"/>
      <c r="Y56" s="9">
        <v>7.6098143288103465E-3</v>
      </c>
    </row>
    <row r="57" spans="1:25">
      <c r="A57" s="1" t="s">
        <v>63</v>
      </c>
      <c r="C57" s="8">
        <v>7900000</v>
      </c>
      <c r="D57" s="8"/>
      <c r="E57" s="8">
        <v>106607892501</v>
      </c>
      <c r="F57" s="8"/>
      <c r="G57" s="8">
        <v>91251801900</v>
      </c>
      <c r="H57" s="8"/>
      <c r="I57" s="8">
        <v>0</v>
      </c>
      <c r="J57" s="8"/>
      <c r="K57" s="8">
        <v>0</v>
      </c>
      <c r="L57" s="8"/>
      <c r="M57" s="8">
        <v>0</v>
      </c>
      <c r="N57" s="8"/>
      <c r="O57" s="8">
        <v>0</v>
      </c>
      <c r="P57" s="8"/>
      <c r="Q57" s="8">
        <v>7900000</v>
      </c>
      <c r="R57" s="8"/>
      <c r="S57" s="8">
        <v>11740</v>
      </c>
      <c r="T57" s="8"/>
      <c r="U57" s="8">
        <v>106607892501</v>
      </c>
      <c r="V57" s="8"/>
      <c r="W57" s="8">
        <v>92194161300</v>
      </c>
      <c r="X57" s="8"/>
      <c r="Y57" s="9">
        <v>2.2277309912493853E-3</v>
      </c>
    </row>
    <row r="58" spans="1:25">
      <c r="A58" s="1" t="s">
        <v>64</v>
      </c>
      <c r="C58" s="8">
        <v>4020036</v>
      </c>
      <c r="D58" s="8"/>
      <c r="E58" s="8">
        <v>66835717512</v>
      </c>
      <c r="F58" s="8"/>
      <c r="G58" s="8">
        <v>53468042594.003998</v>
      </c>
      <c r="H58" s="8"/>
      <c r="I58" s="8">
        <v>0</v>
      </c>
      <c r="J58" s="8"/>
      <c r="K58" s="8">
        <v>0</v>
      </c>
      <c r="L58" s="8"/>
      <c r="M58" s="8">
        <v>0</v>
      </c>
      <c r="N58" s="8"/>
      <c r="O58" s="8">
        <v>0</v>
      </c>
      <c r="P58" s="8"/>
      <c r="Q58" s="8">
        <v>4020036</v>
      </c>
      <c r="R58" s="8"/>
      <c r="S58" s="8">
        <v>13680</v>
      </c>
      <c r="T58" s="8"/>
      <c r="U58" s="8">
        <v>66835717512</v>
      </c>
      <c r="V58" s="8"/>
      <c r="W58" s="8">
        <v>54666877629.744003</v>
      </c>
      <c r="X58" s="8"/>
      <c r="Y58" s="9">
        <v>1.3209415409109911E-3</v>
      </c>
    </row>
    <row r="59" spans="1:25">
      <c r="A59" s="1" t="s">
        <v>65</v>
      </c>
      <c r="C59" s="8">
        <v>45718</v>
      </c>
      <c r="D59" s="8"/>
      <c r="E59" s="8">
        <v>340478534</v>
      </c>
      <c r="F59" s="8"/>
      <c r="G59" s="8">
        <v>600341368.05900002</v>
      </c>
      <c r="H59" s="8"/>
      <c r="I59" s="8">
        <v>0</v>
      </c>
      <c r="J59" s="8"/>
      <c r="K59" s="8">
        <v>0</v>
      </c>
      <c r="L59" s="8"/>
      <c r="M59" s="8">
        <v>0</v>
      </c>
      <c r="N59" s="8"/>
      <c r="O59" s="8">
        <v>0</v>
      </c>
      <c r="P59" s="8"/>
      <c r="Q59" s="8">
        <v>45718</v>
      </c>
      <c r="R59" s="8"/>
      <c r="S59" s="8">
        <v>11550</v>
      </c>
      <c r="T59" s="8"/>
      <c r="U59" s="8">
        <v>340478534</v>
      </c>
      <c r="V59" s="8"/>
      <c r="W59" s="8">
        <v>524901044.745</v>
      </c>
      <c r="X59" s="8"/>
      <c r="Y59" s="9">
        <v>1.2683431447600977E-5</v>
      </c>
    </row>
    <row r="60" spans="1:25">
      <c r="A60" s="1" t="s">
        <v>66</v>
      </c>
      <c r="C60" s="8">
        <v>9529900</v>
      </c>
      <c r="D60" s="8"/>
      <c r="E60" s="8">
        <v>90994180514</v>
      </c>
      <c r="F60" s="8"/>
      <c r="G60" s="8">
        <v>118793891571.3</v>
      </c>
      <c r="H60" s="8"/>
      <c r="I60" s="8">
        <v>0</v>
      </c>
      <c r="J60" s="8"/>
      <c r="K60" s="8">
        <v>0</v>
      </c>
      <c r="L60" s="8"/>
      <c r="M60" s="8">
        <v>0</v>
      </c>
      <c r="N60" s="8"/>
      <c r="O60" s="8">
        <v>0</v>
      </c>
      <c r="P60" s="8"/>
      <c r="Q60" s="8">
        <v>9529900</v>
      </c>
      <c r="R60" s="8"/>
      <c r="S60" s="8">
        <v>9260</v>
      </c>
      <c r="T60" s="8"/>
      <c r="U60" s="8">
        <v>90994180514</v>
      </c>
      <c r="V60" s="8"/>
      <c r="W60" s="8">
        <v>87721805099.699997</v>
      </c>
      <c r="X60" s="8"/>
      <c r="Y60" s="9">
        <v>2.1196633395583597E-3</v>
      </c>
    </row>
    <row r="61" spans="1:25">
      <c r="A61" s="1" t="s">
        <v>67</v>
      </c>
      <c r="C61" s="8">
        <v>16600000</v>
      </c>
      <c r="D61" s="8"/>
      <c r="E61" s="8">
        <v>187786741912</v>
      </c>
      <c r="F61" s="8"/>
      <c r="G61" s="8">
        <v>245868327000</v>
      </c>
      <c r="H61" s="8"/>
      <c r="I61" s="8">
        <v>650000</v>
      </c>
      <c r="J61" s="8"/>
      <c r="K61" s="8">
        <v>8833714894</v>
      </c>
      <c r="L61" s="8"/>
      <c r="M61" s="8">
        <v>0</v>
      </c>
      <c r="N61" s="8"/>
      <c r="O61" s="8">
        <v>0</v>
      </c>
      <c r="P61" s="8"/>
      <c r="Q61" s="8">
        <v>17250000</v>
      </c>
      <c r="R61" s="8"/>
      <c r="S61" s="8">
        <v>13500</v>
      </c>
      <c r="T61" s="8"/>
      <c r="U61" s="8">
        <v>196620456806</v>
      </c>
      <c r="V61" s="8"/>
      <c r="W61" s="8">
        <v>231489393750</v>
      </c>
      <c r="X61" s="8"/>
      <c r="Y61" s="9">
        <v>5.5935873739805563E-3</v>
      </c>
    </row>
    <row r="62" spans="1:25">
      <c r="A62" s="1" t="s">
        <v>68</v>
      </c>
      <c r="C62" s="8">
        <v>6807271</v>
      </c>
      <c r="D62" s="8"/>
      <c r="E62" s="8">
        <v>104082724507</v>
      </c>
      <c r="F62" s="8"/>
      <c r="G62" s="8">
        <v>94937751357.826508</v>
      </c>
      <c r="H62" s="8"/>
      <c r="I62" s="8">
        <v>0</v>
      </c>
      <c r="J62" s="8"/>
      <c r="K62" s="8">
        <v>0</v>
      </c>
      <c r="L62" s="8"/>
      <c r="M62" s="8">
        <v>0</v>
      </c>
      <c r="N62" s="8"/>
      <c r="O62" s="8">
        <v>0</v>
      </c>
      <c r="P62" s="8"/>
      <c r="Q62" s="8">
        <v>6807271</v>
      </c>
      <c r="R62" s="8"/>
      <c r="S62" s="8">
        <v>12860</v>
      </c>
      <c r="T62" s="8"/>
      <c r="U62" s="8">
        <v>104082724507</v>
      </c>
      <c r="V62" s="8"/>
      <c r="W62" s="8">
        <v>87020633104.893005</v>
      </c>
      <c r="X62" s="8"/>
      <c r="Y62" s="9">
        <v>2.1027205900284317E-3</v>
      </c>
    </row>
    <row r="63" spans="1:25">
      <c r="A63" s="1" t="s">
        <v>69</v>
      </c>
      <c r="C63" s="8">
        <v>5881958</v>
      </c>
      <c r="D63" s="8"/>
      <c r="E63" s="8">
        <v>36190617892</v>
      </c>
      <c r="F63" s="8"/>
      <c r="G63" s="8">
        <v>47769666058.682999</v>
      </c>
      <c r="H63" s="8"/>
      <c r="I63" s="8">
        <v>0</v>
      </c>
      <c r="J63" s="8"/>
      <c r="K63" s="8">
        <v>0</v>
      </c>
      <c r="L63" s="8"/>
      <c r="M63" s="8">
        <v>0</v>
      </c>
      <c r="N63" s="8"/>
      <c r="O63" s="8">
        <v>0</v>
      </c>
      <c r="P63" s="8"/>
      <c r="Q63" s="8">
        <v>5881958</v>
      </c>
      <c r="R63" s="8"/>
      <c r="S63" s="8">
        <v>7860</v>
      </c>
      <c r="T63" s="8"/>
      <c r="U63" s="8">
        <v>36190617892</v>
      </c>
      <c r="V63" s="8"/>
      <c r="W63" s="8">
        <v>45957108350.213997</v>
      </c>
      <c r="X63" s="8"/>
      <c r="Y63" s="9">
        <v>1.1104832789446684E-3</v>
      </c>
    </row>
    <row r="64" spans="1:25">
      <c r="A64" s="1" t="s">
        <v>70</v>
      </c>
      <c r="C64" s="8">
        <v>15000000</v>
      </c>
      <c r="D64" s="8"/>
      <c r="E64" s="8">
        <v>644430335707</v>
      </c>
      <c r="F64" s="8"/>
      <c r="G64" s="8">
        <v>810995692500</v>
      </c>
      <c r="H64" s="8"/>
      <c r="I64" s="8">
        <v>0</v>
      </c>
      <c r="J64" s="8"/>
      <c r="K64" s="8">
        <v>0</v>
      </c>
      <c r="L64" s="8"/>
      <c r="M64" s="8">
        <v>0</v>
      </c>
      <c r="N64" s="8"/>
      <c r="O64" s="8">
        <v>0</v>
      </c>
      <c r="P64" s="8"/>
      <c r="Q64" s="8">
        <v>15000000</v>
      </c>
      <c r="R64" s="8"/>
      <c r="S64" s="8">
        <v>56530</v>
      </c>
      <c r="T64" s="8"/>
      <c r="U64" s="8">
        <v>644430335707</v>
      </c>
      <c r="V64" s="8"/>
      <c r="W64" s="8">
        <v>842904697500</v>
      </c>
      <c r="X64" s="8"/>
      <c r="Y64" s="9">
        <v>2.0367503655466721E-2</v>
      </c>
    </row>
    <row r="65" spans="1:25">
      <c r="A65" s="1" t="s">
        <v>71</v>
      </c>
      <c r="C65" s="8">
        <v>8005000</v>
      </c>
      <c r="D65" s="8"/>
      <c r="E65" s="8">
        <v>152312773310</v>
      </c>
      <c r="F65" s="8"/>
      <c r="G65" s="8">
        <v>134161262415</v>
      </c>
      <c r="H65" s="8"/>
      <c r="I65" s="8">
        <v>0</v>
      </c>
      <c r="J65" s="8"/>
      <c r="K65" s="8">
        <v>0</v>
      </c>
      <c r="L65" s="8"/>
      <c r="M65" s="8">
        <v>0</v>
      </c>
      <c r="N65" s="8"/>
      <c r="O65" s="8">
        <v>0</v>
      </c>
      <c r="P65" s="8"/>
      <c r="Q65" s="8">
        <v>8005000</v>
      </c>
      <c r="R65" s="8"/>
      <c r="S65" s="8">
        <v>16860</v>
      </c>
      <c r="T65" s="8"/>
      <c r="U65" s="8">
        <v>152312773310</v>
      </c>
      <c r="V65" s="8"/>
      <c r="W65" s="8">
        <v>134161262415</v>
      </c>
      <c r="X65" s="8"/>
      <c r="Y65" s="9">
        <v>3.2418018439855029E-3</v>
      </c>
    </row>
    <row r="66" spans="1:25">
      <c r="A66" s="1" t="s">
        <v>72</v>
      </c>
      <c r="C66" s="8">
        <v>8764562</v>
      </c>
      <c r="D66" s="8"/>
      <c r="E66" s="8">
        <v>128278302567</v>
      </c>
      <c r="F66" s="8"/>
      <c r="G66" s="8">
        <v>149679252867.798</v>
      </c>
      <c r="H66" s="8"/>
      <c r="I66" s="8">
        <v>28000</v>
      </c>
      <c r="J66" s="8"/>
      <c r="K66" s="8">
        <v>467560921</v>
      </c>
      <c r="L66" s="8"/>
      <c r="M66" s="8">
        <v>0</v>
      </c>
      <c r="N66" s="8"/>
      <c r="O66" s="8">
        <v>0</v>
      </c>
      <c r="P66" s="8"/>
      <c r="Q66" s="8">
        <v>8792562</v>
      </c>
      <c r="R66" s="8"/>
      <c r="S66" s="8">
        <v>16590</v>
      </c>
      <c r="T66" s="8"/>
      <c r="U66" s="8">
        <v>128745863488</v>
      </c>
      <c r="V66" s="8"/>
      <c r="W66" s="8">
        <v>145000685388.69901</v>
      </c>
      <c r="X66" s="8"/>
      <c r="Y66" s="9">
        <v>3.5037199323468085E-3</v>
      </c>
    </row>
    <row r="67" spans="1:25">
      <c r="A67" s="1" t="s">
        <v>73</v>
      </c>
      <c r="C67" s="8">
        <v>39222671</v>
      </c>
      <c r="D67" s="8"/>
      <c r="E67" s="8">
        <v>259954893396</v>
      </c>
      <c r="F67" s="8"/>
      <c r="G67" s="8">
        <v>226917703345.94101</v>
      </c>
      <c r="H67" s="8"/>
      <c r="I67" s="8">
        <v>777329</v>
      </c>
      <c r="J67" s="8"/>
      <c r="K67" s="8">
        <v>4078985713</v>
      </c>
      <c r="L67" s="8"/>
      <c r="M67" s="8">
        <v>0</v>
      </c>
      <c r="N67" s="8"/>
      <c r="O67" s="8">
        <v>0</v>
      </c>
      <c r="P67" s="8"/>
      <c r="Q67" s="8">
        <v>40000000</v>
      </c>
      <c r="R67" s="8"/>
      <c r="S67" s="8">
        <v>5140</v>
      </c>
      <c r="T67" s="8"/>
      <c r="U67" s="8">
        <v>264033879109</v>
      </c>
      <c r="V67" s="8"/>
      <c r="W67" s="8">
        <v>204376680000</v>
      </c>
      <c r="X67" s="8"/>
      <c r="Y67" s="9">
        <v>4.9384500873447231E-3</v>
      </c>
    </row>
    <row r="68" spans="1:25">
      <c r="A68" s="1" t="s">
        <v>74</v>
      </c>
      <c r="C68" s="8">
        <v>197550742</v>
      </c>
      <c r="D68" s="8"/>
      <c r="E68" s="8">
        <v>915902624080</v>
      </c>
      <c r="F68" s="8"/>
      <c r="G68" s="8">
        <v>903326449391.45996</v>
      </c>
      <c r="H68" s="8"/>
      <c r="I68" s="8">
        <v>0</v>
      </c>
      <c r="J68" s="8"/>
      <c r="K68" s="8">
        <v>0</v>
      </c>
      <c r="L68" s="8"/>
      <c r="M68" s="8">
        <v>0</v>
      </c>
      <c r="N68" s="8"/>
      <c r="O68" s="8">
        <v>0</v>
      </c>
      <c r="P68" s="8"/>
      <c r="Q68" s="8">
        <v>197550742</v>
      </c>
      <c r="R68" s="8"/>
      <c r="S68" s="8">
        <v>3882</v>
      </c>
      <c r="T68" s="8"/>
      <c r="U68" s="8">
        <v>915902624080</v>
      </c>
      <c r="V68" s="8"/>
      <c r="W68" s="8">
        <v>762328973160.35803</v>
      </c>
      <c r="X68" s="8"/>
      <c r="Y68" s="9">
        <v>1.8420514434862055E-2</v>
      </c>
    </row>
    <row r="69" spans="1:25">
      <c r="A69" s="1" t="s">
        <v>75</v>
      </c>
      <c r="C69" s="8">
        <v>159509568</v>
      </c>
      <c r="D69" s="8"/>
      <c r="E69" s="8">
        <v>850196515368</v>
      </c>
      <c r="F69" s="8"/>
      <c r="G69" s="8">
        <v>1742579741913.7</v>
      </c>
      <c r="H69" s="8"/>
      <c r="I69" s="8">
        <v>129023098</v>
      </c>
      <c r="J69" s="8"/>
      <c r="K69" s="8">
        <v>0</v>
      </c>
      <c r="L69" s="8"/>
      <c r="M69" s="8">
        <v>0</v>
      </c>
      <c r="N69" s="8"/>
      <c r="O69" s="8">
        <v>0</v>
      </c>
      <c r="P69" s="8"/>
      <c r="Q69" s="8">
        <v>288532666</v>
      </c>
      <c r="R69" s="8"/>
      <c r="S69" s="8">
        <v>5310</v>
      </c>
      <c r="T69" s="8"/>
      <c r="U69" s="8">
        <v>850196515368</v>
      </c>
      <c r="V69" s="8"/>
      <c r="W69" s="8">
        <v>1522992411144.0601</v>
      </c>
      <c r="X69" s="8"/>
      <c r="Y69" s="9">
        <v>3.68007837579108E-2</v>
      </c>
    </row>
    <row r="70" spans="1:25">
      <c r="A70" s="1" t="s">
        <v>76</v>
      </c>
      <c r="C70" s="8">
        <v>95851115</v>
      </c>
      <c r="D70" s="8"/>
      <c r="E70" s="8">
        <v>519622803901</v>
      </c>
      <c r="F70" s="8"/>
      <c r="G70" s="8">
        <v>500224204545.18799</v>
      </c>
      <c r="H70" s="8"/>
      <c r="I70" s="8">
        <v>0</v>
      </c>
      <c r="J70" s="8"/>
      <c r="K70" s="8">
        <v>0</v>
      </c>
      <c r="L70" s="8"/>
      <c r="M70" s="8">
        <v>0</v>
      </c>
      <c r="N70" s="8"/>
      <c r="O70" s="8">
        <v>0</v>
      </c>
      <c r="P70" s="8"/>
      <c r="Q70" s="8">
        <v>95851115</v>
      </c>
      <c r="R70" s="8"/>
      <c r="S70" s="8">
        <v>5140</v>
      </c>
      <c r="T70" s="8"/>
      <c r="U70" s="8">
        <v>519622803901</v>
      </c>
      <c r="V70" s="8"/>
      <c r="W70" s="8">
        <v>489743316449.95502</v>
      </c>
      <c r="X70" s="8"/>
      <c r="Y70" s="9">
        <v>1.1833898681095977E-2</v>
      </c>
    </row>
    <row r="71" spans="1:25">
      <c r="A71" s="1" t="s">
        <v>77</v>
      </c>
      <c r="C71" s="8">
        <v>3205169</v>
      </c>
      <c r="D71" s="8"/>
      <c r="E71" s="8">
        <v>14390682785</v>
      </c>
      <c r="F71" s="8"/>
      <c r="G71" s="8">
        <v>20677777606.480499</v>
      </c>
      <c r="H71" s="8"/>
      <c r="I71" s="8">
        <v>1002432</v>
      </c>
      <c r="J71" s="8"/>
      <c r="K71" s="8">
        <v>6009022351</v>
      </c>
      <c r="L71" s="8"/>
      <c r="M71" s="8">
        <v>0</v>
      </c>
      <c r="N71" s="8"/>
      <c r="O71" s="8">
        <v>0</v>
      </c>
      <c r="P71" s="8"/>
      <c r="Q71" s="8">
        <v>4207601</v>
      </c>
      <c r="R71" s="8"/>
      <c r="S71" s="8">
        <v>6450</v>
      </c>
      <c r="T71" s="8"/>
      <c r="U71" s="8">
        <v>20399705136</v>
      </c>
      <c r="V71" s="8"/>
      <c r="W71" s="8">
        <v>26977549242.622501</v>
      </c>
      <c r="X71" s="8"/>
      <c r="Y71" s="9">
        <v>6.5187124291076479E-4</v>
      </c>
    </row>
    <row r="72" spans="1:25">
      <c r="A72" s="1" t="s">
        <v>78</v>
      </c>
      <c r="C72" s="8">
        <v>82906186</v>
      </c>
      <c r="D72" s="8"/>
      <c r="E72" s="8">
        <v>374431681967</v>
      </c>
      <c r="F72" s="8"/>
      <c r="G72" s="8">
        <v>1130704908332.0801</v>
      </c>
      <c r="H72" s="8"/>
      <c r="I72" s="8">
        <v>0</v>
      </c>
      <c r="J72" s="8"/>
      <c r="K72" s="8">
        <v>0</v>
      </c>
      <c r="L72" s="8"/>
      <c r="M72" s="8">
        <v>-466186</v>
      </c>
      <c r="N72" s="8"/>
      <c r="O72" s="8">
        <v>6227778499</v>
      </c>
      <c r="P72" s="8"/>
      <c r="Q72" s="8">
        <v>82440000</v>
      </c>
      <c r="R72" s="8"/>
      <c r="S72" s="8">
        <v>12530</v>
      </c>
      <c r="T72" s="8"/>
      <c r="U72" s="8">
        <v>372326232224</v>
      </c>
      <c r="V72" s="8"/>
      <c r="W72" s="8">
        <v>1026827009460</v>
      </c>
      <c r="X72" s="8"/>
      <c r="Y72" s="9">
        <v>2.481170520313598E-2</v>
      </c>
    </row>
    <row r="73" spans="1:25">
      <c r="A73" s="1" t="s">
        <v>79</v>
      </c>
      <c r="C73" s="8">
        <v>59615343</v>
      </c>
      <c r="D73" s="8"/>
      <c r="E73" s="8">
        <v>968672898538</v>
      </c>
      <c r="F73" s="8"/>
      <c r="G73" s="8">
        <v>1763596399664.3</v>
      </c>
      <c r="H73" s="8"/>
      <c r="I73" s="8">
        <v>0</v>
      </c>
      <c r="J73" s="8"/>
      <c r="K73" s="8">
        <v>0</v>
      </c>
      <c r="L73" s="8"/>
      <c r="M73" s="8">
        <v>0</v>
      </c>
      <c r="N73" s="8"/>
      <c r="O73" s="8">
        <v>0</v>
      </c>
      <c r="P73" s="8"/>
      <c r="Q73" s="8">
        <v>59615343</v>
      </c>
      <c r="R73" s="8"/>
      <c r="S73" s="8">
        <v>30500</v>
      </c>
      <c r="T73" s="8"/>
      <c r="U73" s="8">
        <v>968672898538</v>
      </c>
      <c r="V73" s="8"/>
      <c r="W73" s="8">
        <v>1807449267129.0801</v>
      </c>
      <c r="X73" s="8"/>
      <c r="Y73" s="9">
        <v>4.3674248897304528E-2</v>
      </c>
    </row>
    <row r="74" spans="1:25">
      <c r="A74" s="1" t="s">
        <v>80</v>
      </c>
      <c r="C74" s="8">
        <v>85028137</v>
      </c>
      <c r="D74" s="8"/>
      <c r="E74" s="8">
        <v>1528644911441</v>
      </c>
      <c r="F74" s="8"/>
      <c r="G74" s="8">
        <v>2370003037159.1899</v>
      </c>
      <c r="H74" s="8"/>
      <c r="I74" s="8">
        <v>1000000</v>
      </c>
      <c r="J74" s="8"/>
      <c r="K74" s="8">
        <v>25343496829</v>
      </c>
      <c r="L74" s="8"/>
      <c r="M74" s="8">
        <v>0</v>
      </c>
      <c r="N74" s="8"/>
      <c r="O74" s="8">
        <v>0</v>
      </c>
      <c r="P74" s="8"/>
      <c r="Q74" s="8">
        <v>86028137</v>
      </c>
      <c r="R74" s="8"/>
      <c r="S74" s="8">
        <v>25730</v>
      </c>
      <c r="T74" s="8"/>
      <c r="U74" s="8">
        <v>1553988408270</v>
      </c>
      <c r="V74" s="8"/>
      <c r="W74" s="8">
        <v>2200333616418.1899</v>
      </c>
      <c r="X74" s="8"/>
      <c r="Y74" s="9">
        <v>5.3167698683567716E-2</v>
      </c>
    </row>
    <row r="75" spans="1:25">
      <c r="A75" s="1" t="s">
        <v>81</v>
      </c>
      <c r="C75" s="8">
        <v>6300003</v>
      </c>
      <c r="D75" s="8"/>
      <c r="E75" s="8">
        <v>167573335688</v>
      </c>
      <c r="F75" s="8"/>
      <c r="G75" s="8">
        <v>150550932290.88599</v>
      </c>
      <c r="H75" s="8"/>
      <c r="I75" s="8">
        <v>0</v>
      </c>
      <c r="J75" s="8"/>
      <c r="K75" s="8">
        <v>0</v>
      </c>
      <c r="L75" s="8"/>
      <c r="M75" s="8">
        <v>0</v>
      </c>
      <c r="N75" s="8"/>
      <c r="O75" s="8">
        <v>0</v>
      </c>
      <c r="P75" s="8"/>
      <c r="Q75" s="8">
        <v>6300003</v>
      </c>
      <c r="R75" s="8"/>
      <c r="S75" s="8">
        <v>23400</v>
      </c>
      <c r="T75" s="8"/>
      <c r="U75" s="8">
        <v>167573335688</v>
      </c>
      <c r="V75" s="8"/>
      <c r="W75" s="8">
        <v>146542920782.31</v>
      </c>
      <c r="X75" s="8"/>
      <c r="Y75" s="9">
        <v>3.5409856933635952E-3</v>
      </c>
    </row>
    <row r="76" spans="1:25">
      <c r="A76" s="1" t="s">
        <v>82</v>
      </c>
      <c r="C76" s="8">
        <v>10307207</v>
      </c>
      <c r="D76" s="8"/>
      <c r="E76" s="8">
        <v>109168838804</v>
      </c>
      <c r="F76" s="8"/>
      <c r="G76" s="8">
        <v>104303049424.80299</v>
      </c>
      <c r="H76" s="8"/>
      <c r="I76" s="8">
        <v>0</v>
      </c>
      <c r="J76" s="8"/>
      <c r="K76" s="8">
        <v>0</v>
      </c>
      <c r="L76" s="8"/>
      <c r="M76" s="8">
        <v>0</v>
      </c>
      <c r="N76" s="8"/>
      <c r="O76" s="8">
        <v>0</v>
      </c>
      <c r="P76" s="8"/>
      <c r="Q76" s="8">
        <v>10307207</v>
      </c>
      <c r="R76" s="8"/>
      <c r="S76" s="8">
        <v>10120</v>
      </c>
      <c r="T76" s="8"/>
      <c r="U76" s="8">
        <v>109168838804</v>
      </c>
      <c r="V76" s="8"/>
      <c r="W76" s="8">
        <v>103688296677.702</v>
      </c>
      <c r="X76" s="8"/>
      <c r="Y76" s="9">
        <v>2.5054692041412111E-3</v>
      </c>
    </row>
    <row r="77" spans="1:25">
      <c r="A77" s="1" t="s">
        <v>83</v>
      </c>
      <c r="C77" s="8">
        <v>34216764</v>
      </c>
      <c r="D77" s="8"/>
      <c r="E77" s="8">
        <v>28605406510</v>
      </c>
      <c r="F77" s="8"/>
      <c r="G77" s="8">
        <v>181970482259.97</v>
      </c>
      <c r="H77" s="8"/>
      <c r="I77" s="8">
        <v>0</v>
      </c>
      <c r="J77" s="8"/>
      <c r="K77" s="8">
        <v>0</v>
      </c>
      <c r="L77" s="8"/>
      <c r="M77" s="8">
        <v>0</v>
      </c>
      <c r="N77" s="8"/>
      <c r="O77" s="8">
        <v>0</v>
      </c>
      <c r="P77" s="8"/>
      <c r="Q77" s="8">
        <v>34216764</v>
      </c>
      <c r="R77" s="8"/>
      <c r="S77" s="8">
        <v>5320</v>
      </c>
      <c r="T77" s="8"/>
      <c r="U77" s="8">
        <v>28605406510</v>
      </c>
      <c r="V77" s="8"/>
      <c r="W77" s="8">
        <v>180950087032.34399</v>
      </c>
      <c r="X77" s="8"/>
      <c r="Y77" s="9">
        <v>4.3723822752669943E-3</v>
      </c>
    </row>
    <row r="78" spans="1:25">
      <c r="A78" s="1" t="s">
        <v>84</v>
      </c>
      <c r="C78" s="8">
        <v>4000000</v>
      </c>
      <c r="D78" s="8"/>
      <c r="E78" s="8">
        <v>153616248058</v>
      </c>
      <c r="F78" s="8"/>
      <c r="G78" s="8">
        <v>172964700000</v>
      </c>
      <c r="H78" s="8"/>
      <c r="I78" s="8">
        <v>0</v>
      </c>
      <c r="J78" s="8"/>
      <c r="K78" s="8">
        <v>0</v>
      </c>
      <c r="L78" s="8"/>
      <c r="M78" s="8">
        <v>0</v>
      </c>
      <c r="N78" s="8"/>
      <c r="O78" s="8">
        <v>0</v>
      </c>
      <c r="P78" s="8"/>
      <c r="Q78" s="8">
        <v>4000000</v>
      </c>
      <c r="R78" s="8"/>
      <c r="S78" s="8">
        <v>45200</v>
      </c>
      <c r="T78" s="8"/>
      <c r="U78" s="8">
        <v>153616248058</v>
      </c>
      <c r="V78" s="8"/>
      <c r="W78" s="8">
        <v>179724240000</v>
      </c>
      <c r="X78" s="8"/>
      <c r="Y78" s="9">
        <v>4.3427615554082E-3</v>
      </c>
    </row>
    <row r="79" spans="1:25">
      <c r="A79" s="1" t="s">
        <v>85</v>
      </c>
      <c r="C79" s="8">
        <v>22000000</v>
      </c>
      <c r="D79" s="8"/>
      <c r="E79" s="8">
        <v>273803201569</v>
      </c>
      <c r="F79" s="8"/>
      <c r="G79" s="8">
        <v>261117054000</v>
      </c>
      <c r="H79" s="8"/>
      <c r="I79" s="8">
        <v>5943667</v>
      </c>
      <c r="J79" s="8"/>
      <c r="K79" s="8">
        <v>77730470083</v>
      </c>
      <c r="L79" s="8"/>
      <c r="M79" s="8">
        <v>0</v>
      </c>
      <c r="N79" s="8"/>
      <c r="O79" s="8">
        <v>0</v>
      </c>
      <c r="P79" s="8"/>
      <c r="Q79" s="8">
        <v>27943667</v>
      </c>
      <c r="R79" s="8"/>
      <c r="S79" s="8">
        <v>13140</v>
      </c>
      <c r="T79" s="8"/>
      <c r="U79" s="8">
        <v>351533671652</v>
      </c>
      <c r="V79" s="8"/>
      <c r="W79" s="8">
        <v>364995064660</v>
      </c>
      <c r="X79" s="8"/>
      <c r="Y79" s="9">
        <v>8.8195478513746484E-3</v>
      </c>
    </row>
    <row r="80" spans="1:25">
      <c r="A80" s="1" t="s">
        <v>86</v>
      </c>
      <c r="C80" s="8">
        <v>7206570</v>
      </c>
      <c r="D80" s="8"/>
      <c r="E80" s="8">
        <v>36712693687</v>
      </c>
      <c r="F80" s="8"/>
      <c r="G80" s="8">
        <v>43197056178.254997</v>
      </c>
      <c r="H80" s="8"/>
      <c r="I80" s="8">
        <v>0</v>
      </c>
      <c r="J80" s="8"/>
      <c r="K80" s="8">
        <v>0</v>
      </c>
      <c r="L80" s="8"/>
      <c r="M80" s="8">
        <v>0</v>
      </c>
      <c r="N80" s="8"/>
      <c r="O80" s="8">
        <v>0</v>
      </c>
      <c r="P80" s="8"/>
      <c r="Q80" s="8">
        <v>7206570</v>
      </c>
      <c r="R80" s="8"/>
      <c r="S80" s="8">
        <v>5980</v>
      </c>
      <c r="T80" s="8"/>
      <c r="U80" s="8">
        <v>36712693687</v>
      </c>
      <c r="V80" s="8"/>
      <c r="W80" s="8">
        <v>42838871632.830002</v>
      </c>
      <c r="X80" s="8"/>
      <c r="Y80" s="9">
        <v>1.0351358548191443E-3</v>
      </c>
    </row>
    <row r="81" spans="1:25">
      <c r="A81" s="1" t="s">
        <v>87</v>
      </c>
      <c r="C81" s="8">
        <v>11200000</v>
      </c>
      <c r="D81" s="8"/>
      <c r="E81" s="8">
        <v>52573069602</v>
      </c>
      <c r="F81" s="8"/>
      <c r="G81" s="8">
        <v>45145774800</v>
      </c>
      <c r="H81" s="8"/>
      <c r="I81" s="8">
        <v>300000</v>
      </c>
      <c r="J81" s="8"/>
      <c r="K81" s="8">
        <v>1152068109</v>
      </c>
      <c r="L81" s="8"/>
      <c r="M81" s="8">
        <v>0</v>
      </c>
      <c r="N81" s="8"/>
      <c r="O81" s="8">
        <v>0</v>
      </c>
      <c r="P81" s="8"/>
      <c r="Q81" s="8">
        <v>11500000</v>
      </c>
      <c r="R81" s="8"/>
      <c r="S81" s="8">
        <v>4335</v>
      </c>
      <c r="T81" s="8"/>
      <c r="U81" s="8">
        <v>53725137711</v>
      </c>
      <c r="V81" s="8"/>
      <c r="W81" s="8">
        <v>49555877600</v>
      </c>
      <c r="X81" s="8"/>
      <c r="Y81" s="9">
        <v>1.1974420378373189E-3</v>
      </c>
    </row>
    <row r="82" spans="1:25">
      <c r="A82" s="1" t="s">
        <v>88</v>
      </c>
      <c r="C82" s="8">
        <v>18948000</v>
      </c>
      <c r="D82" s="8"/>
      <c r="E82" s="8">
        <v>59255132909</v>
      </c>
      <c r="F82" s="8"/>
      <c r="G82" s="8">
        <v>93686580222</v>
      </c>
      <c r="H82" s="8"/>
      <c r="I82" s="8">
        <v>0</v>
      </c>
      <c r="J82" s="8"/>
      <c r="K82" s="8">
        <v>0</v>
      </c>
      <c r="L82" s="8"/>
      <c r="M82" s="8">
        <v>0</v>
      </c>
      <c r="N82" s="8"/>
      <c r="O82" s="8">
        <v>0</v>
      </c>
      <c r="P82" s="8"/>
      <c r="Q82" s="8">
        <v>18948000</v>
      </c>
      <c r="R82" s="8"/>
      <c r="S82" s="8">
        <v>5210</v>
      </c>
      <c r="T82" s="8"/>
      <c r="U82" s="8">
        <v>59255132909</v>
      </c>
      <c r="V82" s="8"/>
      <c r="W82" s="8">
        <v>98131701474</v>
      </c>
      <c r="X82" s="8"/>
      <c r="Y82" s="9">
        <v>2.3712025741662972E-3</v>
      </c>
    </row>
    <row r="83" spans="1:25">
      <c r="A83" s="1" t="s">
        <v>89</v>
      </c>
      <c r="C83" s="8">
        <v>0</v>
      </c>
      <c r="D83" s="8"/>
      <c r="E83" s="8">
        <v>0</v>
      </c>
      <c r="F83" s="8"/>
      <c r="G83" s="8">
        <v>0</v>
      </c>
      <c r="H83" s="8"/>
      <c r="I83" s="8">
        <v>2023256</v>
      </c>
      <c r="J83" s="8"/>
      <c r="K83" s="8">
        <v>73696794882</v>
      </c>
      <c r="L83" s="8"/>
      <c r="M83" s="8">
        <v>0</v>
      </c>
      <c r="N83" s="8"/>
      <c r="O83" s="8">
        <v>0</v>
      </c>
      <c r="P83" s="8"/>
      <c r="Q83" s="8">
        <v>2023256</v>
      </c>
      <c r="R83" s="8"/>
      <c r="S83" s="8">
        <v>44750</v>
      </c>
      <c r="T83" s="8"/>
      <c r="U83" s="8">
        <v>73696794882</v>
      </c>
      <c r="V83" s="8"/>
      <c r="W83" s="8">
        <v>90001988799.300003</v>
      </c>
      <c r="X83" s="8"/>
      <c r="Y83" s="9">
        <v>2.1747604934530783E-3</v>
      </c>
    </row>
    <row r="84" spans="1:25">
      <c r="A84" s="1" t="s">
        <v>90</v>
      </c>
      <c r="C84" s="8">
        <v>0</v>
      </c>
      <c r="D84" s="8"/>
      <c r="E84" s="8">
        <v>0</v>
      </c>
      <c r="F84" s="8"/>
      <c r="G84" s="8">
        <v>0</v>
      </c>
      <c r="H84" s="8"/>
      <c r="I84" s="8">
        <v>4182643</v>
      </c>
      <c r="J84" s="8"/>
      <c r="K84" s="8">
        <v>0</v>
      </c>
      <c r="L84" s="8"/>
      <c r="M84" s="8">
        <v>0</v>
      </c>
      <c r="N84" s="8"/>
      <c r="O84" s="8">
        <v>0</v>
      </c>
      <c r="P84" s="8"/>
      <c r="Q84" s="8">
        <v>4182643</v>
      </c>
      <c r="R84" s="8"/>
      <c r="S84" s="8">
        <v>10860</v>
      </c>
      <c r="T84" s="8"/>
      <c r="U84" s="8">
        <v>55516220539</v>
      </c>
      <c r="V84" s="8"/>
      <c r="W84" s="8">
        <v>45153233137.268997</v>
      </c>
      <c r="X84" s="8"/>
      <c r="Y84" s="9">
        <v>1.0910588631278418E-3</v>
      </c>
    </row>
    <row r="85" spans="1:25" ht="24.75" thickBot="1">
      <c r="C85" s="4"/>
      <c r="D85" s="4"/>
      <c r="E85" s="7">
        <f>SUM(E9:E84)</f>
        <v>23184510768596</v>
      </c>
      <c r="F85" s="4"/>
      <c r="G85" s="7">
        <f>SUM(G9:G84)</f>
        <v>33822947161979.75</v>
      </c>
      <c r="H85" s="4"/>
      <c r="I85" s="4"/>
      <c r="J85" s="4"/>
      <c r="K85" s="7">
        <f>SUM(K9:K84)</f>
        <v>638427399720</v>
      </c>
      <c r="L85" s="4"/>
      <c r="M85" s="4"/>
      <c r="N85" s="4"/>
      <c r="O85" s="7">
        <f>SUM(O9:O84)</f>
        <v>223810206051</v>
      </c>
      <c r="P85" s="4"/>
      <c r="Q85" s="4"/>
      <c r="R85" s="4"/>
      <c r="S85" s="4"/>
      <c r="T85" s="4"/>
      <c r="U85" s="7">
        <f>SUM(U9:U84)</f>
        <v>23706039186091</v>
      </c>
      <c r="V85" s="4"/>
      <c r="W85" s="7">
        <f>SUM(W9:W84)</f>
        <v>32546630401593.664</v>
      </c>
      <c r="X85" s="4"/>
      <c r="Y85" s="10">
        <f>SUM(Y9:Y84)</f>
        <v>0.78643957691095023</v>
      </c>
    </row>
    <row r="86" spans="1:25" ht="24.75" thickTop="1">
      <c r="G86" s="3"/>
      <c r="W86" s="3"/>
    </row>
    <row r="87" spans="1:25">
      <c r="G87" s="3"/>
      <c r="W87" s="3"/>
      <c r="Y87" s="3"/>
    </row>
    <row r="88" spans="1:25">
      <c r="Y88" s="3"/>
    </row>
  </sheetData>
  <mergeCells count="21">
    <mergeCell ref="A6:A8"/>
    <mergeCell ref="C7:C8"/>
    <mergeCell ref="E7:E8"/>
    <mergeCell ref="G7:G8"/>
    <mergeCell ref="C6:G6"/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10"/>
  <sheetViews>
    <sheetView rightToLeft="1" workbookViewId="0">
      <selection activeCell="A8" sqref="A8"/>
    </sheetView>
  </sheetViews>
  <sheetFormatPr defaultColWidth="9" defaultRowHeight="24"/>
  <cols>
    <col min="1" max="1" width="32.28515625" style="1" bestFit="1" customWidth="1"/>
    <col min="2" max="2" width="0.85546875" style="1" customWidth="1"/>
    <col min="3" max="3" width="18.28515625" style="1" bestFit="1" customWidth="1"/>
    <col min="4" max="4" width="0.85546875" style="1" customWidth="1"/>
    <col min="5" max="5" width="13.42578125" style="1" bestFit="1" customWidth="1"/>
    <col min="6" max="6" width="0.85546875" style="1" customWidth="1"/>
    <col min="7" max="7" width="13.5703125" style="1" bestFit="1" customWidth="1"/>
    <col min="8" max="8" width="0.85546875" style="1" customWidth="1"/>
    <col min="9" max="9" width="10.28515625" style="1" bestFit="1" customWidth="1"/>
    <col min="10" max="10" width="0.85546875" style="1" customWidth="1"/>
    <col min="11" max="11" width="18.28515625" style="1" bestFit="1" customWidth="1"/>
    <col min="12" max="12" width="0.85546875" style="1" customWidth="1"/>
    <col min="13" max="13" width="13.42578125" style="1" bestFit="1" customWidth="1"/>
    <col min="14" max="14" width="0.85546875" style="1" customWidth="1"/>
    <col min="15" max="15" width="13.5703125" style="1" bestFit="1" customWidth="1"/>
    <col min="16" max="16" width="0.85546875" style="1" customWidth="1"/>
    <col min="17" max="17" width="10.28515625" style="1" bestFit="1" customWidth="1"/>
    <col min="18" max="16384" width="9" style="1"/>
  </cols>
  <sheetData>
    <row r="2" spans="1:17" ht="24.7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24.75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24.75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6" spans="1:17" ht="24.75">
      <c r="A6" s="25" t="s">
        <v>3</v>
      </c>
      <c r="C6" s="26" t="s">
        <v>285</v>
      </c>
      <c r="D6" s="26" t="s">
        <v>4</v>
      </c>
      <c r="E6" s="26" t="s">
        <v>4</v>
      </c>
      <c r="F6" s="26" t="s">
        <v>4</v>
      </c>
      <c r="G6" s="26" t="s">
        <v>4</v>
      </c>
      <c r="H6" s="26" t="s">
        <v>4</v>
      </c>
      <c r="I6" s="26" t="s">
        <v>4</v>
      </c>
      <c r="K6" s="26" t="s">
        <v>6</v>
      </c>
      <c r="L6" s="26" t="s">
        <v>6</v>
      </c>
      <c r="M6" s="26" t="s">
        <v>6</v>
      </c>
      <c r="N6" s="26" t="s">
        <v>6</v>
      </c>
      <c r="O6" s="26" t="s">
        <v>6</v>
      </c>
      <c r="P6" s="26" t="s">
        <v>6</v>
      </c>
      <c r="Q6" s="26" t="s">
        <v>6</v>
      </c>
    </row>
    <row r="7" spans="1:17" ht="24.75">
      <c r="A7" s="26" t="s">
        <v>3</v>
      </c>
      <c r="C7" s="26" t="s">
        <v>91</v>
      </c>
      <c r="E7" s="26" t="s">
        <v>92</v>
      </c>
      <c r="G7" s="26" t="s">
        <v>93</v>
      </c>
      <c r="I7" s="26" t="s">
        <v>94</v>
      </c>
      <c r="K7" s="26" t="s">
        <v>91</v>
      </c>
      <c r="M7" s="26" t="s">
        <v>92</v>
      </c>
      <c r="O7" s="26" t="s">
        <v>93</v>
      </c>
      <c r="Q7" s="26" t="s">
        <v>94</v>
      </c>
    </row>
    <row r="8" spans="1:17">
      <c r="A8" s="1" t="s">
        <v>95</v>
      </c>
      <c r="C8" s="6">
        <v>576869</v>
      </c>
      <c r="D8" s="4"/>
      <c r="E8" s="6">
        <v>27750</v>
      </c>
      <c r="F8" s="4"/>
      <c r="G8" s="4" t="s">
        <v>96</v>
      </c>
      <c r="H8" s="4"/>
      <c r="I8" s="6">
        <v>1</v>
      </c>
      <c r="J8" s="4"/>
      <c r="K8" s="6">
        <v>1538502</v>
      </c>
      <c r="L8" s="4"/>
      <c r="M8" s="6">
        <v>10405</v>
      </c>
      <c r="N8" s="4"/>
      <c r="O8" s="4" t="s">
        <v>96</v>
      </c>
      <c r="P8" s="4"/>
      <c r="Q8" s="6">
        <v>1</v>
      </c>
    </row>
    <row r="9" spans="1:17"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37"/>
  <sheetViews>
    <sheetView rightToLeft="1" topLeftCell="H1" workbookViewId="0">
      <selection activeCell="Y43" sqref="Y43"/>
    </sheetView>
  </sheetViews>
  <sheetFormatPr defaultColWidth="9" defaultRowHeight="24"/>
  <cols>
    <col min="1" max="1" width="34.85546875" style="1" bestFit="1" customWidth="1"/>
    <col min="2" max="2" width="1.140625" style="1" customWidth="1"/>
    <col min="3" max="3" width="24.140625" style="1" bestFit="1" customWidth="1"/>
    <col min="4" max="4" width="1.140625" style="1" customWidth="1"/>
    <col min="5" max="5" width="22" style="1" bestFit="1" customWidth="1"/>
    <col min="6" max="6" width="1.140625" style="1" customWidth="1"/>
    <col min="7" max="7" width="14.140625" style="1" bestFit="1" customWidth="1"/>
    <col min="8" max="8" width="1.140625" style="1" customWidth="1"/>
    <col min="9" max="9" width="17.28515625" style="1" bestFit="1" customWidth="1"/>
    <col min="10" max="10" width="1.140625" style="1" customWidth="1"/>
    <col min="11" max="11" width="10.28515625" style="1" bestFit="1" customWidth="1"/>
    <col min="12" max="12" width="1.140625" style="1" customWidth="1"/>
    <col min="13" max="13" width="10.28515625" style="1" bestFit="1" customWidth="1"/>
    <col min="14" max="14" width="1.140625" style="1" customWidth="1"/>
    <col min="15" max="15" width="10.140625" style="1" bestFit="1" customWidth="1"/>
    <col min="16" max="16" width="1.140625" style="1" customWidth="1"/>
    <col min="17" max="17" width="18.42578125" style="1" bestFit="1" customWidth="1"/>
    <col min="18" max="18" width="1.140625" style="1" customWidth="1"/>
    <col min="19" max="19" width="22.140625" style="1" bestFit="1" customWidth="1"/>
    <col min="20" max="20" width="1.140625" style="1" customWidth="1"/>
    <col min="21" max="21" width="8.42578125" style="1" bestFit="1" customWidth="1"/>
    <col min="22" max="22" width="1.140625" style="1" customWidth="1"/>
    <col min="23" max="23" width="17.140625" style="1" bestFit="1" customWidth="1"/>
    <col min="24" max="24" width="1.140625" style="1" customWidth="1"/>
    <col min="25" max="25" width="8.42578125" style="1" bestFit="1" customWidth="1"/>
    <col min="26" max="26" width="1.140625" style="1" customWidth="1"/>
    <col min="27" max="27" width="16.5703125" style="1" bestFit="1" customWidth="1"/>
    <col min="28" max="28" width="1.140625" style="1" customWidth="1"/>
    <col min="29" max="29" width="10.140625" style="1" bestFit="1" customWidth="1"/>
    <col min="30" max="30" width="1.140625" style="1" customWidth="1"/>
    <col min="31" max="31" width="21" style="1" bestFit="1" customWidth="1"/>
    <col min="32" max="32" width="1.140625" style="1" customWidth="1"/>
    <col min="33" max="33" width="18.42578125" style="1" bestFit="1" customWidth="1"/>
    <col min="34" max="34" width="1.140625" style="1" customWidth="1"/>
    <col min="35" max="35" width="22.140625" style="1" bestFit="1" customWidth="1"/>
    <col min="36" max="36" width="1.140625" style="1" customWidth="1"/>
    <col min="37" max="37" width="33.42578125" style="1" bestFit="1" customWidth="1"/>
    <col min="38" max="16384" width="9" style="1"/>
  </cols>
  <sheetData>
    <row r="2" spans="1:37" ht="24.7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</row>
    <row r="3" spans="1:37" ht="24.75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</row>
    <row r="4" spans="1:37" ht="24.75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</row>
    <row r="5" spans="1:37">
      <c r="AC5" s="11"/>
    </row>
    <row r="6" spans="1:37" ht="24.75">
      <c r="A6" s="26" t="s">
        <v>97</v>
      </c>
      <c r="B6" s="26" t="s">
        <v>97</v>
      </c>
      <c r="C6" s="26" t="s">
        <v>97</v>
      </c>
      <c r="D6" s="26" t="s">
        <v>97</v>
      </c>
      <c r="E6" s="26" t="s">
        <v>97</v>
      </c>
      <c r="F6" s="26" t="s">
        <v>97</v>
      </c>
      <c r="G6" s="26" t="s">
        <v>97</v>
      </c>
      <c r="H6" s="26" t="s">
        <v>97</v>
      </c>
      <c r="I6" s="26" t="s">
        <v>97</v>
      </c>
      <c r="J6" s="26" t="s">
        <v>97</v>
      </c>
      <c r="K6" s="26" t="s">
        <v>97</v>
      </c>
      <c r="L6" s="26" t="s">
        <v>97</v>
      </c>
      <c r="M6" s="26" t="s">
        <v>97</v>
      </c>
      <c r="O6" s="26" t="s">
        <v>285</v>
      </c>
      <c r="P6" s="26" t="s">
        <v>4</v>
      </c>
      <c r="Q6" s="26" t="s">
        <v>4</v>
      </c>
      <c r="R6" s="26" t="s">
        <v>4</v>
      </c>
      <c r="S6" s="26" t="s">
        <v>4</v>
      </c>
      <c r="U6" s="26" t="s">
        <v>5</v>
      </c>
      <c r="V6" s="26" t="s">
        <v>5</v>
      </c>
      <c r="W6" s="26" t="s">
        <v>5</v>
      </c>
      <c r="X6" s="26" t="s">
        <v>5</v>
      </c>
      <c r="Y6" s="26" t="s">
        <v>5</v>
      </c>
      <c r="Z6" s="26" t="s">
        <v>5</v>
      </c>
      <c r="AA6" s="26" t="s">
        <v>5</v>
      </c>
      <c r="AC6" s="26" t="s">
        <v>6</v>
      </c>
      <c r="AD6" s="26" t="s">
        <v>6</v>
      </c>
      <c r="AE6" s="26" t="s">
        <v>6</v>
      </c>
      <c r="AF6" s="26" t="s">
        <v>6</v>
      </c>
      <c r="AG6" s="26" t="s">
        <v>6</v>
      </c>
      <c r="AH6" s="26" t="s">
        <v>6</v>
      </c>
      <c r="AI6" s="26" t="s">
        <v>6</v>
      </c>
      <c r="AJ6" s="26" t="s">
        <v>6</v>
      </c>
      <c r="AK6" s="26" t="s">
        <v>6</v>
      </c>
    </row>
    <row r="7" spans="1:37" ht="24.75">
      <c r="A7" s="25" t="s">
        <v>98</v>
      </c>
      <c r="C7" s="25" t="s">
        <v>99</v>
      </c>
      <c r="E7" s="25" t="s">
        <v>100</v>
      </c>
      <c r="G7" s="25" t="s">
        <v>101</v>
      </c>
      <c r="I7" s="25" t="s">
        <v>102</v>
      </c>
      <c r="K7" s="25" t="s">
        <v>103</v>
      </c>
      <c r="M7" s="25" t="s">
        <v>94</v>
      </c>
      <c r="O7" s="25" t="s">
        <v>7</v>
      </c>
      <c r="Q7" s="25" t="s">
        <v>8</v>
      </c>
      <c r="S7" s="25" t="s">
        <v>9</v>
      </c>
      <c r="U7" s="26" t="s">
        <v>10</v>
      </c>
      <c r="V7" s="26" t="s">
        <v>10</v>
      </c>
      <c r="W7" s="26" t="s">
        <v>10</v>
      </c>
      <c r="Y7" s="26" t="s">
        <v>11</v>
      </c>
      <c r="Z7" s="26" t="s">
        <v>11</v>
      </c>
      <c r="AA7" s="26" t="s">
        <v>11</v>
      </c>
      <c r="AC7" s="25" t="s">
        <v>7</v>
      </c>
      <c r="AE7" s="25" t="s">
        <v>104</v>
      </c>
      <c r="AG7" s="25" t="s">
        <v>8</v>
      </c>
      <c r="AI7" s="25" t="s">
        <v>9</v>
      </c>
      <c r="AK7" s="25" t="s">
        <v>13</v>
      </c>
    </row>
    <row r="8" spans="1:37" ht="24.75">
      <c r="A8" s="26" t="s">
        <v>98</v>
      </c>
      <c r="C8" s="26" t="s">
        <v>99</v>
      </c>
      <c r="E8" s="26" t="s">
        <v>100</v>
      </c>
      <c r="G8" s="26" t="s">
        <v>101</v>
      </c>
      <c r="I8" s="26" t="s">
        <v>102</v>
      </c>
      <c r="K8" s="26" t="s">
        <v>103</v>
      </c>
      <c r="M8" s="26" t="s">
        <v>94</v>
      </c>
      <c r="O8" s="26" t="s">
        <v>7</v>
      </c>
      <c r="Q8" s="26" t="s">
        <v>8</v>
      </c>
      <c r="S8" s="26" t="s">
        <v>9</v>
      </c>
      <c r="U8" s="26" t="s">
        <v>7</v>
      </c>
      <c r="W8" s="26" t="s">
        <v>8</v>
      </c>
      <c r="Y8" s="26" t="s">
        <v>7</v>
      </c>
      <c r="AA8" s="26" t="s">
        <v>14</v>
      </c>
      <c r="AC8" s="26" t="s">
        <v>7</v>
      </c>
      <c r="AE8" s="26" t="s">
        <v>104</v>
      </c>
      <c r="AG8" s="26" t="s">
        <v>8</v>
      </c>
      <c r="AI8" s="26" t="s">
        <v>9</v>
      </c>
      <c r="AK8" s="26" t="s">
        <v>13</v>
      </c>
    </row>
    <row r="9" spans="1:37">
      <c r="A9" s="1" t="s">
        <v>105</v>
      </c>
      <c r="C9" s="4" t="s">
        <v>106</v>
      </c>
      <c r="D9" s="4"/>
      <c r="E9" s="4" t="s">
        <v>106</v>
      </c>
      <c r="F9" s="4"/>
      <c r="G9" s="4" t="s">
        <v>107</v>
      </c>
      <c r="H9" s="4"/>
      <c r="I9" s="4" t="s">
        <v>108</v>
      </c>
      <c r="J9" s="4"/>
      <c r="K9" s="6">
        <v>0</v>
      </c>
      <c r="L9" s="4"/>
      <c r="M9" s="6">
        <v>0</v>
      </c>
      <c r="N9" s="4"/>
      <c r="O9" s="6">
        <v>113220</v>
      </c>
      <c r="P9" s="4"/>
      <c r="Q9" s="6">
        <v>84526024902</v>
      </c>
      <c r="R9" s="4"/>
      <c r="S9" s="6">
        <v>87928827210</v>
      </c>
      <c r="T9" s="4"/>
      <c r="U9" s="6">
        <v>40000</v>
      </c>
      <c r="V9" s="4"/>
      <c r="W9" s="6">
        <v>31584923728</v>
      </c>
      <c r="X9" s="4"/>
      <c r="Y9" s="6">
        <v>0</v>
      </c>
      <c r="Z9" s="4"/>
      <c r="AA9" s="6">
        <v>0</v>
      </c>
      <c r="AB9" s="4"/>
      <c r="AC9" s="6">
        <v>153220</v>
      </c>
      <c r="AD9" s="4"/>
      <c r="AE9" s="6">
        <v>792830</v>
      </c>
      <c r="AF9" s="4"/>
      <c r="AG9" s="6">
        <v>116110948628</v>
      </c>
      <c r="AH9" s="4"/>
      <c r="AI9" s="6">
        <v>121455394818</v>
      </c>
      <c r="AK9" s="9">
        <v>2.9347839741179858E-3</v>
      </c>
    </row>
    <row r="10" spans="1:37">
      <c r="A10" s="1" t="s">
        <v>109</v>
      </c>
      <c r="C10" s="4" t="s">
        <v>106</v>
      </c>
      <c r="D10" s="4"/>
      <c r="E10" s="4" t="s">
        <v>106</v>
      </c>
      <c r="F10" s="4"/>
      <c r="G10" s="4" t="s">
        <v>110</v>
      </c>
      <c r="H10" s="4"/>
      <c r="I10" s="4" t="s">
        <v>111</v>
      </c>
      <c r="J10" s="4"/>
      <c r="K10" s="6">
        <v>0</v>
      </c>
      <c r="L10" s="4"/>
      <c r="M10" s="6">
        <v>0</v>
      </c>
      <c r="N10" s="4"/>
      <c r="O10" s="6">
        <v>199833</v>
      </c>
      <c r="P10" s="4"/>
      <c r="Q10" s="6">
        <v>147021240612</v>
      </c>
      <c r="R10" s="4"/>
      <c r="S10" s="6">
        <v>152838543002</v>
      </c>
      <c r="T10" s="4"/>
      <c r="U10" s="6">
        <v>0</v>
      </c>
      <c r="V10" s="4"/>
      <c r="W10" s="6">
        <v>0</v>
      </c>
      <c r="X10" s="4"/>
      <c r="Y10" s="6">
        <v>199833</v>
      </c>
      <c r="Z10" s="4"/>
      <c r="AA10" s="6">
        <v>153658271300</v>
      </c>
      <c r="AB10" s="4"/>
      <c r="AC10" s="6">
        <v>0</v>
      </c>
      <c r="AD10" s="4"/>
      <c r="AE10" s="6">
        <v>0</v>
      </c>
      <c r="AF10" s="4"/>
      <c r="AG10" s="6">
        <v>0</v>
      </c>
      <c r="AH10" s="4"/>
      <c r="AI10" s="6">
        <v>0</v>
      </c>
      <c r="AK10" s="9">
        <v>0</v>
      </c>
    </row>
    <row r="11" spans="1:37">
      <c r="A11" s="1" t="s">
        <v>112</v>
      </c>
      <c r="C11" s="4" t="s">
        <v>106</v>
      </c>
      <c r="D11" s="4"/>
      <c r="E11" s="4" t="s">
        <v>106</v>
      </c>
      <c r="F11" s="4"/>
      <c r="G11" s="4" t="s">
        <v>113</v>
      </c>
      <c r="H11" s="4"/>
      <c r="I11" s="4" t="s">
        <v>114</v>
      </c>
      <c r="J11" s="4"/>
      <c r="K11" s="6">
        <v>0</v>
      </c>
      <c r="L11" s="4"/>
      <c r="M11" s="6">
        <v>0</v>
      </c>
      <c r="N11" s="4"/>
      <c r="O11" s="6">
        <v>33962</v>
      </c>
      <c r="P11" s="4"/>
      <c r="Q11" s="6">
        <v>24219830208</v>
      </c>
      <c r="R11" s="4"/>
      <c r="S11" s="6">
        <v>25273674536</v>
      </c>
      <c r="T11" s="4"/>
      <c r="U11" s="6">
        <v>0</v>
      </c>
      <c r="V11" s="4"/>
      <c r="W11" s="6">
        <v>0</v>
      </c>
      <c r="X11" s="4"/>
      <c r="Y11" s="6">
        <v>0</v>
      </c>
      <c r="Z11" s="4"/>
      <c r="AA11" s="6">
        <v>0</v>
      </c>
      <c r="AB11" s="4"/>
      <c r="AC11" s="6">
        <v>33962</v>
      </c>
      <c r="AD11" s="4"/>
      <c r="AE11" s="6">
        <v>762760</v>
      </c>
      <c r="AF11" s="4"/>
      <c r="AG11" s="6">
        <v>24219830208</v>
      </c>
      <c r="AH11" s="4"/>
      <c r="AI11" s="6">
        <v>25900159865</v>
      </c>
      <c r="AK11" s="9">
        <v>6.2583777536434951E-4</v>
      </c>
    </row>
    <row r="12" spans="1:37">
      <c r="A12" s="1" t="s">
        <v>115</v>
      </c>
      <c r="C12" s="4" t="s">
        <v>106</v>
      </c>
      <c r="D12" s="4"/>
      <c r="E12" s="4" t="s">
        <v>106</v>
      </c>
      <c r="F12" s="4"/>
      <c r="G12" s="4" t="s">
        <v>116</v>
      </c>
      <c r="H12" s="4"/>
      <c r="I12" s="4" t="s">
        <v>117</v>
      </c>
      <c r="J12" s="4"/>
      <c r="K12" s="6">
        <v>0</v>
      </c>
      <c r="L12" s="4"/>
      <c r="M12" s="6">
        <v>0</v>
      </c>
      <c r="N12" s="4"/>
      <c r="O12" s="6">
        <v>156307</v>
      </c>
      <c r="P12" s="4"/>
      <c r="Q12" s="6">
        <v>132848501645</v>
      </c>
      <c r="R12" s="4"/>
      <c r="S12" s="6">
        <v>155712940573</v>
      </c>
      <c r="T12" s="4"/>
      <c r="U12" s="6">
        <v>0</v>
      </c>
      <c r="V12" s="4"/>
      <c r="W12" s="6">
        <v>0</v>
      </c>
      <c r="X12" s="4"/>
      <c r="Y12" s="6">
        <v>156307</v>
      </c>
      <c r="Z12" s="4"/>
      <c r="AA12" s="6">
        <v>156307000000</v>
      </c>
      <c r="AB12" s="4"/>
      <c r="AC12" s="6">
        <v>0</v>
      </c>
      <c r="AD12" s="4"/>
      <c r="AE12" s="6">
        <v>0</v>
      </c>
      <c r="AF12" s="4"/>
      <c r="AG12" s="6">
        <v>0</v>
      </c>
      <c r="AH12" s="4"/>
      <c r="AI12" s="6">
        <v>0</v>
      </c>
      <c r="AK12" s="9">
        <v>0</v>
      </c>
    </row>
    <row r="13" spans="1:37">
      <c r="A13" s="1" t="s">
        <v>118</v>
      </c>
      <c r="C13" s="4" t="s">
        <v>106</v>
      </c>
      <c r="D13" s="4"/>
      <c r="E13" s="4" t="s">
        <v>106</v>
      </c>
      <c r="F13" s="4"/>
      <c r="G13" s="4" t="s">
        <v>119</v>
      </c>
      <c r="H13" s="4"/>
      <c r="I13" s="4" t="s">
        <v>120</v>
      </c>
      <c r="J13" s="4"/>
      <c r="K13" s="6">
        <v>0</v>
      </c>
      <c r="L13" s="4"/>
      <c r="M13" s="6">
        <v>0</v>
      </c>
      <c r="N13" s="4"/>
      <c r="O13" s="6">
        <v>321119</v>
      </c>
      <c r="P13" s="4"/>
      <c r="Q13" s="6">
        <v>271192652600</v>
      </c>
      <c r="R13" s="4"/>
      <c r="S13" s="6">
        <v>318540469923</v>
      </c>
      <c r="T13" s="4"/>
      <c r="U13" s="6">
        <v>0</v>
      </c>
      <c r="V13" s="4"/>
      <c r="W13" s="6">
        <v>0</v>
      </c>
      <c r="X13" s="4"/>
      <c r="Y13" s="6">
        <v>321119</v>
      </c>
      <c r="Z13" s="4"/>
      <c r="AA13" s="6">
        <v>321119000000</v>
      </c>
      <c r="AB13" s="4"/>
      <c r="AC13" s="6">
        <v>0</v>
      </c>
      <c r="AD13" s="4"/>
      <c r="AE13" s="6">
        <v>0</v>
      </c>
      <c r="AF13" s="4"/>
      <c r="AG13" s="6">
        <v>0</v>
      </c>
      <c r="AH13" s="4"/>
      <c r="AI13" s="6">
        <v>0</v>
      </c>
      <c r="AK13" s="9">
        <v>0</v>
      </c>
    </row>
    <row r="14" spans="1:37">
      <c r="A14" s="1" t="s">
        <v>121</v>
      </c>
      <c r="C14" s="4" t="s">
        <v>106</v>
      </c>
      <c r="D14" s="4"/>
      <c r="E14" s="4" t="s">
        <v>106</v>
      </c>
      <c r="F14" s="4"/>
      <c r="G14" s="4" t="s">
        <v>122</v>
      </c>
      <c r="H14" s="4"/>
      <c r="I14" s="4" t="s">
        <v>123</v>
      </c>
      <c r="J14" s="4"/>
      <c r="K14" s="6">
        <v>0</v>
      </c>
      <c r="L14" s="4"/>
      <c r="M14" s="6">
        <v>0</v>
      </c>
      <c r="N14" s="4"/>
      <c r="O14" s="6">
        <v>604234</v>
      </c>
      <c r="P14" s="4"/>
      <c r="Q14" s="6">
        <v>502622782805</v>
      </c>
      <c r="R14" s="4"/>
      <c r="S14" s="6">
        <v>588701184547</v>
      </c>
      <c r="T14" s="4"/>
      <c r="U14" s="6">
        <v>0</v>
      </c>
      <c r="V14" s="4"/>
      <c r="W14" s="6">
        <v>0</v>
      </c>
      <c r="X14" s="4"/>
      <c r="Y14" s="6">
        <v>0</v>
      </c>
      <c r="Z14" s="4"/>
      <c r="AA14" s="6">
        <v>0</v>
      </c>
      <c r="AB14" s="4"/>
      <c r="AC14" s="6">
        <v>604234</v>
      </c>
      <c r="AD14" s="4"/>
      <c r="AE14" s="6">
        <v>992400</v>
      </c>
      <c r="AF14" s="4"/>
      <c r="AG14" s="6">
        <v>502622782805</v>
      </c>
      <c r="AH14" s="4"/>
      <c r="AI14" s="6">
        <v>599533136519</v>
      </c>
      <c r="AK14" s="9">
        <v>1.4486801871956776E-2</v>
      </c>
    </row>
    <row r="15" spans="1:37">
      <c r="A15" s="1" t="s">
        <v>124</v>
      </c>
      <c r="C15" s="4" t="s">
        <v>106</v>
      </c>
      <c r="D15" s="4"/>
      <c r="E15" s="4" t="s">
        <v>106</v>
      </c>
      <c r="F15" s="4"/>
      <c r="G15" s="4" t="s">
        <v>125</v>
      </c>
      <c r="H15" s="4"/>
      <c r="I15" s="4" t="s">
        <v>126</v>
      </c>
      <c r="J15" s="4"/>
      <c r="K15" s="6">
        <v>0</v>
      </c>
      <c r="L15" s="4"/>
      <c r="M15" s="6">
        <v>0</v>
      </c>
      <c r="N15" s="4"/>
      <c r="O15" s="6">
        <v>199633</v>
      </c>
      <c r="P15" s="4"/>
      <c r="Q15" s="6">
        <v>166988576394</v>
      </c>
      <c r="R15" s="4"/>
      <c r="S15" s="6">
        <v>193624879768</v>
      </c>
      <c r="T15" s="4"/>
      <c r="U15" s="6">
        <v>0</v>
      </c>
      <c r="V15" s="4"/>
      <c r="W15" s="6">
        <v>0</v>
      </c>
      <c r="X15" s="4"/>
      <c r="Y15" s="6">
        <v>0</v>
      </c>
      <c r="Z15" s="4"/>
      <c r="AA15" s="6">
        <v>0</v>
      </c>
      <c r="AB15" s="4"/>
      <c r="AC15" s="6">
        <v>199633</v>
      </c>
      <c r="AD15" s="4"/>
      <c r="AE15" s="6">
        <v>988580</v>
      </c>
      <c r="AF15" s="4"/>
      <c r="AG15" s="6">
        <v>166988576394</v>
      </c>
      <c r="AH15" s="4"/>
      <c r="AI15" s="6">
        <v>197317420874</v>
      </c>
      <c r="AK15" s="9">
        <v>4.7678738804732557E-3</v>
      </c>
    </row>
    <row r="16" spans="1:37">
      <c r="A16" s="1" t="s">
        <v>127</v>
      </c>
      <c r="C16" s="4" t="s">
        <v>106</v>
      </c>
      <c r="D16" s="4"/>
      <c r="E16" s="4" t="s">
        <v>106</v>
      </c>
      <c r="F16" s="4"/>
      <c r="G16" s="4" t="s">
        <v>128</v>
      </c>
      <c r="H16" s="4"/>
      <c r="I16" s="4" t="s">
        <v>129</v>
      </c>
      <c r="J16" s="4"/>
      <c r="K16" s="6">
        <v>0</v>
      </c>
      <c r="L16" s="4"/>
      <c r="M16" s="6">
        <v>0</v>
      </c>
      <c r="N16" s="4"/>
      <c r="O16" s="6">
        <v>632906</v>
      </c>
      <c r="P16" s="4"/>
      <c r="Q16" s="6">
        <v>493738028598</v>
      </c>
      <c r="R16" s="4"/>
      <c r="S16" s="6">
        <v>575985612062</v>
      </c>
      <c r="T16" s="4"/>
      <c r="U16" s="6">
        <v>50400</v>
      </c>
      <c r="V16" s="4"/>
      <c r="W16" s="6">
        <v>46779077170</v>
      </c>
      <c r="X16" s="4"/>
      <c r="Y16" s="6">
        <v>0</v>
      </c>
      <c r="Z16" s="4"/>
      <c r="AA16" s="6">
        <v>0</v>
      </c>
      <c r="AB16" s="4"/>
      <c r="AC16" s="6">
        <v>683306</v>
      </c>
      <c r="AD16" s="4"/>
      <c r="AE16" s="6">
        <v>926330</v>
      </c>
      <c r="AF16" s="4"/>
      <c r="AG16" s="6">
        <v>540517105768</v>
      </c>
      <c r="AH16" s="4"/>
      <c r="AI16" s="6">
        <v>632852121738</v>
      </c>
      <c r="AK16" s="9">
        <v>1.5291904222503856E-2</v>
      </c>
    </row>
    <row r="17" spans="1:37">
      <c r="A17" s="1" t="s">
        <v>130</v>
      </c>
      <c r="C17" s="4" t="s">
        <v>106</v>
      </c>
      <c r="D17" s="4"/>
      <c r="E17" s="4" t="s">
        <v>106</v>
      </c>
      <c r="F17" s="4"/>
      <c r="G17" s="4" t="s">
        <v>131</v>
      </c>
      <c r="H17" s="4"/>
      <c r="I17" s="4" t="s">
        <v>132</v>
      </c>
      <c r="J17" s="4"/>
      <c r="K17" s="6">
        <v>0</v>
      </c>
      <c r="L17" s="4"/>
      <c r="M17" s="6">
        <v>0</v>
      </c>
      <c r="N17" s="4"/>
      <c r="O17" s="6">
        <v>725183</v>
      </c>
      <c r="P17" s="4"/>
      <c r="Q17" s="6">
        <v>569812971658</v>
      </c>
      <c r="R17" s="4"/>
      <c r="S17" s="6">
        <v>652444897304</v>
      </c>
      <c r="T17" s="4"/>
      <c r="U17" s="6">
        <v>0</v>
      </c>
      <c r="V17" s="4"/>
      <c r="W17" s="6">
        <v>0</v>
      </c>
      <c r="X17" s="4"/>
      <c r="Y17" s="6">
        <v>150000</v>
      </c>
      <c r="Z17" s="4"/>
      <c r="AA17" s="6">
        <v>135133276563</v>
      </c>
      <c r="AB17" s="4"/>
      <c r="AC17" s="6">
        <v>575183</v>
      </c>
      <c r="AD17" s="4"/>
      <c r="AE17" s="6">
        <v>917950</v>
      </c>
      <c r="AF17" s="4"/>
      <c r="AG17" s="6">
        <v>451950382837</v>
      </c>
      <c r="AH17" s="4"/>
      <c r="AI17" s="6">
        <v>527893536801</v>
      </c>
      <c r="AK17" s="9">
        <v>1.2755740444181856E-2</v>
      </c>
    </row>
    <row r="18" spans="1:37">
      <c r="A18" s="1" t="s">
        <v>133</v>
      </c>
      <c r="C18" s="4" t="s">
        <v>106</v>
      </c>
      <c r="D18" s="4"/>
      <c r="E18" s="4" t="s">
        <v>106</v>
      </c>
      <c r="F18" s="4"/>
      <c r="G18" s="4" t="s">
        <v>134</v>
      </c>
      <c r="H18" s="4"/>
      <c r="I18" s="4" t="s">
        <v>135</v>
      </c>
      <c r="J18" s="4"/>
      <c r="K18" s="6">
        <v>0</v>
      </c>
      <c r="L18" s="4"/>
      <c r="M18" s="6">
        <v>0</v>
      </c>
      <c r="N18" s="4"/>
      <c r="O18" s="6">
        <v>484893</v>
      </c>
      <c r="P18" s="4"/>
      <c r="Q18" s="6">
        <v>376376413314</v>
      </c>
      <c r="R18" s="4"/>
      <c r="S18" s="6">
        <v>429052525132</v>
      </c>
      <c r="T18" s="4"/>
      <c r="U18" s="6">
        <v>50000</v>
      </c>
      <c r="V18" s="4"/>
      <c r="W18" s="6">
        <v>45035661230</v>
      </c>
      <c r="X18" s="4"/>
      <c r="Y18" s="6">
        <v>0</v>
      </c>
      <c r="Z18" s="4"/>
      <c r="AA18" s="6">
        <v>0</v>
      </c>
      <c r="AB18" s="4"/>
      <c r="AC18" s="6">
        <v>534893</v>
      </c>
      <c r="AD18" s="4"/>
      <c r="AE18" s="6">
        <v>898980</v>
      </c>
      <c r="AF18" s="4"/>
      <c r="AG18" s="6">
        <v>421412074544</v>
      </c>
      <c r="AH18" s="4"/>
      <c r="AI18" s="6">
        <v>480770953607</v>
      </c>
      <c r="AK18" s="9">
        <v>1.1617095247037456E-2</v>
      </c>
    </row>
    <row r="19" spans="1:37">
      <c r="A19" s="1" t="s">
        <v>136</v>
      </c>
      <c r="C19" s="4" t="s">
        <v>106</v>
      </c>
      <c r="D19" s="4"/>
      <c r="E19" s="4" t="s">
        <v>106</v>
      </c>
      <c r="F19" s="4"/>
      <c r="G19" s="4" t="s">
        <v>137</v>
      </c>
      <c r="H19" s="4"/>
      <c r="I19" s="4" t="s">
        <v>138</v>
      </c>
      <c r="J19" s="4"/>
      <c r="K19" s="6">
        <v>0</v>
      </c>
      <c r="L19" s="4"/>
      <c r="M19" s="6">
        <v>0</v>
      </c>
      <c r="N19" s="4"/>
      <c r="O19" s="6">
        <v>494767</v>
      </c>
      <c r="P19" s="4"/>
      <c r="Q19" s="6">
        <v>369901042364</v>
      </c>
      <c r="R19" s="4"/>
      <c r="S19" s="6">
        <v>422691879368</v>
      </c>
      <c r="T19" s="4"/>
      <c r="U19" s="6">
        <v>20000</v>
      </c>
      <c r="V19" s="4"/>
      <c r="W19" s="6">
        <v>17317538235</v>
      </c>
      <c r="X19" s="4"/>
      <c r="Y19" s="6">
        <v>0</v>
      </c>
      <c r="Z19" s="4"/>
      <c r="AA19" s="6">
        <v>0</v>
      </c>
      <c r="AB19" s="4"/>
      <c r="AC19" s="6">
        <v>514767</v>
      </c>
      <c r="AD19" s="4"/>
      <c r="AE19" s="6">
        <v>869000</v>
      </c>
      <c r="AF19" s="4"/>
      <c r="AG19" s="6">
        <v>387218580599</v>
      </c>
      <c r="AH19" s="4"/>
      <c r="AI19" s="6">
        <v>447251443980</v>
      </c>
      <c r="AK19" s="9">
        <v>1.0807147530667806E-2</v>
      </c>
    </row>
    <row r="20" spans="1:37">
      <c r="A20" s="1" t="s">
        <v>139</v>
      </c>
      <c r="C20" s="4" t="s">
        <v>106</v>
      </c>
      <c r="D20" s="4"/>
      <c r="E20" s="4" t="s">
        <v>106</v>
      </c>
      <c r="F20" s="4"/>
      <c r="G20" s="4" t="s">
        <v>140</v>
      </c>
      <c r="H20" s="4"/>
      <c r="I20" s="4" t="s">
        <v>141</v>
      </c>
      <c r="J20" s="4"/>
      <c r="K20" s="6">
        <v>0</v>
      </c>
      <c r="L20" s="4"/>
      <c r="M20" s="6">
        <v>0</v>
      </c>
      <c r="N20" s="4"/>
      <c r="O20" s="6">
        <v>3280</v>
      </c>
      <c r="P20" s="4"/>
      <c r="Q20" s="6">
        <v>2637067873</v>
      </c>
      <c r="R20" s="4"/>
      <c r="S20" s="6">
        <v>2775852785</v>
      </c>
      <c r="T20" s="4"/>
      <c r="U20" s="6">
        <v>0</v>
      </c>
      <c r="V20" s="4"/>
      <c r="W20" s="6">
        <v>0</v>
      </c>
      <c r="X20" s="4"/>
      <c r="Y20" s="6">
        <v>0</v>
      </c>
      <c r="Z20" s="4"/>
      <c r="AA20" s="6">
        <v>0</v>
      </c>
      <c r="AB20" s="4"/>
      <c r="AC20" s="6">
        <v>3280</v>
      </c>
      <c r="AD20" s="4"/>
      <c r="AE20" s="6">
        <v>859890</v>
      </c>
      <c r="AF20" s="4"/>
      <c r="AG20" s="6">
        <v>2637067873</v>
      </c>
      <c r="AH20" s="4"/>
      <c r="AI20" s="6">
        <v>2819927995</v>
      </c>
      <c r="AK20" s="9">
        <v>6.8139249806844785E-5</v>
      </c>
    </row>
    <row r="21" spans="1:37">
      <c r="A21" s="1" t="s">
        <v>142</v>
      </c>
      <c r="C21" s="4" t="s">
        <v>106</v>
      </c>
      <c r="D21" s="4"/>
      <c r="E21" s="4" t="s">
        <v>106</v>
      </c>
      <c r="F21" s="4"/>
      <c r="G21" s="4" t="s">
        <v>143</v>
      </c>
      <c r="H21" s="4"/>
      <c r="I21" s="4" t="s">
        <v>144</v>
      </c>
      <c r="J21" s="4"/>
      <c r="K21" s="6">
        <v>0</v>
      </c>
      <c r="L21" s="4"/>
      <c r="M21" s="6">
        <v>0</v>
      </c>
      <c r="N21" s="4"/>
      <c r="O21" s="6">
        <v>5600</v>
      </c>
      <c r="P21" s="4"/>
      <c r="Q21" s="6">
        <v>4246137467</v>
      </c>
      <c r="R21" s="4"/>
      <c r="S21" s="6">
        <v>4427957287</v>
      </c>
      <c r="T21" s="4"/>
      <c r="U21" s="6">
        <v>0</v>
      </c>
      <c r="V21" s="4"/>
      <c r="W21" s="6">
        <v>0</v>
      </c>
      <c r="X21" s="4"/>
      <c r="Y21" s="6">
        <v>0</v>
      </c>
      <c r="Z21" s="4"/>
      <c r="AA21" s="6">
        <v>0</v>
      </c>
      <c r="AB21" s="4"/>
      <c r="AC21" s="6">
        <v>5600</v>
      </c>
      <c r="AD21" s="4"/>
      <c r="AE21" s="6">
        <v>806000</v>
      </c>
      <c r="AF21" s="4"/>
      <c r="AG21" s="6">
        <v>4246137467</v>
      </c>
      <c r="AH21" s="4"/>
      <c r="AI21" s="6">
        <v>4512781910</v>
      </c>
      <c r="AK21" s="9">
        <v>1.090444771761983E-4</v>
      </c>
    </row>
    <row r="22" spans="1:37">
      <c r="A22" s="1" t="s">
        <v>145</v>
      </c>
      <c r="C22" s="4" t="s">
        <v>106</v>
      </c>
      <c r="D22" s="4"/>
      <c r="E22" s="4" t="s">
        <v>106</v>
      </c>
      <c r="F22" s="4"/>
      <c r="G22" s="4" t="s">
        <v>146</v>
      </c>
      <c r="H22" s="4"/>
      <c r="I22" s="4" t="s">
        <v>147</v>
      </c>
      <c r="J22" s="4"/>
      <c r="K22" s="6">
        <v>0</v>
      </c>
      <c r="L22" s="4"/>
      <c r="M22" s="6">
        <v>0</v>
      </c>
      <c r="N22" s="4"/>
      <c r="O22" s="6">
        <v>7415</v>
      </c>
      <c r="P22" s="4"/>
      <c r="Q22" s="6">
        <v>4319625152</v>
      </c>
      <c r="R22" s="4"/>
      <c r="S22" s="6">
        <v>4506539091</v>
      </c>
      <c r="T22" s="4"/>
      <c r="U22" s="6">
        <v>200</v>
      </c>
      <c r="V22" s="4"/>
      <c r="W22" s="6">
        <v>123148314</v>
      </c>
      <c r="X22" s="4"/>
      <c r="Y22" s="6">
        <v>0</v>
      </c>
      <c r="Z22" s="4"/>
      <c r="AA22" s="6">
        <v>0</v>
      </c>
      <c r="AB22" s="4"/>
      <c r="AC22" s="6">
        <v>7615</v>
      </c>
      <c r="AD22" s="4"/>
      <c r="AE22" s="6">
        <v>623500</v>
      </c>
      <c r="AF22" s="4"/>
      <c r="AG22" s="6">
        <v>4442773466</v>
      </c>
      <c r="AH22" s="4"/>
      <c r="AI22" s="6">
        <v>4747091933</v>
      </c>
      <c r="AK22" s="9">
        <v>1.1470622074474094E-4</v>
      </c>
    </row>
    <row r="23" spans="1:37">
      <c r="A23" s="1" t="s">
        <v>148</v>
      </c>
      <c r="C23" s="4" t="s">
        <v>106</v>
      </c>
      <c r="D23" s="4"/>
      <c r="E23" s="4" t="s">
        <v>106</v>
      </c>
      <c r="F23" s="4"/>
      <c r="G23" s="4" t="s">
        <v>143</v>
      </c>
      <c r="H23" s="4"/>
      <c r="I23" s="4" t="s">
        <v>149</v>
      </c>
      <c r="J23" s="4"/>
      <c r="K23" s="6">
        <v>0</v>
      </c>
      <c r="L23" s="4"/>
      <c r="M23" s="6">
        <v>0</v>
      </c>
      <c r="N23" s="4"/>
      <c r="O23" s="6">
        <v>156886</v>
      </c>
      <c r="P23" s="4"/>
      <c r="Q23" s="6">
        <v>121242928145</v>
      </c>
      <c r="R23" s="4"/>
      <c r="S23" s="6">
        <v>125658594850</v>
      </c>
      <c r="T23" s="4"/>
      <c r="U23" s="6">
        <v>106200</v>
      </c>
      <c r="V23" s="4"/>
      <c r="W23" s="6">
        <v>87050367846</v>
      </c>
      <c r="X23" s="4"/>
      <c r="Y23" s="6">
        <v>0</v>
      </c>
      <c r="Z23" s="4"/>
      <c r="AA23" s="6">
        <v>0</v>
      </c>
      <c r="AB23" s="4"/>
      <c r="AC23" s="6">
        <v>263086</v>
      </c>
      <c r="AD23" s="4"/>
      <c r="AE23" s="6">
        <v>819750</v>
      </c>
      <c r="AF23" s="4"/>
      <c r="AG23" s="6">
        <v>208293295990</v>
      </c>
      <c r="AH23" s="4"/>
      <c r="AI23" s="6">
        <v>215625659264</v>
      </c>
      <c r="AK23" s="9">
        <v>5.2102644774641819E-3</v>
      </c>
    </row>
    <row r="24" spans="1:37">
      <c r="A24" s="1" t="s">
        <v>150</v>
      </c>
      <c r="C24" s="4" t="s">
        <v>106</v>
      </c>
      <c r="D24" s="4"/>
      <c r="E24" s="4" t="s">
        <v>106</v>
      </c>
      <c r="F24" s="4"/>
      <c r="G24" s="4" t="s">
        <v>151</v>
      </c>
      <c r="H24" s="4"/>
      <c r="I24" s="4" t="s">
        <v>152</v>
      </c>
      <c r="J24" s="4"/>
      <c r="K24" s="6">
        <v>0</v>
      </c>
      <c r="L24" s="4"/>
      <c r="M24" s="6">
        <v>0</v>
      </c>
      <c r="N24" s="4"/>
      <c r="O24" s="6">
        <v>61511</v>
      </c>
      <c r="P24" s="4"/>
      <c r="Q24" s="6">
        <v>49619011787</v>
      </c>
      <c r="R24" s="4"/>
      <c r="S24" s="6">
        <v>51560245191</v>
      </c>
      <c r="T24" s="4"/>
      <c r="U24" s="6">
        <v>0</v>
      </c>
      <c r="V24" s="4"/>
      <c r="W24" s="6">
        <v>0</v>
      </c>
      <c r="X24" s="4"/>
      <c r="Y24" s="6">
        <v>0</v>
      </c>
      <c r="Z24" s="4"/>
      <c r="AA24" s="6">
        <v>0</v>
      </c>
      <c r="AB24" s="4"/>
      <c r="AC24" s="6">
        <v>61511</v>
      </c>
      <c r="AD24" s="4"/>
      <c r="AE24" s="6">
        <v>856780</v>
      </c>
      <c r="AF24" s="4"/>
      <c r="AG24" s="6">
        <v>49619011787</v>
      </c>
      <c r="AH24" s="4"/>
      <c r="AI24" s="6">
        <v>52691842452</v>
      </c>
      <c r="AK24" s="9">
        <v>1.2732178346347234E-3</v>
      </c>
    </row>
    <row r="25" spans="1:37">
      <c r="A25" s="1" t="s">
        <v>153</v>
      </c>
      <c r="C25" s="4" t="s">
        <v>106</v>
      </c>
      <c r="D25" s="4"/>
      <c r="E25" s="4" t="s">
        <v>106</v>
      </c>
      <c r="F25" s="4"/>
      <c r="G25" s="4" t="s">
        <v>154</v>
      </c>
      <c r="H25" s="4"/>
      <c r="I25" s="4" t="s">
        <v>155</v>
      </c>
      <c r="J25" s="4"/>
      <c r="K25" s="6">
        <v>18</v>
      </c>
      <c r="L25" s="4"/>
      <c r="M25" s="6">
        <v>18</v>
      </c>
      <c r="N25" s="4"/>
      <c r="O25" s="6">
        <v>700000</v>
      </c>
      <c r="P25" s="4"/>
      <c r="Q25" s="6">
        <v>685160000000</v>
      </c>
      <c r="R25" s="4"/>
      <c r="S25" s="6">
        <v>685343758925</v>
      </c>
      <c r="T25" s="4"/>
      <c r="U25" s="6">
        <v>0</v>
      </c>
      <c r="V25" s="4"/>
      <c r="W25" s="6">
        <v>0</v>
      </c>
      <c r="X25" s="4"/>
      <c r="Y25" s="6">
        <v>0</v>
      </c>
      <c r="Z25" s="4"/>
      <c r="AA25" s="6">
        <v>0</v>
      </c>
      <c r="AB25" s="4"/>
      <c r="AC25" s="6">
        <v>700000</v>
      </c>
      <c r="AD25" s="4"/>
      <c r="AE25" s="6">
        <v>981000</v>
      </c>
      <c r="AF25" s="4"/>
      <c r="AG25" s="6">
        <v>685160000000</v>
      </c>
      <c r="AH25" s="4"/>
      <c r="AI25" s="6">
        <v>686575535625</v>
      </c>
      <c r="AK25" s="9">
        <v>1.6590048404133147E-2</v>
      </c>
    </row>
    <row r="26" spans="1:37">
      <c r="A26" s="1" t="s">
        <v>156</v>
      </c>
      <c r="C26" s="4" t="s">
        <v>106</v>
      </c>
      <c r="D26" s="4"/>
      <c r="E26" s="4" t="s">
        <v>106</v>
      </c>
      <c r="F26" s="4"/>
      <c r="G26" s="4" t="s">
        <v>157</v>
      </c>
      <c r="H26" s="4"/>
      <c r="I26" s="4" t="s">
        <v>158</v>
      </c>
      <c r="J26" s="4"/>
      <c r="K26" s="6">
        <v>16</v>
      </c>
      <c r="L26" s="4"/>
      <c r="M26" s="6">
        <v>16</v>
      </c>
      <c r="N26" s="4"/>
      <c r="O26" s="6">
        <v>100000</v>
      </c>
      <c r="P26" s="4"/>
      <c r="Q26" s="6">
        <v>94164000000</v>
      </c>
      <c r="R26" s="4"/>
      <c r="S26" s="6">
        <v>97787272843</v>
      </c>
      <c r="T26" s="4"/>
      <c r="U26" s="6">
        <v>0</v>
      </c>
      <c r="V26" s="4"/>
      <c r="W26" s="6">
        <v>0</v>
      </c>
      <c r="X26" s="4"/>
      <c r="Y26" s="6">
        <v>0</v>
      </c>
      <c r="Z26" s="4"/>
      <c r="AA26" s="6">
        <v>0</v>
      </c>
      <c r="AB26" s="4"/>
      <c r="AC26" s="6">
        <v>100000</v>
      </c>
      <c r="AD26" s="4"/>
      <c r="AE26" s="6">
        <v>978050</v>
      </c>
      <c r="AF26" s="4"/>
      <c r="AG26" s="6">
        <v>94164000000</v>
      </c>
      <c r="AH26" s="4"/>
      <c r="AI26" s="6">
        <v>97787272843</v>
      </c>
      <c r="AK26" s="9">
        <v>2.3628799827490866E-3</v>
      </c>
    </row>
    <row r="27" spans="1:37">
      <c r="A27" s="1" t="s">
        <v>159</v>
      </c>
      <c r="C27" s="4" t="s">
        <v>106</v>
      </c>
      <c r="D27" s="4"/>
      <c r="E27" s="4" t="s">
        <v>106</v>
      </c>
      <c r="F27" s="4"/>
      <c r="G27" s="4" t="s">
        <v>160</v>
      </c>
      <c r="H27" s="4"/>
      <c r="I27" s="4" t="s">
        <v>161</v>
      </c>
      <c r="J27" s="4"/>
      <c r="K27" s="6">
        <v>16</v>
      </c>
      <c r="L27" s="4"/>
      <c r="M27" s="6">
        <v>16</v>
      </c>
      <c r="N27" s="4"/>
      <c r="O27" s="6">
        <v>1000000</v>
      </c>
      <c r="P27" s="4"/>
      <c r="Q27" s="6">
        <v>934810000000</v>
      </c>
      <c r="R27" s="4"/>
      <c r="S27" s="6">
        <v>978802559875</v>
      </c>
      <c r="T27" s="4"/>
      <c r="U27" s="6">
        <v>0</v>
      </c>
      <c r="V27" s="4"/>
      <c r="W27" s="6">
        <v>0</v>
      </c>
      <c r="X27" s="4"/>
      <c r="Y27" s="6">
        <v>0</v>
      </c>
      <c r="Z27" s="4"/>
      <c r="AA27" s="6">
        <v>0</v>
      </c>
      <c r="AB27" s="4"/>
      <c r="AC27" s="6">
        <v>1000000</v>
      </c>
      <c r="AD27" s="4"/>
      <c r="AE27" s="6">
        <v>979990</v>
      </c>
      <c r="AF27" s="4"/>
      <c r="AG27" s="6">
        <v>934810000000</v>
      </c>
      <c r="AH27" s="4"/>
      <c r="AI27" s="6">
        <v>979812376812</v>
      </c>
      <c r="AK27" s="9">
        <v>2.3675668465935849E-2</v>
      </c>
    </row>
    <row r="28" spans="1:37">
      <c r="A28" s="1" t="s">
        <v>162</v>
      </c>
      <c r="C28" s="4" t="s">
        <v>106</v>
      </c>
      <c r="D28" s="4"/>
      <c r="E28" s="4" t="s">
        <v>106</v>
      </c>
      <c r="F28" s="4"/>
      <c r="G28" s="4" t="s">
        <v>163</v>
      </c>
      <c r="H28" s="4"/>
      <c r="I28" s="4" t="s">
        <v>164</v>
      </c>
      <c r="J28" s="4"/>
      <c r="K28" s="6">
        <v>16</v>
      </c>
      <c r="L28" s="4"/>
      <c r="M28" s="6">
        <v>16</v>
      </c>
      <c r="N28" s="4"/>
      <c r="O28" s="6">
        <v>140000</v>
      </c>
      <c r="P28" s="4"/>
      <c r="Q28" s="6">
        <v>132115200000</v>
      </c>
      <c r="R28" s="4"/>
      <c r="S28" s="6">
        <v>136405272070</v>
      </c>
      <c r="T28" s="4"/>
      <c r="U28" s="6">
        <v>0</v>
      </c>
      <c r="V28" s="4"/>
      <c r="W28" s="6">
        <v>0</v>
      </c>
      <c r="X28" s="4"/>
      <c r="Y28" s="6">
        <v>0</v>
      </c>
      <c r="Z28" s="4"/>
      <c r="AA28" s="6">
        <v>0</v>
      </c>
      <c r="AB28" s="4"/>
      <c r="AC28" s="6">
        <v>140000</v>
      </c>
      <c r="AD28" s="4"/>
      <c r="AE28" s="6">
        <v>980000</v>
      </c>
      <c r="AF28" s="4"/>
      <c r="AG28" s="6">
        <v>132115200000</v>
      </c>
      <c r="AH28" s="4"/>
      <c r="AI28" s="6">
        <v>137175132500</v>
      </c>
      <c r="AK28" s="9">
        <v>3.3146274079613632E-3</v>
      </c>
    </row>
    <row r="29" spans="1:37">
      <c r="A29" s="1" t="s">
        <v>165</v>
      </c>
      <c r="C29" s="4" t="s">
        <v>106</v>
      </c>
      <c r="D29" s="4"/>
      <c r="E29" s="4" t="s">
        <v>106</v>
      </c>
      <c r="F29" s="4"/>
      <c r="G29" s="4" t="s">
        <v>166</v>
      </c>
      <c r="H29" s="4"/>
      <c r="I29" s="4" t="s">
        <v>167</v>
      </c>
      <c r="J29" s="4"/>
      <c r="K29" s="6">
        <v>18</v>
      </c>
      <c r="L29" s="4"/>
      <c r="M29" s="6">
        <v>18</v>
      </c>
      <c r="N29" s="4"/>
      <c r="O29" s="6">
        <v>135000</v>
      </c>
      <c r="P29" s="4"/>
      <c r="Q29" s="6">
        <v>135021833733</v>
      </c>
      <c r="R29" s="4"/>
      <c r="S29" s="6">
        <v>134975396274</v>
      </c>
      <c r="T29" s="4"/>
      <c r="U29" s="6">
        <v>0</v>
      </c>
      <c r="V29" s="4"/>
      <c r="W29" s="6">
        <v>0</v>
      </c>
      <c r="X29" s="4"/>
      <c r="Y29" s="6">
        <v>0</v>
      </c>
      <c r="Z29" s="4"/>
      <c r="AA29" s="6">
        <v>0</v>
      </c>
      <c r="AB29" s="4"/>
      <c r="AC29" s="6">
        <v>135000</v>
      </c>
      <c r="AD29" s="4"/>
      <c r="AE29" s="6">
        <v>999999</v>
      </c>
      <c r="AF29" s="4"/>
      <c r="AG29" s="6">
        <v>135021833733</v>
      </c>
      <c r="AH29" s="4"/>
      <c r="AI29" s="6">
        <v>134975396274</v>
      </c>
      <c r="AK29" s="9">
        <v>3.261474144304154E-3</v>
      </c>
    </row>
    <row r="30" spans="1:37">
      <c r="A30" s="1" t="s">
        <v>168</v>
      </c>
      <c r="C30" s="4" t="s">
        <v>106</v>
      </c>
      <c r="D30" s="4"/>
      <c r="E30" s="4" t="s">
        <v>106</v>
      </c>
      <c r="F30" s="4"/>
      <c r="G30" s="4" t="s">
        <v>169</v>
      </c>
      <c r="H30" s="4"/>
      <c r="I30" s="4" t="s">
        <v>170</v>
      </c>
      <c r="J30" s="4"/>
      <c r="K30" s="6">
        <v>18</v>
      </c>
      <c r="L30" s="4"/>
      <c r="M30" s="6">
        <v>18</v>
      </c>
      <c r="N30" s="4"/>
      <c r="O30" s="6">
        <v>100000</v>
      </c>
      <c r="P30" s="4"/>
      <c r="Q30" s="6">
        <v>98004177625</v>
      </c>
      <c r="R30" s="4"/>
      <c r="S30" s="6">
        <v>99496962906</v>
      </c>
      <c r="T30" s="4"/>
      <c r="U30" s="6">
        <v>350000</v>
      </c>
      <c r="V30" s="4"/>
      <c r="W30" s="6">
        <v>348749179558</v>
      </c>
      <c r="X30" s="4"/>
      <c r="Y30" s="6">
        <v>0</v>
      </c>
      <c r="Z30" s="4"/>
      <c r="AA30" s="6">
        <v>0</v>
      </c>
      <c r="AB30" s="4"/>
      <c r="AC30" s="6">
        <v>450000</v>
      </c>
      <c r="AD30" s="4"/>
      <c r="AE30" s="6">
        <v>995150</v>
      </c>
      <c r="AF30" s="4"/>
      <c r="AG30" s="6">
        <v>446753357183</v>
      </c>
      <c r="AH30" s="4"/>
      <c r="AI30" s="6">
        <v>447736333078</v>
      </c>
      <c r="AK30" s="9">
        <v>1.0818864134579616E-2</v>
      </c>
    </row>
    <row r="31" spans="1:37">
      <c r="A31" s="1" t="s">
        <v>171</v>
      </c>
      <c r="C31" s="4" t="s">
        <v>106</v>
      </c>
      <c r="D31" s="4"/>
      <c r="E31" s="4" t="s">
        <v>106</v>
      </c>
      <c r="F31" s="4"/>
      <c r="G31" s="4" t="s">
        <v>172</v>
      </c>
      <c r="H31" s="4"/>
      <c r="I31" s="4" t="s">
        <v>173</v>
      </c>
      <c r="J31" s="4"/>
      <c r="K31" s="6">
        <v>15</v>
      </c>
      <c r="L31" s="4"/>
      <c r="M31" s="6">
        <v>15</v>
      </c>
      <c r="N31" s="4"/>
      <c r="O31" s="6">
        <v>0</v>
      </c>
      <c r="P31" s="4"/>
      <c r="Q31" s="6">
        <v>0</v>
      </c>
      <c r="R31" s="4"/>
      <c r="S31" s="6">
        <v>0</v>
      </c>
      <c r="T31" s="4"/>
      <c r="U31" s="6">
        <v>109200</v>
      </c>
      <c r="V31" s="4"/>
      <c r="W31" s="6">
        <v>102532663654</v>
      </c>
      <c r="X31" s="4"/>
      <c r="Y31" s="6">
        <v>0</v>
      </c>
      <c r="Z31" s="4"/>
      <c r="AA31" s="6">
        <v>0</v>
      </c>
      <c r="AB31" s="4"/>
      <c r="AC31" s="6">
        <v>109200</v>
      </c>
      <c r="AD31" s="4"/>
      <c r="AE31" s="6">
        <v>960000</v>
      </c>
      <c r="AF31" s="4"/>
      <c r="AG31" s="6">
        <v>102532663654</v>
      </c>
      <c r="AH31" s="4"/>
      <c r="AI31" s="6">
        <v>104812999200</v>
      </c>
      <c r="AK31" s="9">
        <v>2.5326459215117025E-3</v>
      </c>
    </row>
    <row r="32" spans="1:37">
      <c r="A32" s="1" t="s">
        <v>174</v>
      </c>
      <c r="C32" s="4" t="s">
        <v>106</v>
      </c>
      <c r="D32" s="4"/>
      <c r="E32" s="4" t="s">
        <v>106</v>
      </c>
      <c r="F32" s="4"/>
      <c r="G32" s="4" t="s">
        <v>175</v>
      </c>
      <c r="H32" s="4"/>
      <c r="I32" s="4" t="s">
        <v>176</v>
      </c>
      <c r="J32" s="4"/>
      <c r="K32" s="6">
        <v>0</v>
      </c>
      <c r="L32" s="4"/>
      <c r="M32" s="6">
        <v>0</v>
      </c>
      <c r="N32" s="4"/>
      <c r="O32" s="6">
        <v>0</v>
      </c>
      <c r="P32" s="4"/>
      <c r="Q32" s="6">
        <v>0</v>
      </c>
      <c r="R32" s="4"/>
      <c r="S32" s="6">
        <v>0</v>
      </c>
      <c r="T32" s="4"/>
      <c r="U32" s="6">
        <v>51100</v>
      </c>
      <c r="V32" s="4"/>
      <c r="W32" s="6">
        <v>32463658932</v>
      </c>
      <c r="X32" s="4"/>
      <c r="Y32" s="6">
        <v>0</v>
      </c>
      <c r="Z32" s="4"/>
      <c r="AA32" s="6">
        <v>0</v>
      </c>
      <c r="AB32" s="4"/>
      <c r="AC32" s="6">
        <v>51100</v>
      </c>
      <c r="AD32" s="4"/>
      <c r="AE32" s="6">
        <v>642920</v>
      </c>
      <c r="AF32" s="4"/>
      <c r="AG32" s="6">
        <v>32463658932</v>
      </c>
      <c r="AH32" s="4"/>
      <c r="AI32" s="6">
        <v>32847257355</v>
      </c>
      <c r="AK32" s="9">
        <v>7.937037677382485E-4</v>
      </c>
    </row>
    <row r="33" spans="1:37">
      <c r="A33" s="1" t="s">
        <v>177</v>
      </c>
      <c r="C33" s="4" t="s">
        <v>106</v>
      </c>
      <c r="D33" s="4"/>
      <c r="E33" s="4" t="s">
        <v>106</v>
      </c>
      <c r="F33" s="4"/>
      <c r="G33" s="4" t="s">
        <v>178</v>
      </c>
      <c r="H33" s="4"/>
      <c r="I33" s="4" t="s">
        <v>179</v>
      </c>
      <c r="J33" s="4"/>
      <c r="K33" s="6">
        <v>0</v>
      </c>
      <c r="L33" s="4"/>
      <c r="M33" s="6">
        <v>0</v>
      </c>
      <c r="N33" s="4"/>
      <c r="O33" s="6">
        <v>0</v>
      </c>
      <c r="P33" s="4"/>
      <c r="Q33" s="6">
        <v>0</v>
      </c>
      <c r="R33" s="4"/>
      <c r="S33" s="6">
        <v>0</v>
      </c>
      <c r="T33" s="4"/>
      <c r="U33" s="6">
        <v>15400</v>
      </c>
      <c r="V33" s="4"/>
      <c r="W33" s="6">
        <v>9173160324</v>
      </c>
      <c r="X33" s="4"/>
      <c r="Y33" s="6">
        <v>0</v>
      </c>
      <c r="Z33" s="4"/>
      <c r="AA33" s="6">
        <v>0</v>
      </c>
      <c r="AB33" s="4"/>
      <c r="AC33" s="6">
        <v>15400</v>
      </c>
      <c r="AD33" s="4"/>
      <c r="AE33" s="6">
        <v>603337</v>
      </c>
      <c r="AF33" s="4"/>
      <c r="AG33" s="6">
        <v>9173160324</v>
      </c>
      <c r="AH33" s="4"/>
      <c r="AI33" s="6">
        <v>9289705735</v>
      </c>
      <c r="AK33" s="9">
        <v>2.2447153999378757E-4</v>
      </c>
    </row>
    <row r="34" spans="1:37">
      <c r="A34" s="1" t="s">
        <v>180</v>
      </c>
      <c r="C34" s="4" t="s">
        <v>106</v>
      </c>
      <c r="D34" s="4"/>
      <c r="E34" s="4" t="s">
        <v>106</v>
      </c>
      <c r="F34" s="4"/>
      <c r="G34" s="4" t="s">
        <v>181</v>
      </c>
      <c r="H34" s="4"/>
      <c r="I34" s="4" t="s">
        <v>182</v>
      </c>
      <c r="J34" s="4"/>
      <c r="K34" s="6">
        <v>18</v>
      </c>
      <c r="L34" s="4"/>
      <c r="M34" s="6">
        <v>18</v>
      </c>
      <c r="N34" s="4"/>
      <c r="O34" s="6">
        <v>0</v>
      </c>
      <c r="P34" s="4"/>
      <c r="Q34" s="6">
        <v>0</v>
      </c>
      <c r="R34" s="4"/>
      <c r="S34" s="6">
        <v>0</v>
      </c>
      <c r="T34" s="4"/>
      <c r="U34" s="6">
        <v>100000</v>
      </c>
      <c r="V34" s="4"/>
      <c r="W34" s="6">
        <v>95252000000</v>
      </c>
      <c r="X34" s="4"/>
      <c r="Y34" s="6">
        <v>0</v>
      </c>
      <c r="Z34" s="4"/>
      <c r="AA34" s="6">
        <v>0</v>
      </c>
      <c r="AB34" s="4"/>
      <c r="AC34" s="6">
        <v>100000</v>
      </c>
      <c r="AD34" s="4"/>
      <c r="AE34" s="6">
        <v>952860</v>
      </c>
      <c r="AF34" s="4"/>
      <c r="AG34" s="6">
        <v>95252000000</v>
      </c>
      <c r="AH34" s="4"/>
      <c r="AI34" s="6">
        <v>95268729421</v>
      </c>
      <c r="AK34" s="9">
        <v>2.3020232302722217E-3</v>
      </c>
    </row>
    <row r="35" spans="1:37" ht="24.75" thickBot="1"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7">
        <f>SUM(Q9:Q34)</f>
        <v>5400588046882</v>
      </c>
      <c r="R35" s="4"/>
      <c r="S35" s="7">
        <f>SUM(S9:S34)</f>
        <v>5924535845522</v>
      </c>
      <c r="T35" s="4"/>
      <c r="U35" s="4"/>
      <c r="V35" s="4"/>
      <c r="W35" s="7">
        <f>SUM(W9:W34)</f>
        <v>816061378991</v>
      </c>
      <c r="X35" s="4"/>
      <c r="Y35" s="4"/>
      <c r="Z35" s="4"/>
      <c r="AA35" s="7">
        <f>SUM(AA9:AA34)</f>
        <v>766217547863</v>
      </c>
      <c r="AB35" s="4"/>
      <c r="AC35" s="4"/>
      <c r="AD35" s="4"/>
      <c r="AE35" s="4"/>
      <c r="AF35" s="4"/>
      <c r="AG35" s="7">
        <f>SUM(AG9:AG34)</f>
        <v>5547724442192</v>
      </c>
      <c r="AH35" s="4"/>
      <c r="AI35" s="7">
        <f>SUM(AI9:AI34)</f>
        <v>6039652210599</v>
      </c>
      <c r="AK35" s="10">
        <f>SUM(AK9:AK34)</f>
        <v>0.14593896420530922</v>
      </c>
    </row>
    <row r="36" spans="1:37" ht="24.75" thickTop="1">
      <c r="Q36" s="3"/>
      <c r="S36" s="3"/>
      <c r="AG36" s="3"/>
      <c r="AI36" s="3"/>
    </row>
    <row r="37" spans="1:37"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</row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T12"/>
  <sheetViews>
    <sheetView rightToLeft="1" workbookViewId="0">
      <selection activeCell="S12" sqref="S12"/>
    </sheetView>
  </sheetViews>
  <sheetFormatPr defaultColWidth="9" defaultRowHeight="24"/>
  <cols>
    <col min="1" max="1" width="26.28515625" style="1" bestFit="1" customWidth="1"/>
    <col min="2" max="2" width="1.28515625" style="1" customWidth="1"/>
    <col min="3" max="3" width="23.5703125" style="1" bestFit="1" customWidth="1"/>
    <col min="4" max="4" width="1.28515625" style="1" customWidth="1"/>
    <col min="5" max="5" width="15.42578125" style="1" bestFit="1" customWidth="1"/>
    <col min="6" max="6" width="1.28515625" style="1" customWidth="1"/>
    <col min="7" max="7" width="13.85546875" style="1" bestFit="1" customWidth="1"/>
    <col min="8" max="8" width="1.28515625" style="1" customWidth="1"/>
    <col min="9" max="9" width="10.28515625" style="1" bestFit="1" customWidth="1"/>
    <col min="10" max="10" width="1.28515625" style="1" customWidth="1"/>
    <col min="11" max="11" width="16.5703125" style="1" bestFit="1" customWidth="1"/>
    <col min="12" max="12" width="1.28515625" style="1" customWidth="1"/>
    <col min="13" max="13" width="18.42578125" style="1" bestFit="1" customWidth="1"/>
    <col min="14" max="14" width="1.28515625" style="1" customWidth="1"/>
    <col min="15" max="15" width="18.42578125" style="1" bestFit="1" customWidth="1"/>
    <col min="16" max="16" width="1.28515625" style="1" customWidth="1"/>
    <col min="17" max="17" width="18.42578125" style="1" bestFit="1" customWidth="1"/>
    <col min="18" max="18" width="1.28515625" style="1" customWidth="1"/>
    <col min="19" max="19" width="23" style="1" bestFit="1" customWidth="1"/>
    <col min="20" max="16384" width="9" style="1"/>
  </cols>
  <sheetData>
    <row r="2" spans="1:20" ht="24.7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20" ht="24.75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spans="1:20" ht="24.75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</row>
    <row r="6" spans="1:20" ht="24.75">
      <c r="A6" s="25" t="s">
        <v>184</v>
      </c>
      <c r="C6" s="26" t="s">
        <v>185</v>
      </c>
      <c r="D6" s="26" t="s">
        <v>185</v>
      </c>
      <c r="E6" s="26" t="s">
        <v>185</v>
      </c>
      <c r="F6" s="26" t="s">
        <v>185</v>
      </c>
      <c r="G6" s="26" t="s">
        <v>185</v>
      </c>
      <c r="H6" s="26" t="s">
        <v>185</v>
      </c>
      <c r="I6" s="26" t="s">
        <v>185</v>
      </c>
      <c r="K6" s="26" t="s">
        <v>285</v>
      </c>
      <c r="M6" s="26" t="s">
        <v>5</v>
      </c>
      <c r="N6" s="26" t="s">
        <v>5</v>
      </c>
      <c r="O6" s="26" t="s">
        <v>5</v>
      </c>
      <c r="Q6" s="26" t="s">
        <v>6</v>
      </c>
      <c r="R6" s="26" t="s">
        <v>6</v>
      </c>
      <c r="S6" s="26" t="s">
        <v>6</v>
      </c>
    </row>
    <row r="7" spans="1:20" ht="24.75">
      <c r="A7" s="26" t="s">
        <v>184</v>
      </c>
      <c r="C7" s="26" t="s">
        <v>186</v>
      </c>
      <c r="E7" s="26" t="s">
        <v>187</v>
      </c>
      <c r="G7" s="26" t="s">
        <v>188</v>
      </c>
      <c r="I7" s="26" t="s">
        <v>103</v>
      </c>
      <c r="K7" s="26" t="s">
        <v>189</v>
      </c>
      <c r="M7" s="26" t="s">
        <v>190</v>
      </c>
      <c r="O7" s="26" t="s">
        <v>191</v>
      </c>
      <c r="Q7" s="26" t="s">
        <v>189</v>
      </c>
      <c r="S7" s="26" t="s">
        <v>183</v>
      </c>
    </row>
    <row r="8" spans="1:20">
      <c r="A8" s="1" t="s">
        <v>192</v>
      </c>
      <c r="C8" s="4" t="s">
        <v>193</v>
      </c>
      <c r="D8" s="4"/>
      <c r="E8" s="4" t="s">
        <v>194</v>
      </c>
      <c r="F8" s="4"/>
      <c r="G8" s="4" t="s">
        <v>195</v>
      </c>
      <c r="H8" s="4"/>
      <c r="I8" s="6">
        <v>8</v>
      </c>
      <c r="J8" s="4"/>
      <c r="K8" s="6">
        <v>68285291403</v>
      </c>
      <c r="L8" s="4"/>
      <c r="M8" s="6">
        <v>3045262897952</v>
      </c>
      <c r="N8" s="4"/>
      <c r="O8" s="6">
        <v>2630997848081</v>
      </c>
      <c r="P8" s="4"/>
      <c r="Q8" s="6">
        <v>482550341274</v>
      </c>
      <c r="R8" s="4"/>
      <c r="S8" s="9">
        <v>1.1660091430259123E-2</v>
      </c>
      <c r="T8" s="4"/>
    </row>
    <row r="9" spans="1:20">
      <c r="A9" s="1" t="s">
        <v>196</v>
      </c>
      <c r="C9" s="4" t="s">
        <v>197</v>
      </c>
      <c r="D9" s="4"/>
      <c r="E9" s="4" t="s">
        <v>194</v>
      </c>
      <c r="F9" s="4"/>
      <c r="G9" s="4" t="s">
        <v>198</v>
      </c>
      <c r="H9" s="4"/>
      <c r="I9" s="6">
        <v>8</v>
      </c>
      <c r="J9" s="4"/>
      <c r="K9" s="6">
        <v>79960862751</v>
      </c>
      <c r="L9" s="4"/>
      <c r="M9" s="6">
        <v>2492103993927</v>
      </c>
      <c r="N9" s="4"/>
      <c r="O9" s="6">
        <v>2091879334359</v>
      </c>
      <c r="P9" s="4"/>
      <c r="Q9" s="6">
        <v>480185522319</v>
      </c>
      <c r="R9" s="4"/>
      <c r="S9" s="9">
        <v>1.1602949194780622E-2</v>
      </c>
      <c r="T9" s="4"/>
    </row>
    <row r="10" spans="1:20">
      <c r="A10" s="1" t="s">
        <v>199</v>
      </c>
      <c r="C10" s="4" t="s">
        <v>200</v>
      </c>
      <c r="D10" s="4"/>
      <c r="E10" s="4" t="s">
        <v>194</v>
      </c>
      <c r="F10" s="4"/>
      <c r="G10" s="4" t="s">
        <v>201</v>
      </c>
      <c r="H10" s="4"/>
      <c r="I10" s="6">
        <v>8</v>
      </c>
      <c r="J10" s="4"/>
      <c r="K10" s="6">
        <v>253771110682</v>
      </c>
      <c r="L10" s="4"/>
      <c r="M10" s="6">
        <v>2155316282</v>
      </c>
      <c r="N10" s="4"/>
      <c r="O10" s="6">
        <v>0</v>
      </c>
      <c r="P10" s="4"/>
      <c r="Q10" s="6">
        <v>255926426964</v>
      </c>
      <c r="R10" s="4"/>
      <c r="S10" s="9">
        <v>6.1840709301774965E-3</v>
      </c>
      <c r="T10" s="4"/>
    </row>
    <row r="11" spans="1:20" ht="24.75" thickBot="1">
      <c r="C11" s="4"/>
      <c r="D11" s="4"/>
      <c r="E11" s="4"/>
      <c r="F11" s="4"/>
      <c r="G11" s="4"/>
      <c r="H11" s="4"/>
      <c r="I11" s="4"/>
      <c r="J11" s="4"/>
      <c r="K11" s="7">
        <f>SUM(K8:K10)</f>
        <v>402017264836</v>
      </c>
      <c r="L11" s="4"/>
      <c r="M11" s="7">
        <f>SUM(M8:M10)</f>
        <v>5539522208161</v>
      </c>
      <c r="N11" s="4"/>
      <c r="O11" s="7">
        <f>SUM(O8:O10)</f>
        <v>4722877182440</v>
      </c>
      <c r="P11" s="4"/>
      <c r="Q11" s="7">
        <f>SUM(Q8:Q10)</f>
        <v>1218662290557</v>
      </c>
      <c r="R11" s="4"/>
      <c r="S11" s="10">
        <f>SUM(S8:S10)</f>
        <v>2.9447111555217242E-2</v>
      </c>
      <c r="T11" s="4"/>
    </row>
    <row r="12" spans="1:20" ht="24.75" thickTop="1">
      <c r="Q12" s="3"/>
    </row>
  </sheetData>
  <mergeCells count="17">
    <mergeCell ref="G7"/>
    <mergeCell ref="I7"/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25"/>
  <sheetViews>
    <sheetView rightToLeft="1" workbookViewId="0">
      <selection activeCell="G17" sqref="G17"/>
    </sheetView>
  </sheetViews>
  <sheetFormatPr defaultColWidth="9" defaultRowHeight="24"/>
  <cols>
    <col min="1" max="1" width="44.42578125" style="1" bestFit="1" customWidth="1"/>
    <col min="2" max="2" width="0.7109375" style="1" customWidth="1"/>
    <col min="3" max="3" width="18.28515625" style="1" bestFit="1" customWidth="1"/>
    <col min="4" max="4" width="0.7109375" style="1" customWidth="1"/>
    <col min="5" max="5" width="17.28515625" style="1" bestFit="1" customWidth="1"/>
    <col min="6" max="6" width="0.7109375" style="1" customWidth="1"/>
    <col min="7" max="7" width="10.28515625" style="1" bestFit="1" customWidth="1"/>
    <col min="8" max="8" width="0.7109375" style="1" customWidth="1"/>
    <col min="9" max="9" width="15.42578125" style="1" bestFit="1" customWidth="1"/>
    <col min="10" max="10" width="0.7109375" style="1" customWidth="1"/>
    <col min="11" max="11" width="13.42578125" style="1" bestFit="1" customWidth="1"/>
    <col min="12" max="12" width="0.7109375" style="1" customWidth="1"/>
    <col min="13" max="13" width="15.42578125" style="1" bestFit="1" customWidth="1"/>
    <col min="14" max="14" width="0.7109375" style="1" customWidth="1"/>
    <col min="15" max="15" width="16.5703125" style="1" bestFit="1" customWidth="1"/>
    <col min="16" max="16" width="0.7109375" style="1" customWidth="1"/>
    <col min="17" max="17" width="13.42578125" style="1" bestFit="1" customWidth="1"/>
    <col min="18" max="18" width="0.7109375" style="1" customWidth="1"/>
    <col min="19" max="19" width="16.5703125" style="1" bestFit="1" customWidth="1"/>
    <col min="20" max="16384" width="9" style="1"/>
  </cols>
  <sheetData>
    <row r="2" spans="1:19" ht="24.7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ht="24.75">
      <c r="A3" s="24" t="s">
        <v>202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spans="1:19" ht="24.75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</row>
    <row r="6" spans="1:19" ht="24.75">
      <c r="A6" s="26" t="s">
        <v>203</v>
      </c>
      <c r="B6" s="26" t="s">
        <v>203</v>
      </c>
      <c r="C6" s="26" t="s">
        <v>203</v>
      </c>
      <c r="D6" s="26" t="s">
        <v>203</v>
      </c>
      <c r="E6" s="26" t="s">
        <v>203</v>
      </c>
      <c r="F6" s="26" t="s">
        <v>203</v>
      </c>
      <c r="G6" s="26" t="s">
        <v>203</v>
      </c>
      <c r="I6" s="26" t="s">
        <v>204</v>
      </c>
      <c r="J6" s="26" t="s">
        <v>204</v>
      </c>
      <c r="K6" s="26" t="s">
        <v>204</v>
      </c>
      <c r="L6" s="26" t="s">
        <v>204</v>
      </c>
      <c r="M6" s="26" t="s">
        <v>204</v>
      </c>
      <c r="O6" s="26" t="s">
        <v>205</v>
      </c>
      <c r="P6" s="26" t="s">
        <v>205</v>
      </c>
      <c r="Q6" s="26" t="s">
        <v>205</v>
      </c>
      <c r="R6" s="26" t="s">
        <v>205</v>
      </c>
      <c r="S6" s="26" t="s">
        <v>205</v>
      </c>
    </row>
    <row r="7" spans="1:19" ht="24.75">
      <c r="A7" s="26" t="s">
        <v>206</v>
      </c>
      <c r="C7" s="26" t="s">
        <v>207</v>
      </c>
      <c r="E7" s="26" t="s">
        <v>102</v>
      </c>
      <c r="G7" s="26" t="s">
        <v>103</v>
      </c>
      <c r="I7" s="26" t="s">
        <v>208</v>
      </c>
      <c r="K7" s="26" t="s">
        <v>209</v>
      </c>
      <c r="M7" s="26" t="s">
        <v>210</v>
      </c>
      <c r="O7" s="26" t="s">
        <v>208</v>
      </c>
      <c r="Q7" s="26" t="s">
        <v>209</v>
      </c>
      <c r="S7" s="26" t="s">
        <v>210</v>
      </c>
    </row>
    <row r="8" spans="1:19">
      <c r="A8" s="1" t="s">
        <v>180</v>
      </c>
      <c r="C8" s="4" t="s">
        <v>286</v>
      </c>
      <c r="E8" s="4" t="s">
        <v>182</v>
      </c>
      <c r="F8" s="4"/>
      <c r="G8" s="6">
        <v>18</v>
      </c>
      <c r="I8" s="6">
        <v>574900517</v>
      </c>
      <c r="J8" s="4"/>
      <c r="K8" s="6">
        <v>0</v>
      </c>
      <c r="L8" s="4"/>
      <c r="M8" s="6">
        <v>574900517</v>
      </c>
      <c r="N8" s="4"/>
      <c r="O8" s="6">
        <v>574900517</v>
      </c>
      <c r="P8" s="4"/>
      <c r="Q8" s="6">
        <v>0</v>
      </c>
      <c r="R8" s="4"/>
      <c r="S8" s="6">
        <v>574900517</v>
      </c>
    </row>
    <row r="9" spans="1:19">
      <c r="A9" s="1" t="s">
        <v>153</v>
      </c>
      <c r="C9" s="4" t="s">
        <v>286</v>
      </c>
      <c r="E9" s="4" t="s">
        <v>155</v>
      </c>
      <c r="F9" s="4"/>
      <c r="G9" s="6">
        <v>18</v>
      </c>
      <c r="I9" s="6">
        <v>10517165956</v>
      </c>
      <c r="J9" s="4"/>
      <c r="K9" s="6">
        <v>0</v>
      </c>
      <c r="L9" s="4"/>
      <c r="M9" s="6">
        <v>10517165956</v>
      </c>
      <c r="N9" s="4"/>
      <c r="O9" s="6">
        <v>29632212013</v>
      </c>
      <c r="P9" s="4"/>
      <c r="Q9" s="6">
        <v>0</v>
      </c>
      <c r="R9" s="4"/>
      <c r="S9" s="6">
        <v>29632212013</v>
      </c>
    </row>
    <row r="10" spans="1:19">
      <c r="A10" s="1" t="s">
        <v>171</v>
      </c>
      <c r="C10" s="4" t="s">
        <v>286</v>
      </c>
      <c r="E10" s="4" t="s">
        <v>173</v>
      </c>
      <c r="F10" s="4"/>
      <c r="G10" s="6">
        <v>15</v>
      </c>
      <c r="I10" s="6">
        <v>398427959</v>
      </c>
      <c r="J10" s="4"/>
      <c r="K10" s="6">
        <v>0</v>
      </c>
      <c r="L10" s="4"/>
      <c r="M10" s="6">
        <v>398427959</v>
      </c>
      <c r="N10" s="4"/>
      <c r="O10" s="6">
        <v>398427959</v>
      </c>
      <c r="P10" s="4"/>
      <c r="Q10" s="6">
        <v>0</v>
      </c>
      <c r="R10" s="4"/>
      <c r="S10" s="6">
        <v>398427959</v>
      </c>
    </row>
    <row r="11" spans="1:19">
      <c r="A11" s="1" t="s">
        <v>159</v>
      </c>
      <c r="C11" s="4" t="s">
        <v>286</v>
      </c>
      <c r="E11" s="4" t="s">
        <v>161</v>
      </c>
      <c r="F11" s="4"/>
      <c r="G11" s="6">
        <v>16</v>
      </c>
      <c r="I11" s="6">
        <v>13369240213</v>
      </c>
      <c r="J11" s="4"/>
      <c r="K11" s="6">
        <v>0</v>
      </c>
      <c r="L11" s="4"/>
      <c r="M11" s="6">
        <v>13369240213</v>
      </c>
      <c r="N11" s="4"/>
      <c r="O11" s="6">
        <v>39284818325</v>
      </c>
      <c r="P11" s="4"/>
      <c r="Q11" s="6">
        <v>0</v>
      </c>
      <c r="R11" s="4"/>
      <c r="S11" s="6">
        <v>39284818325</v>
      </c>
    </row>
    <row r="12" spans="1:19">
      <c r="A12" s="1" t="s">
        <v>156</v>
      </c>
      <c r="C12" s="4" t="s">
        <v>286</v>
      </c>
      <c r="E12" s="4" t="s">
        <v>158</v>
      </c>
      <c r="F12" s="4"/>
      <c r="G12" s="6">
        <v>16</v>
      </c>
      <c r="I12" s="6">
        <v>1309173321</v>
      </c>
      <c r="J12" s="4"/>
      <c r="K12" s="6">
        <v>0</v>
      </c>
      <c r="L12" s="4"/>
      <c r="M12" s="6">
        <v>1309173321</v>
      </c>
      <c r="N12" s="4"/>
      <c r="O12" s="6">
        <v>4154808124</v>
      </c>
      <c r="P12" s="4"/>
      <c r="Q12" s="6">
        <v>0</v>
      </c>
      <c r="R12" s="4"/>
      <c r="S12" s="6">
        <v>4154808124</v>
      </c>
    </row>
    <row r="13" spans="1:19">
      <c r="A13" s="1" t="s">
        <v>162</v>
      </c>
      <c r="C13" s="4" t="s">
        <v>286</v>
      </c>
      <c r="E13" s="4" t="s">
        <v>164</v>
      </c>
      <c r="F13" s="4"/>
      <c r="G13" s="6">
        <v>16</v>
      </c>
      <c r="I13" s="6">
        <v>1812150896</v>
      </c>
      <c r="J13" s="4"/>
      <c r="K13" s="6">
        <v>0</v>
      </c>
      <c r="L13" s="4"/>
      <c r="M13" s="6">
        <v>1812150896</v>
      </c>
      <c r="N13" s="4"/>
      <c r="O13" s="6">
        <v>5675603118</v>
      </c>
      <c r="P13" s="4"/>
      <c r="Q13" s="6">
        <v>0</v>
      </c>
      <c r="R13" s="4"/>
      <c r="S13" s="6">
        <v>5675603118</v>
      </c>
    </row>
    <row r="14" spans="1:19">
      <c r="A14" s="1" t="s">
        <v>212</v>
      </c>
      <c r="C14" s="4" t="s">
        <v>286</v>
      </c>
      <c r="E14" s="4" t="s">
        <v>154</v>
      </c>
      <c r="F14" s="4"/>
      <c r="G14" s="6">
        <v>15</v>
      </c>
      <c r="I14" s="6">
        <v>0</v>
      </c>
      <c r="J14" s="4"/>
      <c r="K14" s="6">
        <v>0</v>
      </c>
      <c r="L14" s="4"/>
      <c r="M14" s="6">
        <v>0</v>
      </c>
      <c r="N14" s="4"/>
      <c r="O14" s="6">
        <v>960735617</v>
      </c>
      <c r="P14" s="4"/>
      <c r="Q14" s="6">
        <v>0</v>
      </c>
      <c r="R14" s="4"/>
      <c r="S14" s="6">
        <v>960735617</v>
      </c>
    </row>
    <row r="15" spans="1:19">
      <c r="A15" s="1" t="s">
        <v>165</v>
      </c>
      <c r="C15" s="4" t="s">
        <v>286</v>
      </c>
      <c r="E15" s="4" t="s">
        <v>167</v>
      </c>
      <c r="F15" s="4"/>
      <c r="G15" s="6">
        <v>18</v>
      </c>
      <c r="I15" s="6">
        <v>2048376665</v>
      </c>
      <c r="J15" s="4"/>
      <c r="K15" s="6">
        <v>0</v>
      </c>
      <c r="L15" s="4"/>
      <c r="M15" s="6">
        <v>2048376665</v>
      </c>
      <c r="N15" s="4"/>
      <c r="O15" s="6">
        <v>5959446293</v>
      </c>
      <c r="P15" s="4"/>
      <c r="Q15" s="6">
        <v>0</v>
      </c>
      <c r="R15" s="4"/>
      <c r="S15" s="6">
        <v>5959446293</v>
      </c>
    </row>
    <row r="16" spans="1:19">
      <c r="A16" s="1" t="s">
        <v>168</v>
      </c>
      <c r="C16" s="4" t="s">
        <v>286</v>
      </c>
      <c r="E16" s="4" t="s">
        <v>170</v>
      </c>
      <c r="F16" s="4"/>
      <c r="G16" s="6">
        <v>18</v>
      </c>
      <c r="I16" s="6">
        <v>2957696459</v>
      </c>
      <c r="J16" s="4"/>
      <c r="K16" s="6">
        <v>0</v>
      </c>
      <c r="L16" s="4"/>
      <c r="M16" s="6">
        <v>2957696459</v>
      </c>
      <c r="N16" s="4"/>
      <c r="O16" s="6">
        <v>10402221235</v>
      </c>
      <c r="P16" s="4"/>
      <c r="Q16" s="6">
        <v>0</v>
      </c>
      <c r="R16" s="4"/>
      <c r="S16" s="6">
        <v>10402221235</v>
      </c>
    </row>
    <row r="17" spans="1:19">
      <c r="A17" s="1" t="s">
        <v>192</v>
      </c>
      <c r="C17" s="6">
        <v>1</v>
      </c>
      <c r="E17" s="4" t="s">
        <v>286</v>
      </c>
      <c r="F17" s="4"/>
      <c r="G17" s="6">
        <v>8</v>
      </c>
      <c r="I17" s="6">
        <v>394451449</v>
      </c>
      <c r="J17" s="4"/>
      <c r="K17" s="6">
        <v>0</v>
      </c>
      <c r="L17" s="4"/>
      <c r="M17" s="6">
        <v>394451449</v>
      </c>
      <c r="N17" s="4"/>
      <c r="O17" s="6">
        <v>5285360639</v>
      </c>
      <c r="P17" s="4"/>
      <c r="Q17" s="6">
        <v>0</v>
      </c>
      <c r="R17" s="4"/>
      <c r="S17" s="6">
        <v>5285360639</v>
      </c>
    </row>
    <row r="18" spans="1:19">
      <c r="A18" s="1" t="s">
        <v>196</v>
      </c>
      <c r="C18" s="6">
        <v>17</v>
      </c>
      <c r="E18" s="4" t="s">
        <v>286</v>
      </c>
      <c r="F18" s="4"/>
      <c r="G18" s="6">
        <v>8</v>
      </c>
      <c r="I18" s="6">
        <v>135667106</v>
      </c>
      <c r="J18" s="4"/>
      <c r="K18" s="6">
        <v>0</v>
      </c>
      <c r="L18" s="4"/>
      <c r="M18" s="6">
        <v>135667106</v>
      </c>
      <c r="N18" s="4"/>
      <c r="O18" s="6">
        <v>3793003035</v>
      </c>
      <c r="P18" s="4"/>
      <c r="Q18" s="6">
        <v>0</v>
      </c>
      <c r="R18" s="4"/>
      <c r="S18" s="6">
        <v>3793003035</v>
      </c>
    </row>
    <row r="19" spans="1:19">
      <c r="A19" s="1" t="s">
        <v>199</v>
      </c>
      <c r="C19" s="6">
        <v>17</v>
      </c>
      <c r="E19" s="4" t="s">
        <v>286</v>
      </c>
      <c r="F19" s="4"/>
      <c r="G19" s="6">
        <v>8</v>
      </c>
      <c r="I19" s="6">
        <v>2155316282</v>
      </c>
      <c r="J19" s="4"/>
      <c r="K19" s="6">
        <v>0</v>
      </c>
      <c r="L19" s="4"/>
      <c r="M19" s="6">
        <v>2155316282</v>
      </c>
      <c r="N19" s="4"/>
      <c r="O19" s="6">
        <v>6832734787</v>
      </c>
      <c r="P19" s="4"/>
      <c r="Q19" s="6">
        <v>0</v>
      </c>
      <c r="R19" s="4"/>
      <c r="S19" s="6">
        <v>6832734787</v>
      </c>
    </row>
    <row r="20" spans="1:19" ht="24.75" thickBot="1">
      <c r="C20" s="4"/>
      <c r="E20" s="4"/>
      <c r="F20" s="4"/>
      <c r="G20" s="4"/>
      <c r="I20" s="7">
        <f>SUM(I8:I19)</f>
        <v>35672566823</v>
      </c>
      <c r="J20" s="4"/>
      <c r="K20" s="7">
        <f>SUM(K8:K19)</f>
        <v>0</v>
      </c>
      <c r="L20" s="4"/>
      <c r="M20" s="7">
        <f>SUM(M8:M19)</f>
        <v>35672566823</v>
      </c>
      <c r="N20" s="4"/>
      <c r="O20" s="7">
        <f>SUM(O8:O19)</f>
        <v>112954271662</v>
      </c>
      <c r="P20" s="4"/>
      <c r="Q20" s="7">
        <f>SUM(Q8:Q19)</f>
        <v>0</v>
      </c>
      <c r="R20" s="4"/>
      <c r="S20" s="7">
        <f>SUM(S8:S19)</f>
        <v>112954271662</v>
      </c>
    </row>
    <row r="21" spans="1:19" ht="24.75" thickTop="1">
      <c r="M21" s="3"/>
      <c r="N21" s="3"/>
      <c r="O21" s="3"/>
      <c r="P21" s="3"/>
      <c r="Q21" s="3"/>
      <c r="R21" s="3"/>
      <c r="S21" s="3"/>
    </row>
    <row r="25" spans="1:19">
      <c r="L25" s="3"/>
      <c r="M25" s="3"/>
      <c r="N25" s="3"/>
      <c r="O25" s="3"/>
      <c r="P25" s="3"/>
      <c r="Q25" s="3"/>
      <c r="R25" s="3"/>
      <c r="S25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57"/>
  <sheetViews>
    <sheetView rightToLeft="1" topLeftCell="A4" workbookViewId="0">
      <selection activeCell="O13" sqref="O13"/>
    </sheetView>
  </sheetViews>
  <sheetFormatPr defaultColWidth="9" defaultRowHeight="24"/>
  <cols>
    <col min="1" max="1" width="35.28515625" style="1" bestFit="1" customWidth="1"/>
    <col min="2" max="2" width="1.140625" style="1" customWidth="1"/>
    <col min="3" max="3" width="13.7109375" style="1" bestFit="1" customWidth="1"/>
    <col min="4" max="4" width="1.140625" style="1" customWidth="1"/>
    <col min="5" max="5" width="36" style="1" bestFit="1" customWidth="1"/>
    <col min="6" max="6" width="1.140625" style="1" customWidth="1"/>
    <col min="7" max="7" width="24.5703125" style="1" bestFit="1" customWidth="1"/>
    <col min="8" max="8" width="1.140625" style="1" customWidth="1"/>
    <col min="9" max="9" width="24.140625" style="1" bestFit="1" customWidth="1"/>
    <col min="10" max="10" width="1.140625" style="1" customWidth="1"/>
    <col min="11" max="11" width="15.42578125" style="1" bestFit="1" customWidth="1"/>
    <col min="12" max="12" width="1.140625" style="1" customWidth="1"/>
    <col min="13" max="13" width="26.140625" style="1" bestFit="1" customWidth="1"/>
    <col min="14" max="14" width="1.140625" style="1" customWidth="1"/>
    <col min="15" max="15" width="24.140625" style="1" bestFit="1" customWidth="1"/>
    <col min="16" max="16" width="1.140625" style="1" customWidth="1"/>
    <col min="17" max="17" width="15.42578125" style="1" bestFit="1" customWidth="1"/>
    <col min="18" max="18" width="1.140625" style="1" customWidth="1"/>
    <col min="19" max="19" width="26.140625" style="1" bestFit="1" customWidth="1"/>
    <col min="20" max="16384" width="9" style="1"/>
  </cols>
  <sheetData>
    <row r="2" spans="1:19" ht="24.75">
      <c r="D2" s="24" t="s">
        <v>0</v>
      </c>
      <c r="E2" s="24" t="s">
        <v>0</v>
      </c>
      <c r="F2" s="24" t="s">
        <v>0</v>
      </c>
      <c r="G2" s="24" t="s">
        <v>0</v>
      </c>
      <c r="H2" s="24" t="s">
        <v>0</v>
      </c>
    </row>
    <row r="3" spans="1:19" ht="24.75">
      <c r="D3" s="24" t="s">
        <v>202</v>
      </c>
      <c r="E3" s="24" t="s">
        <v>202</v>
      </c>
      <c r="F3" s="24" t="s">
        <v>202</v>
      </c>
      <c r="G3" s="24" t="s">
        <v>202</v>
      </c>
      <c r="H3" s="24" t="s">
        <v>202</v>
      </c>
    </row>
    <row r="4" spans="1:19" ht="24.75">
      <c r="D4" s="24" t="s">
        <v>2</v>
      </c>
      <c r="E4" s="24" t="s">
        <v>2</v>
      </c>
      <c r="F4" s="24" t="s">
        <v>2</v>
      </c>
      <c r="G4" s="24" t="s">
        <v>2</v>
      </c>
      <c r="H4" s="24" t="s">
        <v>2</v>
      </c>
    </row>
    <row r="6" spans="1:19" ht="24.75">
      <c r="A6" s="25" t="s">
        <v>3</v>
      </c>
      <c r="C6" s="26" t="s">
        <v>213</v>
      </c>
      <c r="D6" s="26" t="s">
        <v>213</v>
      </c>
      <c r="E6" s="26" t="s">
        <v>213</v>
      </c>
      <c r="F6" s="26" t="s">
        <v>213</v>
      </c>
      <c r="G6" s="26" t="s">
        <v>213</v>
      </c>
      <c r="I6" s="26" t="s">
        <v>204</v>
      </c>
      <c r="J6" s="26" t="s">
        <v>204</v>
      </c>
      <c r="K6" s="26" t="s">
        <v>204</v>
      </c>
      <c r="L6" s="26" t="s">
        <v>204</v>
      </c>
      <c r="M6" s="26" t="s">
        <v>204</v>
      </c>
      <c r="O6" s="26" t="s">
        <v>205</v>
      </c>
      <c r="P6" s="26" t="s">
        <v>205</v>
      </c>
      <c r="Q6" s="26" t="s">
        <v>205</v>
      </c>
      <c r="R6" s="26" t="s">
        <v>205</v>
      </c>
      <c r="S6" s="26" t="s">
        <v>205</v>
      </c>
    </row>
    <row r="7" spans="1:19" ht="24.75">
      <c r="A7" s="26" t="s">
        <v>3</v>
      </c>
      <c r="C7" s="26" t="s">
        <v>214</v>
      </c>
      <c r="E7" s="26" t="s">
        <v>215</v>
      </c>
      <c r="G7" s="26" t="s">
        <v>216</v>
      </c>
      <c r="I7" s="26" t="s">
        <v>217</v>
      </c>
      <c r="K7" s="26" t="s">
        <v>209</v>
      </c>
      <c r="M7" s="26" t="s">
        <v>218</v>
      </c>
      <c r="O7" s="26" t="s">
        <v>217</v>
      </c>
      <c r="Q7" s="26" t="s">
        <v>209</v>
      </c>
      <c r="S7" s="26" t="s">
        <v>218</v>
      </c>
    </row>
    <row r="8" spans="1:19">
      <c r="A8" s="1" t="s">
        <v>85</v>
      </c>
      <c r="C8" s="4" t="s">
        <v>219</v>
      </c>
      <c r="D8" s="4"/>
      <c r="E8" s="6">
        <v>22000000</v>
      </c>
      <c r="F8" s="4"/>
      <c r="G8" s="6">
        <v>2020</v>
      </c>
      <c r="H8" s="4"/>
      <c r="I8" s="6">
        <v>0</v>
      </c>
      <c r="J8" s="4"/>
      <c r="K8" s="6">
        <v>0</v>
      </c>
      <c r="L8" s="4"/>
      <c r="M8" s="6">
        <v>0</v>
      </c>
      <c r="N8" s="4"/>
      <c r="O8" s="6">
        <v>44440000000</v>
      </c>
      <c r="P8" s="4"/>
      <c r="Q8" s="6">
        <v>5164939467</v>
      </c>
      <c r="R8" s="4"/>
      <c r="S8" s="6">
        <v>39275060533</v>
      </c>
    </row>
    <row r="9" spans="1:19">
      <c r="A9" s="1" t="s">
        <v>81</v>
      </c>
      <c r="C9" s="4" t="s">
        <v>220</v>
      </c>
      <c r="D9" s="4"/>
      <c r="E9" s="6">
        <v>6300003</v>
      </c>
      <c r="F9" s="4"/>
      <c r="G9" s="6">
        <v>4500</v>
      </c>
      <c r="H9" s="4"/>
      <c r="I9" s="6">
        <v>0</v>
      </c>
      <c r="J9" s="4"/>
      <c r="K9" s="6">
        <v>0</v>
      </c>
      <c r="L9" s="4"/>
      <c r="M9" s="6">
        <v>0</v>
      </c>
      <c r="N9" s="4"/>
      <c r="O9" s="6">
        <v>28350013500</v>
      </c>
      <c r="P9" s="4"/>
      <c r="Q9" s="6">
        <v>1680542037</v>
      </c>
      <c r="R9" s="4"/>
      <c r="S9" s="6">
        <v>26669471463</v>
      </c>
    </row>
    <row r="10" spans="1:19">
      <c r="A10" s="1" t="s">
        <v>221</v>
      </c>
      <c r="C10" s="4" t="s">
        <v>222</v>
      </c>
      <c r="D10" s="4"/>
      <c r="E10" s="6">
        <v>1516418</v>
      </c>
      <c r="F10" s="4"/>
      <c r="G10" s="6">
        <v>1300</v>
      </c>
      <c r="H10" s="4"/>
      <c r="I10" s="6">
        <v>0</v>
      </c>
      <c r="J10" s="4"/>
      <c r="K10" s="6">
        <v>0</v>
      </c>
      <c r="L10" s="4"/>
      <c r="M10" s="6">
        <v>0</v>
      </c>
      <c r="N10" s="4"/>
      <c r="O10" s="6">
        <v>1971343400</v>
      </c>
      <c r="P10" s="4"/>
      <c r="Q10" s="6">
        <v>40987019</v>
      </c>
      <c r="R10" s="4"/>
      <c r="S10" s="6">
        <v>1930356381</v>
      </c>
    </row>
    <row r="11" spans="1:19">
      <c r="A11" s="1" t="s">
        <v>51</v>
      </c>
      <c r="C11" s="4" t="s">
        <v>223</v>
      </c>
      <c r="D11" s="4"/>
      <c r="E11" s="6">
        <v>15000000</v>
      </c>
      <c r="F11" s="4"/>
      <c r="G11" s="6">
        <v>150</v>
      </c>
      <c r="H11" s="4"/>
      <c r="I11" s="6">
        <v>0</v>
      </c>
      <c r="J11" s="4"/>
      <c r="K11" s="6">
        <v>0</v>
      </c>
      <c r="L11" s="4"/>
      <c r="M11" s="6">
        <v>0</v>
      </c>
      <c r="N11" s="4"/>
      <c r="O11" s="6">
        <v>2250000000</v>
      </c>
      <c r="P11" s="4"/>
      <c r="Q11" s="6">
        <v>282934132</v>
      </c>
      <c r="R11" s="4"/>
      <c r="S11" s="6">
        <v>1967065868</v>
      </c>
    </row>
    <row r="12" spans="1:19">
      <c r="A12" s="1" t="s">
        <v>53</v>
      </c>
      <c r="C12" s="4" t="s">
        <v>224</v>
      </c>
      <c r="D12" s="4"/>
      <c r="E12" s="6">
        <v>121896360</v>
      </c>
      <c r="F12" s="4"/>
      <c r="G12" s="6">
        <v>2400</v>
      </c>
      <c r="H12" s="4"/>
      <c r="I12" s="6">
        <v>292551264000</v>
      </c>
      <c r="J12" s="4"/>
      <c r="K12" s="6">
        <v>36787883497</v>
      </c>
      <c r="L12" s="4"/>
      <c r="M12" s="6">
        <v>255763380503</v>
      </c>
      <c r="N12" s="4"/>
      <c r="O12" s="6">
        <v>292551264000</v>
      </c>
      <c r="P12" s="4"/>
      <c r="Q12" s="6">
        <v>36787883497</v>
      </c>
      <c r="R12" s="4"/>
      <c r="S12" s="6">
        <v>255763380503</v>
      </c>
    </row>
    <row r="13" spans="1:19">
      <c r="A13" s="1" t="s">
        <v>73</v>
      </c>
      <c r="C13" s="4" t="s">
        <v>225</v>
      </c>
      <c r="D13" s="4"/>
      <c r="E13" s="6">
        <v>39222671</v>
      </c>
      <c r="F13" s="4"/>
      <c r="G13" s="6">
        <v>700</v>
      </c>
      <c r="H13" s="4"/>
      <c r="I13" s="6">
        <v>0</v>
      </c>
      <c r="J13" s="4"/>
      <c r="K13" s="6">
        <v>0</v>
      </c>
      <c r="L13" s="4"/>
      <c r="M13" s="6">
        <v>0</v>
      </c>
      <c r="N13" s="4"/>
      <c r="O13" s="6">
        <v>27455869700</v>
      </c>
      <c r="P13" s="4"/>
      <c r="Q13" s="6">
        <v>979271442</v>
      </c>
      <c r="R13" s="4"/>
      <c r="S13" s="6">
        <v>26476598258</v>
      </c>
    </row>
    <row r="14" spans="1:19">
      <c r="A14" s="1" t="s">
        <v>83</v>
      </c>
      <c r="C14" s="4" t="s">
        <v>224</v>
      </c>
      <c r="D14" s="4"/>
      <c r="E14" s="6">
        <v>34216764</v>
      </c>
      <c r="F14" s="4"/>
      <c r="G14" s="6">
        <v>700</v>
      </c>
      <c r="H14" s="4"/>
      <c r="I14" s="6">
        <v>0</v>
      </c>
      <c r="J14" s="4"/>
      <c r="K14" s="6">
        <v>0</v>
      </c>
      <c r="L14" s="4"/>
      <c r="M14" s="6">
        <v>0</v>
      </c>
      <c r="N14" s="4"/>
      <c r="O14" s="6">
        <v>23951734800</v>
      </c>
      <c r="P14" s="4"/>
      <c r="Q14" s="6">
        <v>0</v>
      </c>
      <c r="R14" s="4"/>
      <c r="S14" s="6">
        <v>23951734800</v>
      </c>
    </row>
    <row r="15" spans="1:19">
      <c r="A15" s="1" t="s">
        <v>32</v>
      </c>
      <c r="C15" s="4" t="s">
        <v>226</v>
      </c>
      <c r="D15" s="4"/>
      <c r="E15" s="6">
        <v>15399744</v>
      </c>
      <c r="F15" s="4"/>
      <c r="G15" s="6">
        <v>700</v>
      </c>
      <c r="H15" s="4"/>
      <c r="I15" s="6">
        <v>0</v>
      </c>
      <c r="J15" s="4"/>
      <c r="K15" s="6">
        <v>0</v>
      </c>
      <c r="L15" s="4"/>
      <c r="M15" s="6">
        <v>0</v>
      </c>
      <c r="N15" s="4"/>
      <c r="O15" s="6">
        <v>10779820800</v>
      </c>
      <c r="P15" s="4"/>
      <c r="Q15" s="6">
        <v>1315877103</v>
      </c>
      <c r="R15" s="4"/>
      <c r="S15" s="6">
        <v>9463943697</v>
      </c>
    </row>
    <row r="16" spans="1:19">
      <c r="A16" s="1" t="s">
        <v>34</v>
      </c>
      <c r="C16" s="4" t="s">
        <v>226</v>
      </c>
      <c r="D16" s="4"/>
      <c r="E16" s="6">
        <v>68082254</v>
      </c>
      <c r="F16" s="4"/>
      <c r="G16" s="6">
        <v>400</v>
      </c>
      <c r="H16" s="4"/>
      <c r="I16" s="6">
        <v>0</v>
      </c>
      <c r="J16" s="4"/>
      <c r="K16" s="6">
        <v>0</v>
      </c>
      <c r="L16" s="4"/>
      <c r="M16" s="6">
        <v>0</v>
      </c>
      <c r="N16" s="4"/>
      <c r="O16" s="6">
        <v>27232901600</v>
      </c>
      <c r="P16" s="4"/>
      <c r="Q16" s="6">
        <v>3324280833</v>
      </c>
      <c r="R16" s="4"/>
      <c r="S16" s="6">
        <v>23908620767</v>
      </c>
    </row>
    <row r="17" spans="1:19">
      <c r="A17" s="1" t="s">
        <v>28</v>
      </c>
      <c r="C17" s="4" t="s">
        <v>227</v>
      </c>
      <c r="D17" s="4"/>
      <c r="E17" s="6">
        <v>9200000</v>
      </c>
      <c r="F17" s="4"/>
      <c r="G17" s="6">
        <v>3750</v>
      </c>
      <c r="H17" s="4"/>
      <c r="I17" s="6">
        <v>0</v>
      </c>
      <c r="J17" s="4"/>
      <c r="K17" s="6">
        <v>0</v>
      </c>
      <c r="L17" s="4"/>
      <c r="M17" s="6">
        <v>0</v>
      </c>
      <c r="N17" s="4"/>
      <c r="O17" s="6">
        <v>34500000000</v>
      </c>
      <c r="P17" s="4"/>
      <c r="Q17" s="6">
        <v>4101689801</v>
      </c>
      <c r="R17" s="4"/>
      <c r="S17" s="6">
        <v>30398310199</v>
      </c>
    </row>
    <row r="18" spans="1:19">
      <c r="A18" s="1" t="s">
        <v>72</v>
      </c>
      <c r="C18" s="4" t="s">
        <v>228</v>
      </c>
      <c r="D18" s="4"/>
      <c r="E18" s="6">
        <v>8743455</v>
      </c>
      <c r="F18" s="4"/>
      <c r="G18" s="6">
        <v>2100</v>
      </c>
      <c r="H18" s="4"/>
      <c r="I18" s="6">
        <v>0</v>
      </c>
      <c r="J18" s="4"/>
      <c r="K18" s="6">
        <v>0</v>
      </c>
      <c r="L18" s="4"/>
      <c r="M18" s="6">
        <v>0</v>
      </c>
      <c r="N18" s="4"/>
      <c r="O18" s="6">
        <v>18361255500</v>
      </c>
      <c r="P18" s="4"/>
      <c r="Q18" s="6">
        <v>1685991457</v>
      </c>
      <c r="R18" s="4"/>
      <c r="S18" s="6">
        <v>16675264043</v>
      </c>
    </row>
    <row r="19" spans="1:19">
      <c r="A19" s="1" t="s">
        <v>43</v>
      </c>
      <c r="C19" s="4" t="s">
        <v>229</v>
      </c>
      <c r="D19" s="4"/>
      <c r="E19" s="6">
        <v>1100000</v>
      </c>
      <c r="F19" s="4"/>
      <c r="G19" s="6">
        <v>6730</v>
      </c>
      <c r="H19" s="4"/>
      <c r="I19" s="6">
        <v>0</v>
      </c>
      <c r="J19" s="4"/>
      <c r="K19" s="6">
        <v>0</v>
      </c>
      <c r="L19" s="4"/>
      <c r="M19" s="6">
        <v>0</v>
      </c>
      <c r="N19" s="4"/>
      <c r="O19" s="6">
        <v>7403000000</v>
      </c>
      <c r="P19" s="4"/>
      <c r="Q19" s="6">
        <v>566580013</v>
      </c>
      <c r="R19" s="4"/>
      <c r="S19" s="6">
        <v>6836419987</v>
      </c>
    </row>
    <row r="20" spans="1:19">
      <c r="A20" s="1" t="s">
        <v>40</v>
      </c>
      <c r="C20" s="4" t="s">
        <v>230</v>
      </c>
      <c r="D20" s="4"/>
      <c r="E20" s="6">
        <v>3510754</v>
      </c>
      <c r="F20" s="4"/>
      <c r="G20" s="6">
        <v>4720</v>
      </c>
      <c r="H20" s="4"/>
      <c r="I20" s="6">
        <v>0</v>
      </c>
      <c r="J20" s="4"/>
      <c r="K20" s="6">
        <v>0</v>
      </c>
      <c r="L20" s="4"/>
      <c r="M20" s="6">
        <v>0</v>
      </c>
      <c r="N20" s="4"/>
      <c r="O20" s="6">
        <v>16570758880</v>
      </c>
      <c r="P20" s="4"/>
      <c r="Q20" s="6">
        <v>1827731479</v>
      </c>
      <c r="R20" s="4"/>
      <c r="S20" s="6">
        <v>14743027401</v>
      </c>
    </row>
    <row r="21" spans="1:19">
      <c r="A21" s="1" t="s">
        <v>68</v>
      </c>
      <c r="C21" s="4" t="s">
        <v>231</v>
      </c>
      <c r="D21" s="4"/>
      <c r="E21" s="6">
        <v>6807271</v>
      </c>
      <c r="F21" s="4"/>
      <c r="G21" s="6">
        <v>100</v>
      </c>
      <c r="H21" s="4"/>
      <c r="I21" s="6">
        <v>680727100</v>
      </c>
      <c r="J21" s="4"/>
      <c r="K21" s="6">
        <v>96102649</v>
      </c>
      <c r="L21" s="4"/>
      <c r="M21" s="6">
        <v>584624451</v>
      </c>
      <c r="N21" s="4"/>
      <c r="O21" s="6">
        <v>680727100</v>
      </c>
      <c r="P21" s="4"/>
      <c r="Q21" s="6">
        <v>96102649</v>
      </c>
      <c r="R21" s="4"/>
      <c r="S21" s="6">
        <v>584624451</v>
      </c>
    </row>
    <row r="22" spans="1:19">
      <c r="A22" s="1" t="s">
        <v>45</v>
      </c>
      <c r="C22" s="4" t="s">
        <v>226</v>
      </c>
      <c r="D22" s="4"/>
      <c r="E22" s="6">
        <v>87975</v>
      </c>
      <c r="F22" s="4"/>
      <c r="G22" s="6">
        <v>61000</v>
      </c>
      <c r="H22" s="4"/>
      <c r="I22" s="6">
        <v>0</v>
      </c>
      <c r="J22" s="4"/>
      <c r="K22" s="6">
        <v>0</v>
      </c>
      <c r="L22" s="4"/>
      <c r="M22" s="6">
        <v>0</v>
      </c>
      <c r="N22" s="4"/>
      <c r="O22" s="6">
        <v>5366475000</v>
      </c>
      <c r="P22" s="4"/>
      <c r="Q22" s="6">
        <v>547868911</v>
      </c>
      <c r="R22" s="4"/>
      <c r="S22" s="6">
        <v>4818606089</v>
      </c>
    </row>
    <row r="23" spans="1:19">
      <c r="A23" s="1" t="s">
        <v>88</v>
      </c>
      <c r="C23" s="4" t="s">
        <v>232</v>
      </c>
      <c r="D23" s="4"/>
      <c r="E23" s="6">
        <v>18948000</v>
      </c>
      <c r="F23" s="4"/>
      <c r="G23" s="6">
        <v>36</v>
      </c>
      <c r="H23" s="4"/>
      <c r="I23" s="6">
        <v>0</v>
      </c>
      <c r="J23" s="4"/>
      <c r="K23" s="6">
        <v>0</v>
      </c>
      <c r="L23" s="4"/>
      <c r="M23" s="6">
        <v>0</v>
      </c>
      <c r="N23" s="4"/>
      <c r="O23" s="6">
        <v>682128000</v>
      </c>
      <c r="P23" s="4"/>
      <c r="Q23" s="6">
        <v>63936268</v>
      </c>
      <c r="R23" s="4"/>
      <c r="S23" s="6">
        <v>618191732</v>
      </c>
    </row>
    <row r="24" spans="1:19">
      <c r="A24" s="1" t="s">
        <v>19</v>
      </c>
      <c r="C24" s="4" t="s">
        <v>224</v>
      </c>
      <c r="D24" s="4"/>
      <c r="E24" s="6">
        <v>2600000</v>
      </c>
      <c r="F24" s="4"/>
      <c r="G24" s="6">
        <v>5850</v>
      </c>
      <c r="H24" s="4"/>
      <c r="I24" s="6">
        <v>0</v>
      </c>
      <c r="J24" s="4"/>
      <c r="K24" s="6">
        <v>0</v>
      </c>
      <c r="L24" s="4"/>
      <c r="M24" s="6">
        <v>0</v>
      </c>
      <c r="N24" s="4"/>
      <c r="O24" s="6">
        <v>15210000000</v>
      </c>
      <c r="P24" s="4"/>
      <c r="Q24" s="6">
        <v>761984385</v>
      </c>
      <c r="R24" s="4"/>
      <c r="S24" s="6">
        <v>14448015615</v>
      </c>
    </row>
    <row r="25" spans="1:19">
      <c r="A25" s="1" t="s">
        <v>18</v>
      </c>
      <c r="C25" s="4" t="s">
        <v>224</v>
      </c>
      <c r="D25" s="4"/>
      <c r="E25" s="6">
        <v>141744099</v>
      </c>
      <c r="F25" s="4"/>
      <c r="G25" s="6">
        <v>650</v>
      </c>
      <c r="H25" s="4"/>
      <c r="I25" s="6">
        <v>0</v>
      </c>
      <c r="J25" s="4"/>
      <c r="K25" s="6">
        <v>0</v>
      </c>
      <c r="L25" s="4"/>
      <c r="M25" s="6">
        <v>0</v>
      </c>
      <c r="N25" s="4"/>
      <c r="O25" s="6">
        <v>92133664350</v>
      </c>
      <c r="P25" s="4"/>
      <c r="Q25" s="6">
        <v>0</v>
      </c>
      <c r="R25" s="4"/>
      <c r="S25" s="6">
        <v>92133664350</v>
      </c>
    </row>
    <row r="26" spans="1:19">
      <c r="A26" s="1" t="s">
        <v>75</v>
      </c>
      <c r="C26" s="4" t="s">
        <v>233</v>
      </c>
      <c r="D26" s="4"/>
      <c r="E26" s="6">
        <v>159509568</v>
      </c>
      <c r="F26" s="4"/>
      <c r="G26" s="6">
        <v>1700</v>
      </c>
      <c r="H26" s="4"/>
      <c r="I26" s="6">
        <v>271166265600</v>
      </c>
      <c r="J26" s="4"/>
      <c r="K26" s="6">
        <v>3664408995</v>
      </c>
      <c r="L26" s="4"/>
      <c r="M26" s="6">
        <v>267501856605</v>
      </c>
      <c r="N26" s="4"/>
      <c r="O26" s="6">
        <v>271166265600</v>
      </c>
      <c r="P26" s="4"/>
      <c r="Q26" s="6">
        <v>3664408995</v>
      </c>
      <c r="R26" s="4"/>
      <c r="S26" s="6">
        <v>267501856605</v>
      </c>
    </row>
    <row r="27" spans="1:19">
      <c r="A27" s="1" t="s">
        <v>74</v>
      </c>
      <c r="C27" s="4" t="s">
        <v>226</v>
      </c>
      <c r="D27" s="4"/>
      <c r="E27" s="6">
        <v>197550742</v>
      </c>
      <c r="F27" s="4"/>
      <c r="G27" s="6">
        <v>330</v>
      </c>
      <c r="H27" s="4"/>
      <c r="I27" s="6">
        <v>0</v>
      </c>
      <c r="J27" s="4"/>
      <c r="K27" s="6">
        <v>0</v>
      </c>
      <c r="L27" s="4"/>
      <c r="M27" s="6">
        <v>0</v>
      </c>
      <c r="N27" s="4"/>
      <c r="O27" s="6">
        <v>65191744860</v>
      </c>
      <c r="P27" s="4"/>
      <c r="Q27" s="6">
        <v>0</v>
      </c>
      <c r="R27" s="4"/>
      <c r="S27" s="6">
        <v>65191744860</v>
      </c>
    </row>
    <row r="28" spans="1:19">
      <c r="A28" s="1" t="s">
        <v>87</v>
      </c>
      <c r="C28" s="4" t="s">
        <v>224</v>
      </c>
      <c r="D28" s="4"/>
      <c r="E28" s="6">
        <v>11200000</v>
      </c>
      <c r="F28" s="4"/>
      <c r="G28" s="6">
        <v>450</v>
      </c>
      <c r="H28" s="4"/>
      <c r="I28" s="6">
        <v>0</v>
      </c>
      <c r="J28" s="4"/>
      <c r="K28" s="6">
        <v>0</v>
      </c>
      <c r="L28" s="4"/>
      <c r="M28" s="6">
        <v>0</v>
      </c>
      <c r="N28" s="4"/>
      <c r="O28" s="6">
        <v>5040000000</v>
      </c>
      <c r="P28" s="4"/>
      <c r="Q28" s="6">
        <v>472402235</v>
      </c>
      <c r="R28" s="4"/>
      <c r="S28" s="6">
        <v>4567597765</v>
      </c>
    </row>
    <row r="29" spans="1:19">
      <c r="A29" s="1" t="s">
        <v>77</v>
      </c>
      <c r="C29" s="4" t="s">
        <v>232</v>
      </c>
      <c r="D29" s="4"/>
      <c r="E29" s="6">
        <v>3205169</v>
      </c>
      <c r="F29" s="4"/>
      <c r="G29" s="6">
        <v>400</v>
      </c>
      <c r="H29" s="4"/>
      <c r="I29" s="6">
        <v>0</v>
      </c>
      <c r="J29" s="4"/>
      <c r="K29" s="6">
        <v>0</v>
      </c>
      <c r="L29" s="4"/>
      <c r="M29" s="6">
        <v>0</v>
      </c>
      <c r="N29" s="4"/>
      <c r="O29" s="6">
        <v>1282067600</v>
      </c>
      <c r="P29" s="4"/>
      <c r="Q29" s="6">
        <v>51417570</v>
      </c>
      <c r="R29" s="4"/>
      <c r="S29" s="6">
        <v>1230650030</v>
      </c>
    </row>
    <row r="30" spans="1:19">
      <c r="A30" s="1" t="s">
        <v>82</v>
      </c>
      <c r="C30" s="4" t="s">
        <v>234</v>
      </c>
      <c r="D30" s="4"/>
      <c r="E30" s="6">
        <v>10205153</v>
      </c>
      <c r="F30" s="4"/>
      <c r="G30" s="6">
        <v>3360</v>
      </c>
      <c r="H30" s="4"/>
      <c r="I30" s="6">
        <v>0</v>
      </c>
      <c r="J30" s="4"/>
      <c r="K30" s="6">
        <v>0</v>
      </c>
      <c r="L30" s="4"/>
      <c r="M30" s="6">
        <v>0</v>
      </c>
      <c r="N30" s="4"/>
      <c r="O30" s="6">
        <v>34289314080</v>
      </c>
      <c r="P30" s="4"/>
      <c r="Q30" s="6">
        <v>117028376</v>
      </c>
      <c r="R30" s="4"/>
      <c r="S30" s="6">
        <v>34172285704</v>
      </c>
    </row>
    <row r="31" spans="1:19">
      <c r="A31" s="1" t="s">
        <v>39</v>
      </c>
      <c r="C31" s="4" t="s">
        <v>235</v>
      </c>
      <c r="D31" s="4"/>
      <c r="E31" s="6">
        <v>23455000</v>
      </c>
      <c r="F31" s="4"/>
      <c r="G31" s="6">
        <v>190</v>
      </c>
      <c r="H31" s="4"/>
      <c r="I31" s="6">
        <v>4456450000</v>
      </c>
      <c r="J31" s="4"/>
      <c r="K31" s="6">
        <v>150416248</v>
      </c>
      <c r="L31" s="4"/>
      <c r="M31" s="6">
        <v>4306033752</v>
      </c>
      <c r="N31" s="4"/>
      <c r="O31" s="6">
        <v>4456450000</v>
      </c>
      <c r="P31" s="4"/>
      <c r="Q31" s="6">
        <v>150416248</v>
      </c>
      <c r="R31" s="4"/>
      <c r="S31" s="6">
        <v>4306033752</v>
      </c>
    </row>
    <row r="32" spans="1:19">
      <c r="A32" s="1" t="s">
        <v>21</v>
      </c>
      <c r="C32" s="4" t="s">
        <v>236</v>
      </c>
      <c r="D32" s="4"/>
      <c r="E32" s="6">
        <v>4279011</v>
      </c>
      <c r="F32" s="4"/>
      <c r="G32" s="6">
        <v>11000</v>
      </c>
      <c r="H32" s="4"/>
      <c r="I32" s="6">
        <v>0</v>
      </c>
      <c r="J32" s="4"/>
      <c r="K32" s="6">
        <v>0</v>
      </c>
      <c r="L32" s="4"/>
      <c r="M32" s="6">
        <v>0</v>
      </c>
      <c r="N32" s="4"/>
      <c r="O32" s="6">
        <v>47069121000</v>
      </c>
      <c r="P32" s="4"/>
      <c r="Q32" s="6">
        <v>0</v>
      </c>
      <c r="R32" s="4"/>
      <c r="S32" s="6">
        <v>47069121000</v>
      </c>
    </row>
    <row r="33" spans="1:19">
      <c r="A33" s="1" t="s">
        <v>70</v>
      </c>
      <c r="C33" s="4" t="s">
        <v>237</v>
      </c>
      <c r="D33" s="4"/>
      <c r="E33" s="6">
        <v>15000000</v>
      </c>
      <c r="F33" s="4"/>
      <c r="G33" s="6">
        <v>5700</v>
      </c>
      <c r="H33" s="4"/>
      <c r="I33" s="6">
        <v>0</v>
      </c>
      <c r="J33" s="4"/>
      <c r="K33" s="6">
        <v>0</v>
      </c>
      <c r="L33" s="4"/>
      <c r="M33" s="6">
        <v>0</v>
      </c>
      <c r="N33" s="4"/>
      <c r="O33" s="6">
        <v>85500000000</v>
      </c>
      <c r="P33" s="4"/>
      <c r="Q33" s="6">
        <v>0</v>
      </c>
      <c r="R33" s="4"/>
      <c r="S33" s="6">
        <v>85500000000</v>
      </c>
    </row>
    <row r="34" spans="1:19">
      <c r="A34" s="1" t="s">
        <v>20</v>
      </c>
      <c r="C34" s="4" t="s">
        <v>238</v>
      </c>
      <c r="D34" s="4"/>
      <c r="E34" s="6">
        <v>56920417</v>
      </c>
      <c r="F34" s="4"/>
      <c r="G34" s="6">
        <v>1850</v>
      </c>
      <c r="H34" s="4"/>
      <c r="I34" s="6">
        <v>105302771450</v>
      </c>
      <c r="J34" s="4"/>
      <c r="K34" s="6">
        <v>5405405422</v>
      </c>
      <c r="L34" s="4"/>
      <c r="M34" s="6">
        <v>99897366028</v>
      </c>
      <c r="N34" s="4"/>
      <c r="O34" s="6">
        <v>105302771450</v>
      </c>
      <c r="P34" s="4"/>
      <c r="Q34" s="6">
        <v>5405405422</v>
      </c>
      <c r="R34" s="4"/>
      <c r="S34" s="6">
        <v>99897366028</v>
      </c>
    </row>
    <row r="35" spans="1:19">
      <c r="A35" s="1" t="s">
        <v>84</v>
      </c>
      <c r="C35" s="4" t="s">
        <v>239</v>
      </c>
      <c r="D35" s="4"/>
      <c r="E35" s="6">
        <v>4000000</v>
      </c>
      <c r="F35" s="4"/>
      <c r="G35" s="6">
        <v>7650</v>
      </c>
      <c r="H35" s="4"/>
      <c r="I35" s="6">
        <v>0</v>
      </c>
      <c r="J35" s="4"/>
      <c r="K35" s="6">
        <v>0</v>
      </c>
      <c r="L35" s="4"/>
      <c r="M35" s="6">
        <v>0</v>
      </c>
      <c r="N35" s="4"/>
      <c r="O35" s="6">
        <v>30600000000</v>
      </c>
      <c r="P35" s="4"/>
      <c r="Q35" s="6">
        <v>914950166</v>
      </c>
      <c r="R35" s="4"/>
      <c r="S35" s="6">
        <v>29685049834</v>
      </c>
    </row>
    <row r="36" spans="1:19">
      <c r="A36" s="1" t="s">
        <v>67</v>
      </c>
      <c r="C36" s="4" t="s">
        <v>240</v>
      </c>
      <c r="D36" s="4"/>
      <c r="E36" s="6">
        <v>16100000</v>
      </c>
      <c r="F36" s="4"/>
      <c r="G36" s="6">
        <v>265</v>
      </c>
      <c r="H36" s="4"/>
      <c r="I36" s="6">
        <v>0</v>
      </c>
      <c r="J36" s="4"/>
      <c r="K36" s="6">
        <v>0</v>
      </c>
      <c r="L36" s="4"/>
      <c r="M36" s="6">
        <v>0</v>
      </c>
      <c r="N36" s="4"/>
      <c r="O36" s="6">
        <v>4266500000</v>
      </c>
      <c r="P36" s="4"/>
      <c r="Q36" s="6">
        <v>465956986</v>
      </c>
      <c r="R36" s="4"/>
      <c r="S36" s="6">
        <v>3800543014</v>
      </c>
    </row>
    <row r="37" spans="1:19">
      <c r="A37" s="1" t="s">
        <v>56</v>
      </c>
      <c r="C37" s="4" t="s">
        <v>241</v>
      </c>
      <c r="D37" s="4"/>
      <c r="E37" s="6">
        <v>4100000</v>
      </c>
      <c r="F37" s="4"/>
      <c r="G37" s="6">
        <v>3456</v>
      </c>
      <c r="H37" s="4"/>
      <c r="I37" s="6">
        <v>0</v>
      </c>
      <c r="J37" s="4"/>
      <c r="K37" s="6">
        <v>0</v>
      </c>
      <c r="L37" s="4"/>
      <c r="M37" s="6">
        <v>0</v>
      </c>
      <c r="N37" s="4"/>
      <c r="O37" s="6">
        <v>14169600000</v>
      </c>
      <c r="P37" s="4"/>
      <c r="Q37" s="6">
        <v>1344047613</v>
      </c>
      <c r="R37" s="4"/>
      <c r="S37" s="6">
        <v>12825552387</v>
      </c>
    </row>
    <row r="38" spans="1:19">
      <c r="A38" s="1" t="s">
        <v>33</v>
      </c>
      <c r="C38" s="4" t="s">
        <v>242</v>
      </c>
      <c r="D38" s="4"/>
      <c r="E38" s="6">
        <v>82518930</v>
      </c>
      <c r="F38" s="4"/>
      <c r="G38" s="6">
        <v>1800</v>
      </c>
      <c r="H38" s="4"/>
      <c r="I38" s="6">
        <v>0</v>
      </c>
      <c r="J38" s="4"/>
      <c r="K38" s="6">
        <v>0</v>
      </c>
      <c r="L38" s="4"/>
      <c r="M38" s="6">
        <v>0</v>
      </c>
      <c r="N38" s="4"/>
      <c r="O38" s="6">
        <v>148534074000</v>
      </c>
      <c r="P38" s="4"/>
      <c r="Q38" s="6">
        <v>15327840560</v>
      </c>
      <c r="R38" s="4"/>
      <c r="S38" s="6">
        <v>133206233440</v>
      </c>
    </row>
    <row r="39" spans="1:19">
      <c r="A39" s="1" t="s">
        <v>76</v>
      </c>
      <c r="C39" s="4" t="s">
        <v>224</v>
      </c>
      <c r="D39" s="4"/>
      <c r="E39" s="6">
        <v>95851115</v>
      </c>
      <c r="F39" s="4"/>
      <c r="G39" s="6">
        <v>640</v>
      </c>
      <c r="H39" s="4"/>
      <c r="I39" s="6">
        <v>0</v>
      </c>
      <c r="J39" s="4"/>
      <c r="K39" s="6">
        <v>0</v>
      </c>
      <c r="L39" s="4"/>
      <c r="M39" s="6">
        <v>0</v>
      </c>
      <c r="N39" s="4"/>
      <c r="O39" s="6">
        <v>61344713600</v>
      </c>
      <c r="P39" s="4"/>
      <c r="Q39" s="6">
        <v>869844015</v>
      </c>
      <c r="R39" s="4"/>
      <c r="S39" s="6">
        <v>60474869585</v>
      </c>
    </row>
    <row r="40" spans="1:19">
      <c r="A40" s="1" t="s">
        <v>80</v>
      </c>
      <c r="C40" s="4" t="s">
        <v>243</v>
      </c>
      <c r="D40" s="4"/>
      <c r="E40" s="6">
        <v>85028137</v>
      </c>
      <c r="F40" s="4"/>
      <c r="G40" s="6">
        <v>6500</v>
      </c>
      <c r="H40" s="4"/>
      <c r="I40" s="6">
        <v>0</v>
      </c>
      <c r="J40" s="4"/>
      <c r="K40" s="6">
        <v>0</v>
      </c>
      <c r="L40" s="4"/>
      <c r="M40" s="6">
        <v>0</v>
      </c>
      <c r="N40" s="4"/>
      <c r="O40" s="6">
        <v>552682890500</v>
      </c>
      <c r="P40" s="4"/>
      <c r="Q40" s="6">
        <v>0</v>
      </c>
      <c r="R40" s="4"/>
      <c r="S40" s="6">
        <v>552682890500</v>
      </c>
    </row>
    <row r="41" spans="1:19">
      <c r="A41" s="1" t="s">
        <v>16</v>
      </c>
      <c r="C41" s="4" t="s">
        <v>223</v>
      </c>
      <c r="D41" s="4"/>
      <c r="E41" s="6">
        <v>13381695</v>
      </c>
      <c r="F41" s="4"/>
      <c r="G41" s="6">
        <v>200</v>
      </c>
      <c r="H41" s="4"/>
      <c r="I41" s="6">
        <v>0</v>
      </c>
      <c r="J41" s="4"/>
      <c r="K41" s="6">
        <v>0</v>
      </c>
      <c r="L41" s="4"/>
      <c r="M41" s="6">
        <v>0</v>
      </c>
      <c r="N41" s="4"/>
      <c r="O41" s="6">
        <v>2676339000</v>
      </c>
      <c r="P41" s="4"/>
      <c r="Q41" s="6">
        <v>0</v>
      </c>
      <c r="R41" s="4"/>
      <c r="S41" s="6">
        <v>2676339000</v>
      </c>
    </row>
    <row r="42" spans="1:19">
      <c r="A42" s="1" t="s">
        <v>71</v>
      </c>
      <c r="C42" s="4" t="s">
        <v>224</v>
      </c>
      <c r="D42" s="4"/>
      <c r="E42" s="6">
        <v>8005000</v>
      </c>
      <c r="F42" s="4"/>
      <c r="G42" s="6">
        <v>4350</v>
      </c>
      <c r="H42" s="4"/>
      <c r="I42" s="6">
        <v>0</v>
      </c>
      <c r="J42" s="4"/>
      <c r="K42" s="6">
        <v>0</v>
      </c>
      <c r="L42" s="4"/>
      <c r="M42" s="6">
        <v>0</v>
      </c>
      <c r="N42" s="4"/>
      <c r="O42" s="6">
        <v>34821750000</v>
      </c>
      <c r="P42" s="4"/>
      <c r="Q42" s="6">
        <v>4378782934</v>
      </c>
      <c r="R42" s="4"/>
      <c r="S42" s="6">
        <v>30442967066</v>
      </c>
    </row>
    <row r="43" spans="1:19">
      <c r="A43" s="1" t="s">
        <v>41</v>
      </c>
      <c r="C43" s="4" t="s">
        <v>244</v>
      </c>
      <c r="D43" s="4"/>
      <c r="E43" s="6">
        <v>3780949</v>
      </c>
      <c r="F43" s="4"/>
      <c r="G43" s="6">
        <v>2780</v>
      </c>
      <c r="H43" s="4"/>
      <c r="I43" s="6">
        <v>0</v>
      </c>
      <c r="J43" s="4"/>
      <c r="K43" s="6">
        <v>0</v>
      </c>
      <c r="L43" s="4"/>
      <c r="M43" s="6">
        <v>0</v>
      </c>
      <c r="N43" s="4"/>
      <c r="O43" s="6">
        <v>10511038220</v>
      </c>
      <c r="P43" s="4"/>
      <c r="Q43" s="6">
        <v>985205941</v>
      </c>
      <c r="R43" s="4"/>
      <c r="S43" s="6">
        <v>9525832279</v>
      </c>
    </row>
    <row r="44" spans="1:19">
      <c r="A44" s="1" t="s">
        <v>86</v>
      </c>
      <c r="C44" s="4" t="s">
        <v>245</v>
      </c>
      <c r="D44" s="4"/>
      <c r="E44" s="6">
        <v>7206570</v>
      </c>
      <c r="F44" s="4"/>
      <c r="G44" s="6">
        <v>500</v>
      </c>
      <c r="H44" s="4"/>
      <c r="I44" s="6">
        <v>0</v>
      </c>
      <c r="J44" s="4"/>
      <c r="K44" s="6">
        <v>0</v>
      </c>
      <c r="L44" s="4"/>
      <c r="M44" s="6">
        <v>0</v>
      </c>
      <c r="N44" s="4"/>
      <c r="O44" s="6">
        <v>3603285000</v>
      </c>
      <c r="P44" s="4"/>
      <c r="Q44" s="6">
        <v>0</v>
      </c>
      <c r="R44" s="4"/>
      <c r="S44" s="6">
        <v>3603285000</v>
      </c>
    </row>
    <row r="45" spans="1:19">
      <c r="A45" s="1" t="s">
        <v>22</v>
      </c>
      <c r="C45" s="4" t="s">
        <v>246</v>
      </c>
      <c r="D45" s="4"/>
      <c r="E45" s="6">
        <v>53493023</v>
      </c>
      <c r="F45" s="4"/>
      <c r="G45" s="6">
        <v>270</v>
      </c>
      <c r="H45" s="4"/>
      <c r="I45" s="6">
        <v>0</v>
      </c>
      <c r="J45" s="4"/>
      <c r="K45" s="6">
        <v>0</v>
      </c>
      <c r="L45" s="4"/>
      <c r="M45" s="6">
        <v>0</v>
      </c>
      <c r="N45" s="4"/>
      <c r="O45" s="6">
        <v>14443116210</v>
      </c>
      <c r="P45" s="4"/>
      <c r="Q45" s="6">
        <v>0</v>
      </c>
      <c r="R45" s="4"/>
      <c r="S45" s="6">
        <v>14443116210</v>
      </c>
    </row>
    <row r="46" spans="1:19">
      <c r="A46" s="1" t="s">
        <v>17</v>
      </c>
      <c r="C46" s="4" t="s">
        <v>247</v>
      </c>
      <c r="D46" s="4"/>
      <c r="E46" s="6">
        <v>20961128</v>
      </c>
      <c r="F46" s="4"/>
      <c r="G46" s="6">
        <v>12</v>
      </c>
      <c r="H46" s="4"/>
      <c r="I46" s="6">
        <v>0</v>
      </c>
      <c r="J46" s="4"/>
      <c r="K46" s="6">
        <v>0</v>
      </c>
      <c r="L46" s="4"/>
      <c r="M46" s="6">
        <v>0</v>
      </c>
      <c r="N46" s="4"/>
      <c r="O46" s="6">
        <v>251533536</v>
      </c>
      <c r="P46" s="4"/>
      <c r="Q46" s="6">
        <v>5229738</v>
      </c>
      <c r="R46" s="4"/>
      <c r="S46" s="6">
        <v>246303798</v>
      </c>
    </row>
    <row r="47" spans="1:19">
      <c r="A47" s="1" t="s">
        <v>26</v>
      </c>
      <c r="C47" s="4" t="s">
        <v>220</v>
      </c>
      <c r="D47" s="4"/>
      <c r="E47" s="6">
        <v>3900000</v>
      </c>
      <c r="F47" s="4"/>
      <c r="G47" s="6">
        <v>14350</v>
      </c>
      <c r="H47" s="4"/>
      <c r="I47" s="6">
        <v>0</v>
      </c>
      <c r="J47" s="4"/>
      <c r="K47" s="6">
        <v>0</v>
      </c>
      <c r="L47" s="4"/>
      <c r="M47" s="6">
        <v>0</v>
      </c>
      <c r="N47" s="4"/>
      <c r="O47" s="6">
        <v>55965000000</v>
      </c>
      <c r="P47" s="4"/>
      <c r="Q47" s="6">
        <v>0</v>
      </c>
      <c r="R47" s="4"/>
      <c r="S47" s="6">
        <v>55965000000</v>
      </c>
    </row>
    <row r="48" spans="1:19">
      <c r="A48" s="1" t="s">
        <v>50</v>
      </c>
      <c r="C48" s="4" t="s">
        <v>231</v>
      </c>
      <c r="D48" s="4"/>
      <c r="E48" s="6">
        <v>26914264</v>
      </c>
      <c r="F48" s="4"/>
      <c r="G48" s="6">
        <v>1300</v>
      </c>
      <c r="H48" s="4"/>
      <c r="I48" s="6">
        <v>34988543200</v>
      </c>
      <c r="J48" s="4"/>
      <c r="K48" s="6">
        <v>2677807544</v>
      </c>
      <c r="L48" s="4"/>
      <c r="M48" s="6">
        <v>32310735656</v>
      </c>
      <c r="N48" s="4"/>
      <c r="O48" s="6">
        <v>34988543200</v>
      </c>
      <c r="P48" s="4"/>
      <c r="Q48" s="6">
        <v>2677807544</v>
      </c>
      <c r="R48" s="4"/>
      <c r="S48" s="6">
        <v>32310735656</v>
      </c>
    </row>
    <row r="49" spans="1:19">
      <c r="A49" s="1" t="s">
        <v>24</v>
      </c>
      <c r="C49" s="4" t="s">
        <v>228</v>
      </c>
      <c r="D49" s="4"/>
      <c r="E49" s="6">
        <v>40906624</v>
      </c>
      <c r="F49" s="4"/>
      <c r="G49" s="6">
        <v>1250</v>
      </c>
      <c r="H49" s="4"/>
      <c r="I49" s="6">
        <v>0</v>
      </c>
      <c r="J49" s="4"/>
      <c r="K49" s="6">
        <v>0</v>
      </c>
      <c r="L49" s="4"/>
      <c r="M49" s="6">
        <v>0</v>
      </c>
      <c r="N49" s="4"/>
      <c r="O49" s="6">
        <v>51133280000</v>
      </c>
      <c r="P49" s="4"/>
      <c r="Q49" s="6">
        <v>0</v>
      </c>
      <c r="R49" s="4"/>
      <c r="S49" s="6">
        <v>51133280000</v>
      </c>
    </row>
    <row r="50" spans="1:19">
      <c r="A50" s="1" t="s">
        <v>46</v>
      </c>
      <c r="C50" s="4" t="s">
        <v>248</v>
      </c>
      <c r="D50" s="4"/>
      <c r="E50" s="6">
        <v>11769701</v>
      </c>
      <c r="F50" s="4"/>
      <c r="G50" s="6">
        <v>800</v>
      </c>
      <c r="H50" s="4"/>
      <c r="I50" s="6">
        <v>0</v>
      </c>
      <c r="J50" s="4"/>
      <c r="K50" s="6">
        <v>0</v>
      </c>
      <c r="L50" s="4"/>
      <c r="M50" s="6">
        <v>0</v>
      </c>
      <c r="N50" s="4"/>
      <c r="O50" s="6">
        <v>9415760800</v>
      </c>
      <c r="P50" s="4"/>
      <c r="Q50" s="6">
        <v>0</v>
      </c>
      <c r="R50" s="4"/>
      <c r="S50" s="6">
        <v>9415760800</v>
      </c>
    </row>
    <row r="51" spans="1:19">
      <c r="A51" s="1" t="s">
        <v>47</v>
      </c>
      <c r="C51" s="4" t="s">
        <v>241</v>
      </c>
      <c r="D51" s="4"/>
      <c r="E51" s="6">
        <v>9813243</v>
      </c>
      <c r="F51" s="4"/>
      <c r="G51" s="6">
        <v>1850</v>
      </c>
      <c r="H51" s="4"/>
      <c r="I51" s="6">
        <v>0</v>
      </c>
      <c r="J51" s="4"/>
      <c r="K51" s="6">
        <v>0</v>
      </c>
      <c r="L51" s="4"/>
      <c r="M51" s="6">
        <v>0</v>
      </c>
      <c r="N51" s="4"/>
      <c r="O51" s="6">
        <v>18154499280</v>
      </c>
      <c r="P51" s="4"/>
      <c r="Q51" s="6">
        <v>0</v>
      </c>
      <c r="R51" s="4"/>
      <c r="S51" s="6">
        <v>18154499550</v>
      </c>
    </row>
    <row r="52" spans="1:19">
      <c r="A52" s="1" t="s">
        <v>44</v>
      </c>
      <c r="C52" s="4" t="s">
        <v>248</v>
      </c>
      <c r="D52" s="4"/>
      <c r="E52" s="6">
        <v>4000060</v>
      </c>
      <c r="F52" s="4"/>
      <c r="G52" s="6">
        <v>3200</v>
      </c>
      <c r="H52" s="4"/>
      <c r="I52" s="6">
        <v>0</v>
      </c>
      <c r="J52" s="4"/>
      <c r="K52" s="6">
        <v>0</v>
      </c>
      <c r="L52" s="4"/>
      <c r="M52" s="6">
        <v>0</v>
      </c>
      <c r="N52" s="4"/>
      <c r="O52" s="6">
        <v>12800192000</v>
      </c>
      <c r="P52" s="4"/>
      <c r="Q52" s="6">
        <v>751010620</v>
      </c>
      <c r="R52" s="4"/>
      <c r="S52" s="6">
        <v>12049181380</v>
      </c>
    </row>
    <row r="53" spans="1:19">
      <c r="A53" s="1" t="s">
        <v>15</v>
      </c>
      <c r="C53" s="4" t="s">
        <v>249</v>
      </c>
      <c r="D53" s="4"/>
      <c r="E53" s="6">
        <v>15010000</v>
      </c>
      <c r="F53" s="4"/>
      <c r="G53" s="6">
        <v>1000</v>
      </c>
      <c r="H53" s="4"/>
      <c r="I53" s="6">
        <v>0</v>
      </c>
      <c r="J53" s="4"/>
      <c r="K53" s="6">
        <v>0</v>
      </c>
      <c r="L53" s="4"/>
      <c r="M53" s="6">
        <v>0</v>
      </c>
      <c r="N53" s="4"/>
      <c r="O53" s="6">
        <v>15010000000</v>
      </c>
      <c r="P53" s="4"/>
      <c r="Q53" s="6">
        <v>1800476190</v>
      </c>
      <c r="R53" s="4"/>
      <c r="S53" s="6">
        <v>13209523810</v>
      </c>
    </row>
    <row r="54" spans="1:19">
      <c r="A54" s="1" t="s">
        <v>27</v>
      </c>
      <c r="C54" s="4" t="s">
        <v>250</v>
      </c>
      <c r="D54" s="4"/>
      <c r="E54" s="6">
        <v>7182491</v>
      </c>
      <c r="F54" s="4"/>
      <c r="G54" s="6">
        <v>13600</v>
      </c>
      <c r="H54" s="4"/>
      <c r="I54" s="6">
        <v>0</v>
      </c>
      <c r="J54" s="4"/>
      <c r="K54" s="6">
        <v>0</v>
      </c>
      <c r="L54" s="4"/>
      <c r="M54" s="6">
        <v>0</v>
      </c>
      <c r="N54" s="4"/>
      <c r="O54" s="6">
        <v>97681877600</v>
      </c>
      <c r="P54" s="4"/>
      <c r="Q54" s="6">
        <v>0</v>
      </c>
      <c r="R54" s="4"/>
      <c r="S54" s="6">
        <v>97681877600</v>
      </c>
    </row>
    <row r="55" spans="1:19" ht="24.75" thickBot="1">
      <c r="C55" s="4"/>
      <c r="D55" s="4"/>
      <c r="E55" s="4"/>
      <c r="F55" s="4"/>
      <c r="G55" s="4"/>
      <c r="H55" s="4"/>
      <c r="I55" s="7">
        <f>SUM(I8:I54)</f>
        <v>709146021350</v>
      </c>
      <c r="J55" s="4"/>
      <c r="K55" s="7">
        <f>SUM(K8:K54)</f>
        <v>48782024355</v>
      </c>
      <c r="L55" s="4"/>
      <c r="M55" s="7">
        <f>SUM(M8:M54)</f>
        <v>660363996995</v>
      </c>
      <c r="N55" s="4"/>
      <c r="O55" s="7">
        <f>SUM(O8:O54)</f>
        <v>2442242684166</v>
      </c>
      <c r="P55" s="4"/>
      <c r="Q55" s="7">
        <f>SUM(Q8:Q54)</f>
        <v>98610831646</v>
      </c>
      <c r="R55" s="4"/>
      <c r="S55" s="7">
        <f>SUM(S8:S54)</f>
        <v>2343631852790</v>
      </c>
    </row>
    <row r="56" spans="1:19" ht="24.75" thickTop="1">
      <c r="I56" s="3"/>
      <c r="O56" s="3"/>
      <c r="Q56" s="3"/>
    </row>
    <row r="57" spans="1:19">
      <c r="O57" s="3"/>
      <c r="P57" s="3"/>
      <c r="Q57" s="3"/>
    </row>
  </sheetData>
  <mergeCells count="16">
    <mergeCell ref="A6:A7"/>
    <mergeCell ref="C7"/>
    <mergeCell ref="E7"/>
    <mergeCell ref="G7"/>
    <mergeCell ref="C6:G6"/>
    <mergeCell ref="Q7"/>
    <mergeCell ref="S7"/>
    <mergeCell ref="O6:S6"/>
    <mergeCell ref="D2:H2"/>
    <mergeCell ref="D3:H3"/>
    <mergeCell ref="D4:H4"/>
    <mergeCell ref="I7"/>
    <mergeCell ref="K7"/>
    <mergeCell ref="M7"/>
    <mergeCell ref="I6:M6"/>
    <mergeCell ref="O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111"/>
  <sheetViews>
    <sheetView rightToLeft="1" workbookViewId="0">
      <selection activeCell="M95" sqref="M95"/>
    </sheetView>
  </sheetViews>
  <sheetFormatPr defaultColWidth="9" defaultRowHeight="24"/>
  <cols>
    <col min="1" max="1" width="34.85546875" style="1" bestFit="1" customWidth="1"/>
    <col min="2" max="2" width="1.7109375" style="1" customWidth="1"/>
    <col min="3" max="3" width="13.28515625" style="1" bestFit="1" customWidth="1"/>
    <col min="4" max="4" width="1.7109375" style="1" customWidth="1"/>
    <col min="5" max="5" width="20.28515625" style="1" bestFit="1" customWidth="1"/>
    <col min="6" max="6" width="1.7109375" style="1" customWidth="1"/>
    <col min="7" max="7" width="20.28515625" style="1" bestFit="1" customWidth="1"/>
    <col min="8" max="8" width="1.7109375" style="1" customWidth="1"/>
    <col min="9" max="9" width="34.7109375" style="1" bestFit="1" customWidth="1"/>
    <col min="10" max="10" width="1.7109375" style="1" customWidth="1"/>
    <col min="11" max="11" width="13.28515625" style="1" bestFit="1" customWidth="1"/>
    <col min="12" max="12" width="1.7109375" style="1" customWidth="1"/>
    <col min="13" max="13" width="20.28515625" style="1" bestFit="1" customWidth="1"/>
    <col min="14" max="14" width="1.7109375" style="1" customWidth="1"/>
    <col min="15" max="15" width="20.28515625" style="1" bestFit="1" customWidth="1"/>
    <col min="16" max="16" width="1.7109375" style="1" customWidth="1"/>
    <col min="17" max="17" width="34.7109375" style="1" bestFit="1" customWidth="1"/>
    <col min="18" max="16384" width="9" style="1"/>
  </cols>
  <sheetData>
    <row r="2" spans="1:17" ht="24.7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24.75">
      <c r="A3" s="24" t="s">
        <v>202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24.75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6" spans="1:17" ht="24.75">
      <c r="A6" s="25" t="s">
        <v>3</v>
      </c>
      <c r="C6" s="26" t="s">
        <v>204</v>
      </c>
      <c r="D6" s="26" t="s">
        <v>204</v>
      </c>
      <c r="E6" s="26" t="s">
        <v>204</v>
      </c>
      <c r="F6" s="26" t="s">
        <v>204</v>
      </c>
      <c r="G6" s="26" t="s">
        <v>204</v>
      </c>
      <c r="H6" s="26" t="s">
        <v>204</v>
      </c>
      <c r="I6" s="26" t="s">
        <v>204</v>
      </c>
      <c r="K6" s="26" t="s">
        <v>205</v>
      </c>
      <c r="L6" s="26" t="s">
        <v>205</v>
      </c>
      <c r="M6" s="26" t="s">
        <v>205</v>
      </c>
      <c r="N6" s="26" t="s">
        <v>205</v>
      </c>
      <c r="O6" s="26" t="s">
        <v>205</v>
      </c>
      <c r="P6" s="26" t="s">
        <v>205</v>
      </c>
      <c r="Q6" s="26" t="s">
        <v>205</v>
      </c>
    </row>
    <row r="7" spans="1:17" ht="24.75">
      <c r="A7" s="26" t="s">
        <v>3</v>
      </c>
      <c r="C7" s="27" t="s">
        <v>7</v>
      </c>
      <c r="E7" s="27" t="s">
        <v>251</v>
      </c>
      <c r="G7" s="27" t="s">
        <v>252</v>
      </c>
      <c r="I7" s="27" t="s">
        <v>253</v>
      </c>
      <c r="K7" s="27" t="s">
        <v>7</v>
      </c>
      <c r="M7" s="27" t="s">
        <v>251</v>
      </c>
      <c r="O7" s="27" t="s">
        <v>252</v>
      </c>
      <c r="Q7" s="27" t="s">
        <v>253</v>
      </c>
    </row>
    <row r="8" spans="1:17">
      <c r="A8" s="1" t="s">
        <v>52</v>
      </c>
      <c r="C8" s="8">
        <v>38806083</v>
      </c>
      <c r="D8" s="8"/>
      <c r="E8" s="8">
        <v>153760694609</v>
      </c>
      <c r="F8" s="8"/>
      <c r="G8" s="8">
        <v>158009952611</v>
      </c>
      <c r="H8" s="8"/>
      <c r="I8" s="8">
        <f>E8-G8</f>
        <v>-4249258002</v>
      </c>
      <c r="J8" s="8"/>
      <c r="K8" s="8">
        <v>38806083</v>
      </c>
      <c r="L8" s="8"/>
      <c r="M8" s="8">
        <v>153760694609</v>
      </c>
      <c r="N8" s="8"/>
      <c r="O8" s="8">
        <v>189311174147</v>
      </c>
      <c r="P8" s="8"/>
      <c r="Q8" s="8">
        <f>M8-O8</f>
        <v>-35550479538</v>
      </c>
    </row>
    <row r="9" spans="1:17">
      <c r="A9" s="1" t="s">
        <v>43</v>
      </c>
      <c r="C9" s="8">
        <v>1100000</v>
      </c>
      <c r="D9" s="8"/>
      <c r="E9" s="8">
        <v>20841252300</v>
      </c>
      <c r="F9" s="8"/>
      <c r="G9" s="8">
        <v>23585824350</v>
      </c>
      <c r="H9" s="8"/>
      <c r="I9" s="8">
        <f t="shared" ref="I9:I72" si="0">E9-G9</f>
        <v>-2744572050</v>
      </c>
      <c r="J9" s="8"/>
      <c r="K9" s="8">
        <v>1100000</v>
      </c>
      <c r="L9" s="8"/>
      <c r="M9" s="8">
        <v>20841252300</v>
      </c>
      <c r="N9" s="8"/>
      <c r="O9" s="8">
        <v>35489235100</v>
      </c>
      <c r="P9" s="8"/>
      <c r="Q9" s="8">
        <f t="shared" ref="Q9:Q72" si="1">M9-O9</f>
        <v>-14647982800</v>
      </c>
    </row>
    <row r="10" spans="1:17">
      <c r="A10" s="1" t="s">
        <v>40</v>
      </c>
      <c r="C10" s="8">
        <v>3500754</v>
      </c>
      <c r="D10" s="8"/>
      <c r="E10" s="8">
        <v>117169058376</v>
      </c>
      <c r="F10" s="8"/>
      <c r="G10" s="8">
        <v>108544965089</v>
      </c>
      <c r="H10" s="8"/>
      <c r="I10" s="8">
        <f t="shared" si="0"/>
        <v>8624093287</v>
      </c>
      <c r="J10" s="8"/>
      <c r="K10" s="8">
        <v>3500754</v>
      </c>
      <c r="L10" s="8"/>
      <c r="M10" s="8">
        <v>117169058376</v>
      </c>
      <c r="N10" s="8"/>
      <c r="O10" s="8">
        <v>118613715848</v>
      </c>
      <c r="P10" s="8"/>
      <c r="Q10" s="8">
        <f t="shared" si="1"/>
        <v>-1444657472</v>
      </c>
    </row>
    <row r="11" spans="1:17">
      <c r="A11" s="1" t="s">
        <v>62</v>
      </c>
      <c r="C11" s="8">
        <v>11175152</v>
      </c>
      <c r="D11" s="8"/>
      <c r="E11" s="8">
        <v>314930506622</v>
      </c>
      <c r="F11" s="8"/>
      <c r="G11" s="8">
        <v>318996330846</v>
      </c>
      <c r="H11" s="8"/>
      <c r="I11" s="8">
        <f t="shared" si="0"/>
        <v>-4065824224</v>
      </c>
      <c r="J11" s="8"/>
      <c r="K11" s="8">
        <v>11175152</v>
      </c>
      <c r="L11" s="8"/>
      <c r="M11" s="8">
        <v>314930506622</v>
      </c>
      <c r="N11" s="8"/>
      <c r="O11" s="8">
        <v>292287640011</v>
      </c>
      <c r="P11" s="8"/>
      <c r="Q11" s="8">
        <f t="shared" si="1"/>
        <v>22642866611</v>
      </c>
    </row>
    <row r="12" spans="1:17">
      <c r="A12" s="1" t="s">
        <v>19</v>
      </c>
      <c r="C12" s="8">
        <v>6792261</v>
      </c>
      <c r="D12" s="8"/>
      <c r="E12" s="8">
        <v>102560556644</v>
      </c>
      <c r="F12" s="8"/>
      <c r="G12" s="8">
        <v>111596162437</v>
      </c>
      <c r="H12" s="8"/>
      <c r="I12" s="8">
        <f t="shared" si="0"/>
        <v>-9035605793</v>
      </c>
      <c r="J12" s="8"/>
      <c r="K12" s="8">
        <v>6792261</v>
      </c>
      <c r="L12" s="8"/>
      <c r="M12" s="8">
        <v>102560556644</v>
      </c>
      <c r="N12" s="8"/>
      <c r="O12" s="8">
        <v>137059760337</v>
      </c>
      <c r="P12" s="8"/>
      <c r="Q12" s="8">
        <f t="shared" si="1"/>
        <v>-34499203693</v>
      </c>
    </row>
    <row r="13" spans="1:17">
      <c r="A13" s="1" t="s">
        <v>58</v>
      </c>
      <c r="C13" s="8">
        <v>10613234</v>
      </c>
      <c r="D13" s="8"/>
      <c r="E13" s="8">
        <v>78809136875</v>
      </c>
      <c r="F13" s="8"/>
      <c r="G13" s="8">
        <v>82185164157</v>
      </c>
      <c r="H13" s="8"/>
      <c r="I13" s="8">
        <f t="shared" si="0"/>
        <v>-3376027282</v>
      </c>
      <c r="J13" s="8"/>
      <c r="K13" s="8">
        <v>10613234</v>
      </c>
      <c r="L13" s="8"/>
      <c r="M13" s="8">
        <v>78809136875</v>
      </c>
      <c r="N13" s="8"/>
      <c r="O13" s="8">
        <v>96322278402</v>
      </c>
      <c r="P13" s="8"/>
      <c r="Q13" s="8">
        <f t="shared" si="1"/>
        <v>-17513141527</v>
      </c>
    </row>
    <row r="14" spans="1:17">
      <c r="A14" s="1" t="s">
        <v>72</v>
      </c>
      <c r="C14" s="8">
        <v>8792562</v>
      </c>
      <c r="D14" s="8"/>
      <c r="E14" s="8">
        <v>145000685388</v>
      </c>
      <c r="F14" s="8"/>
      <c r="G14" s="8">
        <v>150146813788</v>
      </c>
      <c r="H14" s="8"/>
      <c r="I14" s="8">
        <f t="shared" si="0"/>
        <v>-5146128400</v>
      </c>
      <c r="J14" s="8"/>
      <c r="K14" s="8">
        <v>8792562</v>
      </c>
      <c r="L14" s="8"/>
      <c r="M14" s="8">
        <v>145000685388</v>
      </c>
      <c r="N14" s="8"/>
      <c r="O14" s="8">
        <v>154048347591</v>
      </c>
      <c r="P14" s="8"/>
      <c r="Q14" s="8">
        <f t="shared" si="1"/>
        <v>-9047662203</v>
      </c>
    </row>
    <row r="15" spans="1:17">
      <c r="A15" s="1" t="s">
        <v>28</v>
      </c>
      <c r="C15" s="8">
        <v>9200000</v>
      </c>
      <c r="D15" s="8"/>
      <c r="E15" s="8">
        <v>602764086600</v>
      </c>
      <c r="F15" s="8"/>
      <c r="G15" s="8">
        <v>615110187600</v>
      </c>
      <c r="H15" s="8"/>
      <c r="I15" s="8">
        <f t="shared" si="0"/>
        <v>-12346101000</v>
      </c>
      <c r="J15" s="8"/>
      <c r="K15" s="8">
        <v>9200000</v>
      </c>
      <c r="L15" s="8"/>
      <c r="M15" s="8">
        <v>602764086600</v>
      </c>
      <c r="N15" s="8"/>
      <c r="O15" s="8">
        <v>719823414600</v>
      </c>
      <c r="P15" s="8"/>
      <c r="Q15" s="8">
        <f t="shared" si="1"/>
        <v>-117059328000</v>
      </c>
    </row>
    <row r="16" spans="1:17">
      <c r="A16" s="1" t="s">
        <v>34</v>
      </c>
      <c r="C16" s="8">
        <v>140750300</v>
      </c>
      <c r="D16" s="8"/>
      <c r="E16" s="8">
        <v>699564178575</v>
      </c>
      <c r="F16" s="8"/>
      <c r="G16" s="8">
        <v>716085136739</v>
      </c>
      <c r="H16" s="8"/>
      <c r="I16" s="8">
        <f t="shared" si="0"/>
        <v>-16520958164</v>
      </c>
      <c r="J16" s="8"/>
      <c r="K16" s="8">
        <v>140750300</v>
      </c>
      <c r="L16" s="8"/>
      <c r="M16" s="8">
        <v>699564178575</v>
      </c>
      <c r="N16" s="8"/>
      <c r="O16" s="8">
        <v>811002899584</v>
      </c>
      <c r="P16" s="8"/>
      <c r="Q16" s="8">
        <f t="shared" si="1"/>
        <v>-111438721009</v>
      </c>
    </row>
    <row r="17" spans="1:17">
      <c r="A17" s="1" t="s">
        <v>78</v>
      </c>
      <c r="C17" s="8">
        <v>82440000</v>
      </c>
      <c r="D17" s="8"/>
      <c r="E17" s="8">
        <v>1026827009460</v>
      </c>
      <c r="F17" s="8"/>
      <c r="G17" s="8">
        <v>1123864944381</v>
      </c>
      <c r="H17" s="8"/>
      <c r="I17" s="8">
        <f t="shared" si="0"/>
        <v>-97037934921</v>
      </c>
      <c r="J17" s="8"/>
      <c r="K17" s="8">
        <v>82440000</v>
      </c>
      <c r="L17" s="8"/>
      <c r="M17" s="8">
        <v>1026827009460</v>
      </c>
      <c r="N17" s="8"/>
      <c r="O17" s="8">
        <v>1209574355411</v>
      </c>
      <c r="P17" s="8"/>
      <c r="Q17" s="8">
        <f t="shared" si="1"/>
        <v>-182747345951</v>
      </c>
    </row>
    <row r="18" spans="1:17">
      <c r="A18" s="1" t="s">
        <v>73</v>
      </c>
      <c r="C18" s="8">
        <v>40000000</v>
      </c>
      <c r="D18" s="8"/>
      <c r="E18" s="8">
        <v>204376680000</v>
      </c>
      <c r="F18" s="8"/>
      <c r="G18" s="8">
        <v>230996689058</v>
      </c>
      <c r="H18" s="8"/>
      <c r="I18" s="8">
        <f t="shared" si="0"/>
        <v>-26620009058</v>
      </c>
      <c r="J18" s="8"/>
      <c r="K18" s="8">
        <v>40000000</v>
      </c>
      <c r="L18" s="8"/>
      <c r="M18" s="8">
        <v>204376680000</v>
      </c>
      <c r="N18" s="8"/>
      <c r="O18" s="8">
        <v>289665122266</v>
      </c>
      <c r="P18" s="8"/>
      <c r="Q18" s="8">
        <f t="shared" si="1"/>
        <v>-85288442266</v>
      </c>
    </row>
    <row r="19" spans="1:17">
      <c r="A19" s="1" t="s">
        <v>54</v>
      </c>
      <c r="C19" s="8">
        <v>200039224</v>
      </c>
      <c r="D19" s="8"/>
      <c r="E19" s="8">
        <v>2779908888828</v>
      </c>
      <c r="F19" s="8"/>
      <c r="G19" s="8">
        <v>2781450520322</v>
      </c>
      <c r="H19" s="8"/>
      <c r="I19" s="8">
        <f t="shared" si="0"/>
        <v>-1541631494</v>
      </c>
      <c r="J19" s="8"/>
      <c r="K19" s="8">
        <v>200039224</v>
      </c>
      <c r="L19" s="8"/>
      <c r="M19" s="8">
        <v>2779908888828</v>
      </c>
      <c r="N19" s="8"/>
      <c r="O19" s="8">
        <v>2910573479863</v>
      </c>
      <c r="P19" s="8"/>
      <c r="Q19" s="8">
        <f t="shared" si="1"/>
        <v>-130664591035</v>
      </c>
    </row>
    <row r="20" spans="1:17">
      <c r="A20" s="1" t="s">
        <v>81</v>
      </c>
      <c r="C20" s="8">
        <v>6300003</v>
      </c>
      <c r="D20" s="8"/>
      <c r="E20" s="8">
        <v>146542920782</v>
      </c>
      <c r="F20" s="8"/>
      <c r="G20" s="8">
        <v>150550932290</v>
      </c>
      <c r="H20" s="8"/>
      <c r="I20" s="8">
        <f t="shared" si="0"/>
        <v>-4008011508</v>
      </c>
      <c r="J20" s="8"/>
      <c r="K20" s="8">
        <v>6300003</v>
      </c>
      <c r="L20" s="8"/>
      <c r="M20" s="8">
        <v>146542920782</v>
      </c>
      <c r="N20" s="8"/>
      <c r="O20" s="8">
        <v>211860983336</v>
      </c>
      <c r="P20" s="8"/>
      <c r="Q20" s="8">
        <f t="shared" si="1"/>
        <v>-65318062554</v>
      </c>
    </row>
    <row r="21" spans="1:17">
      <c r="A21" s="1" t="s">
        <v>85</v>
      </c>
      <c r="C21" s="8">
        <v>27943667</v>
      </c>
      <c r="D21" s="8"/>
      <c r="E21" s="8">
        <v>364995064662</v>
      </c>
      <c r="F21" s="8"/>
      <c r="G21" s="8">
        <v>338847524083</v>
      </c>
      <c r="H21" s="8"/>
      <c r="I21" s="8">
        <f t="shared" si="0"/>
        <v>26147540579</v>
      </c>
      <c r="J21" s="8"/>
      <c r="K21" s="8">
        <v>27943667</v>
      </c>
      <c r="L21" s="8"/>
      <c r="M21" s="8">
        <v>364995064662</v>
      </c>
      <c r="N21" s="8"/>
      <c r="O21" s="8">
        <v>398550167083</v>
      </c>
      <c r="P21" s="8"/>
      <c r="Q21" s="8">
        <f t="shared" si="1"/>
        <v>-33555102421</v>
      </c>
    </row>
    <row r="22" spans="1:17">
      <c r="A22" s="1" t="s">
        <v>37</v>
      </c>
      <c r="C22" s="8">
        <v>1051000</v>
      </c>
      <c r="D22" s="8"/>
      <c r="E22" s="8">
        <v>17301002868</v>
      </c>
      <c r="F22" s="8"/>
      <c r="G22" s="8">
        <v>19424304545</v>
      </c>
      <c r="H22" s="8"/>
      <c r="I22" s="8">
        <f t="shared" si="0"/>
        <v>-2123301677</v>
      </c>
      <c r="J22" s="8"/>
      <c r="K22" s="8">
        <v>1051000</v>
      </c>
      <c r="L22" s="8"/>
      <c r="M22" s="8">
        <v>17301002868</v>
      </c>
      <c r="N22" s="8"/>
      <c r="O22" s="8">
        <v>14278839683</v>
      </c>
      <c r="P22" s="8"/>
      <c r="Q22" s="8">
        <f t="shared" si="1"/>
        <v>3022163185</v>
      </c>
    </row>
    <row r="23" spans="1:17">
      <c r="A23" s="1" t="s">
        <v>60</v>
      </c>
      <c r="C23" s="8">
        <v>13669044</v>
      </c>
      <c r="D23" s="8"/>
      <c r="E23" s="8">
        <v>403419204557</v>
      </c>
      <c r="F23" s="8"/>
      <c r="G23" s="8">
        <v>434980969224</v>
      </c>
      <c r="H23" s="8"/>
      <c r="I23" s="8">
        <f t="shared" si="0"/>
        <v>-31561764667</v>
      </c>
      <c r="J23" s="8"/>
      <c r="K23" s="8">
        <v>13669044</v>
      </c>
      <c r="L23" s="8"/>
      <c r="M23" s="8">
        <v>403419204557</v>
      </c>
      <c r="N23" s="8"/>
      <c r="O23" s="8">
        <v>371639526459</v>
      </c>
      <c r="P23" s="8"/>
      <c r="Q23" s="8">
        <f t="shared" si="1"/>
        <v>31779678098</v>
      </c>
    </row>
    <row r="24" spans="1:17">
      <c r="A24" s="1" t="s">
        <v>61</v>
      </c>
      <c r="C24" s="8">
        <v>18220211</v>
      </c>
      <c r="D24" s="8"/>
      <c r="E24" s="8">
        <v>230563223478</v>
      </c>
      <c r="F24" s="8"/>
      <c r="G24" s="8">
        <v>224224093217</v>
      </c>
      <c r="H24" s="8"/>
      <c r="I24" s="8">
        <f t="shared" si="0"/>
        <v>6339130261</v>
      </c>
      <c r="J24" s="8"/>
      <c r="K24" s="8">
        <v>18220211</v>
      </c>
      <c r="L24" s="8"/>
      <c r="M24" s="8">
        <v>230563223478</v>
      </c>
      <c r="N24" s="8"/>
      <c r="O24" s="8">
        <v>206233328914</v>
      </c>
      <c r="P24" s="8"/>
      <c r="Q24" s="8">
        <f t="shared" si="1"/>
        <v>24329894564</v>
      </c>
    </row>
    <row r="25" spans="1:17">
      <c r="A25" s="1" t="s">
        <v>88</v>
      </c>
      <c r="C25" s="8">
        <v>18948000</v>
      </c>
      <c r="D25" s="8"/>
      <c r="E25" s="8">
        <v>98131701474</v>
      </c>
      <c r="F25" s="8"/>
      <c r="G25" s="8">
        <v>93686580255</v>
      </c>
      <c r="H25" s="8"/>
      <c r="I25" s="8">
        <f t="shared" si="0"/>
        <v>4445121219</v>
      </c>
      <c r="J25" s="8"/>
      <c r="K25" s="8">
        <v>18948000</v>
      </c>
      <c r="L25" s="8"/>
      <c r="M25" s="8">
        <v>98131701474</v>
      </c>
      <c r="N25" s="8"/>
      <c r="O25" s="8">
        <v>96116328725</v>
      </c>
      <c r="P25" s="8"/>
      <c r="Q25" s="8">
        <f t="shared" si="1"/>
        <v>2015372749</v>
      </c>
    </row>
    <row r="26" spans="1:17">
      <c r="A26" s="1" t="s">
        <v>18</v>
      </c>
      <c r="C26" s="8">
        <v>147944099</v>
      </c>
      <c r="D26" s="8"/>
      <c r="E26" s="8">
        <v>861794053240</v>
      </c>
      <c r="F26" s="8"/>
      <c r="G26" s="8">
        <v>940846151045</v>
      </c>
      <c r="H26" s="8"/>
      <c r="I26" s="8">
        <f t="shared" si="0"/>
        <v>-79052097805</v>
      </c>
      <c r="J26" s="8"/>
      <c r="K26" s="8">
        <v>147944099</v>
      </c>
      <c r="L26" s="8"/>
      <c r="M26" s="8">
        <v>861794053240</v>
      </c>
      <c r="N26" s="8"/>
      <c r="O26" s="8">
        <v>963896867896</v>
      </c>
      <c r="P26" s="8"/>
      <c r="Q26" s="8">
        <f t="shared" si="1"/>
        <v>-102102814656</v>
      </c>
    </row>
    <row r="27" spans="1:17">
      <c r="A27" s="1" t="s">
        <v>32</v>
      </c>
      <c r="C27" s="8">
        <v>17095364</v>
      </c>
      <c r="D27" s="8"/>
      <c r="E27" s="8">
        <v>322029602770</v>
      </c>
      <c r="F27" s="8"/>
      <c r="G27" s="8">
        <v>305929852264</v>
      </c>
      <c r="H27" s="8"/>
      <c r="I27" s="8">
        <f t="shared" si="0"/>
        <v>16099750506</v>
      </c>
      <c r="J27" s="8"/>
      <c r="K27" s="8">
        <v>17095364</v>
      </c>
      <c r="L27" s="8"/>
      <c r="M27" s="8">
        <v>322029602770</v>
      </c>
      <c r="N27" s="8"/>
      <c r="O27" s="8">
        <v>312116402061</v>
      </c>
      <c r="P27" s="8"/>
      <c r="Q27" s="8">
        <f t="shared" si="1"/>
        <v>9913200709</v>
      </c>
    </row>
    <row r="28" spans="1:17">
      <c r="A28" s="1" t="s">
        <v>83</v>
      </c>
      <c r="C28" s="8">
        <v>34216764</v>
      </c>
      <c r="D28" s="8"/>
      <c r="E28" s="8">
        <v>180950087032</v>
      </c>
      <c r="F28" s="8"/>
      <c r="G28" s="8">
        <v>181970482259</v>
      </c>
      <c r="H28" s="8"/>
      <c r="I28" s="8">
        <f t="shared" si="0"/>
        <v>-1020395227</v>
      </c>
      <c r="J28" s="8"/>
      <c r="K28" s="8">
        <v>34216764</v>
      </c>
      <c r="L28" s="8"/>
      <c r="M28" s="8">
        <v>180950087032</v>
      </c>
      <c r="N28" s="8"/>
      <c r="O28" s="8">
        <v>256459333876</v>
      </c>
      <c r="P28" s="8"/>
      <c r="Q28" s="8">
        <f t="shared" si="1"/>
        <v>-75509246844</v>
      </c>
    </row>
    <row r="29" spans="1:17">
      <c r="A29" s="1" t="s">
        <v>53</v>
      </c>
      <c r="C29" s="8">
        <v>121996621</v>
      </c>
      <c r="D29" s="8"/>
      <c r="E29" s="8">
        <v>1365508544842</v>
      </c>
      <c r="F29" s="8"/>
      <c r="G29" s="8">
        <v>1657510979275</v>
      </c>
      <c r="H29" s="8"/>
      <c r="I29" s="8">
        <f t="shared" si="0"/>
        <v>-292002434433</v>
      </c>
      <c r="J29" s="8"/>
      <c r="K29" s="8">
        <v>121996621</v>
      </c>
      <c r="L29" s="8"/>
      <c r="M29" s="8">
        <v>1365508544842</v>
      </c>
      <c r="N29" s="8"/>
      <c r="O29" s="8">
        <v>1813821668164</v>
      </c>
      <c r="P29" s="8"/>
      <c r="Q29" s="8">
        <f t="shared" si="1"/>
        <v>-448313123322</v>
      </c>
    </row>
    <row r="30" spans="1:17">
      <c r="A30" s="1" t="s">
        <v>51</v>
      </c>
      <c r="C30" s="8">
        <v>15000000</v>
      </c>
      <c r="D30" s="8"/>
      <c r="E30" s="8">
        <v>76492147500</v>
      </c>
      <c r="F30" s="8"/>
      <c r="G30" s="8">
        <v>77386792500</v>
      </c>
      <c r="H30" s="8"/>
      <c r="I30" s="8">
        <f t="shared" si="0"/>
        <v>-894645000</v>
      </c>
      <c r="J30" s="8"/>
      <c r="K30" s="8">
        <v>15000000</v>
      </c>
      <c r="L30" s="8"/>
      <c r="M30" s="8">
        <v>76492147500</v>
      </c>
      <c r="N30" s="8"/>
      <c r="O30" s="8">
        <v>102287745000</v>
      </c>
      <c r="P30" s="8"/>
      <c r="Q30" s="8">
        <f t="shared" si="1"/>
        <v>-25795597500</v>
      </c>
    </row>
    <row r="31" spans="1:17">
      <c r="A31" s="1" t="s">
        <v>57</v>
      </c>
      <c r="C31" s="8">
        <v>3400560</v>
      </c>
      <c r="D31" s="8"/>
      <c r="E31" s="8">
        <v>122503038448</v>
      </c>
      <c r="F31" s="8"/>
      <c r="G31" s="8">
        <v>125410119382</v>
      </c>
      <c r="H31" s="8"/>
      <c r="I31" s="8">
        <f t="shared" si="0"/>
        <v>-2907080934</v>
      </c>
      <c r="J31" s="8"/>
      <c r="K31" s="8">
        <v>3400560</v>
      </c>
      <c r="L31" s="8"/>
      <c r="M31" s="8">
        <v>122503038448</v>
      </c>
      <c r="N31" s="8"/>
      <c r="O31" s="8">
        <v>143697686656</v>
      </c>
      <c r="P31" s="8"/>
      <c r="Q31" s="8">
        <f t="shared" si="1"/>
        <v>-21194648208</v>
      </c>
    </row>
    <row r="32" spans="1:17">
      <c r="A32" s="1" t="s">
        <v>68</v>
      </c>
      <c r="C32" s="8">
        <v>6807271</v>
      </c>
      <c r="D32" s="8"/>
      <c r="E32" s="8">
        <v>87020633104</v>
      </c>
      <c r="F32" s="8"/>
      <c r="G32" s="8">
        <v>94937751357</v>
      </c>
      <c r="H32" s="8"/>
      <c r="I32" s="8">
        <f t="shared" si="0"/>
        <v>-7917118253</v>
      </c>
      <c r="J32" s="8"/>
      <c r="K32" s="8">
        <v>6807271</v>
      </c>
      <c r="L32" s="8"/>
      <c r="M32" s="8">
        <v>87020633104</v>
      </c>
      <c r="N32" s="8"/>
      <c r="O32" s="8">
        <v>111990006090</v>
      </c>
      <c r="P32" s="8"/>
      <c r="Q32" s="8">
        <f t="shared" si="1"/>
        <v>-24969372986</v>
      </c>
    </row>
    <row r="33" spans="1:17">
      <c r="A33" s="1" t="s">
        <v>75</v>
      </c>
      <c r="C33" s="8">
        <v>288532666</v>
      </c>
      <c r="D33" s="8"/>
      <c r="E33" s="8">
        <v>1522992411144</v>
      </c>
      <c r="F33" s="8"/>
      <c r="G33" s="8">
        <v>1742579741913</v>
      </c>
      <c r="H33" s="8"/>
      <c r="I33" s="8">
        <f t="shared" si="0"/>
        <v>-219587330769</v>
      </c>
      <c r="J33" s="8"/>
      <c r="K33" s="8">
        <v>288532666</v>
      </c>
      <c r="L33" s="8"/>
      <c r="M33" s="8">
        <v>1522992411144</v>
      </c>
      <c r="N33" s="8"/>
      <c r="O33" s="8">
        <v>1989934100183</v>
      </c>
      <c r="P33" s="8"/>
      <c r="Q33" s="8">
        <f t="shared" si="1"/>
        <v>-466941689039</v>
      </c>
    </row>
    <row r="34" spans="1:17">
      <c r="A34" s="1" t="s">
        <v>74</v>
      </c>
      <c r="C34" s="8">
        <v>197550742</v>
      </c>
      <c r="D34" s="8"/>
      <c r="E34" s="8">
        <v>762328973160</v>
      </c>
      <c r="F34" s="8"/>
      <c r="G34" s="8">
        <v>903326449391</v>
      </c>
      <c r="H34" s="8"/>
      <c r="I34" s="8">
        <f t="shared" si="0"/>
        <v>-140997476231</v>
      </c>
      <c r="J34" s="8"/>
      <c r="K34" s="8">
        <v>197550742</v>
      </c>
      <c r="L34" s="8"/>
      <c r="M34" s="8">
        <v>762328973160</v>
      </c>
      <c r="N34" s="8"/>
      <c r="O34" s="8">
        <v>1211635694075</v>
      </c>
      <c r="P34" s="8"/>
      <c r="Q34" s="8">
        <f t="shared" si="1"/>
        <v>-449306720915</v>
      </c>
    </row>
    <row r="35" spans="1:17">
      <c r="A35" s="1" t="s">
        <v>87</v>
      </c>
      <c r="C35" s="8">
        <v>11500000</v>
      </c>
      <c r="D35" s="8"/>
      <c r="E35" s="8">
        <v>49555877625</v>
      </c>
      <c r="F35" s="8"/>
      <c r="G35" s="8">
        <v>46297842909</v>
      </c>
      <c r="H35" s="8"/>
      <c r="I35" s="8">
        <f t="shared" si="0"/>
        <v>3258034716</v>
      </c>
      <c r="J35" s="8"/>
      <c r="K35" s="8">
        <v>11500000</v>
      </c>
      <c r="L35" s="8"/>
      <c r="M35" s="8">
        <v>49555877625</v>
      </c>
      <c r="N35" s="8"/>
      <c r="O35" s="8">
        <v>59602208109</v>
      </c>
      <c r="P35" s="8"/>
      <c r="Q35" s="8">
        <f t="shared" si="1"/>
        <v>-10046330484</v>
      </c>
    </row>
    <row r="36" spans="1:17">
      <c r="A36" s="1" t="s">
        <v>59</v>
      </c>
      <c r="C36" s="8">
        <v>18866147</v>
      </c>
      <c r="D36" s="8"/>
      <c r="E36" s="8">
        <v>368326466873</v>
      </c>
      <c r="F36" s="8"/>
      <c r="G36" s="8">
        <v>382579425877</v>
      </c>
      <c r="H36" s="8"/>
      <c r="I36" s="8">
        <f t="shared" si="0"/>
        <v>-14252959004</v>
      </c>
      <c r="J36" s="8"/>
      <c r="K36" s="8">
        <v>18866147</v>
      </c>
      <c r="L36" s="8"/>
      <c r="M36" s="8">
        <v>368326466873</v>
      </c>
      <c r="N36" s="8"/>
      <c r="O36" s="8">
        <v>348474057334</v>
      </c>
      <c r="P36" s="8"/>
      <c r="Q36" s="8">
        <f t="shared" si="1"/>
        <v>19852409539</v>
      </c>
    </row>
    <row r="37" spans="1:17">
      <c r="A37" s="1" t="s">
        <v>77</v>
      </c>
      <c r="C37" s="8">
        <v>4207601</v>
      </c>
      <c r="D37" s="8"/>
      <c r="E37" s="8">
        <v>26977549242</v>
      </c>
      <c r="F37" s="8"/>
      <c r="G37" s="8">
        <v>26686799957</v>
      </c>
      <c r="H37" s="8"/>
      <c r="I37" s="8">
        <f t="shared" si="0"/>
        <v>290749285</v>
      </c>
      <c r="J37" s="8"/>
      <c r="K37" s="8">
        <v>4207601</v>
      </c>
      <c r="L37" s="8"/>
      <c r="M37" s="8">
        <v>26977549242</v>
      </c>
      <c r="N37" s="8"/>
      <c r="O37" s="8">
        <v>29906309473</v>
      </c>
      <c r="P37" s="8"/>
      <c r="Q37" s="8">
        <f t="shared" si="1"/>
        <v>-2928760231</v>
      </c>
    </row>
    <row r="38" spans="1:17">
      <c r="A38" s="1" t="s">
        <v>64</v>
      </c>
      <c r="C38" s="8">
        <v>4020036</v>
      </c>
      <c r="D38" s="8"/>
      <c r="E38" s="8">
        <v>54666877629</v>
      </c>
      <c r="F38" s="8"/>
      <c r="G38" s="8">
        <v>53468042594</v>
      </c>
      <c r="H38" s="8"/>
      <c r="I38" s="8">
        <f t="shared" si="0"/>
        <v>1198835035</v>
      </c>
      <c r="J38" s="8"/>
      <c r="K38" s="8">
        <v>4020036</v>
      </c>
      <c r="L38" s="8"/>
      <c r="M38" s="8">
        <v>54666877629</v>
      </c>
      <c r="N38" s="8"/>
      <c r="O38" s="8">
        <v>62499266529</v>
      </c>
      <c r="P38" s="8"/>
      <c r="Q38" s="8">
        <f t="shared" si="1"/>
        <v>-7832388900</v>
      </c>
    </row>
    <row r="39" spans="1:17">
      <c r="A39" s="1" t="s">
        <v>82</v>
      </c>
      <c r="C39" s="8">
        <v>10307207</v>
      </c>
      <c r="D39" s="8"/>
      <c r="E39" s="8">
        <v>103688296677</v>
      </c>
      <c r="F39" s="8"/>
      <c r="G39" s="8">
        <v>104303049424</v>
      </c>
      <c r="H39" s="8"/>
      <c r="I39" s="8">
        <f t="shared" si="0"/>
        <v>-614752747</v>
      </c>
      <c r="J39" s="8"/>
      <c r="K39" s="8">
        <v>10307207</v>
      </c>
      <c r="L39" s="8"/>
      <c r="M39" s="8">
        <v>103688296677</v>
      </c>
      <c r="N39" s="8"/>
      <c r="O39" s="8">
        <v>138326659647</v>
      </c>
      <c r="P39" s="8"/>
      <c r="Q39" s="8">
        <f t="shared" si="1"/>
        <v>-34638362970</v>
      </c>
    </row>
    <row r="40" spans="1:17">
      <c r="A40" s="1" t="s">
        <v>42</v>
      </c>
      <c r="C40" s="8">
        <v>609408</v>
      </c>
      <c r="D40" s="8"/>
      <c r="E40" s="8">
        <v>13405956155</v>
      </c>
      <c r="F40" s="8"/>
      <c r="G40" s="8">
        <v>14526652897</v>
      </c>
      <c r="H40" s="8"/>
      <c r="I40" s="8">
        <f t="shared" si="0"/>
        <v>-1120696742</v>
      </c>
      <c r="J40" s="8"/>
      <c r="K40" s="8">
        <v>609408</v>
      </c>
      <c r="L40" s="8"/>
      <c r="M40" s="8">
        <v>13405956155</v>
      </c>
      <c r="N40" s="8"/>
      <c r="O40" s="8">
        <v>15018566048</v>
      </c>
      <c r="P40" s="8"/>
      <c r="Q40" s="8">
        <f t="shared" si="1"/>
        <v>-1612609893</v>
      </c>
    </row>
    <row r="41" spans="1:17">
      <c r="A41" s="1" t="s">
        <v>79</v>
      </c>
      <c r="C41" s="8">
        <v>59615343</v>
      </c>
      <c r="D41" s="8"/>
      <c r="E41" s="8">
        <v>1807449267129</v>
      </c>
      <c r="F41" s="8"/>
      <c r="G41" s="8">
        <v>1763596399664</v>
      </c>
      <c r="H41" s="8"/>
      <c r="I41" s="8">
        <f t="shared" si="0"/>
        <v>43852867465</v>
      </c>
      <c r="J41" s="8"/>
      <c r="K41" s="8">
        <v>59615343</v>
      </c>
      <c r="L41" s="8"/>
      <c r="M41" s="8">
        <v>1807449267129</v>
      </c>
      <c r="N41" s="8"/>
      <c r="O41" s="8">
        <v>1837079582983</v>
      </c>
      <c r="P41" s="8"/>
      <c r="Q41" s="8">
        <f t="shared" si="1"/>
        <v>-29630315854</v>
      </c>
    </row>
    <row r="42" spans="1:17">
      <c r="A42" s="1" t="s">
        <v>23</v>
      </c>
      <c r="C42" s="8">
        <v>20105817</v>
      </c>
      <c r="D42" s="8"/>
      <c r="E42" s="8">
        <v>3466404340722</v>
      </c>
      <c r="F42" s="8"/>
      <c r="G42" s="8">
        <v>3328099923991</v>
      </c>
      <c r="H42" s="8"/>
      <c r="I42" s="8">
        <f t="shared" si="0"/>
        <v>138304416731</v>
      </c>
      <c r="J42" s="8"/>
      <c r="K42" s="8">
        <v>20105817</v>
      </c>
      <c r="L42" s="8"/>
      <c r="M42" s="8">
        <v>3466404340722</v>
      </c>
      <c r="N42" s="8"/>
      <c r="O42" s="8">
        <v>3498981826165</v>
      </c>
      <c r="P42" s="8"/>
      <c r="Q42" s="8">
        <f t="shared" si="1"/>
        <v>-32577485443</v>
      </c>
    </row>
    <row r="43" spans="1:17">
      <c r="A43" s="1" t="s">
        <v>70</v>
      </c>
      <c r="C43" s="8">
        <v>15000000</v>
      </c>
      <c r="D43" s="8"/>
      <c r="E43" s="8">
        <v>842904697500</v>
      </c>
      <c r="F43" s="8"/>
      <c r="G43" s="8">
        <v>810995692500</v>
      </c>
      <c r="H43" s="8"/>
      <c r="I43" s="8">
        <f t="shared" si="0"/>
        <v>31909005000</v>
      </c>
      <c r="J43" s="8"/>
      <c r="K43" s="8">
        <v>15000000</v>
      </c>
      <c r="L43" s="8"/>
      <c r="M43" s="8">
        <v>842904697500</v>
      </c>
      <c r="N43" s="8"/>
      <c r="O43" s="8">
        <v>997678282500</v>
      </c>
      <c r="P43" s="8"/>
      <c r="Q43" s="8">
        <f t="shared" si="1"/>
        <v>-154773585000</v>
      </c>
    </row>
    <row r="44" spans="1:17">
      <c r="A44" s="1" t="s">
        <v>21</v>
      </c>
      <c r="C44" s="8">
        <v>4279011</v>
      </c>
      <c r="D44" s="8"/>
      <c r="E44" s="8">
        <v>307957084041</v>
      </c>
      <c r="F44" s="8"/>
      <c r="G44" s="8">
        <v>309658504395</v>
      </c>
      <c r="H44" s="8"/>
      <c r="I44" s="8">
        <f t="shared" si="0"/>
        <v>-1701420354</v>
      </c>
      <c r="J44" s="8"/>
      <c r="K44" s="8">
        <v>4279011</v>
      </c>
      <c r="L44" s="8"/>
      <c r="M44" s="8">
        <v>307957084041</v>
      </c>
      <c r="N44" s="8"/>
      <c r="O44" s="8">
        <v>416149432295</v>
      </c>
      <c r="P44" s="8"/>
      <c r="Q44" s="8">
        <f t="shared" si="1"/>
        <v>-108192348254</v>
      </c>
    </row>
    <row r="45" spans="1:17">
      <c r="A45" s="1" t="s">
        <v>39</v>
      </c>
      <c r="C45" s="8">
        <v>23455000</v>
      </c>
      <c r="D45" s="8"/>
      <c r="E45" s="8">
        <v>85847460205</v>
      </c>
      <c r="F45" s="8"/>
      <c r="G45" s="8">
        <v>86313769060</v>
      </c>
      <c r="H45" s="8"/>
      <c r="I45" s="8">
        <f t="shared" si="0"/>
        <v>-466308855</v>
      </c>
      <c r="J45" s="8"/>
      <c r="K45" s="8">
        <v>23455000</v>
      </c>
      <c r="L45" s="8"/>
      <c r="M45" s="8">
        <v>85847460205</v>
      </c>
      <c r="N45" s="8"/>
      <c r="O45" s="8">
        <v>116880314505</v>
      </c>
      <c r="P45" s="8"/>
      <c r="Q45" s="8">
        <f t="shared" si="1"/>
        <v>-31032854300</v>
      </c>
    </row>
    <row r="46" spans="1:17">
      <c r="A46" s="1" t="s">
        <v>20</v>
      </c>
      <c r="C46" s="8">
        <v>56999978</v>
      </c>
      <c r="D46" s="8"/>
      <c r="E46" s="8">
        <v>704294093667</v>
      </c>
      <c r="F46" s="8"/>
      <c r="G46" s="8">
        <v>752408850790</v>
      </c>
      <c r="H46" s="8"/>
      <c r="I46" s="8">
        <f t="shared" si="0"/>
        <v>-48114757123</v>
      </c>
      <c r="J46" s="8"/>
      <c r="K46" s="8">
        <v>56999978</v>
      </c>
      <c r="L46" s="8"/>
      <c r="M46" s="8">
        <v>704294093667</v>
      </c>
      <c r="N46" s="8"/>
      <c r="O46" s="8">
        <v>752408850790</v>
      </c>
      <c r="P46" s="8"/>
      <c r="Q46" s="8">
        <f t="shared" si="1"/>
        <v>-48114757123</v>
      </c>
    </row>
    <row r="47" spans="1:17">
      <c r="A47" s="1" t="s">
        <v>69</v>
      </c>
      <c r="C47" s="8">
        <v>5881958</v>
      </c>
      <c r="D47" s="8"/>
      <c r="E47" s="8">
        <v>45957108350</v>
      </c>
      <c r="F47" s="8"/>
      <c r="G47" s="8">
        <v>47769666058</v>
      </c>
      <c r="H47" s="8"/>
      <c r="I47" s="8">
        <f t="shared" si="0"/>
        <v>-1812557708</v>
      </c>
      <c r="J47" s="8"/>
      <c r="K47" s="8">
        <v>5881958</v>
      </c>
      <c r="L47" s="8"/>
      <c r="M47" s="8">
        <v>45957108350</v>
      </c>
      <c r="N47" s="8"/>
      <c r="O47" s="8">
        <v>49406814956</v>
      </c>
      <c r="P47" s="8"/>
      <c r="Q47" s="8">
        <f t="shared" si="1"/>
        <v>-3449706606</v>
      </c>
    </row>
    <row r="48" spans="1:17">
      <c r="A48" s="1" t="s">
        <v>84</v>
      </c>
      <c r="C48" s="8">
        <v>4000000</v>
      </c>
      <c r="D48" s="8"/>
      <c r="E48" s="8">
        <v>179724240000</v>
      </c>
      <c r="F48" s="8"/>
      <c r="G48" s="8">
        <v>172964700000</v>
      </c>
      <c r="H48" s="8"/>
      <c r="I48" s="8">
        <f t="shared" si="0"/>
        <v>6759540000</v>
      </c>
      <c r="J48" s="8"/>
      <c r="K48" s="8">
        <v>4000000</v>
      </c>
      <c r="L48" s="8"/>
      <c r="M48" s="8">
        <v>179724240000</v>
      </c>
      <c r="N48" s="8"/>
      <c r="O48" s="8">
        <v>214118370000</v>
      </c>
      <c r="P48" s="8"/>
      <c r="Q48" s="8">
        <f t="shared" si="1"/>
        <v>-34394130000</v>
      </c>
    </row>
    <row r="49" spans="1:17">
      <c r="A49" s="1" t="s">
        <v>89</v>
      </c>
      <c r="C49" s="8">
        <v>2023256</v>
      </c>
      <c r="D49" s="8"/>
      <c r="E49" s="8">
        <v>90001988799</v>
      </c>
      <c r="F49" s="8"/>
      <c r="G49" s="8">
        <v>73696794882</v>
      </c>
      <c r="H49" s="8"/>
      <c r="I49" s="8">
        <f t="shared" si="0"/>
        <v>16305193917</v>
      </c>
      <c r="J49" s="8"/>
      <c r="K49" s="8">
        <v>2023256</v>
      </c>
      <c r="L49" s="8"/>
      <c r="M49" s="8">
        <v>90001988799</v>
      </c>
      <c r="N49" s="8"/>
      <c r="O49" s="8">
        <v>73696794882</v>
      </c>
      <c r="P49" s="8"/>
      <c r="Q49" s="8">
        <f t="shared" si="1"/>
        <v>16305193917</v>
      </c>
    </row>
    <row r="50" spans="1:17">
      <c r="A50" s="1" t="s">
        <v>48</v>
      </c>
      <c r="C50" s="8">
        <v>31040229</v>
      </c>
      <c r="D50" s="8"/>
      <c r="E50" s="8">
        <v>677587650438</v>
      </c>
      <c r="F50" s="8"/>
      <c r="G50" s="8">
        <v>679438982816</v>
      </c>
      <c r="H50" s="8"/>
      <c r="I50" s="8">
        <f t="shared" si="0"/>
        <v>-1851332378</v>
      </c>
      <c r="J50" s="8"/>
      <c r="K50" s="8">
        <v>31040229</v>
      </c>
      <c r="L50" s="8"/>
      <c r="M50" s="8">
        <v>677587650438</v>
      </c>
      <c r="N50" s="8"/>
      <c r="O50" s="8">
        <v>708751745472</v>
      </c>
      <c r="P50" s="8"/>
      <c r="Q50" s="8">
        <f t="shared" si="1"/>
        <v>-31164095034</v>
      </c>
    </row>
    <row r="51" spans="1:17">
      <c r="A51" s="1" t="s">
        <v>67</v>
      </c>
      <c r="C51" s="8">
        <v>17250000</v>
      </c>
      <c r="D51" s="8"/>
      <c r="E51" s="8">
        <v>231489393750</v>
      </c>
      <c r="F51" s="8"/>
      <c r="G51" s="8">
        <v>254702041894</v>
      </c>
      <c r="H51" s="8"/>
      <c r="I51" s="8">
        <f t="shared" si="0"/>
        <v>-23212648144</v>
      </c>
      <c r="J51" s="8"/>
      <c r="K51" s="8">
        <v>17250000</v>
      </c>
      <c r="L51" s="8"/>
      <c r="M51" s="8">
        <v>231489393750</v>
      </c>
      <c r="N51" s="8"/>
      <c r="O51" s="8">
        <v>244792689384</v>
      </c>
      <c r="P51" s="8"/>
      <c r="Q51" s="8">
        <f t="shared" si="1"/>
        <v>-13303295634</v>
      </c>
    </row>
    <row r="52" spans="1:17">
      <c r="A52" s="1" t="s">
        <v>63</v>
      </c>
      <c r="C52" s="8">
        <v>7900000</v>
      </c>
      <c r="D52" s="8"/>
      <c r="E52" s="8">
        <v>92194161300</v>
      </c>
      <c r="F52" s="8"/>
      <c r="G52" s="8">
        <v>91251801900</v>
      </c>
      <c r="H52" s="8"/>
      <c r="I52" s="8">
        <f t="shared" si="0"/>
        <v>942359400</v>
      </c>
      <c r="J52" s="8"/>
      <c r="K52" s="8">
        <v>7900000</v>
      </c>
      <c r="L52" s="8"/>
      <c r="M52" s="8">
        <v>92194161300</v>
      </c>
      <c r="N52" s="8"/>
      <c r="O52" s="8">
        <v>109634902132</v>
      </c>
      <c r="P52" s="8"/>
      <c r="Q52" s="8">
        <f t="shared" si="1"/>
        <v>-17440740832</v>
      </c>
    </row>
    <row r="53" spans="1:17">
      <c r="A53" s="1" t="s">
        <v>56</v>
      </c>
      <c r="C53" s="8">
        <v>4100000</v>
      </c>
      <c r="D53" s="8"/>
      <c r="E53" s="8">
        <v>80085638250</v>
      </c>
      <c r="F53" s="8"/>
      <c r="G53" s="8">
        <v>92883037950</v>
      </c>
      <c r="H53" s="8"/>
      <c r="I53" s="8">
        <f t="shared" si="0"/>
        <v>-12797399700</v>
      </c>
      <c r="J53" s="8"/>
      <c r="K53" s="8">
        <v>4100000</v>
      </c>
      <c r="L53" s="8"/>
      <c r="M53" s="8">
        <v>80085638250</v>
      </c>
      <c r="N53" s="8"/>
      <c r="O53" s="8">
        <v>112445941950</v>
      </c>
      <c r="P53" s="8"/>
      <c r="Q53" s="8">
        <f t="shared" si="1"/>
        <v>-32360303700</v>
      </c>
    </row>
    <row r="54" spans="1:17">
      <c r="A54" s="1" t="s">
        <v>33</v>
      </c>
      <c r="C54" s="8">
        <v>80018930</v>
      </c>
      <c r="D54" s="8"/>
      <c r="E54" s="8">
        <v>1212232536665</v>
      </c>
      <c r="F54" s="8"/>
      <c r="G54" s="8">
        <v>1464458762337</v>
      </c>
      <c r="H54" s="8"/>
      <c r="I54" s="8">
        <f t="shared" si="0"/>
        <v>-252226225672</v>
      </c>
      <c r="J54" s="8"/>
      <c r="K54" s="8">
        <v>80018930</v>
      </c>
      <c r="L54" s="8"/>
      <c r="M54" s="8">
        <v>1212232536665</v>
      </c>
      <c r="N54" s="8"/>
      <c r="O54" s="8">
        <v>1593242631852</v>
      </c>
      <c r="P54" s="8"/>
      <c r="Q54" s="8">
        <f t="shared" si="1"/>
        <v>-381010095187</v>
      </c>
    </row>
    <row r="55" spans="1:17">
      <c r="A55" s="1" t="s">
        <v>76</v>
      </c>
      <c r="C55" s="8">
        <v>95851115</v>
      </c>
      <c r="D55" s="8"/>
      <c r="E55" s="8">
        <v>489743316449</v>
      </c>
      <c r="F55" s="8"/>
      <c r="G55" s="8">
        <v>500224204545</v>
      </c>
      <c r="H55" s="8"/>
      <c r="I55" s="8">
        <f t="shared" si="0"/>
        <v>-10480888096</v>
      </c>
      <c r="J55" s="8"/>
      <c r="K55" s="8">
        <v>95851115</v>
      </c>
      <c r="L55" s="8"/>
      <c r="M55" s="8">
        <v>489743316449</v>
      </c>
      <c r="N55" s="8"/>
      <c r="O55" s="8">
        <v>590954383991</v>
      </c>
      <c r="P55" s="8"/>
      <c r="Q55" s="8">
        <f t="shared" si="1"/>
        <v>-101211067542</v>
      </c>
    </row>
    <row r="56" spans="1:17">
      <c r="A56" s="1" t="s">
        <v>80</v>
      </c>
      <c r="C56" s="8">
        <v>86028137</v>
      </c>
      <c r="D56" s="8"/>
      <c r="E56" s="8">
        <v>2200333616418</v>
      </c>
      <c r="F56" s="8"/>
      <c r="G56" s="8">
        <v>2395346533988</v>
      </c>
      <c r="H56" s="8"/>
      <c r="I56" s="8">
        <f t="shared" si="0"/>
        <v>-195012917570</v>
      </c>
      <c r="J56" s="8"/>
      <c r="K56" s="8">
        <v>86028137</v>
      </c>
      <c r="L56" s="8"/>
      <c r="M56" s="8">
        <v>2200333616418</v>
      </c>
      <c r="N56" s="8"/>
      <c r="O56" s="8">
        <v>2313941518547</v>
      </c>
      <c r="P56" s="8"/>
      <c r="Q56" s="8">
        <f t="shared" si="1"/>
        <v>-113607902129</v>
      </c>
    </row>
    <row r="57" spans="1:17">
      <c r="A57" s="1" t="s">
        <v>16</v>
      </c>
      <c r="C57" s="8">
        <v>18734373</v>
      </c>
      <c r="D57" s="8"/>
      <c r="E57" s="8">
        <v>77285049444</v>
      </c>
      <c r="F57" s="8"/>
      <c r="G57" s="8">
        <v>76353904270</v>
      </c>
      <c r="H57" s="8"/>
      <c r="I57" s="8">
        <f t="shared" si="0"/>
        <v>931145174</v>
      </c>
      <c r="J57" s="8"/>
      <c r="K57" s="8">
        <v>18734373</v>
      </c>
      <c r="L57" s="8"/>
      <c r="M57" s="8">
        <v>77285049444</v>
      </c>
      <c r="N57" s="8"/>
      <c r="O57" s="8">
        <v>79945464227</v>
      </c>
      <c r="P57" s="8"/>
      <c r="Q57" s="8">
        <f t="shared" si="1"/>
        <v>-2660414783</v>
      </c>
    </row>
    <row r="58" spans="1:17">
      <c r="A58" s="1" t="s">
        <v>25</v>
      </c>
      <c r="C58" s="8">
        <v>33615414</v>
      </c>
      <c r="D58" s="8"/>
      <c r="E58" s="8">
        <v>1316232696073</v>
      </c>
      <c r="F58" s="8"/>
      <c r="G58" s="8">
        <v>1422827829367</v>
      </c>
      <c r="H58" s="8"/>
      <c r="I58" s="8">
        <f t="shared" si="0"/>
        <v>-106595133294</v>
      </c>
      <c r="J58" s="8"/>
      <c r="K58" s="8">
        <v>33615414</v>
      </c>
      <c r="L58" s="8"/>
      <c r="M58" s="8">
        <v>1316232696073</v>
      </c>
      <c r="N58" s="8"/>
      <c r="O58" s="8">
        <v>1603939309761</v>
      </c>
      <c r="P58" s="8"/>
      <c r="Q58" s="8">
        <f t="shared" si="1"/>
        <v>-287706613688</v>
      </c>
    </row>
    <row r="59" spans="1:17">
      <c r="A59" s="1" t="s">
        <v>71</v>
      </c>
      <c r="C59" s="8">
        <v>8005000</v>
      </c>
      <c r="D59" s="8"/>
      <c r="E59" s="8">
        <v>134161262415</v>
      </c>
      <c r="F59" s="8"/>
      <c r="G59" s="8">
        <v>134161262415</v>
      </c>
      <c r="H59" s="8"/>
      <c r="I59" s="8">
        <f t="shared" si="0"/>
        <v>0</v>
      </c>
      <c r="J59" s="8"/>
      <c r="K59" s="8">
        <v>8005000</v>
      </c>
      <c r="L59" s="8"/>
      <c r="M59" s="8">
        <v>134161262415</v>
      </c>
      <c r="N59" s="8"/>
      <c r="O59" s="8">
        <v>152328296566</v>
      </c>
      <c r="P59" s="8"/>
      <c r="Q59" s="8">
        <f t="shared" si="1"/>
        <v>-18167034151</v>
      </c>
    </row>
    <row r="60" spans="1:17">
      <c r="A60" s="1" t="s">
        <v>41</v>
      </c>
      <c r="C60" s="8">
        <v>4709273</v>
      </c>
      <c r="D60" s="8"/>
      <c r="E60" s="8">
        <v>60856286733</v>
      </c>
      <c r="F60" s="8"/>
      <c r="G60" s="8">
        <v>66735622142</v>
      </c>
      <c r="H60" s="8"/>
      <c r="I60" s="8">
        <f t="shared" si="0"/>
        <v>-5879335409</v>
      </c>
      <c r="J60" s="8"/>
      <c r="K60" s="8">
        <v>4709273</v>
      </c>
      <c r="L60" s="8"/>
      <c r="M60" s="8">
        <v>60856286733</v>
      </c>
      <c r="N60" s="8"/>
      <c r="O60" s="8">
        <v>83205553945</v>
      </c>
      <c r="P60" s="8"/>
      <c r="Q60" s="8">
        <f t="shared" si="1"/>
        <v>-22349267212</v>
      </c>
    </row>
    <row r="61" spans="1:17">
      <c r="A61" s="1" t="s">
        <v>86</v>
      </c>
      <c r="C61" s="8">
        <v>7206570</v>
      </c>
      <c r="D61" s="8"/>
      <c r="E61" s="8">
        <v>42838871632</v>
      </c>
      <c r="F61" s="8"/>
      <c r="G61" s="8">
        <v>43197056178</v>
      </c>
      <c r="H61" s="8"/>
      <c r="I61" s="8">
        <f t="shared" si="0"/>
        <v>-358184546</v>
      </c>
      <c r="J61" s="8"/>
      <c r="K61" s="8">
        <v>7206570</v>
      </c>
      <c r="L61" s="8"/>
      <c r="M61" s="8">
        <v>42838871632</v>
      </c>
      <c r="N61" s="8"/>
      <c r="O61" s="8">
        <v>44349479886</v>
      </c>
      <c r="P61" s="8"/>
      <c r="Q61" s="8">
        <f t="shared" si="1"/>
        <v>-1510608254</v>
      </c>
    </row>
    <row r="62" spans="1:17">
      <c r="A62" s="1" t="s">
        <v>66</v>
      </c>
      <c r="C62" s="8">
        <v>9529900</v>
      </c>
      <c r="D62" s="8"/>
      <c r="E62" s="8">
        <v>87721805099</v>
      </c>
      <c r="F62" s="8"/>
      <c r="G62" s="8">
        <v>118793891571</v>
      </c>
      <c r="H62" s="8"/>
      <c r="I62" s="8">
        <f t="shared" si="0"/>
        <v>-31072086472</v>
      </c>
      <c r="J62" s="8"/>
      <c r="K62" s="8">
        <v>9529900</v>
      </c>
      <c r="L62" s="8"/>
      <c r="M62" s="8">
        <v>87721805099</v>
      </c>
      <c r="N62" s="8"/>
      <c r="O62" s="8">
        <v>94542507008</v>
      </c>
      <c r="P62" s="8"/>
      <c r="Q62" s="8">
        <f t="shared" si="1"/>
        <v>-6820701909</v>
      </c>
    </row>
    <row r="63" spans="1:17">
      <c r="A63" s="1" t="s">
        <v>22</v>
      </c>
      <c r="C63" s="8">
        <v>53493023</v>
      </c>
      <c r="D63" s="8"/>
      <c r="E63" s="8">
        <v>122886823014</v>
      </c>
      <c r="F63" s="8"/>
      <c r="G63" s="8">
        <v>129001918058</v>
      </c>
      <c r="H63" s="8"/>
      <c r="I63" s="8">
        <f t="shared" si="0"/>
        <v>-6115095044</v>
      </c>
      <c r="J63" s="8"/>
      <c r="K63" s="8">
        <v>53493023</v>
      </c>
      <c r="L63" s="8"/>
      <c r="M63" s="8">
        <v>122886823014</v>
      </c>
      <c r="N63" s="8"/>
      <c r="O63" s="8">
        <v>143379798537</v>
      </c>
      <c r="P63" s="8"/>
      <c r="Q63" s="8">
        <f t="shared" si="1"/>
        <v>-20492975523</v>
      </c>
    </row>
    <row r="64" spans="1:17">
      <c r="A64" s="1" t="s">
        <v>17</v>
      </c>
      <c r="C64" s="8">
        <v>20961128</v>
      </c>
      <c r="D64" s="8"/>
      <c r="E64" s="8">
        <v>28525044315</v>
      </c>
      <c r="F64" s="8"/>
      <c r="G64" s="8">
        <v>30775376518</v>
      </c>
      <c r="H64" s="8"/>
      <c r="I64" s="8">
        <f t="shared" si="0"/>
        <v>-2250332203</v>
      </c>
      <c r="J64" s="8"/>
      <c r="K64" s="8">
        <v>20961128</v>
      </c>
      <c r="L64" s="8"/>
      <c r="M64" s="8">
        <v>28525044315</v>
      </c>
      <c r="N64" s="8"/>
      <c r="O64" s="8">
        <v>45485881476</v>
      </c>
      <c r="P64" s="8"/>
      <c r="Q64" s="8">
        <f t="shared" si="1"/>
        <v>-16960837161</v>
      </c>
    </row>
    <row r="65" spans="1:17">
      <c r="A65" s="1" t="s">
        <v>55</v>
      </c>
      <c r="C65" s="8">
        <v>13633830</v>
      </c>
      <c r="D65" s="8"/>
      <c r="E65" s="8">
        <v>586832287207</v>
      </c>
      <c r="F65" s="8"/>
      <c r="G65" s="8">
        <v>622069329857</v>
      </c>
      <c r="H65" s="8"/>
      <c r="I65" s="8">
        <f t="shared" si="0"/>
        <v>-35237042650</v>
      </c>
      <c r="J65" s="8"/>
      <c r="K65" s="8">
        <v>13633830</v>
      </c>
      <c r="L65" s="8"/>
      <c r="M65" s="8">
        <v>586832287207</v>
      </c>
      <c r="N65" s="8"/>
      <c r="O65" s="8">
        <v>677635435575</v>
      </c>
      <c r="P65" s="8"/>
      <c r="Q65" s="8">
        <f t="shared" si="1"/>
        <v>-90803148368</v>
      </c>
    </row>
    <row r="66" spans="1:17">
      <c r="A66" s="1" t="s">
        <v>26</v>
      </c>
      <c r="C66" s="8">
        <v>3900000</v>
      </c>
      <c r="D66" s="8"/>
      <c r="E66" s="8">
        <v>408071441700</v>
      </c>
      <c r="F66" s="8"/>
      <c r="G66" s="8">
        <v>421368848550</v>
      </c>
      <c r="H66" s="8"/>
      <c r="I66" s="8">
        <f t="shared" si="0"/>
        <v>-13297406850</v>
      </c>
      <c r="J66" s="8"/>
      <c r="K66" s="8">
        <v>3900000</v>
      </c>
      <c r="L66" s="8"/>
      <c r="M66" s="8">
        <v>408071441700</v>
      </c>
      <c r="N66" s="8"/>
      <c r="O66" s="8">
        <v>505534068000</v>
      </c>
      <c r="P66" s="8"/>
      <c r="Q66" s="8">
        <f t="shared" si="1"/>
        <v>-97462626300</v>
      </c>
    </row>
    <row r="67" spans="1:17">
      <c r="A67" s="1" t="s">
        <v>31</v>
      </c>
      <c r="C67" s="8">
        <v>23946682</v>
      </c>
      <c r="D67" s="8"/>
      <c r="E67" s="8">
        <v>117545135857</v>
      </c>
      <c r="F67" s="8"/>
      <c r="G67" s="8">
        <v>114998086538</v>
      </c>
      <c r="H67" s="8"/>
      <c r="I67" s="8">
        <f t="shared" si="0"/>
        <v>2547049319</v>
      </c>
      <c r="J67" s="8"/>
      <c r="K67" s="8">
        <v>23946682</v>
      </c>
      <c r="L67" s="8"/>
      <c r="M67" s="8">
        <v>117545135857</v>
      </c>
      <c r="N67" s="8"/>
      <c r="O67" s="8">
        <v>107922978426</v>
      </c>
      <c r="P67" s="8"/>
      <c r="Q67" s="8">
        <f t="shared" si="1"/>
        <v>9622157431</v>
      </c>
    </row>
    <row r="68" spans="1:17">
      <c r="A68" s="1" t="s">
        <v>29</v>
      </c>
      <c r="C68" s="8">
        <v>3593753</v>
      </c>
      <c r="D68" s="8"/>
      <c r="E68" s="8">
        <v>414752176696</v>
      </c>
      <c r="F68" s="8"/>
      <c r="G68" s="8">
        <v>487592804455</v>
      </c>
      <c r="H68" s="8"/>
      <c r="I68" s="8">
        <f t="shared" si="0"/>
        <v>-72840627759</v>
      </c>
      <c r="J68" s="8"/>
      <c r="K68" s="8">
        <v>3593753</v>
      </c>
      <c r="L68" s="8"/>
      <c r="M68" s="8">
        <v>414752176696</v>
      </c>
      <c r="N68" s="8"/>
      <c r="O68" s="8">
        <v>506955050775</v>
      </c>
      <c r="P68" s="8"/>
      <c r="Q68" s="8">
        <f t="shared" si="1"/>
        <v>-92202874079</v>
      </c>
    </row>
    <row r="69" spans="1:17">
      <c r="A69" s="1" t="s">
        <v>50</v>
      </c>
      <c r="C69" s="8">
        <v>26914264</v>
      </c>
      <c r="D69" s="8"/>
      <c r="E69" s="8">
        <v>241322199645</v>
      </c>
      <c r="F69" s="8"/>
      <c r="G69" s="8">
        <v>268088723055</v>
      </c>
      <c r="H69" s="8"/>
      <c r="I69" s="8">
        <f t="shared" si="0"/>
        <v>-26766523410</v>
      </c>
      <c r="J69" s="8"/>
      <c r="K69" s="8">
        <v>26914264</v>
      </c>
      <c r="L69" s="8"/>
      <c r="M69" s="8">
        <v>241322199645</v>
      </c>
      <c r="N69" s="8"/>
      <c r="O69" s="8">
        <v>295315752555</v>
      </c>
      <c r="P69" s="8"/>
      <c r="Q69" s="8">
        <f t="shared" si="1"/>
        <v>-53993552910</v>
      </c>
    </row>
    <row r="70" spans="1:17">
      <c r="A70" s="1" t="s">
        <v>35</v>
      </c>
      <c r="C70" s="8">
        <v>3611455</v>
      </c>
      <c r="D70" s="8"/>
      <c r="E70" s="8">
        <v>157420046054</v>
      </c>
      <c r="F70" s="8"/>
      <c r="G70" s="8">
        <v>156522554343</v>
      </c>
      <c r="H70" s="8"/>
      <c r="I70" s="8">
        <f t="shared" si="0"/>
        <v>897491711</v>
      </c>
      <c r="J70" s="8"/>
      <c r="K70" s="8">
        <v>3611455</v>
      </c>
      <c r="L70" s="8"/>
      <c r="M70" s="8">
        <v>157420046054</v>
      </c>
      <c r="N70" s="8"/>
      <c r="O70" s="8">
        <v>139932388867</v>
      </c>
      <c r="P70" s="8"/>
      <c r="Q70" s="8">
        <f t="shared" si="1"/>
        <v>17487657187</v>
      </c>
    </row>
    <row r="71" spans="1:17">
      <c r="A71" s="1" t="s">
        <v>90</v>
      </c>
      <c r="C71" s="8">
        <v>4182643</v>
      </c>
      <c r="D71" s="8"/>
      <c r="E71" s="8">
        <v>45153233137</v>
      </c>
      <c r="F71" s="8"/>
      <c r="G71" s="8">
        <v>55516220539</v>
      </c>
      <c r="H71" s="8"/>
      <c r="I71" s="8">
        <f t="shared" si="0"/>
        <v>-10362987402</v>
      </c>
      <c r="J71" s="8"/>
      <c r="K71" s="8">
        <v>4182643</v>
      </c>
      <c r="L71" s="8"/>
      <c r="M71" s="8">
        <v>45153233137</v>
      </c>
      <c r="N71" s="8"/>
      <c r="O71" s="8">
        <v>55516220539</v>
      </c>
      <c r="P71" s="8"/>
      <c r="Q71" s="8">
        <f t="shared" si="1"/>
        <v>-10362987402</v>
      </c>
    </row>
    <row r="72" spans="1:17">
      <c r="A72" s="1" t="s">
        <v>65</v>
      </c>
      <c r="C72" s="8">
        <v>45718</v>
      </c>
      <c r="D72" s="8"/>
      <c r="E72" s="8">
        <v>524901044</v>
      </c>
      <c r="F72" s="8"/>
      <c r="G72" s="8">
        <v>600341368</v>
      </c>
      <c r="H72" s="8"/>
      <c r="I72" s="8">
        <f t="shared" si="0"/>
        <v>-75440324</v>
      </c>
      <c r="J72" s="8"/>
      <c r="K72" s="8">
        <v>45718</v>
      </c>
      <c r="L72" s="8"/>
      <c r="M72" s="8">
        <v>524901044</v>
      </c>
      <c r="N72" s="8"/>
      <c r="O72" s="8">
        <v>721227669</v>
      </c>
      <c r="P72" s="8"/>
      <c r="Q72" s="8">
        <f t="shared" si="1"/>
        <v>-196326625</v>
      </c>
    </row>
    <row r="73" spans="1:17">
      <c r="A73" s="1" t="s">
        <v>24</v>
      </c>
      <c r="C73" s="8">
        <v>52034731</v>
      </c>
      <c r="D73" s="8"/>
      <c r="E73" s="8">
        <v>494492188791</v>
      </c>
      <c r="F73" s="8"/>
      <c r="G73" s="8">
        <v>493869619005</v>
      </c>
      <c r="H73" s="8"/>
      <c r="I73" s="8">
        <f t="shared" ref="I73:I103" si="2">E73-G73</f>
        <v>622569786</v>
      </c>
      <c r="J73" s="8"/>
      <c r="K73" s="8">
        <v>52034731</v>
      </c>
      <c r="L73" s="8"/>
      <c r="M73" s="8">
        <v>494492188791</v>
      </c>
      <c r="N73" s="8"/>
      <c r="O73" s="8">
        <v>607805453306</v>
      </c>
      <c r="P73" s="8"/>
      <c r="Q73" s="8">
        <f t="shared" ref="Q73:Q103" si="3">M73-O73</f>
        <v>-113313264515</v>
      </c>
    </row>
    <row r="74" spans="1:17">
      <c r="A74" s="1" t="s">
        <v>30</v>
      </c>
      <c r="C74" s="8">
        <v>10500000</v>
      </c>
      <c r="D74" s="8"/>
      <c r="E74" s="8">
        <v>713404833750</v>
      </c>
      <c r="F74" s="8"/>
      <c r="G74" s="8">
        <v>755154933750</v>
      </c>
      <c r="H74" s="8"/>
      <c r="I74" s="8">
        <f t="shared" si="2"/>
        <v>-41750100000</v>
      </c>
      <c r="J74" s="8"/>
      <c r="K74" s="8">
        <v>10500000</v>
      </c>
      <c r="L74" s="8"/>
      <c r="M74" s="8">
        <v>713404833750</v>
      </c>
      <c r="N74" s="8"/>
      <c r="O74" s="8">
        <v>832914495000</v>
      </c>
      <c r="P74" s="8"/>
      <c r="Q74" s="8">
        <f t="shared" si="3"/>
        <v>-119509661250</v>
      </c>
    </row>
    <row r="75" spans="1:17">
      <c r="A75" s="1" t="s">
        <v>49</v>
      </c>
      <c r="C75" s="8">
        <v>19999999</v>
      </c>
      <c r="D75" s="8"/>
      <c r="E75" s="8">
        <v>95468557226</v>
      </c>
      <c r="F75" s="8"/>
      <c r="G75" s="8">
        <v>90080806495</v>
      </c>
      <c r="H75" s="8"/>
      <c r="I75" s="8">
        <f t="shared" si="2"/>
        <v>5387750731</v>
      </c>
      <c r="J75" s="8"/>
      <c r="K75" s="8">
        <v>19999999</v>
      </c>
      <c r="L75" s="8"/>
      <c r="M75" s="8">
        <v>95468557226</v>
      </c>
      <c r="N75" s="8"/>
      <c r="O75" s="8">
        <v>99073567101</v>
      </c>
      <c r="P75" s="8"/>
      <c r="Q75" s="8">
        <f t="shared" si="3"/>
        <v>-3605009875</v>
      </c>
    </row>
    <row r="76" spans="1:17">
      <c r="A76" s="1" t="s">
        <v>46</v>
      </c>
      <c r="C76" s="8">
        <v>14173634</v>
      </c>
      <c r="D76" s="8"/>
      <c r="E76" s="8">
        <v>256707061991</v>
      </c>
      <c r="F76" s="8"/>
      <c r="G76" s="8">
        <v>270121225869</v>
      </c>
      <c r="H76" s="8"/>
      <c r="I76" s="8">
        <f t="shared" si="2"/>
        <v>-13414163878</v>
      </c>
      <c r="J76" s="8"/>
      <c r="K76" s="8">
        <v>14173634</v>
      </c>
      <c r="L76" s="8"/>
      <c r="M76" s="8">
        <v>256707061991</v>
      </c>
      <c r="N76" s="8"/>
      <c r="O76" s="8">
        <v>326981628286</v>
      </c>
      <c r="P76" s="8"/>
      <c r="Q76" s="8">
        <f t="shared" si="3"/>
        <v>-70274566295</v>
      </c>
    </row>
    <row r="77" spans="1:17">
      <c r="A77" s="1" t="s">
        <v>47</v>
      </c>
      <c r="C77" s="8">
        <v>12310216</v>
      </c>
      <c r="D77" s="8"/>
      <c r="E77" s="8">
        <v>245963101345</v>
      </c>
      <c r="F77" s="8"/>
      <c r="G77" s="8">
        <v>274289265262</v>
      </c>
      <c r="H77" s="8"/>
      <c r="I77" s="8">
        <f t="shared" si="2"/>
        <v>-28326163917</v>
      </c>
      <c r="J77" s="8"/>
      <c r="K77" s="8">
        <v>12310216</v>
      </c>
      <c r="L77" s="8"/>
      <c r="M77" s="8">
        <v>245963101345</v>
      </c>
      <c r="N77" s="8"/>
      <c r="O77" s="8">
        <v>287246862093</v>
      </c>
      <c r="P77" s="8"/>
      <c r="Q77" s="8">
        <f t="shared" si="3"/>
        <v>-41283760748</v>
      </c>
    </row>
    <row r="78" spans="1:17">
      <c r="A78" s="1" t="s">
        <v>44</v>
      </c>
      <c r="C78" s="8">
        <v>7550105</v>
      </c>
      <c r="D78" s="8"/>
      <c r="E78" s="8">
        <v>116255267247</v>
      </c>
      <c r="F78" s="8"/>
      <c r="G78" s="8">
        <v>134192651929</v>
      </c>
      <c r="H78" s="8"/>
      <c r="I78" s="8">
        <f t="shared" si="2"/>
        <v>-17937384682</v>
      </c>
      <c r="J78" s="8"/>
      <c r="K78" s="8">
        <v>7550105</v>
      </c>
      <c r="L78" s="8"/>
      <c r="M78" s="8">
        <v>116255267247</v>
      </c>
      <c r="N78" s="8"/>
      <c r="O78" s="8">
        <v>153378086331</v>
      </c>
      <c r="P78" s="8"/>
      <c r="Q78" s="8">
        <f t="shared" si="3"/>
        <v>-37122819084</v>
      </c>
    </row>
    <row r="79" spans="1:17">
      <c r="A79" s="1" t="s">
        <v>15</v>
      </c>
      <c r="C79" s="8">
        <v>40801184</v>
      </c>
      <c r="D79" s="8"/>
      <c r="E79" s="8">
        <v>359347574223</v>
      </c>
      <c r="F79" s="8"/>
      <c r="G79" s="8">
        <v>378421861912</v>
      </c>
      <c r="H79" s="8"/>
      <c r="I79" s="8">
        <f t="shared" si="2"/>
        <v>-19074287689</v>
      </c>
      <c r="J79" s="8"/>
      <c r="K79" s="8">
        <v>40801184</v>
      </c>
      <c r="L79" s="8"/>
      <c r="M79" s="8">
        <v>359347574223</v>
      </c>
      <c r="N79" s="8"/>
      <c r="O79" s="8">
        <v>411136008952</v>
      </c>
      <c r="P79" s="8"/>
      <c r="Q79" s="8">
        <f t="shared" si="3"/>
        <v>-51788434729</v>
      </c>
    </row>
    <row r="80" spans="1:17">
      <c r="A80" s="1" t="s">
        <v>27</v>
      </c>
      <c r="C80" s="8">
        <v>7035047</v>
      </c>
      <c r="D80" s="8"/>
      <c r="E80" s="8">
        <v>482949595762</v>
      </c>
      <c r="F80" s="8"/>
      <c r="G80" s="8">
        <v>550667903077</v>
      </c>
      <c r="H80" s="8"/>
      <c r="I80" s="8">
        <f t="shared" si="2"/>
        <v>-67718307315</v>
      </c>
      <c r="J80" s="8"/>
      <c r="K80" s="8">
        <v>7035047</v>
      </c>
      <c r="L80" s="8"/>
      <c r="M80" s="8">
        <v>482949595762</v>
      </c>
      <c r="N80" s="8"/>
      <c r="O80" s="8">
        <v>661905288762</v>
      </c>
      <c r="P80" s="8"/>
      <c r="Q80" s="8">
        <f t="shared" si="3"/>
        <v>-178955693000</v>
      </c>
    </row>
    <row r="81" spans="1:17">
      <c r="A81" s="1" t="s">
        <v>168</v>
      </c>
      <c r="C81" s="8">
        <v>450000</v>
      </c>
      <c r="D81" s="8"/>
      <c r="E81" s="8">
        <v>447736333078</v>
      </c>
      <c r="F81" s="8"/>
      <c r="G81" s="8">
        <v>448246142464</v>
      </c>
      <c r="H81" s="8"/>
      <c r="I81" s="8">
        <f t="shared" si="2"/>
        <v>-509809386</v>
      </c>
      <c r="J81" s="8"/>
      <c r="K81" s="8">
        <v>450000</v>
      </c>
      <c r="L81" s="8"/>
      <c r="M81" s="8">
        <v>447736333078</v>
      </c>
      <c r="N81" s="8"/>
      <c r="O81" s="8">
        <v>448730054740</v>
      </c>
      <c r="P81" s="8"/>
      <c r="Q81" s="8">
        <f t="shared" si="3"/>
        <v>-993721662</v>
      </c>
    </row>
    <row r="82" spans="1:17">
      <c r="A82" s="1" t="s">
        <v>165</v>
      </c>
      <c r="C82" s="8">
        <v>135000</v>
      </c>
      <c r="D82" s="8"/>
      <c r="E82" s="8">
        <v>134975396274</v>
      </c>
      <c r="F82" s="8"/>
      <c r="G82" s="8">
        <v>134975396274</v>
      </c>
      <c r="H82" s="8"/>
      <c r="I82" s="8">
        <f t="shared" si="2"/>
        <v>0</v>
      </c>
      <c r="J82" s="8"/>
      <c r="K82" s="8">
        <v>135000</v>
      </c>
      <c r="L82" s="8"/>
      <c r="M82" s="8">
        <v>134975396274</v>
      </c>
      <c r="N82" s="8"/>
      <c r="O82" s="8">
        <v>134975396274</v>
      </c>
      <c r="P82" s="8"/>
      <c r="Q82" s="8">
        <f t="shared" si="3"/>
        <v>0</v>
      </c>
    </row>
    <row r="83" spans="1:17">
      <c r="A83" s="1" t="s">
        <v>121</v>
      </c>
      <c r="C83" s="8">
        <v>604234</v>
      </c>
      <c r="D83" s="8"/>
      <c r="E83" s="8">
        <v>599533136519</v>
      </c>
      <c r="F83" s="8"/>
      <c r="G83" s="8">
        <v>588701184547</v>
      </c>
      <c r="H83" s="8"/>
      <c r="I83" s="8">
        <f t="shared" si="2"/>
        <v>10831951972</v>
      </c>
      <c r="J83" s="8"/>
      <c r="K83" s="8">
        <v>604234</v>
      </c>
      <c r="L83" s="8"/>
      <c r="M83" s="8">
        <v>599533136519</v>
      </c>
      <c r="N83" s="8"/>
      <c r="O83" s="8">
        <v>569085262597</v>
      </c>
      <c r="P83" s="8"/>
      <c r="Q83" s="8">
        <f t="shared" si="3"/>
        <v>30447873922</v>
      </c>
    </row>
    <row r="84" spans="1:17">
      <c r="A84" s="1" t="s">
        <v>171</v>
      </c>
      <c r="C84" s="8">
        <v>109200</v>
      </c>
      <c r="D84" s="8"/>
      <c r="E84" s="8">
        <v>104812999200</v>
      </c>
      <c r="F84" s="8"/>
      <c r="G84" s="8">
        <v>102532663654</v>
      </c>
      <c r="H84" s="8"/>
      <c r="I84" s="8">
        <f t="shared" si="2"/>
        <v>2280335546</v>
      </c>
      <c r="J84" s="8"/>
      <c r="K84" s="8">
        <v>109200</v>
      </c>
      <c r="L84" s="8"/>
      <c r="M84" s="8">
        <v>104812999200</v>
      </c>
      <c r="N84" s="8"/>
      <c r="O84" s="8">
        <v>102532663654</v>
      </c>
      <c r="P84" s="8"/>
      <c r="Q84" s="8">
        <f t="shared" si="3"/>
        <v>2280335546</v>
      </c>
    </row>
    <row r="85" spans="1:17">
      <c r="A85" s="1" t="s">
        <v>127</v>
      </c>
      <c r="C85" s="8">
        <v>683306</v>
      </c>
      <c r="D85" s="8"/>
      <c r="E85" s="8">
        <v>632852121738</v>
      </c>
      <c r="F85" s="8"/>
      <c r="G85" s="8">
        <v>622764689232</v>
      </c>
      <c r="H85" s="8"/>
      <c r="I85" s="8">
        <f t="shared" si="2"/>
        <v>10087432506</v>
      </c>
      <c r="J85" s="8"/>
      <c r="K85" s="8">
        <v>683306</v>
      </c>
      <c r="L85" s="8"/>
      <c r="M85" s="8">
        <v>632852121738</v>
      </c>
      <c r="N85" s="8"/>
      <c r="O85" s="8">
        <v>602920354510</v>
      </c>
      <c r="P85" s="8"/>
      <c r="Q85" s="8">
        <f t="shared" si="3"/>
        <v>29931767228</v>
      </c>
    </row>
    <row r="86" spans="1:17">
      <c r="A86" s="1" t="s">
        <v>130</v>
      </c>
      <c r="C86" s="8">
        <v>575183</v>
      </c>
      <c r="D86" s="8"/>
      <c r="E86" s="8">
        <v>527893536801</v>
      </c>
      <c r="F86" s="8"/>
      <c r="G86" s="8">
        <v>522452962613</v>
      </c>
      <c r="H86" s="8"/>
      <c r="I86" s="8">
        <f t="shared" si="2"/>
        <v>5440574188</v>
      </c>
      <c r="J86" s="8"/>
      <c r="K86" s="8">
        <v>575183</v>
      </c>
      <c r="L86" s="8"/>
      <c r="M86" s="8">
        <v>527893536801</v>
      </c>
      <c r="N86" s="8"/>
      <c r="O86" s="8">
        <v>498461006474</v>
      </c>
      <c r="P86" s="8"/>
      <c r="Q86" s="8">
        <f t="shared" si="3"/>
        <v>29432530327</v>
      </c>
    </row>
    <row r="87" spans="1:17">
      <c r="A87" s="1" t="s">
        <v>133</v>
      </c>
      <c r="C87" s="8">
        <v>534893</v>
      </c>
      <c r="D87" s="8"/>
      <c r="E87" s="8">
        <v>480770953607</v>
      </c>
      <c r="F87" s="8"/>
      <c r="G87" s="8">
        <v>474088186362</v>
      </c>
      <c r="H87" s="8"/>
      <c r="I87" s="8">
        <f t="shared" si="2"/>
        <v>6682767245</v>
      </c>
      <c r="J87" s="8"/>
      <c r="K87" s="8">
        <v>534893</v>
      </c>
      <c r="L87" s="8"/>
      <c r="M87" s="8">
        <v>480770953607</v>
      </c>
      <c r="N87" s="8"/>
      <c r="O87" s="8">
        <v>457924783890</v>
      </c>
      <c r="P87" s="8"/>
      <c r="Q87" s="8">
        <f t="shared" si="3"/>
        <v>22846169717</v>
      </c>
    </row>
    <row r="88" spans="1:17">
      <c r="A88" s="1" t="s">
        <v>139</v>
      </c>
      <c r="C88" s="8">
        <v>3280</v>
      </c>
      <c r="D88" s="8"/>
      <c r="E88" s="8">
        <v>2819927995</v>
      </c>
      <c r="F88" s="8"/>
      <c r="G88" s="8">
        <v>2775852785</v>
      </c>
      <c r="H88" s="8"/>
      <c r="I88" s="8">
        <f t="shared" si="2"/>
        <v>44075210</v>
      </c>
      <c r="J88" s="8"/>
      <c r="K88" s="8">
        <v>3280</v>
      </c>
      <c r="L88" s="8"/>
      <c r="M88" s="8">
        <v>2819927995</v>
      </c>
      <c r="N88" s="8"/>
      <c r="O88" s="8">
        <v>2646316268</v>
      </c>
      <c r="P88" s="8"/>
      <c r="Q88" s="8">
        <f t="shared" si="3"/>
        <v>173611727</v>
      </c>
    </row>
    <row r="89" spans="1:17">
      <c r="A89" s="1" t="s">
        <v>142</v>
      </c>
      <c r="C89" s="8">
        <v>5600</v>
      </c>
      <c r="D89" s="8"/>
      <c r="E89" s="8">
        <v>4512781910</v>
      </c>
      <c r="F89" s="8"/>
      <c r="G89" s="8">
        <v>4427957287</v>
      </c>
      <c r="H89" s="8"/>
      <c r="I89" s="8">
        <f t="shared" si="2"/>
        <v>84824623</v>
      </c>
      <c r="J89" s="8"/>
      <c r="K89" s="8">
        <v>5600</v>
      </c>
      <c r="L89" s="8"/>
      <c r="M89" s="8">
        <v>4512781910</v>
      </c>
      <c r="N89" s="8"/>
      <c r="O89" s="8">
        <v>4261387483</v>
      </c>
      <c r="P89" s="8"/>
      <c r="Q89" s="8">
        <f t="shared" si="3"/>
        <v>251394427</v>
      </c>
    </row>
    <row r="90" spans="1:17">
      <c r="A90" s="1" t="s">
        <v>148</v>
      </c>
      <c r="C90" s="8">
        <v>263086</v>
      </c>
      <c r="D90" s="8"/>
      <c r="E90" s="8">
        <v>215625659264</v>
      </c>
      <c r="F90" s="8"/>
      <c r="G90" s="8">
        <v>212708962695</v>
      </c>
      <c r="H90" s="8"/>
      <c r="I90" s="8">
        <f t="shared" si="2"/>
        <v>2916696569</v>
      </c>
      <c r="J90" s="8"/>
      <c r="K90" s="8">
        <v>263086</v>
      </c>
      <c r="L90" s="8"/>
      <c r="M90" s="8">
        <v>215625659264</v>
      </c>
      <c r="N90" s="8"/>
      <c r="O90" s="8">
        <v>208768700677</v>
      </c>
      <c r="P90" s="8"/>
      <c r="Q90" s="8">
        <f t="shared" si="3"/>
        <v>6856958587</v>
      </c>
    </row>
    <row r="91" spans="1:17">
      <c r="A91" s="1" t="s">
        <v>124</v>
      </c>
      <c r="C91" s="8">
        <v>199633</v>
      </c>
      <c r="D91" s="8"/>
      <c r="E91" s="8">
        <v>197317420874</v>
      </c>
      <c r="F91" s="8"/>
      <c r="G91" s="8">
        <v>193624879768</v>
      </c>
      <c r="H91" s="8"/>
      <c r="I91" s="8">
        <f t="shared" si="2"/>
        <v>3692541106</v>
      </c>
      <c r="J91" s="8"/>
      <c r="K91" s="8">
        <v>199633</v>
      </c>
      <c r="L91" s="8"/>
      <c r="M91" s="8">
        <v>197317420874</v>
      </c>
      <c r="N91" s="8"/>
      <c r="O91" s="8">
        <v>187092075963</v>
      </c>
      <c r="P91" s="8"/>
      <c r="Q91" s="8">
        <f t="shared" si="3"/>
        <v>10225344911</v>
      </c>
    </row>
    <row r="92" spans="1:17">
      <c r="A92" s="1" t="s">
        <v>136</v>
      </c>
      <c r="C92" s="8">
        <v>514767</v>
      </c>
      <c r="D92" s="8"/>
      <c r="E92" s="8">
        <v>447251443980</v>
      </c>
      <c r="F92" s="8"/>
      <c r="G92" s="8">
        <v>440009417603</v>
      </c>
      <c r="H92" s="8"/>
      <c r="I92" s="8">
        <f t="shared" si="2"/>
        <v>7242026377</v>
      </c>
      <c r="J92" s="8"/>
      <c r="K92" s="8">
        <v>514767</v>
      </c>
      <c r="L92" s="8"/>
      <c r="M92" s="8">
        <v>447251443980</v>
      </c>
      <c r="N92" s="8"/>
      <c r="O92" s="8">
        <v>424936599558</v>
      </c>
      <c r="P92" s="8"/>
      <c r="Q92" s="8">
        <f t="shared" si="3"/>
        <v>22314844422</v>
      </c>
    </row>
    <row r="93" spans="1:17">
      <c r="A93" s="1" t="s">
        <v>150</v>
      </c>
      <c r="C93" s="8">
        <v>61511</v>
      </c>
      <c r="D93" s="8"/>
      <c r="E93" s="8">
        <v>52691842452</v>
      </c>
      <c r="F93" s="8"/>
      <c r="G93" s="8">
        <v>51560245191</v>
      </c>
      <c r="H93" s="8"/>
      <c r="I93" s="8">
        <f t="shared" si="2"/>
        <v>1131597261</v>
      </c>
      <c r="J93" s="8"/>
      <c r="K93" s="8">
        <v>61511</v>
      </c>
      <c r="L93" s="8"/>
      <c r="M93" s="8">
        <v>52691842452</v>
      </c>
      <c r="N93" s="8"/>
      <c r="O93" s="8">
        <v>49798274456</v>
      </c>
      <c r="P93" s="8"/>
      <c r="Q93" s="8">
        <f t="shared" si="3"/>
        <v>2893567996</v>
      </c>
    </row>
    <row r="94" spans="1:17">
      <c r="A94" s="1" t="s">
        <v>105</v>
      </c>
      <c r="C94" s="8">
        <v>153220</v>
      </c>
      <c r="D94" s="8"/>
      <c r="E94" s="8">
        <v>121455394818</v>
      </c>
      <c r="F94" s="8"/>
      <c r="G94" s="8">
        <v>119513750936</v>
      </c>
      <c r="H94" s="8"/>
      <c r="I94" s="8">
        <f t="shared" si="2"/>
        <v>1941643882</v>
      </c>
      <c r="J94" s="8"/>
      <c r="K94" s="8">
        <v>153220</v>
      </c>
      <c r="L94" s="8"/>
      <c r="M94" s="8">
        <v>121455394818</v>
      </c>
      <c r="N94" s="8"/>
      <c r="O94" s="8">
        <v>116269453872</v>
      </c>
      <c r="P94" s="8"/>
      <c r="Q94" s="8">
        <f t="shared" si="3"/>
        <v>5185940946</v>
      </c>
    </row>
    <row r="95" spans="1:17">
      <c r="A95" s="1" t="s">
        <v>162</v>
      </c>
      <c r="C95" s="8">
        <v>140000</v>
      </c>
      <c r="D95" s="8"/>
      <c r="E95" s="8">
        <v>137175132500</v>
      </c>
      <c r="F95" s="8"/>
      <c r="G95" s="8">
        <v>136405272062</v>
      </c>
      <c r="H95" s="8"/>
      <c r="I95" s="8">
        <f t="shared" si="2"/>
        <v>769860438</v>
      </c>
      <c r="J95" s="8"/>
      <c r="K95" s="8">
        <v>140000</v>
      </c>
      <c r="L95" s="8"/>
      <c r="M95" s="8">
        <v>137175132500</v>
      </c>
      <c r="N95" s="8"/>
      <c r="O95" s="8">
        <v>134025703437</v>
      </c>
      <c r="P95" s="8"/>
      <c r="Q95" s="8">
        <f t="shared" si="3"/>
        <v>3149429063</v>
      </c>
    </row>
    <row r="96" spans="1:17">
      <c r="A96" s="1" t="s">
        <v>156</v>
      </c>
      <c r="C96" s="8">
        <v>100000</v>
      </c>
      <c r="D96" s="8"/>
      <c r="E96" s="8">
        <v>97787272843</v>
      </c>
      <c r="F96" s="8"/>
      <c r="G96" s="8">
        <v>97787272843</v>
      </c>
      <c r="H96" s="8"/>
      <c r="I96" s="8">
        <f t="shared" si="2"/>
        <v>0</v>
      </c>
      <c r="J96" s="8"/>
      <c r="K96" s="8">
        <v>100000</v>
      </c>
      <c r="L96" s="8"/>
      <c r="M96" s="8">
        <v>97787272843</v>
      </c>
      <c r="N96" s="8"/>
      <c r="O96" s="8">
        <v>94357894531</v>
      </c>
      <c r="P96" s="8"/>
      <c r="Q96" s="8">
        <f t="shared" si="3"/>
        <v>3429378312</v>
      </c>
    </row>
    <row r="97" spans="1:17">
      <c r="A97" s="1" t="s">
        <v>112</v>
      </c>
      <c r="C97" s="8">
        <v>33962</v>
      </c>
      <c r="D97" s="8"/>
      <c r="E97" s="8">
        <v>25900159865</v>
      </c>
      <c r="F97" s="8"/>
      <c r="G97" s="8">
        <v>25273674536</v>
      </c>
      <c r="H97" s="8"/>
      <c r="I97" s="8">
        <f t="shared" si="2"/>
        <v>626485329</v>
      </c>
      <c r="J97" s="8"/>
      <c r="K97" s="8">
        <v>33962</v>
      </c>
      <c r="L97" s="8"/>
      <c r="M97" s="8">
        <v>25900159865</v>
      </c>
      <c r="N97" s="8"/>
      <c r="O97" s="8">
        <v>24367732607</v>
      </c>
      <c r="P97" s="8"/>
      <c r="Q97" s="8">
        <f t="shared" si="3"/>
        <v>1532427258</v>
      </c>
    </row>
    <row r="98" spans="1:17">
      <c r="A98" s="1" t="s">
        <v>159</v>
      </c>
      <c r="C98" s="8">
        <v>1000000</v>
      </c>
      <c r="D98" s="8"/>
      <c r="E98" s="8">
        <v>979812376812</v>
      </c>
      <c r="F98" s="8"/>
      <c r="G98" s="8">
        <v>978802559875</v>
      </c>
      <c r="H98" s="8"/>
      <c r="I98" s="8">
        <f t="shared" si="2"/>
        <v>1009816937</v>
      </c>
      <c r="J98" s="8"/>
      <c r="K98" s="8">
        <v>1000000</v>
      </c>
      <c r="L98" s="8"/>
      <c r="M98" s="8">
        <v>979812376812</v>
      </c>
      <c r="N98" s="8"/>
      <c r="O98" s="8">
        <v>979822375000</v>
      </c>
      <c r="P98" s="8"/>
      <c r="Q98" s="8">
        <f t="shared" si="3"/>
        <v>-9998188</v>
      </c>
    </row>
    <row r="99" spans="1:17">
      <c r="A99" s="1" t="s">
        <v>174</v>
      </c>
      <c r="C99" s="8">
        <v>51100</v>
      </c>
      <c r="D99" s="8"/>
      <c r="E99" s="8">
        <v>32847257355</v>
      </c>
      <c r="F99" s="8"/>
      <c r="G99" s="8">
        <v>32463658932</v>
      </c>
      <c r="H99" s="8"/>
      <c r="I99" s="8">
        <f t="shared" si="2"/>
        <v>383598423</v>
      </c>
      <c r="J99" s="8"/>
      <c r="K99" s="8">
        <v>51100</v>
      </c>
      <c r="L99" s="8"/>
      <c r="M99" s="8">
        <v>32847257355</v>
      </c>
      <c r="N99" s="8"/>
      <c r="O99" s="8">
        <v>32463658932</v>
      </c>
      <c r="P99" s="8"/>
      <c r="Q99" s="8">
        <f t="shared" si="3"/>
        <v>383598423</v>
      </c>
    </row>
    <row r="100" spans="1:17">
      <c r="A100" s="1" t="s">
        <v>145</v>
      </c>
      <c r="C100" s="8">
        <v>7615</v>
      </c>
      <c r="D100" s="8"/>
      <c r="E100" s="8">
        <v>4747091933</v>
      </c>
      <c r="F100" s="8"/>
      <c r="G100" s="8">
        <v>4629687405</v>
      </c>
      <c r="H100" s="8"/>
      <c r="I100" s="8">
        <f t="shared" si="2"/>
        <v>117404528</v>
      </c>
      <c r="J100" s="8"/>
      <c r="K100" s="8">
        <v>7615</v>
      </c>
      <c r="L100" s="8"/>
      <c r="M100" s="8">
        <v>4747091933</v>
      </c>
      <c r="N100" s="8"/>
      <c r="O100" s="8">
        <v>4496760554</v>
      </c>
      <c r="P100" s="8"/>
      <c r="Q100" s="8">
        <f t="shared" si="3"/>
        <v>250331379</v>
      </c>
    </row>
    <row r="101" spans="1:17">
      <c r="A101" s="1" t="s">
        <v>177</v>
      </c>
      <c r="C101" s="8">
        <v>15400</v>
      </c>
      <c r="D101" s="8"/>
      <c r="E101" s="8">
        <v>9289705735</v>
      </c>
      <c r="F101" s="8"/>
      <c r="G101" s="8">
        <v>9173160324</v>
      </c>
      <c r="H101" s="8"/>
      <c r="I101" s="8">
        <f t="shared" si="2"/>
        <v>116545411</v>
      </c>
      <c r="J101" s="8"/>
      <c r="K101" s="8">
        <v>15400</v>
      </c>
      <c r="L101" s="8"/>
      <c r="M101" s="8">
        <v>9289705735</v>
      </c>
      <c r="N101" s="8"/>
      <c r="O101" s="8">
        <v>9173160324</v>
      </c>
      <c r="P101" s="8"/>
      <c r="Q101" s="8">
        <f t="shared" si="3"/>
        <v>116545411</v>
      </c>
    </row>
    <row r="102" spans="1:17">
      <c r="A102" s="1" t="s">
        <v>153</v>
      </c>
      <c r="C102" s="8">
        <v>700000</v>
      </c>
      <c r="D102" s="8"/>
      <c r="E102" s="8">
        <v>686575535634</v>
      </c>
      <c r="F102" s="8"/>
      <c r="G102" s="8">
        <v>685343758925</v>
      </c>
      <c r="H102" s="8"/>
      <c r="I102" s="8">
        <f t="shared" si="2"/>
        <v>1231776709</v>
      </c>
      <c r="J102" s="8"/>
      <c r="K102" s="8">
        <v>700000</v>
      </c>
      <c r="L102" s="8"/>
      <c r="M102" s="8">
        <v>686575535634</v>
      </c>
      <c r="N102" s="8"/>
      <c r="O102" s="8">
        <v>685160000000</v>
      </c>
      <c r="P102" s="8"/>
      <c r="Q102" s="8">
        <f t="shared" si="3"/>
        <v>1415535634</v>
      </c>
    </row>
    <row r="103" spans="1:17">
      <c r="A103" s="1" t="s">
        <v>180</v>
      </c>
      <c r="C103" s="8">
        <v>100000</v>
      </c>
      <c r="D103" s="8"/>
      <c r="E103" s="8">
        <v>95268729412</v>
      </c>
      <c r="F103" s="8"/>
      <c r="G103" s="8">
        <v>95252000000</v>
      </c>
      <c r="H103" s="8"/>
      <c r="I103" s="8">
        <f t="shared" si="2"/>
        <v>16729412</v>
      </c>
      <c r="J103" s="8"/>
      <c r="K103" s="8">
        <v>100000</v>
      </c>
      <c r="L103" s="8"/>
      <c r="M103" s="8">
        <v>95268729412</v>
      </c>
      <c r="N103" s="8"/>
      <c r="O103" s="8">
        <v>95252000000</v>
      </c>
      <c r="P103" s="8"/>
      <c r="Q103" s="8">
        <f t="shared" si="3"/>
        <v>16729412</v>
      </c>
    </row>
    <row r="104" spans="1:17" ht="24.75" thickBot="1">
      <c r="C104" s="8"/>
      <c r="D104" s="8"/>
      <c r="E104" s="12">
        <f>SUM(E8:E103)</f>
        <v>38586282612221</v>
      </c>
      <c r="F104" s="8"/>
      <c r="G104" s="12">
        <f>SUM(G8:G103)</f>
        <v>40242772267642</v>
      </c>
      <c r="H104" s="8"/>
      <c r="I104" s="12">
        <f>SUM(I8:I103)</f>
        <v>-1656489655421</v>
      </c>
      <c r="J104" s="8"/>
      <c r="K104" s="8"/>
      <c r="L104" s="8"/>
      <c r="M104" s="12">
        <f>SUM(M8:M103)</f>
        <v>38586282612221</v>
      </c>
      <c r="N104" s="8"/>
      <c r="O104" s="12">
        <f>SUM(O8:O103)</f>
        <v>43236953670349</v>
      </c>
      <c r="P104" s="8"/>
      <c r="Q104" s="12">
        <f>SUM(Q8:Q103)</f>
        <v>-4650671058128</v>
      </c>
    </row>
    <row r="105" spans="1:17" ht="24.75" thickTop="1"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1:17">
      <c r="G106" s="6"/>
      <c r="H106" s="4"/>
      <c r="I106" s="6"/>
      <c r="J106" s="4"/>
      <c r="K106" s="4"/>
      <c r="L106" s="4"/>
      <c r="M106" s="4"/>
      <c r="N106" s="4"/>
      <c r="O106" s="6"/>
      <c r="P106" s="4"/>
      <c r="Q106" s="6"/>
    </row>
    <row r="107" spans="1:17"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</row>
    <row r="108" spans="1:17"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</row>
    <row r="109" spans="1:17"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</row>
    <row r="110" spans="1:17">
      <c r="G110" s="6"/>
      <c r="H110" s="4"/>
      <c r="I110" s="6"/>
      <c r="J110" s="4"/>
      <c r="K110" s="4"/>
      <c r="L110" s="4"/>
      <c r="M110" s="4"/>
      <c r="N110" s="4"/>
      <c r="O110" s="6"/>
      <c r="P110" s="4"/>
      <c r="Q110" s="6"/>
    </row>
    <row r="111" spans="1:17"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T56"/>
  <sheetViews>
    <sheetView rightToLeft="1" workbookViewId="0">
      <selection activeCell="M11" sqref="M11"/>
    </sheetView>
  </sheetViews>
  <sheetFormatPr defaultColWidth="9" defaultRowHeight="24"/>
  <cols>
    <col min="1" max="1" width="44.42578125" style="1" bestFit="1" customWidth="1"/>
    <col min="2" max="2" width="1.28515625" style="1" customWidth="1"/>
    <col min="3" max="3" width="12" style="1" bestFit="1" customWidth="1"/>
    <col min="4" max="4" width="1.28515625" style="1" customWidth="1"/>
    <col min="5" max="5" width="19.140625" style="1" bestFit="1" customWidth="1"/>
    <col min="6" max="6" width="1.28515625" style="1" customWidth="1"/>
    <col min="7" max="7" width="19.140625" style="1" bestFit="1" customWidth="1"/>
    <col min="8" max="8" width="1.28515625" style="1" customWidth="1"/>
    <col min="9" max="9" width="29.5703125" style="1" bestFit="1" customWidth="1"/>
    <col min="10" max="10" width="1.28515625" style="1" customWidth="1"/>
    <col min="11" max="11" width="12" style="1" bestFit="1" customWidth="1"/>
    <col min="12" max="12" width="1.28515625" style="1" customWidth="1"/>
    <col min="13" max="13" width="19.140625" style="1" bestFit="1" customWidth="1"/>
    <col min="14" max="14" width="1.28515625" style="1" customWidth="1"/>
    <col min="15" max="15" width="19.140625" style="1" bestFit="1" customWidth="1"/>
    <col min="16" max="16" width="1.28515625" style="1" customWidth="1"/>
    <col min="17" max="17" width="29.7109375" style="1" bestFit="1" customWidth="1"/>
    <col min="18" max="16384" width="9" style="1"/>
  </cols>
  <sheetData>
    <row r="2" spans="1:17" ht="24.7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24.75">
      <c r="A3" s="24" t="s">
        <v>202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24.75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6" spans="1:17" ht="24.75">
      <c r="A6" s="25" t="s">
        <v>3</v>
      </c>
      <c r="C6" s="26" t="s">
        <v>204</v>
      </c>
      <c r="D6" s="26" t="s">
        <v>204</v>
      </c>
      <c r="E6" s="26" t="s">
        <v>204</v>
      </c>
      <c r="F6" s="26" t="s">
        <v>204</v>
      </c>
      <c r="G6" s="26" t="s">
        <v>204</v>
      </c>
      <c r="H6" s="26" t="s">
        <v>204</v>
      </c>
      <c r="I6" s="26" t="s">
        <v>204</v>
      </c>
      <c r="K6" s="26" t="s">
        <v>205</v>
      </c>
      <c r="L6" s="26" t="s">
        <v>205</v>
      </c>
      <c r="M6" s="26" t="s">
        <v>205</v>
      </c>
      <c r="N6" s="26" t="s">
        <v>205</v>
      </c>
      <c r="O6" s="26" t="s">
        <v>205</v>
      </c>
      <c r="P6" s="26" t="s">
        <v>205</v>
      </c>
      <c r="Q6" s="26" t="s">
        <v>205</v>
      </c>
    </row>
    <row r="7" spans="1:17" ht="24.75">
      <c r="A7" s="26" t="s">
        <v>3</v>
      </c>
      <c r="C7" s="26" t="s">
        <v>7</v>
      </c>
      <c r="E7" s="26" t="s">
        <v>251</v>
      </c>
      <c r="G7" s="26" t="s">
        <v>252</v>
      </c>
      <c r="I7" s="26" t="s">
        <v>254</v>
      </c>
      <c r="K7" s="26" t="s">
        <v>7</v>
      </c>
      <c r="M7" s="26" t="s">
        <v>251</v>
      </c>
      <c r="O7" s="26" t="s">
        <v>252</v>
      </c>
      <c r="Q7" s="26" t="s">
        <v>254</v>
      </c>
    </row>
    <row r="8" spans="1:17">
      <c r="A8" s="1" t="s">
        <v>19</v>
      </c>
      <c r="C8" s="8">
        <v>1050471</v>
      </c>
      <c r="D8" s="8"/>
      <c r="E8" s="8">
        <v>17801201895</v>
      </c>
      <c r="F8" s="8"/>
      <c r="G8" s="8">
        <v>21217965893</v>
      </c>
      <c r="H8" s="8"/>
      <c r="I8" s="8">
        <v>-3416763998</v>
      </c>
      <c r="J8" s="8"/>
      <c r="K8" s="8">
        <v>1050471</v>
      </c>
      <c r="L8" s="8"/>
      <c r="M8" s="8">
        <v>17801201895</v>
      </c>
      <c r="N8" s="8"/>
      <c r="O8" s="8">
        <v>21217965893</v>
      </c>
      <c r="P8" s="8"/>
      <c r="Q8" s="8">
        <v>-3416763998</v>
      </c>
    </row>
    <row r="9" spans="1:17">
      <c r="A9" s="1" t="s">
        <v>78</v>
      </c>
      <c r="C9" s="8">
        <v>466186</v>
      </c>
      <c r="D9" s="8"/>
      <c r="E9" s="8">
        <v>6227778499</v>
      </c>
      <c r="F9" s="8"/>
      <c r="G9" s="8">
        <v>6839963951</v>
      </c>
      <c r="H9" s="8"/>
      <c r="I9" s="8">
        <v>-612185452</v>
      </c>
      <c r="J9" s="8"/>
      <c r="K9" s="8">
        <v>11785696</v>
      </c>
      <c r="L9" s="8"/>
      <c r="M9" s="8">
        <v>167908931165</v>
      </c>
      <c r="N9" s="8"/>
      <c r="O9" s="8">
        <v>172921828474</v>
      </c>
      <c r="P9" s="8"/>
      <c r="Q9" s="8">
        <v>-5012897309</v>
      </c>
    </row>
    <row r="10" spans="1:17">
      <c r="A10" s="1" t="s">
        <v>45</v>
      </c>
      <c r="C10" s="8">
        <v>87975</v>
      </c>
      <c r="D10" s="8"/>
      <c r="E10" s="8">
        <v>39684053924</v>
      </c>
      <c r="F10" s="8"/>
      <c r="G10" s="8">
        <v>62130827587</v>
      </c>
      <c r="H10" s="8"/>
      <c r="I10" s="8">
        <v>-22446773663</v>
      </c>
      <c r="J10" s="8"/>
      <c r="K10" s="8">
        <v>120000</v>
      </c>
      <c r="L10" s="8"/>
      <c r="M10" s="8">
        <v>59247347613</v>
      </c>
      <c r="N10" s="8"/>
      <c r="O10" s="8">
        <v>84747931560</v>
      </c>
      <c r="P10" s="8"/>
      <c r="Q10" s="8">
        <v>-25500583947</v>
      </c>
    </row>
    <row r="11" spans="1:17">
      <c r="A11" s="1" t="s">
        <v>34</v>
      </c>
      <c r="C11" s="8">
        <v>19214685</v>
      </c>
      <c r="D11" s="8"/>
      <c r="E11" s="8">
        <v>97706516108</v>
      </c>
      <c r="F11" s="8"/>
      <c r="G11" s="8">
        <v>116365602452</v>
      </c>
      <c r="H11" s="8"/>
      <c r="I11" s="8">
        <v>-18659086344</v>
      </c>
      <c r="J11" s="8"/>
      <c r="K11" s="8">
        <v>22314685</v>
      </c>
      <c r="L11" s="8"/>
      <c r="M11" s="8">
        <v>115448607359</v>
      </c>
      <c r="N11" s="8"/>
      <c r="O11" s="8">
        <v>136568929625</v>
      </c>
      <c r="P11" s="8"/>
      <c r="Q11" s="8">
        <v>-21120322266</v>
      </c>
    </row>
    <row r="12" spans="1:17">
      <c r="A12" s="1" t="s">
        <v>33</v>
      </c>
      <c r="C12" s="8">
        <v>2500000</v>
      </c>
      <c r="D12" s="8"/>
      <c r="E12" s="8">
        <v>41874356250</v>
      </c>
      <c r="F12" s="8"/>
      <c r="G12" s="8">
        <v>49777053748</v>
      </c>
      <c r="H12" s="8"/>
      <c r="I12" s="8">
        <v>-7902697498</v>
      </c>
      <c r="J12" s="8"/>
      <c r="K12" s="8">
        <v>2500000</v>
      </c>
      <c r="L12" s="8"/>
      <c r="M12" s="8">
        <v>41874356250</v>
      </c>
      <c r="N12" s="8"/>
      <c r="O12" s="8">
        <v>49777053748</v>
      </c>
      <c r="P12" s="8"/>
      <c r="Q12" s="8">
        <v>-7902697498</v>
      </c>
    </row>
    <row r="13" spans="1:17">
      <c r="A13" s="1" t="s">
        <v>36</v>
      </c>
      <c r="C13" s="8">
        <v>54596788</v>
      </c>
      <c r="D13" s="8"/>
      <c r="E13" s="8">
        <v>186065853504</v>
      </c>
      <c r="F13" s="8"/>
      <c r="G13" s="8">
        <v>186065853504</v>
      </c>
      <c r="H13" s="8"/>
      <c r="I13" s="8">
        <v>0</v>
      </c>
      <c r="J13" s="8"/>
      <c r="K13" s="8">
        <v>54596788</v>
      </c>
      <c r="L13" s="8"/>
      <c r="M13" s="8">
        <v>186065853504</v>
      </c>
      <c r="N13" s="8"/>
      <c r="O13" s="8">
        <v>186065853504</v>
      </c>
      <c r="P13" s="8"/>
      <c r="Q13" s="8">
        <v>0</v>
      </c>
    </row>
    <row r="14" spans="1:17">
      <c r="A14" s="1" t="s">
        <v>40</v>
      </c>
      <c r="C14" s="8">
        <v>10000</v>
      </c>
      <c r="D14" s="8"/>
      <c r="E14" s="8">
        <v>332807941</v>
      </c>
      <c r="F14" s="8"/>
      <c r="G14" s="8">
        <v>338823338</v>
      </c>
      <c r="H14" s="8"/>
      <c r="I14" s="8">
        <v>-6015397</v>
      </c>
      <c r="J14" s="8"/>
      <c r="K14" s="8">
        <v>10000</v>
      </c>
      <c r="L14" s="8"/>
      <c r="M14" s="8">
        <v>332807941</v>
      </c>
      <c r="N14" s="8"/>
      <c r="O14" s="8">
        <v>338823338</v>
      </c>
      <c r="P14" s="8"/>
      <c r="Q14" s="8">
        <v>-6015397</v>
      </c>
    </row>
    <row r="15" spans="1:17">
      <c r="A15" s="1" t="s">
        <v>38</v>
      </c>
      <c r="C15" s="8">
        <v>13361564</v>
      </c>
      <c r="D15" s="8"/>
      <c r="E15" s="8">
        <v>39884268540</v>
      </c>
      <c r="F15" s="8"/>
      <c r="G15" s="8">
        <v>39884268540</v>
      </c>
      <c r="H15" s="8"/>
      <c r="I15" s="8">
        <v>0</v>
      </c>
      <c r="J15" s="8"/>
      <c r="K15" s="8">
        <v>13361564</v>
      </c>
      <c r="L15" s="8"/>
      <c r="M15" s="8">
        <v>39884268540</v>
      </c>
      <c r="N15" s="8"/>
      <c r="O15" s="8">
        <v>39884268540</v>
      </c>
      <c r="P15" s="8"/>
      <c r="Q15" s="8">
        <v>0</v>
      </c>
    </row>
    <row r="16" spans="1:17">
      <c r="A16" s="1" t="s">
        <v>27</v>
      </c>
      <c r="C16" s="8">
        <v>147444</v>
      </c>
      <c r="D16" s="8"/>
      <c r="E16" s="8">
        <v>10808787794</v>
      </c>
      <c r="F16" s="8"/>
      <c r="G16" s="8">
        <v>13872538890</v>
      </c>
      <c r="H16" s="8"/>
      <c r="I16" s="8">
        <v>-3063751096</v>
      </c>
      <c r="J16" s="8"/>
      <c r="K16" s="8">
        <v>714780</v>
      </c>
      <c r="L16" s="8"/>
      <c r="M16" s="8">
        <v>66849118272</v>
      </c>
      <c r="N16" s="8"/>
      <c r="O16" s="8">
        <v>67251386090</v>
      </c>
      <c r="P16" s="8"/>
      <c r="Q16" s="8">
        <v>-402267818</v>
      </c>
    </row>
    <row r="17" spans="1:17">
      <c r="A17" s="1" t="s">
        <v>60</v>
      </c>
      <c r="C17" s="8">
        <v>308280</v>
      </c>
      <c r="D17" s="8"/>
      <c r="E17" s="8">
        <v>9374703640</v>
      </c>
      <c r="F17" s="8"/>
      <c r="G17" s="8">
        <v>8381641983</v>
      </c>
      <c r="H17" s="8"/>
      <c r="I17" s="8">
        <v>993061657</v>
      </c>
      <c r="J17" s="8"/>
      <c r="K17" s="8">
        <v>571223</v>
      </c>
      <c r="L17" s="8"/>
      <c r="M17" s="8">
        <v>17709009379</v>
      </c>
      <c r="N17" s="8"/>
      <c r="O17" s="8">
        <v>15766938872</v>
      </c>
      <c r="P17" s="8"/>
      <c r="Q17" s="8">
        <v>1942070507</v>
      </c>
    </row>
    <row r="18" spans="1:17">
      <c r="A18" s="1" t="s">
        <v>255</v>
      </c>
      <c r="C18" s="8">
        <v>0</v>
      </c>
      <c r="D18" s="8"/>
      <c r="E18" s="8">
        <v>0</v>
      </c>
      <c r="F18" s="8"/>
      <c r="G18" s="8">
        <v>0</v>
      </c>
      <c r="H18" s="8"/>
      <c r="I18" s="8">
        <v>0</v>
      </c>
      <c r="J18" s="8"/>
      <c r="K18" s="8">
        <v>1300000</v>
      </c>
      <c r="L18" s="8"/>
      <c r="M18" s="8">
        <v>10129600000</v>
      </c>
      <c r="N18" s="8"/>
      <c r="O18" s="8">
        <v>19978416900</v>
      </c>
      <c r="P18" s="8"/>
      <c r="Q18" s="8">
        <v>-9848816900</v>
      </c>
    </row>
    <row r="19" spans="1:17">
      <c r="A19" s="1" t="s">
        <v>68</v>
      </c>
      <c r="C19" s="8">
        <v>0</v>
      </c>
      <c r="D19" s="8"/>
      <c r="E19" s="8">
        <v>0</v>
      </c>
      <c r="F19" s="8"/>
      <c r="G19" s="8">
        <v>0</v>
      </c>
      <c r="H19" s="8"/>
      <c r="I19" s="8">
        <v>0</v>
      </c>
      <c r="J19" s="8"/>
      <c r="K19" s="8">
        <v>115264</v>
      </c>
      <c r="L19" s="8"/>
      <c r="M19" s="8">
        <v>1735746346</v>
      </c>
      <c r="N19" s="8"/>
      <c r="O19" s="8">
        <v>1896268832</v>
      </c>
      <c r="P19" s="8"/>
      <c r="Q19" s="8">
        <v>-160522486</v>
      </c>
    </row>
    <row r="20" spans="1:17">
      <c r="A20" s="1" t="s">
        <v>221</v>
      </c>
      <c r="C20" s="8">
        <v>0</v>
      </c>
      <c r="D20" s="8"/>
      <c r="E20" s="8">
        <v>0</v>
      </c>
      <c r="F20" s="8"/>
      <c r="G20" s="8">
        <v>0</v>
      </c>
      <c r="H20" s="8"/>
      <c r="I20" s="8">
        <v>0</v>
      </c>
      <c r="J20" s="8"/>
      <c r="K20" s="8">
        <v>2016418</v>
      </c>
      <c r="L20" s="8"/>
      <c r="M20" s="8">
        <v>35865823756</v>
      </c>
      <c r="N20" s="8"/>
      <c r="O20" s="8">
        <v>40596607337</v>
      </c>
      <c r="P20" s="8"/>
      <c r="Q20" s="8">
        <v>-4730783581</v>
      </c>
    </row>
    <row r="21" spans="1:17">
      <c r="A21" s="1" t="s">
        <v>37</v>
      </c>
      <c r="C21" s="8">
        <v>0</v>
      </c>
      <c r="D21" s="8"/>
      <c r="E21" s="8">
        <v>0</v>
      </c>
      <c r="F21" s="8"/>
      <c r="G21" s="8">
        <v>0</v>
      </c>
      <c r="H21" s="8"/>
      <c r="I21" s="8">
        <v>0</v>
      </c>
      <c r="J21" s="8"/>
      <c r="K21" s="8">
        <v>422106</v>
      </c>
      <c r="L21" s="8"/>
      <c r="M21" s="8">
        <v>8096185208</v>
      </c>
      <c r="N21" s="8"/>
      <c r="O21" s="8">
        <v>5657701207</v>
      </c>
      <c r="P21" s="8"/>
      <c r="Q21" s="8">
        <v>2438484001</v>
      </c>
    </row>
    <row r="22" spans="1:17">
      <c r="A22" s="1" t="s">
        <v>256</v>
      </c>
      <c r="C22" s="8">
        <v>0</v>
      </c>
      <c r="D22" s="8"/>
      <c r="E22" s="8">
        <v>0</v>
      </c>
      <c r="F22" s="8"/>
      <c r="G22" s="8">
        <v>0</v>
      </c>
      <c r="H22" s="8"/>
      <c r="I22" s="8">
        <v>0</v>
      </c>
      <c r="J22" s="8"/>
      <c r="K22" s="8">
        <v>7999999</v>
      </c>
      <c r="L22" s="8"/>
      <c r="M22" s="8">
        <v>31191996101</v>
      </c>
      <c r="N22" s="8"/>
      <c r="O22" s="8">
        <v>19236853195</v>
      </c>
      <c r="P22" s="8"/>
      <c r="Q22" s="8">
        <v>11955142906</v>
      </c>
    </row>
    <row r="23" spans="1:17">
      <c r="A23" s="1" t="s">
        <v>82</v>
      </c>
      <c r="C23" s="8">
        <v>0</v>
      </c>
      <c r="D23" s="8"/>
      <c r="E23" s="8">
        <v>0</v>
      </c>
      <c r="F23" s="8"/>
      <c r="G23" s="8">
        <v>0</v>
      </c>
      <c r="H23" s="8"/>
      <c r="I23" s="8">
        <v>0</v>
      </c>
      <c r="J23" s="8"/>
      <c r="K23" s="8">
        <v>3297946</v>
      </c>
      <c r="L23" s="8"/>
      <c r="M23" s="8">
        <v>36912416726</v>
      </c>
      <c r="N23" s="8"/>
      <c r="O23" s="8">
        <v>49557050122</v>
      </c>
      <c r="P23" s="8"/>
      <c r="Q23" s="8">
        <v>-12644633396</v>
      </c>
    </row>
    <row r="24" spans="1:17">
      <c r="A24" s="1" t="s">
        <v>257</v>
      </c>
      <c r="C24" s="8">
        <v>0</v>
      </c>
      <c r="D24" s="8"/>
      <c r="E24" s="8">
        <v>0</v>
      </c>
      <c r="F24" s="8"/>
      <c r="G24" s="8">
        <v>0</v>
      </c>
      <c r="H24" s="8"/>
      <c r="I24" s="8">
        <v>0</v>
      </c>
      <c r="J24" s="8"/>
      <c r="K24" s="8">
        <v>3400000</v>
      </c>
      <c r="L24" s="8"/>
      <c r="M24" s="8">
        <v>27752230122</v>
      </c>
      <c r="N24" s="8"/>
      <c r="O24" s="8">
        <v>27752230122</v>
      </c>
      <c r="P24" s="8"/>
      <c r="Q24" s="8">
        <v>0</v>
      </c>
    </row>
    <row r="25" spans="1:17">
      <c r="A25" s="1" t="s">
        <v>24</v>
      </c>
      <c r="C25" s="8">
        <v>0</v>
      </c>
      <c r="D25" s="8"/>
      <c r="E25" s="8">
        <v>0</v>
      </c>
      <c r="F25" s="8"/>
      <c r="G25" s="8">
        <v>0</v>
      </c>
      <c r="H25" s="8"/>
      <c r="I25" s="8">
        <v>0</v>
      </c>
      <c r="J25" s="8"/>
      <c r="K25" s="8">
        <v>3078964</v>
      </c>
      <c r="L25" s="8"/>
      <c r="M25" s="8">
        <v>32867823908</v>
      </c>
      <c r="N25" s="8"/>
      <c r="O25" s="8">
        <v>38411083792</v>
      </c>
      <c r="P25" s="8"/>
      <c r="Q25" s="8">
        <v>-5543259884</v>
      </c>
    </row>
    <row r="26" spans="1:17">
      <c r="A26" s="1" t="s">
        <v>88</v>
      </c>
      <c r="C26" s="8">
        <v>0</v>
      </c>
      <c r="D26" s="8"/>
      <c r="E26" s="8">
        <v>0</v>
      </c>
      <c r="F26" s="8"/>
      <c r="G26" s="8">
        <v>0</v>
      </c>
      <c r="H26" s="8"/>
      <c r="I26" s="8">
        <v>0</v>
      </c>
      <c r="J26" s="8"/>
      <c r="K26" s="8">
        <v>52000</v>
      </c>
      <c r="L26" s="8"/>
      <c r="M26" s="8">
        <v>262439279</v>
      </c>
      <c r="N26" s="8"/>
      <c r="O26" s="8">
        <v>263777125</v>
      </c>
      <c r="P26" s="8"/>
      <c r="Q26" s="8">
        <v>-1337846</v>
      </c>
    </row>
    <row r="27" spans="1:17">
      <c r="A27" s="1" t="s">
        <v>258</v>
      </c>
      <c r="C27" s="8">
        <v>0</v>
      </c>
      <c r="D27" s="8"/>
      <c r="E27" s="8">
        <v>0</v>
      </c>
      <c r="F27" s="8"/>
      <c r="G27" s="8">
        <v>0</v>
      </c>
      <c r="H27" s="8"/>
      <c r="I27" s="8">
        <v>0</v>
      </c>
      <c r="J27" s="8"/>
      <c r="K27" s="8">
        <v>5177324</v>
      </c>
      <c r="L27" s="8"/>
      <c r="M27" s="8">
        <v>122679318659</v>
      </c>
      <c r="N27" s="8"/>
      <c r="O27" s="8">
        <v>131011406613</v>
      </c>
      <c r="P27" s="8"/>
      <c r="Q27" s="8">
        <v>-8332087954</v>
      </c>
    </row>
    <row r="28" spans="1:17">
      <c r="A28" s="1" t="s">
        <v>259</v>
      </c>
      <c r="C28" s="8">
        <v>0</v>
      </c>
      <c r="D28" s="8"/>
      <c r="E28" s="8">
        <v>0</v>
      </c>
      <c r="F28" s="8"/>
      <c r="G28" s="8">
        <v>0</v>
      </c>
      <c r="H28" s="8"/>
      <c r="I28" s="8">
        <v>0</v>
      </c>
      <c r="J28" s="8"/>
      <c r="K28" s="8">
        <v>49866</v>
      </c>
      <c r="L28" s="8"/>
      <c r="M28" s="8">
        <v>2503249517</v>
      </c>
      <c r="N28" s="8"/>
      <c r="O28" s="8">
        <v>2488077222</v>
      </c>
      <c r="P28" s="8"/>
      <c r="Q28" s="8">
        <v>15172295</v>
      </c>
    </row>
    <row r="29" spans="1:17">
      <c r="A29" s="1" t="s">
        <v>118</v>
      </c>
      <c r="C29" s="8">
        <v>321119</v>
      </c>
      <c r="D29" s="8"/>
      <c r="E29" s="8">
        <v>321119000000</v>
      </c>
      <c r="F29" s="8"/>
      <c r="G29" s="8">
        <v>307900515104</v>
      </c>
      <c r="H29" s="8"/>
      <c r="I29" s="8">
        <v>13218484896</v>
      </c>
      <c r="J29" s="8"/>
      <c r="K29" s="8">
        <v>321119</v>
      </c>
      <c r="L29" s="8"/>
      <c r="M29" s="8">
        <v>321119000000</v>
      </c>
      <c r="N29" s="8"/>
      <c r="O29" s="8">
        <v>307900515104</v>
      </c>
      <c r="P29" s="8"/>
      <c r="Q29" s="8">
        <v>13218484896</v>
      </c>
    </row>
    <row r="30" spans="1:17">
      <c r="A30" s="1" t="s">
        <v>130</v>
      </c>
      <c r="C30" s="8">
        <v>150000</v>
      </c>
      <c r="D30" s="8"/>
      <c r="E30" s="8">
        <v>135133276563</v>
      </c>
      <c r="F30" s="8"/>
      <c r="G30" s="8">
        <v>129991934691</v>
      </c>
      <c r="H30" s="8"/>
      <c r="I30" s="8">
        <v>5141341872</v>
      </c>
      <c r="J30" s="8"/>
      <c r="K30" s="8">
        <v>150000</v>
      </c>
      <c r="L30" s="8"/>
      <c r="M30" s="8">
        <v>135133276563</v>
      </c>
      <c r="N30" s="8"/>
      <c r="O30" s="8">
        <v>129991934691</v>
      </c>
      <c r="P30" s="8"/>
      <c r="Q30" s="8">
        <v>5141341872</v>
      </c>
    </row>
    <row r="31" spans="1:17">
      <c r="A31" s="1" t="s">
        <v>109</v>
      </c>
      <c r="C31" s="8">
        <v>199833</v>
      </c>
      <c r="D31" s="8"/>
      <c r="E31" s="8">
        <v>153658271300</v>
      </c>
      <c r="F31" s="8"/>
      <c r="G31" s="8">
        <v>147244233154</v>
      </c>
      <c r="H31" s="8"/>
      <c r="I31" s="8">
        <v>6414038146</v>
      </c>
      <c r="J31" s="8"/>
      <c r="K31" s="8">
        <v>199833</v>
      </c>
      <c r="L31" s="8"/>
      <c r="M31" s="8">
        <v>153658271300</v>
      </c>
      <c r="N31" s="8"/>
      <c r="O31" s="8">
        <v>147244233154</v>
      </c>
      <c r="P31" s="8"/>
      <c r="Q31" s="8">
        <v>6414038146</v>
      </c>
    </row>
    <row r="32" spans="1:17">
      <c r="A32" s="1" t="s">
        <v>115</v>
      </c>
      <c r="C32" s="8">
        <v>156307</v>
      </c>
      <c r="D32" s="8"/>
      <c r="E32" s="8">
        <v>156307000000</v>
      </c>
      <c r="F32" s="8"/>
      <c r="G32" s="8">
        <v>150483856295</v>
      </c>
      <c r="H32" s="8"/>
      <c r="I32" s="8">
        <v>5823143705</v>
      </c>
      <c r="J32" s="8"/>
      <c r="K32" s="8">
        <v>196807</v>
      </c>
      <c r="L32" s="8"/>
      <c r="M32" s="8">
        <v>195908820870</v>
      </c>
      <c r="N32" s="8"/>
      <c r="O32" s="8">
        <v>189475047861</v>
      </c>
      <c r="P32" s="8"/>
      <c r="Q32" s="8">
        <v>6433773009</v>
      </c>
    </row>
    <row r="33" spans="1:17">
      <c r="A33" s="1" t="s">
        <v>260</v>
      </c>
      <c r="C33" s="8">
        <v>0</v>
      </c>
      <c r="D33" s="8"/>
      <c r="E33" s="8">
        <v>0</v>
      </c>
      <c r="F33" s="8"/>
      <c r="G33" s="8">
        <v>0</v>
      </c>
      <c r="H33" s="8"/>
      <c r="I33" s="8">
        <v>0</v>
      </c>
      <c r="J33" s="8"/>
      <c r="K33" s="8">
        <v>199891</v>
      </c>
      <c r="L33" s="8"/>
      <c r="M33" s="8">
        <v>199891000000</v>
      </c>
      <c r="N33" s="8"/>
      <c r="O33" s="8">
        <v>195899643862</v>
      </c>
      <c r="P33" s="8"/>
      <c r="Q33" s="8">
        <v>3991356138</v>
      </c>
    </row>
    <row r="34" spans="1:17">
      <c r="A34" s="1" t="s">
        <v>261</v>
      </c>
      <c r="C34" s="8">
        <v>0</v>
      </c>
      <c r="D34" s="8"/>
      <c r="E34" s="8">
        <v>0</v>
      </c>
      <c r="F34" s="8"/>
      <c r="G34" s="8">
        <v>0</v>
      </c>
      <c r="H34" s="8"/>
      <c r="I34" s="8">
        <v>0</v>
      </c>
      <c r="J34" s="8"/>
      <c r="K34" s="8">
        <v>35276</v>
      </c>
      <c r="L34" s="8"/>
      <c r="M34" s="8">
        <v>21108370622</v>
      </c>
      <c r="N34" s="8"/>
      <c r="O34" s="8">
        <v>20381600045</v>
      </c>
      <c r="P34" s="8"/>
      <c r="Q34" s="8">
        <v>726770577</v>
      </c>
    </row>
    <row r="35" spans="1:17">
      <c r="A35" s="1" t="s">
        <v>168</v>
      </c>
      <c r="C35" s="8">
        <v>0</v>
      </c>
      <c r="D35" s="8"/>
      <c r="E35" s="8">
        <v>0</v>
      </c>
      <c r="F35" s="8"/>
      <c r="G35" s="8">
        <v>0</v>
      </c>
      <c r="H35" s="8"/>
      <c r="I35" s="8">
        <v>0</v>
      </c>
      <c r="J35" s="8"/>
      <c r="K35" s="8">
        <v>400000</v>
      </c>
      <c r="L35" s="8"/>
      <c r="M35" s="8">
        <v>396360022625</v>
      </c>
      <c r="N35" s="8"/>
      <c r="O35" s="8">
        <v>399923500724</v>
      </c>
      <c r="P35" s="8"/>
      <c r="Q35" s="8">
        <v>-3563478099</v>
      </c>
    </row>
    <row r="36" spans="1:17">
      <c r="A36" s="1" t="s">
        <v>262</v>
      </c>
      <c r="C36" s="8">
        <v>0</v>
      </c>
      <c r="D36" s="8"/>
      <c r="E36" s="8">
        <v>0</v>
      </c>
      <c r="F36" s="8"/>
      <c r="G36" s="8">
        <v>0</v>
      </c>
      <c r="H36" s="8"/>
      <c r="I36" s="8">
        <v>0</v>
      </c>
      <c r="J36" s="8"/>
      <c r="K36" s="8">
        <v>32</v>
      </c>
      <c r="L36" s="8"/>
      <c r="M36" s="8">
        <v>19721227</v>
      </c>
      <c r="N36" s="8"/>
      <c r="O36" s="8">
        <v>19169964</v>
      </c>
      <c r="P36" s="8"/>
      <c r="Q36" s="8">
        <v>551263</v>
      </c>
    </row>
    <row r="37" spans="1:17">
      <c r="A37" s="1" t="s">
        <v>263</v>
      </c>
      <c r="C37" s="8">
        <v>0</v>
      </c>
      <c r="D37" s="8"/>
      <c r="E37" s="8">
        <v>0</v>
      </c>
      <c r="F37" s="8"/>
      <c r="G37" s="8">
        <v>0</v>
      </c>
      <c r="H37" s="8"/>
      <c r="I37" s="8">
        <v>0</v>
      </c>
      <c r="J37" s="8"/>
      <c r="K37" s="8">
        <v>124590</v>
      </c>
      <c r="L37" s="8"/>
      <c r="M37" s="8">
        <v>124590000000</v>
      </c>
      <c r="N37" s="8"/>
      <c r="O37" s="8">
        <v>123209633205</v>
      </c>
      <c r="P37" s="8"/>
      <c r="Q37" s="8">
        <v>1380366795</v>
      </c>
    </row>
    <row r="38" spans="1:17">
      <c r="A38" s="1" t="s">
        <v>264</v>
      </c>
      <c r="C38" s="8">
        <v>0</v>
      </c>
      <c r="D38" s="8"/>
      <c r="E38" s="8">
        <v>0</v>
      </c>
      <c r="F38" s="8"/>
      <c r="G38" s="8">
        <v>0</v>
      </c>
      <c r="H38" s="8"/>
      <c r="I38" s="8">
        <v>0</v>
      </c>
      <c r="J38" s="8"/>
      <c r="K38" s="8">
        <v>26984</v>
      </c>
      <c r="L38" s="8"/>
      <c r="M38" s="8">
        <v>20772829848</v>
      </c>
      <c r="N38" s="8"/>
      <c r="O38" s="8">
        <v>20218414188</v>
      </c>
      <c r="P38" s="8"/>
      <c r="Q38" s="8">
        <v>554415660</v>
      </c>
    </row>
    <row r="39" spans="1:17">
      <c r="A39" s="1" t="s">
        <v>265</v>
      </c>
      <c r="C39" s="8">
        <v>0</v>
      </c>
      <c r="D39" s="8"/>
      <c r="E39" s="8">
        <v>0</v>
      </c>
      <c r="F39" s="8"/>
      <c r="G39" s="8">
        <v>0</v>
      </c>
      <c r="H39" s="8"/>
      <c r="I39" s="8">
        <v>0</v>
      </c>
      <c r="J39" s="8"/>
      <c r="K39" s="8">
        <v>136</v>
      </c>
      <c r="L39" s="8"/>
      <c r="M39" s="8">
        <v>136000000</v>
      </c>
      <c r="N39" s="8"/>
      <c r="O39" s="8">
        <v>134200871</v>
      </c>
      <c r="P39" s="8"/>
      <c r="Q39" s="8">
        <v>1799129</v>
      </c>
    </row>
    <row r="40" spans="1:17">
      <c r="A40" s="1" t="s">
        <v>266</v>
      </c>
      <c r="C40" s="8">
        <v>0</v>
      </c>
      <c r="D40" s="8"/>
      <c r="E40" s="8">
        <v>0</v>
      </c>
      <c r="F40" s="8"/>
      <c r="G40" s="8">
        <v>0</v>
      </c>
      <c r="H40" s="8"/>
      <c r="I40" s="8">
        <v>0</v>
      </c>
      <c r="J40" s="8"/>
      <c r="K40" s="8">
        <v>1530</v>
      </c>
      <c r="L40" s="8"/>
      <c r="M40" s="8">
        <v>1016841468</v>
      </c>
      <c r="N40" s="8"/>
      <c r="O40" s="8">
        <v>984850763</v>
      </c>
      <c r="P40" s="8"/>
      <c r="Q40" s="8">
        <v>31990705</v>
      </c>
    </row>
    <row r="41" spans="1:17">
      <c r="A41" s="1" t="s">
        <v>145</v>
      </c>
      <c r="C41" s="8">
        <v>0</v>
      </c>
      <c r="D41" s="8"/>
      <c r="E41" s="8">
        <v>0</v>
      </c>
      <c r="F41" s="8"/>
      <c r="G41" s="8">
        <v>0</v>
      </c>
      <c r="H41" s="8"/>
      <c r="I41" s="8">
        <v>0</v>
      </c>
      <c r="J41" s="8"/>
      <c r="K41" s="8">
        <v>1000</v>
      </c>
      <c r="L41" s="8"/>
      <c r="M41" s="8">
        <v>609589493</v>
      </c>
      <c r="N41" s="8"/>
      <c r="O41" s="8">
        <v>589833072</v>
      </c>
      <c r="P41" s="8"/>
      <c r="Q41" s="8">
        <v>19756421</v>
      </c>
    </row>
    <row r="42" spans="1:17">
      <c r="A42" s="1" t="s">
        <v>267</v>
      </c>
      <c r="C42" s="8">
        <v>0</v>
      </c>
      <c r="D42" s="8"/>
      <c r="E42" s="8">
        <v>0</v>
      </c>
      <c r="F42" s="8"/>
      <c r="G42" s="8">
        <v>0</v>
      </c>
      <c r="H42" s="8"/>
      <c r="I42" s="8">
        <v>0</v>
      </c>
      <c r="J42" s="8"/>
      <c r="K42" s="8">
        <v>20433</v>
      </c>
      <c r="L42" s="8"/>
      <c r="M42" s="8">
        <v>15487631222</v>
      </c>
      <c r="N42" s="8"/>
      <c r="O42" s="8">
        <v>15075390780</v>
      </c>
      <c r="P42" s="8"/>
      <c r="Q42" s="8">
        <v>412240442</v>
      </c>
    </row>
    <row r="43" spans="1:17">
      <c r="A43" s="1" t="s">
        <v>136</v>
      </c>
      <c r="C43" s="8">
        <v>0</v>
      </c>
      <c r="D43" s="8"/>
      <c r="E43" s="8">
        <v>0</v>
      </c>
      <c r="F43" s="8"/>
      <c r="G43" s="8">
        <v>0</v>
      </c>
      <c r="H43" s="8"/>
      <c r="I43" s="8">
        <v>0</v>
      </c>
      <c r="J43" s="8"/>
      <c r="K43" s="8">
        <v>120000</v>
      </c>
      <c r="L43" s="8"/>
      <c r="M43" s="8">
        <v>102513616046</v>
      </c>
      <c r="N43" s="8"/>
      <c r="O43" s="8">
        <v>98863277781</v>
      </c>
      <c r="P43" s="8"/>
      <c r="Q43" s="8">
        <v>3650338265</v>
      </c>
    </row>
    <row r="44" spans="1:17">
      <c r="A44" s="1" t="s">
        <v>105</v>
      </c>
      <c r="C44" s="8">
        <v>0</v>
      </c>
      <c r="D44" s="8"/>
      <c r="E44" s="8">
        <v>0</v>
      </c>
      <c r="F44" s="8"/>
      <c r="G44" s="8">
        <v>0</v>
      </c>
      <c r="H44" s="8"/>
      <c r="I44" s="8">
        <v>0</v>
      </c>
      <c r="J44" s="8"/>
      <c r="K44" s="8">
        <v>50000</v>
      </c>
      <c r="L44" s="8"/>
      <c r="M44" s="8">
        <v>38716981276</v>
      </c>
      <c r="N44" s="8"/>
      <c r="O44" s="8">
        <v>37398220344</v>
      </c>
      <c r="P44" s="8"/>
      <c r="Q44" s="8">
        <v>1318760932</v>
      </c>
    </row>
    <row r="45" spans="1:17">
      <c r="A45" s="1" t="s">
        <v>212</v>
      </c>
      <c r="C45" s="8">
        <v>0</v>
      </c>
      <c r="D45" s="8"/>
      <c r="E45" s="8">
        <v>0</v>
      </c>
      <c r="F45" s="8"/>
      <c r="G45" s="8">
        <v>0</v>
      </c>
      <c r="H45" s="8"/>
      <c r="I45" s="8">
        <v>0</v>
      </c>
      <c r="J45" s="8"/>
      <c r="K45" s="8">
        <v>734000</v>
      </c>
      <c r="L45" s="8"/>
      <c r="M45" s="8">
        <v>734000000000</v>
      </c>
      <c r="N45" s="8"/>
      <c r="O45" s="8">
        <v>733199143564</v>
      </c>
      <c r="P45" s="8"/>
      <c r="Q45" s="8">
        <v>800856436</v>
      </c>
    </row>
    <row r="46" spans="1:17">
      <c r="A46" s="1" t="s">
        <v>268</v>
      </c>
      <c r="C46" s="8">
        <v>0</v>
      </c>
      <c r="D46" s="8"/>
      <c r="E46" s="8">
        <v>0</v>
      </c>
      <c r="F46" s="8"/>
      <c r="G46" s="8">
        <v>0</v>
      </c>
      <c r="H46" s="8"/>
      <c r="I46" s="8">
        <v>0</v>
      </c>
      <c r="J46" s="8"/>
      <c r="K46" s="8">
        <v>348</v>
      </c>
      <c r="L46" s="8"/>
      <c r="M46" s="8">
        <v>225783473</v>
      </c>
      <c r="N46" s="8"/>
      <c r="O46" s="8">
        <v>219937889</v>
      </c>
      <c r="P46" s="8"/>
      <c r="Q46" s="8">
        <v>5845584</v>
      </c>
    </row>
    <row r="47" spans="1:17">
      <c r="A47" s="1" t="s">
        <v>269</v>
      </c>
      <c r="C47" s="8">
        <v>0</v>
      </c>
      <c r="D47" s="8"/>
      <c r="E47" s="8">
        <v>0</v>
      </c>
      <c r="F47" s="8"/>
      <c r="G47" s="8">
        <v>0</v>
      </c>
      <c r="H47" s="8"/>
      <c r="I47" s="8">
        <v>0</v>
      </c>
      <c r="J47" s="8"/>
      <c r="K47" s="8">
        <v>16</v>
      </c>
      <c r="L47" s="8"/>
      <c r="M47" s="8">
        <v>10164399</v>
      </c>
      <c r="N47" s="8"/>
      <c r="O47" s="8">
        <v>9891326</v>
      </c>
      <c r="P47" s="8"/>
      <c r="Q47" s="8">
        <v>273073</v>
      </c>
    </row>
    <row r="48" spans="1:17" ht="24.75" thickBot="1">
      <c r="E48" s="12">
        <f>SUM(E8:E47)</f>
        <v>1215977875958</v>
      </c>
      <c r="F48" s="4"/>
      <c r="G48" s="12">
        <f>SUM(G8:G47)</f>
        <v>1240495079130</v>
      </c>
      <c r="H48" s="4"/>
      <c r="I48" s="12">
        <f>SUM(I8:I47)</f>
        <v>-24517203172</v>
      </c>
      <c r="J48" s="4"/>
      <c r="K48" s="4"/>
      <c r="L48" s="4"/>
      <c r="M48" s="12">
        <f>SUM(M8:M47)</f>
        <v>3484396251972</v>
      </c>
      <c r="N48" s="4"/>
      <c r="O48" s="12">
        <f>SUM(O8:O47)</f>
        <v>3532128891299</v>
      </c>
      <c r="P48" s="4"/>
      <c r="Q48" s="12">
        <f>SUM(Q8:Q47)</f>
        <v>-47732639327</v>
      </c>
    </row>
    <row r="49" spans="7:20" ht="24.75" thickTop="1"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4"/>
      <c r="S49" s="4"/>
      <c r="T49" s="4"/>
    </row>
    <row r="50" spans="7:20">
      <c r="G50" s="6"/>
      <c r="H50" s="4"/>
      <c r="I50" s="6"/>
      <c r="J50" s="4"/>
      <c r="K50" s="4"/>
      <c r="L50" s="4"/>
      <c r="M50" s="4"/>
      <c r="N50" s="4"/>
      <c r="O50" s="6"/>
      <c r="P50" s="4"/>
      <c r="Q50" s="6"/>
      <c r="R50" s="4"/>
      <c r="S50" s="4"/>
      <c r="T50" s="4"/>
    </row>
    <row r="51" spans="7:20"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4"/>
      <c r="S51" s="4"/>
      <c r="T51" s="4"/>
    </row>
    <row r="52" spans="7:20"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7:20"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4"/>
      <c r="S53" s="4"/>
      <c r="T53" s="4"/>
    </row>
    <row r="54" spans="7:20">
      <c r="G54" s="6"/>
      <c r="H54" s="4"/>
      <c r="I54" s="6"/>
      <c r="J54" s="4"/>
      <c r="K54" s="4"/>
      <c r="L54" s="4"/>
      <c r="M54" s="4"/>
      <c r="N54" s="4"/>
      <c r="O54" s="6"/>
      <c r="P54" s="4"/>
      <c r="Q54" s="6"/>
      <c r="R54" s="4"/>
      <c r="S54" s="4"/>
      <c r="T54" s="4"/>
    </row>
    <row r="55" spans="7:20"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7:20"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تاییدیه</vt:lpstr>
      <vt:lpstr>سهام</vt:lpstr>
      <vt:lpstr>تبعی</vt:lpstr>
      <vt:lpstr>اوراق مشارکت</vt:lpstr>
      <vt:lpstr>سپرده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  <vt:lpstr>جمع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Ghayouri, Ali</cp:lastModifiedBy>
  <dcterms:created xsi:type="dcterms:W3CDTF">2022-08-23T11:44:12Z</dcterms:created>
  <dcterms:modified xsi:type="dcterms:W3CDTF">2022-08-31T11:27:29Z</dcterms:modified>
</cp:coreProperties>
</file>