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ماهانه تیر ماه\"/>
    </mc:Choice>
  </mc:AlternateContent>
  <xr:revisionPtr revIDLastSave="0" documentId="13_ncr:1_{6FFE0935-C246-4818-8FA4-60F5EF5EF0C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5" l="1"/>
  <c r="C8" i="15"/>
  <c r="E88" i="11"/>
  <c r="I88" i="11"/>
  <c r="I8" i="11" l="1"/>
  <c r="C9" i="14"/>
  <c r="E11" i="13"/>
  <c r="I41" i="12"/>
  <c r="C10" i="15"/>
  <c r="C9" i="15"/>
  <c r="E9" i="14"/>
  <c r="K11" i="13"/>
  <c r="K9" i="13"/>
  <c r="K10" i="13"/>
  <c r="K8" i="13"/>
  <c r="G9" i="13"/>
  <c r="G10" i="13"/>
  <c r="G8" i="13"/>
  <c r="G11" i="13" s="1"/>
  <c r="I11" i="13"/>
  <c r="Q8" i="12"/>
  <c r="I8" i="12"/>
  <c r="Q41" i="12"/>
  <c r="O41" i="12"/>
  <c r="M41" i="12"/>
  <c r="K41" i="12"/>
  <c r="G41" i="12"/>
  <c r="E41" i="12"/>
  <c r="C41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M88" i="11"/>
  <c r="O88" i="11"/>
  <c r="Q8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" i="11"/>
  <c r="I83" i="11"/>
  <c r="C88" i="11"/>
  <c r="G8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4" i="11"/>
  <c r="I85" i="11"/>
  <c r="I86" i="11"/>
  <c r="I87" i="11"/>
  <c r="E40" i="10"/>
  <c r="G40" i="10"/>
  <c r="I40" i="10"/>
  <c r="M40" i="10"/>
  <c r="O40" i="10"/>
  <c r="Q40" i="10"/>
  <c r="R109" i="9"/>
  <c r="O104" i="9"/>
  <c r="M104" i="9"/>
  <c r="G104" i="9"/>
  <c r="E104" i="9"/>
  <c r="Q17" i="9"/>
  <c r="Q12" i="9"/>
  <c r="Q103" i="9"/>
  <c r="Q9" i="9"/>
  <c r="Q10" i="9"/>
  <c r="Q11" i="9"/>
  <c r="Q13" i="9"/>
  <c r="Q14" i="9"/>
  <c r="Q15" i="9"/>
  <c r="Q16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8" i="9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9" i="8" s="1"/>
  <c r="S42" i="8"/>
  <c r="S43" i="8"/>
  <c r="S44" i="8"/>
  <c r="S45" i="8"/>
  <c r="S46" i="8"/>
  <c r="S47" i="8"/>
  <c r="S48" i="8"/>
  <c r="S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8" i="8"/>
  <c r="I49" i="8"/>
  <c r="K49" i="8"/>
  <c r="O49" i="8"/>
  <c r="Q49" i="8"/>
  <c r="L21" i="7"/>
  <c r="L23" i="7"/>
  <c r="S18" i="7"/>
  <c r="Q18" i="7"/>
  <c r="O18" i="7"/>
  <c r="M18" i="7"/>
  <c r="K18" i="7"/>
  <c r="I18" i="7"/>
  <c r="S11" i="6"/>
  <c r="K11" i="6"/>
  <c r="M11" i="6"/>
  <c r="O11" i="6"/>
  <c r="Q11" i="6"/>
  <c r="AK39" i="3"/>
  <c r="AI39" i="3"/>
  <c r="AG39" i="3"/>
  <c r="AA39" i="3"/>
  <c r="S39" i="3"/>
  <c r="Q39" i="3"/>
  <c r="W39" i="3"/>
  <c r="Y88" i="1"/>
  <c r="E88" i="1"/>
  <c r="G88" i="1"/>
  <c r="K88" i="1"/>
  <c r="O88" i="1"/>
  <c r="U88" i="1"/>
  <c r="W88" i="1"/>
  <c r="I104" i="9" l="1"/>
  <c r="C11" i="15"/>
  <c r="E9" i="15" s="1"/>
  <c r="M49" i="8"/>
  <c r="S88" i="11"/>
  <c r="Q104" i="9"/>
  <c r="E8" i="15" l="1"/>
  <c r="E7" i="15"/>
  <c r="E10" i="15"/>
  <c r="K12" i="11"/>
  <c r="K16" i="11"/>
  <c r="K20" i="11"/>
  <c r="K24" i="11"/>
  <c r="K28" i="11"/>
  <c r="K32" i="11"/>
  <c r="K36" i="11"/>
  <c r="K40" i="11"/>
  <c r="K44" i="11"/>
  <c r="K48" i="11"/>
  <c r="K52" i="11"/>
  <c r="K56" i="11"/>
  <c r="K60" i="11"/>
  <c r="K64" i="11"/>
  <c r="K68" i="11"/>
  <c r="K72" i="11"/>
  <c r="K76" i="11"/>
  <c r="K80" i="11"/>
  <c r="K8" i="11"/>
  <c r="K9" i="11"/>
  <c r="K13" i="11"/>
  <c r="K17" i="11"/>
  <c r="K21" i="11"/>
  <c r="K25" i="11"/>
  <c r="K29" i="11"/>
  <c r="K33" i="11"/>
  <c r="K37" i="11"/>
  <c r="K41" i="11"/>
  <c r="K45" i="11"/>
  <c r="K49" i="11"/>
  <c r="K53" i="11"/>
  <c r="K57" i="11"/>
  <c r="K61" i="11"/>
  <c r="K65" i="11"/>
  <c r="K69" i="11"/>
  <c r="K73" i="11"/>
  <c r="K77" i="11"/>
  <c r="K81" i="11"/>
  <c r="K85" i="11"/>
  <c r="K10" i="11"/>
  <c r="K14" i="11"/>
  <c r="K18" i="11"/>
  <c r="K22" i="11"/>
  <c r="K26" i="11"/>
  <c r="K30" i="11"/>
  <c r="K34" i="11"/>
  <c r="K38" i="11"/>
  <c r="K42" i="11"/>
  <c r="K46" i="11"/>
  <c r="K50" i="11"/>
  <c r="K54" i="11"/>
  <c r="K58" i="11"/>
  <c r="K62" i="11"/>
  <c r="K66" i="11"/>
  <c r="K70" i="11"/>
  <c r="K74" i="11"/>
  <c r="K78" i="11"/>
  <c r="K82" i="11"/>
  <c r="K86" i="11"/>
  <c r="K11" i="11"/>
  <c r="K15" i="11"/>
  <c r="K19" i="11"/>
  <c r="K23" i="11"/>
  <c r="K27" i="11"/>
  <c r="K31" i="11"/>
  <c r="K35" i="11"/>
  <c r="K39" i="11"/>
  <c r="K43" i="11"/>
  <c r="K47" i="11"/>
  <c r="K51" i="11"/>
  <c r="K55" i="11"/>
  <c r="K59" i="11"/>
  <c r="K63" i="11"/>
  <c r="K67" i="11"/>
  <c r="K71" i="11"/>
  <c r="K75" i="11"/>
  <c r="K79" i="11"/>
  <c r="K83" i="11"/>
  <c r="K87" i="11"/>
  <c r="K84" i="11"/>
  <c r="U43" i="11"/>
  <c r="U12" i="11"/>
  <c r="U16" i="11"/>
  <c r="U20" i="11"/>
  <c r="U24" i="11"/>
  <c r="U28" i="11"/>
  <c r="U32" i="11"/>
  <c r="U36" i="11"/>
  <c r="U40" i="11"/>
  <c r="U44" i="11"/>
  <c r="U48" i="11"/>
  <c r="U52" i="11"/>
  <c r="U56" i="11"/>
  <c r="U60" i="11"/>
  <c r="U64" i="11"/>
  <c r="U68" i="11"/>
  <c r="U72" i="11"/>
  <c r="U76" i="11"/>
  <c r="U80" i="11"/>
  <c r="U84" i="11"/>
  <c r="U8" i="11"/>
  <c r="U9" i="11"/>
  <c r="U13" i="11"/>
  <c r="U17" i="11"/>
  <c r="U21" i="11"/>
  <c r="U25" i="11"/>
  <c r="U29" i="11"/>
  <c r="U33" i="11"/>
  <c r="U37" i="11"/>
  <c r="U45" i="11"/>
  <c r="U49" i="11"/>
  <c r="U53" i="11"/>
  <c r="U57" i="11"/>
  <c r="U61" i="11"/>
  <c r="U65" i="11"/>
  <c r="U69" i="11"/>
  <c r="U73" i="11"/>
  <c r="U77" i="11"/>
  <c r="U85" i="11"/>
  <c r="U41" i="11"/>
  <c r="U10" i="11"/>
  <c r="U14" i="11"/>
  <c r="U18" i="11"/>
  <c r="U22" i="11"/>
  <c r="U26" i="11"/>
  <c r="U30" i="11"/>
  <c r="U34" i="11"/>
  <c r="U38" i="11"/>
  <c r="U42" i="11"/>
  <c r="U46" i="11"/>
  <c r="U50" i="11"/>
  <c r="U54" i="11"/>
  <c r="U58" i="11"/>
  <c r="U62" i="11"/>
  <c r="U66" i="11"/>
  <c r="U70" i="11"/>
  <c r="U74" i="11"/>
  <c r="U78" i="11"/>
  <c r="U82" i="11"/>
  <c r="U86" i="11"/>
  <c r="U11" i="11"/>
  <c r="U15" i="11"/>
  <c r="U19" i="11"/>
  <c r="U23" i="11"/>
  <c r="U27" i="11"/>
  <c r="U31" i="11"/>
  <c r="U35" i="11"/>
  <c r="U39" i="11"/>
  <c r="U47" i="11"/>
  <c r="U51" i="11"/>
  <c r="U55" i="11"/>
  <c r="U59" i="11"/>
  <c r="U63" i="11"/>
  <c r="U67" i="11"/>
  <c r="U71" i="11"/>
  <c r="U75" i="11"/>
  <c r="U79" i="11"/>
  <c r="U83" i="11"/>
  <c r="U87" i="11"/>
  <c r="U81" i="11"/>
  <c r="E11" i="15" l="1"/>
  <c r="K88" i="11"/>
  <c r="U88" i="11"/>
</calcChain>
</file>

<file path=xl/sharedStrings.xml><?xml version="1.0" encoding="utf-8"?>
<sst xmlns="http://schemas.openxmlformats.org/spreadsheetml/2006/main" count="1005" uniqueCount="284">
  <si>
    <t>صندوق سرمایه‌گذاری مشترک پیشتاز</t>
  </si>
  <si>
    <t>صورت وضعیت پورتفوی</t>
  </si>
  <si>
    <t>برای ماه منتهی به 1401/04/31</t>
  </si>
  <si>
    <t>نام شرکت</t>
  </si>
  <si>
    <t>1401/03/31</t>
  </si>
  <si>
    <t>تغییرات طی دوره</t>
  </si>
  <si>
    <t>1401/04/31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</si>
  <si>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</si>
  <si>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</si>
  <si>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</si>
  <si>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</si>
  <si>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</si>
  <si>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</si>
  <si>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</si>
  <si>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</si>
  <si>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</si>
  <si>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خاورمیانه</t>
  </si>
  <si>
    <t>بیمه نوین</t>
  </si>
  <si>
    <t>پالایش نفت اصفهان</t>
  </si>
  <si>
    <t>پالایش نفت تبریز</t>
  </si>
  <si>
    <t>پالایش نفت شیراز</t>
  </si>
  <si>
    <t>پتروشیمی امیرکبیر</t>
  </si>
  <si>
    <t>پتروشیمی پارس</t>
  </si>
  <si>
    <t>پتروشیمی پردیس</t>
  </si>
  <si>
    <t>پتروشیمی تندگویان</t>
  </si>
  <si>
    <t>پتروشیمی جم</t>
  </si>
  <si>
    <t>پتروشیمی خراسان</t>
  </si>
  <si>
    <t>پتروشیمی غدیر</t>
  </si>
  <si>
    <t>پتروشیمی‌شیراز</t>
  </si>
  <si>
    <t>پلی پروپیلن جم - جم پیلن</t>
  </si>
  <si>
    <t>پلیمر آریا ساسول</t>
  </si>
  <si>
    <t>تامین سرمایه نوین</t>
  </si>
  <si>
    <t>تراکتورسازی‌ایران‌</t>
  </si>
  <si>
    <t>توسعه معدنی و صنعتی صبانور</t>
  </si>
  <si>
    <t>توسعه‌معادن‌وفلزات‌</t>
  </si>
  <si>
    <t>تولید ژلاتین کپسول ایران</t>
  </si>
  <si>
    <t>ح . توسعه‌معادن‌وفلزات‌</t>
  </si>
  <si>
    <t>ح . داروسازی‌ اکسیر</t>
  </si>
  <si>
    <t>ح . سرمایه گذاری صبا تامین</t>
  </si>
  <si>
    <t>ح . سرمایه‌گذاری‌ سپه‌</t>
  </si>
  <si>
    <t>ح . سیمان‌ارومیه‌</t>
  </si>
  <si>
    <t>ح. پالایش نفت تبریز</t>
  </si>
  <si>
    <t>حفاری شمال</t>
  </si>
  <si>
    <t>داروپخش‌ (هلدینگ‌</t>
  </si>
  <si>
    <t>داروسازی شهید قاضی</t>
  </si>
  <si>
    <t>داروسازی‌ ابوریحان‌</t>
  </si>
  <si>
    <t>داروسازی‌ اکسیر</t>
  </si>
  <si>
    <t>زغال سنگ پروده طبس</t>
  </si>
  <si>
    <t>سپنتا</t>
  </si>
  <si>
    <t>سپید ماکیان</t>
  </si>
  <si>
    <t>سپیدار سیستم آسیا</t>
  </si>
  <si>
    <t>سرمایه گذاری دارویی تامین</t>
  </si>
  <si>
    <t>سرمایه گذاری صبا تامین</t>
  </si>
  <si>
    <t>سرمایه گذاری صدرتامین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</si>
  <si>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</si>
  <si>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</si>
  <si>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</si>
  <si>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</si>
  <si>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سنگ آهن گهرزمین</t>
  </si>
  <si>
    <t>سیمان خوزستان</t>
  </si>
  <si>
    <t>سیمان‌ بجنورد</t>
  </si>
  <si>
    <t>سیمان‌ شرق‌</t>
  </si>
  <si>
    <t>سیمان‌ صوفیان‌</t>
  </si>
  <si>
    <t>سیمان‌ارومیه‌</t>
  </si>
  <si>
    <t>سیمان‌مازندران‌</t>
  </si>
  <si>
    <t>سیمان‌هگمتان‌</t>
  </si>
  <si>
    <t>شرکت آهن و فولاد ارفع</t>
  </si>
  <si>
    <t>شهد</t>
  </si>
  <si>
    <t>شیرپاستوریزه پگاه گیلان</t>
  </si>
  <si>
    <t>شیشه سازی مینا</t>
  </si>
  <si>
    <t>شیشه‌ قزوین‌</t>
  </si>
  <si>
    <t>شیشه‌ و گاز</t>
  </si>
  <si>
    <t>صنایع پتروشیمی خلیج فارس</t>
  </si>
  <si>
    <t>صنایع پتروشیمی کرمانشاه</t>
  </si>
  <si>
    <t>فجر انرژی خلیج فارس</t>
  </si>
  <si>
    <t>فرآورده‌های‌ تزریقی‌ ایران‌</t>
  </si>
  <si>
    <t>فروسیلیس‌ ایران‌</t>
  </si>
  <si>
    <t>فولاد  خوزستان</t>
  </si>
  <si>
    <t>فولاد مبارکه اصفهان</t>
  </si>
  <si>
    <t>فولاد کاوه جنوب کیش</t>
  </si>
  <si>
    <t>قندهکمتان‌</t>
  </si>
  <si>
    <t>گروه مدیریت سرمایه گذاری امید</t>
  </si>
  <si>
    <t>گسترش نفت و گاز پارسیان</t>
  </si>
  <si>
    <t>مبین انرژی خلیج فارس</t>
  </si>
  <si>
    <t>مس‌ شهیدباهنر</t>
  </si>
  <si>
    <t>معدنی‌ املاح‌  ایران‌</t>
  </si>
  <si>
    <t>ملی‌ صنایع‌ مس‌ ایران‌</t>
  </si>
  <si>
    <t>نفت ایرانول</t>
  </si>
  <si>
    <t>نفت‌ بهران‌</t>
  </si>
  <si>
    <t>همکاران سیستم</t>
  </si>
  <si>
    <t>کارخانجات‌ قند قزوین‌</t>
  </si>
  <si>
    <t>کاشی‌ وسرامیک‌ حافظ‌</t>
  </si>
  <si>
    <t>سیمان ساوه</t>
  </si>
  <si>
    <t>ح . معدنی‌ املاح‌  ایران‌</t>
  </si>
  <si>
    <t>تعداد اوراق تبعی</t>
  </si>
  <si>
    <t>قیمت اعمال</t>
  </si>
  <si>
    <t>تاریخ اعمال</t>
  </si>
  <si>
    <t>نرخ موثر</t>
  </si>
  <si>
    <t>اختیارف ت کیمیا-27750-01/06/16</t>
  </si>
  <si>
    <t>1401/06/16</t>
  </si>
  <si>
    <t>اختیارف ت فارس11832-1401/04/12</t>
  </si>
  <si>
    <t>1401/04/12</t>
  </si>
  <si>
    <t/>
  </si>
  <si>
    <t>اختیارف ت سپید6778-01/04/22</t>
  </si>
  <si>
    <t>1401/04/22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</si>
  <si>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</si>
  <si>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</si>
  <si>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</si>
  <si>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</si>
  <si>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</si>
  <si>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</si>
  <si>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</si>
  <si>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</si>
  <si>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</si>
  <si>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</si>
  <si>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</si>
  <si>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</si>
  <si>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</si>
  <si>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</si>
  <si>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</si>
  <si>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</si>
  <si>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</si>
  <si>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</si>
  <si>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اسنادخزانه-م15بودجه98-010406</t>
  </si>
  <si>
    <t>1398/07/13</t>
  </si>
  <si>
    <t>1401/04/06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</si>
  <si>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</si>
  <si>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</si>
  <si>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</si>
  <si>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</si>
  <si>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</si>
  <si>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</si>
  <si>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اسنادخزانه-م18بودجه98-010614</t>
  </si>
  <si>
    <t>1398/11/12</t>
  </si>
  <si>
    <t>1401/06/14</t>
  </si>
  <si>
    <t>اسنادخزانه-م1بودجه00-030821</t>
  </si>
  <si>
    <t>1400/02/22</t>
  </si>
  <si>
    <t>1403/08/21</t>
  </si>
  <si>
    <t>اسنادخزانه-م1بودجه99-010621</t>
  </si>
  <si>
    <t>1399/09/01</t>
  </si>
  <si>
    <t>1401/06/21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</si>
  <si>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</si>
  <si>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</si>
  <si>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</si>
  <si>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</si>
  <si>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</si>
  <si>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اسنادخزانه-م2بودجه00-031024</t>
  </si>
  <si>
    <t>1403/10/24</t>
  </si>
  <si>
    <t>اسنادخزانه-م2بودجه99-011019</t>
  </si>
  <si>
    <t>1399/06/19</t>
  </si>
  <si>
    <t>1401/10/19</t>
  </si>
  <si>
    <t>اسنادخزانه-م3بودجه00-030418</t>
  </si>
  <si>
    <t>1403/04/18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</si>
  <si>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</si>
  <si>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</si>
  <si>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</si>
  <si>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</si>
  <si>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</si>
  <si>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</si>
  <si>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اسنادخزانه-م4بودجه99-011215</t>
  </si>
  <si>
    <t>1399/07/23</t>
  </si>
  <si>
    <t>1401/12/15</t>
  </si>
  <si>
    <t>اسنادخزانه-م5بودجه00-030626</t>
  </si>
  <si>
    <t>اسنادخزانه-م5بودجه99-020218</t>
  </si>
  <si>
    <t>1399/09/05</t>
  </si>
  <si>
    <t>1402/02/18</t>
  </si>
  <si>
    <t>اسنادخزانه-م6بودجه99-020321</t>
  </si>
  <si>
    <t>1399/08/27</t>
  </si>
  <si>
    <t>1402/03/21</t>
  </si>
  <si>
    <t>اسنادخزانه-م7بودجه99-020704</t>
  </si>
  <si>
    <t>1399/09/25</t>
  </si>
  <si>
    <t>1402/07/04</t>
  </si>
  <si>
    <t>اسنادخزانه-م8بودجه00-030919</t>
  </si>
  <si>
    <t>1400/06/16</t>
  </si>
  <si>
    <t>1403/09/19</t>
  </si>
  <si>
    <t>اسنادخزانه-م8بودجه99-020606</t>
  </si>
  <si>
    <t>1402/06/06</t>
  </si>
  <si>
    <t>اسنادخزانه-م9بودجه99-020316</t>
  </si>
  <si>
    <t>1399/10/15</t>
  </si>
  <si>
    <t>1402/03/16</t>
  </si>
  <si>
    <t>مرابحه عام دولت104-ش.خ020303</t>
  </si>
  <si>
    <t>1401/03/03</t>
  </si>
  <si>
    <t>1402/03/03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</si>
  <si>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</si>
  <si>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</si>
  <si>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</si>
  <si>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</si>
  <si>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</si>
  <si>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</si>
  <si>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دولتی64-ش.خ0111</t>
  </si>
  <si>
    <t>1399/10/09</t>
  </si>
  <si>
    <t>1401/11/09</t>
  </si>
  <si>
    <t>منفعت دولت5-ش.خاص کاردان0108</t>
  </si>
  <si>
    <t>1398/08/18</t>
  </si>
  <si>
    <t>1401/08/18</t>
  </si>
  <si>
    <t>منفعت دولتی4-شرایط خاص14010729</t>
  </si>
  <si>
    <t>1398/07/29</t>
  </si>
  <si>
    <t>1401/07/29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</si>
  <si>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</si>
  <si>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</si>
  <si>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</si>
  <si>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</si>
  <si>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</si>
  <si>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</si>
  <si>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</si>
  <si>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</si>
  <si>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</si>
  <si>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</si>
  <si>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5802399850</t>
  </si>
  <si>
    <t>سپرده کوتاه مدت</t>
  </si>
  <si>
    <t>1395/07/14</t>
  </si>
  <si>
    <t>بانک پاسارگاد هفتم تیر</t>
  </si>
  <si>
    <t>207-8100-15111111-1</t>
  </si>
  <si>
    <t>1399/05/25</t>
  </si>
  <si>
    <t>بانک تجارت کار</t>
  </si>
  <si>
    <t>156386189</t>
  </si>
  <si>
    <t>1400/05/12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</si>
  <si>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</si>
  <si>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</si>
  <si>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</si>
  <si>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</si>
  <si>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</si>
  <si>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</si>
  <si>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</si>
  <si>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</si>
  <si>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</si>
  <si>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دولت3-ش.خ 0103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</si>
  <si>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</si>
  <si>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</si>
  <si>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</si>
  <si>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</si>
  <si>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</si>
  <si>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</si>
  <si>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1401/04/11</t>
  </si>
  <si>
    <t>1401/03/10</t>
  </si>
  <si>
    <t>فولاد امیرکبیرکاشان</t>
  </si>
  <si>
    <t>1401/03/04</t>
  </si>
  <si>
    <t>1401/04/30</t>
  </si>
  <si>
    <t>1401/04/21</t>
  </si>
  <si>
    <t>1401/04/29</t>
  </si>
  <si>
    <t>1401/04/16</t>
  </si>
  <si>
    <t>1401/03/29</t>
  </si>
  <si>
    <t>1401/03/16</t>
  </si>
  <si>
    <t>1401/04/25</t>
  </si>
  <si>
    <t>1401/04/28</t>
  </si>
  <si>
    <t>1401/03/01</t>
  </si>
  <si>
    <t>1401/04/20</t>
  </si>
  <si>
    <t>1401/04/15</t>
  </si>
  <si>
    <t>1401/04/14</t>
  </si>
  <si>
    <t>1401/03/28</t>
  </si>
  <si>
    <t>1401/03/02</t>
  </si>
  <si>
    <t>1401/03/17</t>
  </si>
  <si>
    <t>1401/04/26</t>
  </si>
  <si>
    <t>1401/03/07</t>
  </si>
  <si>
    <t>1401/03/23</t>
  </si>
  <si>
    <t>1401/03/11</t>
  </si>
  <si>
    <t>1401/03/08</t>
  </si>
  <si>
    <t>1401/04/18</t>
  </si>
  <si>
    <t>1401/03/18</t>
  </si>
  <si>
    <t>بهای فروش</t>
  </si>
  <si>
    <t>ارزش دفتری</t>
  </si>
  <si>
    <t>سود و زیان ناشی از تغییر قیمت</t>
  </si>
  <si>
    <t>سود و زیان ناشی از فروش</t>
  </si>
  <si>
    <t>اسنادخزانه-م14بودجه98-010318</t>
  </si>
  <si>
    <t>اسنادخزانه-م18بودجه99-010323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</si>
  <si>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</si>
  <si>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</si>
  <si>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</si>
  <si>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</si>
  <si>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</si>
  <si>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</si>
  <si>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</si>
  <si>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</si>
  <si>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</si>
  <si>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</si>
  <si>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</si>
  <si>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</si>
  <si>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</si>
  <si>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</si>
  <si>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1401/04/01</t>
  </si>
  <si>
    <t>-</t>
  </si>
  <si>
    <t>از ابتدای سال مالی</t>
  </si>
  <si>
    <t>تا 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</si>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</sst>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0" xfId="0" applyFont="1" applyBorder="1"/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165" fontId="2" fillId="0" borderId="2" xfId="2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37" fontId="2" fillId="0" borderId="2" xfId="0" applyNumberFormat="1" applyFont="1" applyBorder="1"/>
    <xf numFmtId="164" fontId="2" fillId="0" borderId="0" xfId="0" applyNumberFormat="1" applyFont="1"/>
    <xf numFmtId="0" fontId="2" fillId="0" borderId="0" xfId="0" applyFont="1" applyFill="1"/>
    <xf numFmtId="37" fontId="2" fillId="0" borderId="0" xfId="0" applyNumberFormat="1" applyFont="1" applyFill="1" applyAlignment="1">
      <alignment horizontal="center"/>
    </xf>
    <xf numFmtId="3" fontId="2" fillId="0" borderId="0" xfId="0" applyNumberFormat="1" applyFont="1" applyFill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1</xdr:row>
          <xdr:rowOff>57150</xdr:rowOff>
        </xdr:from>
        <xdr:to>
          <xdr:col>13</xdr:col>
          <xdr:colOff>285750</xdr:colOff>
          <xdr:row>34</xdr:row>
          <xdr:rowOff>28575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BBE74-5617-487D-87C4-027A5E80C6F4}">
  <dimension ref="A1"/>
  <sheetViews>
    <sheetView rightToLeft="1" workbookViewId="0">
      <selection activeCell="D35" sqref="D35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3073" r:id="rId4">
          <objectPr defaultSize="0" r:id="rId5">
            <anchor moveWithCells="1">
              <from>
                <xdr:col>0</xdr:col>
                <xdr:colOff>447675</xdr:colOff>
                <xdr:row>1</xdr:row>
                <xdr:rowOff>57150</xdr:rowOff>
              </from>
              <to>
                <xdr:col>13</xdr:col>
                <xdr:colOff>285750</xdr:colOff>
                <xdr:row>34</xdr:row>
                <xdr:rowOff>28575</xdr:rowOff>
              </to>
            </anchor>
          </objectPr>
        </oleObject>
      </mc:Choice>
      <mc:Fallback>
        <oleObject progId="Document" shapeId="307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47"/>
  <sheetViews>
    <sheetView rightToLeft="1" workbookViewId="0">
      <selection activeCell="G58" sqref="G58"/>
    </sheetView>
  </sheetViews>
  <sheetFormatPr defaultRowHeight="24"/>
  <cols>
    <col min="1" max="1" width="34.8554687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24.75">
      <c r="A3" s="25" t="s">
        <v>217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6" spans="1:17" ht="24.75">
      <c r="A6" s="23" t="s">
        <v>3</v>
      </c>
      <c r="C6" s="24" t="s">
        <v>219</v>
      </c>
      <c r="D6" s="24" t="s">
        <v>219</v>
      </c>
      <c r="E6" s="24" t="s">
        <v>219</v>
      </c>
      <c r="F6" s="24" t="s">
        <v>219</v>
      </c>
      <c r="G6" s="24" t="s">
        <v>219</v>
      </c>
      <c r="H6" s="24" t="s">
        <v>219</v>
      </c>
      <c r="I6" s="24" t="s">
        <v>219</v>
      </c>
      <c r="K6" s="24" t="s">
        <v>220</v>
      </c>
      <c r="L6" s="24" t="s">
        <v>220</v>
      </c>
      <c r="M6" s="24" t="s">
        <v>220</v>
      </c>
      <c r="N6" s="24" t="s">
        <v>220</v>
      </c>
      <c r="O6" s="24" t="s">
        <v>220</v>
      </c>
      <c r="P6" s="24" t="s">
        <v>220</v>
      </c>
      <c r="Q6" s="24" t="s">
        <v>220</v>
      </c>
    </row>
    <row r="7" spans="1:17" ht="24.75">
      <c r="A7" s="24" t="s">
        <v>3</v>
      </c>
      <c r="C7" s="24" t="s">
        <v>7</v>
      </c>
      <c r="E7" s="24" t="s">
        <v>259</v>
      </c>
      <c r="G7" s="24" t="s">
        <v>260</v>
      </c>
      <c r="I7" s="24" t="s">
        <v>262</v>
      </c>
      <c r="K7" s="24" t="s">
        <v>7</v>
      </c>
      <c r="M7" s="24" t="s">
        <v>259</v>
      </c>
      <c r="O7" s="24" t="s">
        <v>260</v>
      </c>
      <c r="Q7" s="24" t="s">
        <v>262</v>
      </c>
    </row>
    <row r="8" spans="1:17">
      <c r="A8" s="1" t="s">
        <v>41</v>
      </c>
      <c r="C8" s="9">
        <v>1300000</v>
      </c>
      <c r="D8" s="9"/>
      <c r="E8" s="9">
        <v>10129600000</v>
      </c>
      <c r="F8" s="9"/>
      <c r="G8" s="9">
        <v>19978416900</v>
      </c>
      <c r="H8" s="9"/>
      <c r="I8" s="9">
        <v>-9848816900</v>
      </c>
      <c r="J8" s="9"/>
      <c r="K8" s="9">
        <v>1300000</v>
      </c>
      <c r="L8" s="9"/>
      <c r="M8" s="9">
        <v>10129600000</v>
      </c>
      <c r="N8" s="9"/>
      <c r="O8" s="9">
        <v>19978416900</v>
      </c>
      <c r="P8" s="9"/>
      <c r="Q8" s="9">
        <v>-9848816900</v>
      </c>
    </row>
    <row r="9" spans="1:17">
      <c r="A9" s="1" t="s">
        <v>34</v>
      </c>
      <c r="C9" s="9">
        <v>3000000</v>
      </c>
      <c r="D9" s="9"/>
      <c r="E9" s="9">
        <v>17175482751</v>
      </c>
      <c r="F9" s="9"/>
      <c r="G9" s="9">
        <v>19551606939</v>
      </c>
      <c r="H9" s="9"/>
      <c r="I9" s="9">
        <v>-2376124188</v>
      </c>
      <c r="J9" s="9"/>
      <c r="K9" s="9">
        <v>3100000</v>
      </c>
      <c r="L9" s="9"/>
      <c r="M9" s="9">
        <v>17742091251</v>
      </c>
      <c r="N9" s="9"/>
      <c r="O9" s="9">
        <v>20203327173</v>
      </c>
      <c r="P9" s="9"/>
      <c r="Q9" s="9">
        <v>-2461235922</v>
      </c>
    </row>
    <row r="10" spans="1:17">
      <c r="A10" s="1" t="s">
        <v>37</v>
      </c>
      <c r="C10" s="9">
        <v>422106</v>
      </c>
      <c r="D10" s="9"/>
      <c r="E10" s="9">
        <v>8096185208</v>
      </c>
      <c r="F10" s="9"/>
      <c r="G10" s="9">
        <v>5657701207</v>
      </c>
      <c r="H10" s="9"/>
      <c r="I10" s="9">
        <v>2438484001</v>
      </c>
      <c r="J10" s="9"/>
      <c r="K10" s="9">
        <v>422106</v>
      </c>
      <c r="L10" s="9"/>
      <c r="M10" s="9">
        <v>8096185208</v>
      </c>
      <c r="N10" s="9"/>
      <c r="O10" s="9">
        <v>5657701207</v>
      </c>
      <c r="P10" s="9"/>
      <c r="Q10" s="9">
        <v>2438484001</v>
      </c>
    </row>
    <row r="11" spans="1:17">
      <c r="A11" s="1" t="s">
        <v>38</v>
      </c>
      <c r="C11" s="9">
        <v>7999999</v>
      </c>
      <c r="D11" s="9"/>
      <c r="E11" s="9">
        <v>31191996101</v>
      </c>
      <c r="F11" s="9"/>
      <c r="G11" s="9">
        <v>19236853195</v>
      </c>
      <c r="H11" s="9"/>
      <c r="I11" s="9">
        <v>11955142906</v>
      </c>
      <c r="J11" s="9"/>
      <c r="K11" s="9">
        <v>7999999</v>
      </c>
      <c r="L11" s="9"/>
      <c r="M11" s="9">
        <v>31191996101</v>
      </c>
      <c r="N11" s="9"/>
      <c r="O11" s="9">
        <v>19236853195</v>
      </c>
      <c r="P11" s="9"/>
      <c r="Q11" s="9">
        <v>11955142906</v>
      </c>
    </row>
    <row r="12" spans="1:17">
      <c r="A12" s="1" t="s">
        <v>63</v>
      </c>
      <c r="C12" s="9">
        <v>182943</v>
      </c>
      <c r="D12" s="9"/>
      <c r="E12" s="9">
        <v>5721247813</v>
      </c>
      <c r="F12" s="9"/>
      <c r="G12" s="9">
        <v>5094210442</v>
      </c>
      <c r="H12" s="9"/>
      <c r="I12" s="9">
        <v>627037371</v>
      </c>
      <c r="J12" s="9"/>
      <c r="K12" s="9">
        <v>262943</v>
      </c>
      <c r="L12" s="9"/>
      <c r="M12" s="9">
        <v>8334305739</v>
      </c>
      <c r="N12" s="9"/>
      <c r="O12" s="9">
        <v>7385296889</v>
      </c>
      <c r="P12" s="9"/>
      <c r="Q12" s="9">
        <v>949008850</v>
      </c>
    </row>
    <row r="13" spans="1:17">
      <c r="A13" s="1" t="s">
        <v>92</v>
      </c>
      <c r="C13" s="9">
        <v>49866</v>
      </c>
      <c r="D13" s="9"/>
      <c r="E13" s="9">
        <v>2503249517</v>
      </c>
      <c r="F13" s="9"/>
      <c r="G13" s="9">
        <v>2488077222</v>
      </c>
      <c r="H13" s="9"/>
      <c r="I13" s="9">
        <v>15172295</v>
      </c>
      <c r="J13" s="9"/>
      <c r="K13" s="9">
        <v>49866</v>
      </c>
      <c r="L13" s="9"/>
      <c r="M13" s="9">
        <v>2503249517</v>
      </c>
      <c r="N13" s="9"/>
      <c r="O13" s="9">
        <v>2488077222</v>
      </c>
      <c r="P13" s="9"/>
      <c r="Q13" s="9">
        <v>15172295</v>
      </c>
    </row>
    <row r="14" spans="1:17">
      <c r="A14" s="1" t="s">
        <v>40</v>
      </c>
      <c r="C14" s="9">
        <v>5177324</v>
      </c>
      <c r="D14" s="9"/>
      <c r="E14" s="9">
        <v>122679318659</v>
      </c>
      <c r="F14" s="9"/>
      <c r="G14" s="9">
        <v>131011406613</v>
      </c>
      <c r="H14" s="9"/>
      <c r="I14" s="9">
        <v>-8332087954</v>
      </c>
      <c r="J14" s="9"/>
      <c r="K14" s="9">
        <v>5177324</v>
      </c>
      <c r="L14" s="9"/>
      <c r="M14" s="9">
        <v>122679318659</v>
      </c>
      <c r="N14" s="9"/>
      <c r="O14" s="9">
        <v>131011406613</v>
      </c>
      <c r="P14" s="9"/>
      <c r="Q14" s="9">
        <v>-8332087954</v>
      </c>
    </row>
    <row r="15" spans="1:17">
      <c r="A15" s="1" t="s">
        <v>48</v>
      </c>
      <c r="C15" s="9">
        <v>10025</v>
      </c>
      <c r="D15" s="9"/>
      <c r="E15" s="9">
        <v>5363531933</v>
      </c>
      <c r="F15" s="9"/>
      <c r="G15" s="9">
        <v>7079983466</v>
      </c>
      <c r="H15" s="9"/>
      <c r="I15" s="9">
        <v>-1716451533</v>
      </c>
      <c r="J15" s="9"/>
      <c r="K15" s="9">
        <v>32025</v>
      </c>
      <c r="L15" s="9"/>
      <c r="M15" s="9">
        <v>19563293689</v>
      </c>
      <c r="N15" s="9"/>
      <c r="O15" s="9">
        <v>22617103973</v>
      </c>
      <c r="P15" s="9"/>
      <c r="Q15" s="9">
        <v>-3053810284</v>
      </c>
    </row>
    <row r="16" spans="1:17">
      <c r="A16" s="1" t="s">
        <v>71</v>
      </c>
      <c r="C16" s="9">
        <v>115264</v>
      </c>
      <c r="D16" s="9"/>
      <c r="E16" s="9">
        <v>1735746346</v>
      </c>
      <c r="F16" s="9"/>
      <c r="G16" s="9">
        <v>1896268832</v>
      </c>
      <c r="H16" s="9"/>
      <c r="I16" s="9">
        <v>-160522486</v>
      </c>
      <c r="J16" s="9"/>
      <c r="K16" s="9">
        <v>115264</v>
      </c>
      <c r="L16" s="9"/>
      <c r="M16" s="9">
        <v>1735746346</v>
      </c>
      <c r="N16" s="9"/>
      <c r="O16" s="9">
        <v>1896268832</v>
      </c>
      <c r="P16" s="9"/>
      <c r="Q16" s="9">
        <v>-160522486</v>
      </c>
    </row>
    <row r="17" spans="1:17">
      <c r="A17" s="1" t="s">
        <v>85</v>
      </c>
      <c r="C17" s="9">
        <v>2556648</v>
      </c>
      <c r="D17" s="9"/>
      <c r="E17" s="9">
        <v>27168498270</v>
      </c>
      <c r="F17" s="9"/>
      <c r="G17" s="9">
        <v>38172141752</v>
      </c>
      <c r="H17" s="9"/>
      <c r="I17" s="9">
        <v>-11003643482</v>
      </c>
      <c r="J17" s="9"/>
      <c r="K17" s="9">
        <v>3297946</v>
      </c>
      <c r="L17" s="9"/>
      <c r="M17" s="9">
        <v>36912416726</v>
      </c>
      <c r="N17" s="9"/>
      <c r="O17" s="9">
        <v>49557050122</v>
      </c>
      <c r="P17" s="9"/>
      <c r="Q17" s="9">
        <v>-12644633396</v>
      </c>
    </row>
    <row r="18" spans="1:17">
      <c r="A18" s="1" t="s">
        <v>93</v>
      </c>
      <c r="C18" s="9">
        <v>3400000</v>
      </c>
      <c r="D18" s="9"/>
      <c r="E18" s="9">
        <v>27752230122</v>
      </c>
      <c r="F18" s="9"/>
      <c r="G18" s="9">
        <v>27752230122</v>
      </c>
      <c r="H18" s="9"/>
      <c r="I18" s="9">
        <v>0</v>
      </c>
      <c r="J18" s="9"/>
      <c r="K18" s="9">
        <v>3400000</v>
      </c>
      <c r="L18" s="9"/>
      <c r="M18" s="9">
        <v>27752230122</v>
      </c>
      <c r="N18" s="9"/>
      <c r="O18" s="9">
        <v>27752230122</v>
      </c>
      <c r="P18" s="9"/>
      <c r="Q18" s="9">
        <v>0</v>
      </c>
    </row>
    <row r="19" spans="1:17">
      <c r="A19" s="1" t="s">
        <v>24</v>
      </c>
      <c r="C19" s="9">
        <v>3078964</v>
      </c>
      <c r="D19" s="9"/>
      <c r="E19" s="9">
        <v>32867823908</v>
      </c>
      <c r="F19" s="9"/>
      <c r="G19" s="9">
        <v>38411083792</v>
      </c>
      <c r="H19" s="9"/>
      <c r="I19" s="9">
        <v>-5543259884</v>
      </c>
      <c r="J19" s="9"/>
      <c r="K19" s="9">
        <v>3078964</v>
      </c>
      <c r="L19" s="9"/>
      <c r="M19" s="9">
        <v>32867823908</v>
      </c>
      <c r="N19" s="9"/>
      <c r="O19" s="9">
        <v>38411083792</v>
      </c>
      <c r="P19" s="9"/>
      <c r="Q19" s="9">
        <v>-5543259884</v>
      </c>
    </row>
    <row r="20" spans="1:17">
      <c r="A20" s="1" t="s">
        <v>91</v>
      </c>
      <c r="C20" s="9">
        <v>52000</v>
      </c>
      <c r="D20" s="9"/>
      <c r="E20" s="9">
        <v>262439279</v>
      </c>
      <c r="F20" s="9"/>
      <c r="G20" s="9">
        <v>263777125</v>
      </c>
      <c r="H20" s="9"/>
      <c r="I20" s="9">
        <v>-1337846</v>
      </c>
      <c r="J20" s="9"/>
      <c r="K20" s="9">
        <v>52000</v>
      </c>
      <c r="L20" s="9"/>
      <c r="M20" s="9">
        <v>262439279</v>
      </c>
      <c r="N20" s="9"/>
      <c r="O20" s="9">
        <v>263777125</v>
      </c>
      <c r="P20" s="9"/>
      <c r="Q20" s="9">
        <v>-1337846</v>
      </c>
    </row>
    <row r="21" spans="1:17">
      <c r="A21" s="1" t="s">
        <v>235</v>
      </c>
      <c r="C21" s="9">
        <v>0</v>
      </c>
      <c r="D21" s="9"/>
      <c r="E21" s="9">
        <v>0</v>
      </c>
      <c r="F21" s="9"/>
      <c r="G21" s="9">
        <v>0</v>
      </c>
      <c r="H21" s="9"/>
      <c r="I21" s="9">
        <v>0</v>
      </c>
      <c r="J21" s="9"/>
      <c r="K21" s="9">
        <v>2016418</v>
      </c>
      <c r="L21" s="9"/>
      <c r="M21" s="9">
        <v>35865823756</v>
      </c>
      <c r="N21" s="9"/>
      <c r="O21" s="9">
        <v>40596607337</v>
      </c>
      <c r="P21" s="9"/>
      <c r="Q21" s="9">
        <v>-4730783581</v>
      </c>
    </row>
    <row r="22" spans="1:17">
      <c r="A22" s="1" t="s">
        <v>81</v>
      </c>
      <c r="C22" s="9">
        <v>0</v>
      </c>
      <c r="D22" s="9"/>
      <c r="E22" s="9">
        <v>0</v>
      </c>
      <c r="F22" s="9"/>
      <c r="G22" s="9">
        <v>0</v>
      </c>
      <c r="H22" s="9"/>
      <c r="I22" s="9">
        <v>0</v>
      </c>
      <c r="J22" s="9"/>
      <c r="K22" s="9">
        <v>11319510</v>
      </c>
      <c r="L22" s="9"/>
      <c r="M22" s="9">
        <v>161681152666</v>
      </c>
      <c r="N22" s="9"/>
      <c r="O22" s="9">
        <v>166081864523</v>
      </c>
      <c r="P22" s="9"/>
      <c r="Q22" s="9">
        <v>-4400711857</v>
      </c>
    </row>
    <row r="23" spans="1:17">
      <c r="A23" s="1" t="s">
        <v>27</v>
      </c>
      <c r="C23" s="9">
        <v>0</v>
      </c>
      <c r="D23" s="9"/>
      <c r="E23" s="9">
        <v>0</v>
      </c>
      <c r="F23" s="9"/>
      <c r="G23" s="9">
        <v>0</v>
      </c>
      <c r="H23" s="9"/>
      <c r="I23" s="9">
        <v>0</v>
      </c>
      <c r="J23" s="9"/>
      <c r="K23" s="9">
        <v>567336</v>
      </c>
      <c r="L23" s="9"/>
      <c r="M23" s="9">
        <v>56040330478</v>
      </c>
      <c r="N23" s="9"/>
      <c r="O23" s="9">
        <v>53378847200</v>
      </c>
      <c r="P23" s="9"/>
      <c r="Q23" s="9">
        <v>2661483278</v>
      </c>
    </row>
    <row r="24" spans="1:17">
      <c r="A24" s="1" t="s">
        <v>141</v>
      </c>
      <c r="C24" s="9">
        <v>26984</v>
      </c>
      <c r="D24" s="9"/>
      <c r="E24" s="9">
        <v>20772829848</v>
      </c>
      <c r="F24" s="9"/>
      <c r="G24" s="9">
        <v>20218414188</v>
      </c>
      <c r="H24" s="9"/>
      <c r="I24" s="9">
        <v>554415660</v>
      </c>
      <c r="J24" s="9"/>
      <c r="K24" s="9">
        <v>26984</v>
      </c>
      <c r="L24" s="9"/>
      <c r="M24" s="9">
        <v>20772829848</v>
      </c>
      <c r="N24" s="9"/>
      <c r="O24" s="9">
        <v>20218414188</v>
      </c>
      <c r="P24" s="9"/>
      <c r="Q24" s="9">
        <v>554415660</v>
      </c>
    </row>
    <row r="25" spans="1:17">
      <c r="A25" s="1" t="s">
        <v>135</v>
      </c>
      <c r="C25" s="9">
        <v>32</v>
      </c>
      <c r="D25" s="9"/>
      <c r="E25" s="9">
        <v>19721227</v>
      </c>
      <c r="F25" s="9"/>
      <c r="G25" s="9">
        <v>19169964</v>
      </c>
      <c r="H25" s="9"/>
      <c r="I25" s="9">
        <v>551263</v>
      </c>
      <c r="J25" s="9"/>
      <c r="K25" s="9">
        <v>32</v>
      </c>
      <c r="L25" s="9"/>
      <c r="M25" s="9">
        <v>19721227</v>
      </c>
      <c r="N25" s="9"/>
      <c r="O25" s="9">
        <v>19169964</v>
      </c>
      <c r="P25" s="9"/>
      <c r="Q25" s="9">
        <v>551263</v>
      </c>
    </row>
    <row r="26" spans="1:17">
      <c r="A26" s="1" t="s">
        <v>151</v>
      </c>
      <c r="C26" s="9">
        <v>1530</v>
      </c>
      <c r="D26" s="9"/>
      <c r="E26" s="9">
        <v>1016841468</v>
      </c>
      <c r="F26" s="9"/>
      <c r="G26" s="9">
        <v>984850763</v>
      </c>
      <c r="H26" s="9"/>
      <c r="I26" s="9">
        <v>31990705</v>
      </c>
      <c r="J26" s="9"/>
      <c r="K26" s="9">
        <v>1530</v>
      </c>
      <c r="L26" s="9"/>
      <c r="M26" s="9">
        <v>1016841468</v>
      </c>
      <c r="N26" s="9"/>
      <c r="O26" s="9">
        <v>984850763</v>
      </c>
      <c r="P26" s="9"/>
      <c r="Q26" s="9">
        <v>31990705</v>
      </c>
    </row>
    <row r="27" spans="1:17">
      <c r="A27" s="1" t="s">
        <v>172</v>
      </c>
      <c r="C27" s="9">
        <v>1000</v>
      </c>
      <c r="D27" s="9"/>
      <c r="E27" s="9">
        <v>609589493</v>
      </c>
      <c r="F27" s="9"/>
      <c r="G27" s="9">
        <v>589833072</v>
      </c>
      <c r="H27" s="9"/>
      <c r="I27" s="9">
        <v>19756421</v>
      </c>
      <c r="J27" s="9"/>
      <c r="K27" s="9">
        <v>1000</v>
      </c>
      <c r="L27" s="9"/>
      <c r="M27" s="9">
        <v>609589493</v>
      </c>
      <c r="N27" s="9"/>
      <c r="O27" s="9">
        <v>589833072</v>
      </c>
      <c r="P27" s="9"/>
      <c r="Q27" s="9">
        <v>19756421</v>
      </c>
    </row>
    <row r="28" spans="1:17">
      <c r="A28" s="1" t="s">
        <v>144</v>
      </c>
      <c r="C28" s="9">
        <v>20433</v>
      </c>
      <c r="D28" s="9"/>
      <c r="E28" s="9">
        <v>15487631222</v>
      </c>
      <c r="F28" s="9"/>
      <c r="G28" s="9">
        <v>15075390780</v>
      </c>
      <c r="H28" s="9"/>
      <c r="I28" s="9">
        <v>412240442</v>
      </c>
      <c r="J28" s="9"/>
      <c r="K28" s="9">
        <v>20433</v>
      </c>
      <c r="L28" s="9"/>
      <c r="M28" s="9">
        <v>15487631222</v>
      </c>
      <c r="N28" s="9"/>
      <c r="O28" s="9">
        <v>15075390780</v>
      </c>
      <c r="P28" s="9"/>
      <c r="Q28" s="9">
        <v>412240442</v>
      </c>
    </row>
    <row r="29" spans="1:17">
      <c r="A29" s="1" t="s">
        <v>163</v>
      </c>
      <c r="C29" s="9">
        <v>120000</v>
      </c>
      <c r="D29" s="9"/>
      <c r="E29" s="9">
        <v>102513616046</v>
      </c>
      <c r="F29" s="9"/>
      <c r="G29" s="9">
        <v>98863277781</v>
      </c>
      <c r="H29" s="9"/>
      <c r="I29" s="9">
        <v>3650338265</v>
      </c>
      <c r="J29" s="9"/>
      <c r="K29" s="9">
        <v>120000</v>
      </c>
      <c r="L29" s="9"/>
      <c r="M29" s="9">
        <v>102513616046</v>
      </c>
      <c r="N29" s="9"/>
      <c r="O29" s="9">
        <v>98863277781</v>
      </c>
      <c r="P29" s="9"/>
      <c r="Q29" s="9">
        <v>3650338265</v>
      </c>
    </row>
    <row r="30" spans="1:17">
      <c r="A30" s="1" t="s">
        <v>113</v>
      </c>
      <c r="C30" s="9">
        <v>50000</v>
      </c>
      <c r="D30" s="9"/>
      <c r="E30" s="9">
        <v>38716981276</v>
      </c>
      <c r="F30" s="9"/>
      <c r="G30" s="9">
        <v>37398220344</v>
      </c>
      <c r="H30" s="9"/>
      <c r="I30" s="9">
        <v>1318760932</v>
      </c>
      <c r="J30" s="9"/>
      <c r="K30" s="9">
        <v>50000</v>
      </c>
      <c r="L30" s="9"/>
      <c r="M30" s="9">
        <v>38716981276</v>
      </c>
      <c r="N30" s="9"/>
      <c r="O30" s="9">
        <v>37398220344</v>
      </c>
      <c r="P30" s="9"/>
      <c r="Q30" s="9">
        <v>1318760932</v>
      </c>
    </row>
    <row r="31" spans="1:17">
      <c r="A31" s="1" t="s">
        <v>156</v>
      </c>
      <c r="C31" s="9">
        <v>348</v>
      </c>
      <c r="D31" s="9"/>
      <c r="E31" s="9">
        <v>225783473</v>
      </c>
      <c r="F31" s="9"/>
      <c r="G31" s="9">
        <v>219937889</v>
      </c>
      <c r="H31" s="9"/>
      <c r="I31" s="9">
        <v>5845584</v>
      </c>
      <c r="J31" s="9"/>
      <c r="K31" s="9">
        <v>348</v>
      </c>
      <c r="L31" s="9"/>
      <c r="M31" s="9">
        <v>225783473</v>
      </c>
      <c r="N31" s="9"/>
      <c r="O31" s="9">
        <v>219937889</v>
      </c>
      <c r="P31" s="9"/>
      <c r="Q31" s="9">
        <v>5845584</v>
      </c>
    </row>
    <row r="32" spans="1:17">
      <c r="A32" s="1" t="s">
        <v>162</v>
      </c>
      <c r="C32" s="9">
        <v>16</v>
      </c>
      <c r="D32" s="9"/>
      <c r="E32" s="9">
        <v>10164399</v>
      </c>
      <c r="F32" s="9"/>
      <c r="G32" s="9">
        <v>9891326</v>
      </c>
      <c r="H32" s="9"/>
      <c r="I32" s="9">
        <v>273073</v>
      </c>
      <c r="J32" s="9"/>
      <c r="K32" s="9">
        <v>16</v>
      </c>
      <c r="L32" s="9"/>
      <c r="M32" s="9">
        <v>10164399</v>
      </c>
      <c r="N32" s="9"/>
      <c r="O32" s="9">
        <v>9891326</v>
      </c>
      <c r="P32" s="9"/>
      <c r="Q32" s="9">
        <v>273073</v>
      </c>
    </row>
    <row r="33" spans="1:17">
      <c r="A33" s="1" t="s">
        <v>123</v>
      </c>
      <c r="C33" s="9">
        <v>199891</v>
      </c>
      <c r="D33" s="9"/>
      <c r="E33" s="9">
        <v>199891000000</v>
      </c>
      <c r="F33" s="9"/>
      <c r="G33" s="9">
        <v>195899643862</v>
      </c>
      <c r="H33" s="9"/>
      <c r="I33" s="9">
        <v>3991356138</v>
      </c>
      <c r="J33" s="9"/>
      <c r="K33" s="9">
        <v>199891</v>
      </c>
      <c r="L33" s="9"/>
      <c r="M33" s="9">
        <v>199891000000</v>
      </c>
      <c r="N33" s="9"/>
      <c r="O33" s="9">
        <v>195899643862</v>
      </c>
      <c r="P33" s="9"/>
      <c r="Q33" s="9">
        <v>3991356138</v>
      </c>
    </row>
    <row r="34" spans="1:17">
      <c r="A34" s="1" t="s">
        <v>146</v>
      </c>
      <c r="C34" s="9">
        <v>35276</v>
      </c>
      <c r="D34" s="9"/>
      <c r="E34" s="9">
        <v>21108370622</v>
      </c>
      <c r="F34" s="9"/>
      <c r="G34" s="9">
        <v>20381600045</v>
      </c>
      <c r="H34" s="9"/>
      <c r="I34" s="9">
        <v>726770577</v>
      </c>
      <c r="J34" s="9"/>
      <c r="K34" s="9">
        <v>35276</v>
      </c>
      <c r="L34" s="9"/>
      <c r="M34" s="9">
        <v>21108370622</v>
      </c>
      <c r="N34" s="9"/>
      <c r="O34" s="9">
        <v>20381600045</v>
      </c>
      <c r="P34" s="9"/>
      <c r="Q34" s="9">
        <v>726770577</v>
      </c>
    </row>
    <row r="35" spans="1:17">
      <c r="A35" s="1" t="s">
        <v>263</v>
      </c>
      <c r="C35" s="9">
        <v>0</v>
      </c>
      <c r="D35" s="9"/>
      <c r="E35" s="9">
        <v>0</v>
      </c>
      <c r="F35" s="9"/>
      <c r="G35" s="9">
        <v>0</v>
      </c>
      <c r="H35" s="9"/>
      <c r="I35" s="9">
        <v>0</v>
      </c>
      <c r="J35" s="9"/>
      <c r="K35" s="9">
        <v>124590</v>
      </c>
      <c r="L35" s="9"/>
      <c r="M35" s="9">
        <v>124590000000</v>
      </c>
      <c r="N35" s="9"/>
      <c r="O35" s="9">
        <v>123209633205</v>
      </c>
      <c r="P35" s="9"/>
      <c r="Q35" s="9">
        <v>1380366795</v>
      </c>
    </row>
    <row r="36" spans="1:17">
      <c r="A36" s="1" t="s">
        <v>195</v>
      </c>
      <c r="C36" s="9">
        <v>0</v>
      </c>
      <c r="D36" s="9"/>
      <c r="E36" s="9">
        <v>0</v>
      </c>
      <c r="F36" s="9"/>
      <c r="G36" s="9">
        <v>0</v>
      </c>
      <c r="H36" s="9"/>
      <c r="I36" s="9">
        <v>0</v>
      </c>
      <c r="J36" s="9"/>
      <c r="K36" s="9">
        <v>400000</v>
      </c>
      <c r="L36" s="9"/>
      <c r="M36" s="9">
        <v>396360022625</v>
      </c>
      <c r="N36" s="9"/>
      <c r="O36" s="9">
        <v>399923500724</v>
      </c>
      <c r="P36" s="9"/>
      <c r="Q36" s="9">
        <v>-3563478099</v>
      </c>
    </row>
    <row r="37" spans="1:17">
      <c r="A37" s="1" t="s">
        <v>264</v>
      </c>
      <c r="C37" s="9">
        <v>0</v>
      </c>
      <c r="D37" s="9"/>
      <c r="E37" s="9">
        <v>0</v>
      </c>
      <c r="F37" s="9"/>
      <c r="G37" s="9">
        <v>0</v>
      </c>
      <c r="H37" s="9"/>
      <c r="I37" s="9">
        <v>0</v>
      </c>
      <c r="J37" s="9"/>
      <c r="K37" s="9">
        <v>136</v>
      </c>
      <c r="L37" s="9"/>
      <c r="M37" s="9">
        <v>136000000</v>
      </c>
      <c r="N37" s="9"/>
      <c r="O37" s="9">
        <v>134200871</v>
      </c>
      <c r="P37" s="9"/>
      <c r="Q37" s="9">
        <v>1799129</v>
      </c>
    </row>
    <row r="38" spans="1:17">
      <c r="A38" s="1" t="s">
        <v>126</v>
      </c>
      <c r="C38" s="9">
        <v>0</v>
      </c>
      <c r="D38" s="9"/>
      <c r="E38" s="9">
        <v>0</v>
      </c>
      <c r="F38" s="9"/>
      <c r="G38" s="9">
        <v>0</v>
      </c>
      <c r="H38" s="9"/>
      <c r="I38" s="9">
        <v>0</v>
      </c>
      <c r="J38" s="9"/>
      <c r="K38" s="9">
        <v>40500</v>
      </c>
      <c r="L38" s="9"/>
      <c r="M38" s="9">
        <v>39601820870</v>
      </c>
      <c r="N38" s="9"/>
      <c r="O38" s="9">
        <v>38991191566</v>
      </c>
      <c r="P38" s="9"/>
      <c r="Q38" s="9">
        <v>610629304</v>
      </c>
    </row>
    <row r="39" spans="1:17">
      <c r="A39" s="1" t="s">
        <v>226</v>
      </c>
      <c r="C39" s="9">
        <v>0</v>
      </c>
      <c r="D39" s="9"/>
      <c r="E39" s="9">
        <v>0</v>
      </c>
      <c r="F39" s="9"/>
      <c r="G39" s="9">
        <v>0</v>
      </c>
      <c r="H39" s="9"/>
      <c r="I39" s="9">
        <v>0</v>
      </c>
      <c r="J39" s="9"/>
      <c r="K39" s="9">
        <v>734000</v>
      </c>
      <c r="L39" s="9"/>
      <c r="M39" s="9">
        <v>734000000000</v>
      </c>
      <c r="N39" s="9"/>
      <c r="O39" s="9">
        <v>733199143564</v>
      </c>
      <c r="P39" s="9"/>
      <c r="Q39" s="9">
        <v>800856436</v>
      </c>
    </row>
    <row r="40" spans="1:17" ht="24.75" thickBot="1">
      <c r="C40" s="9"/>
      <c r="D40" s="9"/>
      <c r="E40" s="14">
        <f>SUM(E8:E39)</f>
        <v>693019878981</v>
      </c>
      <c r="F40" s="9"/>
      <c r="G40" s="14">
        <f>SUM(G8:G39)</f>
        <v>706253987621</v>
      </c>
      <c r="H40" s="9"/>
      <c r="I40" s="14">
        <f>SUM(I8:I39)</f>
        <v>-13234108640</v>
      </c>
      <c r="J40" s="9"/>
      <c r="K40" s="9"/>
      <c r="L40" s="9"/>
      <c r="M40" s="14">
        <f>SUM(M8:M39)</f>
        <v>2268418376014</v>
      </c>
      <c r="N40" s="9"/>
      <c r="O40" s="14">
        <f>SUM(O8:O39)</f>
        <v>2291633812169</v>
      </c>
      <c r="P40" s="9"/>
      <c r="Q40" s="14">
        <f>SUM(Q8:Q39)</f>
        <v>-23215436155</v>
      </c>
    </row>
    <row r="41" spans="1:17" ht="24.75" thickTop="1"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>
      <c r="G42" s="5"/>
      <c r="H42" s="4"/>
      <c r="I42" s="5"/>
      <c r="J42" s="4"/>
      <c r="K42" s="4"/>
      <c r="L42" s="4"/>
      <c r="M42" s="4"/>
      <c r="N42" s="4"/>
      <c r="O42" s="5"/>
      <c r="P42" s="4"/>
      <c r="Q42" s="5"/>
    </row>
    <row r="43" spans="1:17"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>
      <c r="G46" s="5"/>
      <c r="H46" s="4"/>
      <c r="I46" s="5"/>
      <c r="O46" s="3"/>
      <c r="Q46" s="5"/>
    </row>
    <row r="47" spans="1:17">
      <c r="G47" s="5"/>
      <c r="H47" s="5"/>
      <c r="I47" s="5"/>
      <c r="J47" s="3"/>
      <c r="K47" s="3"/>
      <c r="L47" s="3"/>
      <c r="M47" s="3"/>
      <c r="N47" s="3"/>
      <c r="O47" s="5"/>
      <c r="P47" s="5"/>
      <c r="Q47" s="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89"/>
  <sheetViews>
    <sheetView rightToLeft="1" workbookViewId="0">
      <selection activeCell="I77" sqref="I77"/>
    </sheetView>
  </sheetViews>
  <sheetFormatPr defaultRowHeight="24"/>
  <cols>
    <col min="1" max="1" width="28.42578125" style="1" bestFit="1" customWidth="1"/>
    <col min="2" max="2" width="1" style="1" customWidth="1"/>
    <col min="3" max="3" width="19.140625" style="1" bestFit="1" customWidth="1"/>
    <col min="4" max="4" width="1" style="1" customWidth="1"/>
    <col min="5" max="5" width="19.85546875" style="1" bestFit="1" customWidth="1"/>
    <col min="6" max="6" width="1" style="1" customWidth="1"/>
    <col min="7" max="7" width="16.85546875" style="1" bestFit="1" customWidth="1"/>
    <col min="8" max="8" width="1" style="1" customWidth="1"/>
    <col min="9" max="9" width="19.855468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6.85546875" style="1" bestFit="1" customWidth="1"/>
    <col min="18" max="18" width="1" style="1" customWidth="1"/>
    <col min="19" max="19" width="19.855468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24.75">
      <c r="A3" s="25" t="s">
        <v>217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6" spans="1:21" ht="24.75">
      <c r="A6" s="23" t="s">
        <v>3</v>
      </c>
      <c r="C6" s="24" t="s">
        <v>219</v>
      </c>
      <c r="D6" s="24" t="s">
        <v>219</v>
      </c>
      <c r="E6" s="24" t="s">
        <v>219</v>
      </c>
      <c r="F6" s="24" t="s">
        <v>219</v>
      </c>
      <c r="G6" s="24" t="s">
        <v>219</v>
      </c>
      <c r="H6" s="24" t="s">
        <v>219</v>
      </c>
      <c r="I6" s="24" t="s">
        <v>219</v>
      </c>
      <c r="J6" s="24" t="s">
        <v>219</v>
      </c>
      <c r="K6" s="24" t="s">
        <v>219</v>
      </c>
      <c r="M6" s="24" t="s">
        <v>220</v>
      </c>
      <c r="N6" s="24" t="s">
        <v>220</v>
      </c>
      <c r="O6" s="24" t="s">
        <v>220</v>
      </c>
      <c r="P6" s="24" t="s">
        <v>220</v>
      </c>
      <c r="Q6" s="24" t="s">
        <v>220</v>
      </c>
      <c r="R6" s="24" t="s">
        <v>220</v>
      </c>
      <c r="S6" s="24" t="s">
        <v>220</v>
      </c>
      <c r="T6" s="24" t="s">
        <v>220</v>
      </c>
      <c r="U6" s="24" t="s">
        <v>220</v>
      </c>
    </row>
    <row r="7" spans="1:21" ht="24.75">
      <c r="A7" s="24" t="s">
        <v>3</v>
      </c>
      <c r="C7" s="24" t="s">
        <v>265</v>
      </c>
      <c r="E7" s="24" t="s">
        <v>266</v>
      </c>
      <c r="G7" s="24" t="s">
        <v>267</v>
      </c>
      <c r="I7" s="24" t="s">
        <v>204</v>
      </c>
      <c r="K7" s="24" t="s">
        <v>268</v>
      </c>
      <c r="M7" s="24" t="s">
        <v>265</v>
      </c>
      <c r="O7" s="24" t="s">
        <v>266</v>
      </c>
      <c r="Q7" s="24" t="s">
        <v>267</v>
      </c>
      <c r="S7" s="24" t="s">
        <v>204</v>
      </c>
      <c r="U7" s="24" t="s">
        <v>268</v>
      </c>
    </row>
    <row r="8" spans="1:21">
      <c r="A8" s="1" t="s">
        <v>41</v>
      </c>
      <c r="C8" s="9">
        <v>0</v>
      </c>
      <c r="D8" s="9"/>
      <c r="E8" s="9">
        <v>0</v>
      </c>
      <c r="F8" s="9"/>
      <c r="G8" s="9">
        <v>-9848816900</v>
      </c>
      <c r="H8" s="9"/>
      <c r="I8" s="9">
        <f>C8+E8+G8</f>
        <v>-9848816900</v>
      </c>
      <c r="J8" s="9"/>
      <c r="K8" s="7">
        <f>I8/$I$88</f>
        <v>8.4069327228081733E-3</v>
      </c>
      <c r="L8" s="9"/>
      <c r="M8" s="9">
        <v>0</v>
      </c>
      <c r="N8" s="9"/>
      <c r="O8" s="9">
        <v>0</v>
      </c>
      <c r="P8" s="9"/>
      <c r="Q8" s="9">
        <v>-9848816900</v>
      </c>
      <c r="R8" s="9"/>
      <c r="S8" s="9">
        <f>M8+O8+Q8</f>
        <v>-9848816900</v>
      </c>
      <c r="T8" s="9"/>
      <c r="U8" s="7">
        <f>S8/$S$88</f>
        <v>6.1905321852332223E-3</v>
      </c>
    </row>
    <row r="9" spans="1:21">
      <c r="A9" s="1" t="s">
        <v>34</v>
      </c>
      <c r="C9" s="9">
        <v>23471095830</v>
      </c>
      <c r="D9" s="9"/>
      <c r="E9" s="9">
        <v>-33923498677</v>
      </c>
      <c r="F9" s="9"/>
      <c r="G9" s="9">
        <v>-2376124188</v>
      </c>
      <c r="H9" s="9"/>
      <c r="I9" s="9">
        <f t="shared" ref="I9:I72" si="0">C9+E9+G9</f>
        <v>-12828527035</v>
      </c>
      <c r="J9" s="9"/>
      <c r="K9" s="7">
        <f t="shared" ref="K9:K72" si="1">I9/$I$88</f>
        <v>1.0950408034895116E-2</v>
      </c>
      <c r="L9" s="9"/>
      <c r="M9" s="9">
        <v>23471095830</v>
      </c>
      <c r="N9" s="9"/>
      <c r="O9" s="9">
        <v>-94917762844</v>
      </c>
      <c r="P9" s="9"/>
      <c r="Q9" s="9">
        <v>-2461235922</v>
      </c>
      <c r="R9" s="9"/>
      <c r="S9" s="9">
        <f t="shared" ref="S9:S72" si="2">M9+O9+Q9</f>
        <v>-73907902936</v>
      </c>
      <c r="T9" s="9"/>
      <c r="U9" s="7">
        <f t="shared" ref="U9:U72" si="3">S9/$S$88</f>
        <v>4.6455250058349745E-2</v>
      </c>
    </row>
    <row r="10" spans="1:21">
      <c r="A10" s="1" t="s">
        <v>37</v>
      </c>
      <c r="C10" s="9">
        <v>0</v>
      </c>
      <c r="D10" s="9"/>
      <c r="E10" s="9">
        <v>-2023285738</v>
      </c>
      <c r="F10" s="9"/>
      <c r="G10" s="9">
        <v>2438484001</v>
      </c>
      <c r="H10" s="9"/>
      <c r="I10" s="9">
        <f t="shared" si="0"/>
        <v>415198263</v>
      </c>
      <c r="J10" s="9"/>
      <c r="K10" s="7">
        <f t="shared" si="1"/>
        <v>-3.5441250447734631E-4</v>
      </c>
      <c r="L10" s="9"/>
      <c r="M10" s="9">
        <v>0</v>
      </c>
      <c r="N10" s="9"/>
      <c r="O10" s="9">
        <v>5145464862</v>
      </c>
      <c r="P10" s="9"/>
      <c r="Q10" s="9">
        <v>2438484001</v>
      </c>
      <c r="R10" s="9"/>
      <c r="S10" s="9">
        <f t="shared" si="2"/>
        <v>7583948863</v>
      </c>
      <c r="T10" s="9"/>
      <c r="U10" s="7">
        <f t="shared" si="3"/>
        <v>-4.7669359684780416E-3</v>
      </c>
    </row>
    <row r="11" spans="1:21">
      <c r="A11" s="1" t="s">
        <v>38</v>
      </c>
      <c r="C11" s="9">
        <v>0</v>
      </c>
      <c r="D11" s="9"/>
      <c r="E11" s="9">
        <v>0</v>
      </c>
      <c r="F11" s="9"/>
      <c r="G11" s="9">
        <v>11955142906</v>
      </c>
      <c r="H11" s="9"/>
      <c r="I11" s="9">
        <f t="shared" si="0"/>
        <v>11955142906</v>
      </c>
      <c r="J11" s="9"/>
      <c r="K11" s="7">
        <f t="shared" si="1"/>
        <v>-1.0204888883892175E-2</v>
      </c>
      <c r="L11" s="9"/>
      <c r="M11" s="9">
        <v>0</v>
      </c>
      <c r="N11" s="9"/>
      <c r="O11" s="9">
        <v>0</v>
      </c>
      <c r="P11" s="9"/>
      <c r="Q11" s="9">
        <v>11955142906</v>
      </c>
      <c r="R11" s="9"/>
      <c r="S11" s="9">
        <f t="shared" si="2"/>
        <v>11955142906</v>
      </c>
      <c r="T11" s="9"/>
      <c r="U11" s="7">
        <f t="shared" si="3"/>
        <v>-7.5144758695489238E-3</v>
      </c>
    </row>
    <row r="12" spans="1:21">
      <c r="A12" s="1" t="s">
        <v>63</v>
      </c>
      <c r="C12" s="9">
        <v>0</v>
      </c>
      <c r="D12" s="9"/>
      <c r="E12" s="9">
        <v>30838082818</v>
      </c>
      <c r="F12" s="9"/>
      <c r="G12" s="9">
        <v>627037371</v>
      </c>
      <c r="H12" s="9"/>
      <c r="I12" s="9">
        <f t="shared" si="0"/>
        <v>31465120189</v>
      </c>
      <c r="J12" s="9"/>
      <c r="K12" s="7">
        <f t="shared" si="1"/>
        <v>-2.6858571057808596E-2</v>
      </c>
      <c r="L12" s="9"/>
      <c r="M12" s="9">
        <v>0</v>
      </c>
      <c r="N12" s="9"/>
      <c r="O12" s="9">
        <v>63341442765</v>
      </c>
      <c r="P12" s="9"/>
      <c r="Q12" s="9">
        <v>949008850</v>
      </c>
      <c r="R12" s="9"/>
      <c r="S12" s="9">
        <f t="shared" si="2"/>
        <v>64290451615</v>
      </c>
      <c r="T12" s="9"/>
      <c r="U12" s="7">
        <f t="shared" si="3"/>
        <v>-4.0410144077897996E-2</v>
      </c>
    </row>
    <row r="13" spans="1:21">
      <c r="A13" s="1" t="s">
        <v>92</v>
      </c>
      <c r="C13" s="9">
        <v>0</v>
      </c>
      <c r="D13" s="9"/>
      <c r="E13" s="9">
        <v>0</v>
      </c>
      <c r="F13" s="9"/>
      <c r="G13" s="9">
        <v>15172295</v>
      </c>
      <c r="H13" s="9"/>
      <c r="I13" s="9">
        <f t="shared" si="0"/>
        <v>15172295</v>
      </c>
      <c r="J13" s="9"/>
      <c r="K13" s="7">
        <f t="shared" si="1"/>
        <v>-1.2951044233099595E-5</v>
      </c>
      <c r="L13" s="9"/>
      <c r="M13" s="9">
        <v>0</v>
      </c>
      <c r="N13" s="9"/>
      <c r="O13" s="9">
        <v>0</v>
      </c>
      <c r="P13" s="9"/>
      <c r="Q13" s="9">
        <v>15172295</v>
      </c>
      <c r="R13" s="9"/>
      <c r="S13" s="9">
        <f t="shared" si="2"/>
        <v>15172295</v>
      </c>
      <c r="T13" s="9"/>
      <c r="U13" s="7">
        <f t="shared" si="3"/>
        <v>-9.5366358695685674E-6</v>
      </c>
    </row>
    <row r="14" spans="1:21">
      <c r="A14" s="1" t="s">
        <v>40</v>
      </c>
      <c r="C14" s="9">
        <v>0</v>
      </c>
      <c r="D14" s="9"/>
      <c r="E14" s="9">
        <v>0</v>
      </c>
      <c r="F14" s="9"/>
      <c r="G14" s="9">
        <v>-8332087954</v>
      </c>
      <c r="H14" s="9"/>
      <c r="I14" s="9">
        <f t="shared" si="0"/>
        <v>-8332087954</v>
      </c>
      <c r="J14" s="9"/>
      <c r="K14" s="7">
        <f t="shared" si="1"/>
        <v>7.1122555715091426E-3</v>
      </c>
      <c r="L14" s="9"/>
      <c r="M14" s="9">
        <v>0</v>
      </c>
      <c r="N14" s="9"/>
      <c r="O14" s="9">
        <v>0</v>
      </c>
      <c r="P14" s="9"/>
      <c r="Q14" s="9">
        <v>-8332087954</v>
      </c>
      <c r="R14" s="9"/>
      <c r="S14" s="9">
        <f t="shared" si="2"/>
        <v>-8332087954</v>
      </c>
      <c r="T14" s="9"/>
      <c r="U14" s="7">
        <f t="shared" si="3"/>
        <v>5.2371832244572473E-3</v>
      </c>
    </row>
    <row r="15" spans="1:21">
      <c r="A15" s="1" t="s">
        <v>48</v>
      </c>
      <c r="C15" s="9">
        <v>4728457151</v>
      </c>
      <c r="D15" s="9"/>
      <c r="E15" s="9">
        <v>-8989085036</v>
      </c>
      <c r="F15" s="9"/>
      <c r="G15" s="9">
        <v>-1716451533</v>
      </c>
      <c r="H15" s="9"/>
      <c r="I15" s="9">
        <f t="shared" si="0"/>
        <v>-5977079418</v>
      </c>
      <c r="J15" s="9"/>
      <c r="K15" s="7">
        <f t="shared" si="1"/>
        <v>5.1020244417385235E-3</v>
      </c>
      <c r="L15" s="9"/>
      <c r="M15" s="9">
        <v>4728457151</v>
      </c>
      <c r="N15" s="9"/>
      <c r="O15" s="9">
        <v>-18154067267</v>
      </c>
      <c r="P15" s="9"/>
      <c r="Q15" s="9">
        <v>-3053810284</v>
      </c>
      <c r="R15" s="9"/>
      <c r="S15" s="9">
        <f t="shared" si="2"/>
        <v>-16479420400</v>
      </c>
      <c r="T15" s="9"/>
      <c r="U15" s="7">
        <f t="shared" si="3"/>
        <v>1.035823728027566E-2</v>
      </c>
    </row>
    <row r="16" spans="1:21">
      <c r="A16" s="1" t="s">
        <v>71</v>
      </c>
      <c r="C16" s="9">
        <v>0</v>
      </c>
      <c r="D16" s="9"/>
      <c r="E16" s="9">
        <v>-7349556989</v>
      </c>
      <c r="F16" s="9"/>
      <c r="G16" s="9">
        <v>-160522486</v>
      </c>
      <c r="H16" s="9"/>
      <c r="I16" s="9">
        <f t="shared" si="0"/>
        <v>-7510079475</v>
      </c>
      <c r="J16" s="9"/>
      <c r="K16" s="7">
        <f t="shared" si="1"/>
        <v>6.4105905846688575E-3</v>
      </c>
      <c r="L16" s="9"/>
      <c r="M16" s="9">
        <v>0</v>
      </c>
      <c r="N16" s="9"/>
      <c r="O16" s="9">
        <v>-17052254732</v>
      </c>
      <c r="P16" s="9"/>
      <c r="Q16" s="9">
        <v>-160522486</v>
      </c>
      <c r="R16" s="9"/>
      <c r="S16" s="9">
        <f t="shared" si="2"/>
        <v>-17212777218</v>
      </c>
      <c r="T16" s="9"/>
      <c r="U16" s="7">
        <f t="shared" si="3"/>
        <v>1.0819193051023029E-2</v>
      </c>
    </row>
    <row r="17" spans="1:21">
      <c r="A17" s="1" t="s">
        <v>85</v>
      </c>
      <c r="C17" s="9">
        <v>0</v>
      </c>
      <c r="D17" s="9"/>
      <c r="E17" s="9">
        <v>7087361759</v>
      </c>
      <c r="F17" s="9"/>
      <c r="G17" s="9">
        <v>-11003643482</v>
      </c>
      <c r="H17" s="9"/>
      <c r="I17" s="9">
        <f t="shared" si="0"/>
        <v>-3916281723</v>
      </c>
      <c r="J17" s="9"/>
      <c r="K17" s="7">
        <f t="shared" si="1"/>
        <v>3.342931166567253E-3</v>
      </c>
      <c r="L17" s="9"/>
      <c r="M17" s="9">
        <v>33464170158</v>
      </c>
      <c r="N17" s="9"/>
      <c r="O17" s="9">
        <v>-34023610222</v>
      </c>
      <c r="P17" s="9"/>
      <c r="Q17" s="9">
        <v>-12644633396</v>
      </c>
      <c r="R17" s="9"/>
      <c r="S17" s="9">
        <f t="shared" si="2"/>
        <v>-13204073460</v>
      </c>
      <c r="T17" s="9"/>
      <c r="U17" s="7">
        <f t="shared" si="3"/>
        <v>8.299498565184393E-3</v>
      </c>
    </row>
    <row r="18" spans="1:21">
      <c r="A18" s="1" t="s">
        <v>93</v>
      </c>
      <c r="C18" s="9">
        <v>0</v>
      </c>
      <c r="D18" s="9"/>
      <c r="E18" s="9">
        <v>0</v>
      </c>
      <c r="F18" s="9"/>
      <c r="G18" s="9">
        <v>0</v>
      </c>
      <c r="H18" s="9"/>
      <c r="I18" s="9">
        <f t="shared" si="0"/>
        <v>0</v>
      </c>
      <c r="J18" s="9"/>
      <c r="K18" s="7">
        <f t="shared" si="1"/>
        <v>0</v>
      </c>
      <c r="L18" s="9"/>
      <c r="M18" s="9">
        <v>0</v>
      </c>
      <c r="N18" s="9"/>
      <c r="O18" s="9">
        <v>0</v>
      </c>
      <c r="P18" s="9"/>
      <c r="Q18" s="9">
        <v>0</v>
      </c>
      <c r="R18" s="9"/>
      <c r="S18" s="9">
        <f t="shared" si="2"/>
        <v>0</v>
      </c>
      <c r="T18" s="9"/>
      <c r="U18" s="7">
        <f t="shared" si="3"/>
        <v>0</v>
      </c>
    </row>
    <row r="19" spans="1:21">
      <c r="A19" s="1" t="s">
        <v>24</v>
      </c>
      <c r="C19" s="9">
        <v>0</v>
      </c>
      <c r="D19" s="9"/>
      <c r="E19" s="9">
        <v>-48061402369</v>
      </c>
      <c r="F19" s="9"/>
      <c r="G19" s="9">
        <v>-5543259884</v>
      </c>
      <c r="H19" s="9"/>
      <c r="I19" s="9">
        <f t="shared" si="0"/>
        <v>-53604662253</v>
      </c>
      <c r="J19" s="9"/>
      <c r="K19" s="7">
        <f t="shared" si="1"/>
        <v>4.575684508763949E-2</v>
      </c>
      <c r="L19" s="9"/>
      <c r="M19" s="9">
        <v>51133280000</v>
      </c>
      <c r="N19" s="9"/>
      <c r="O19" s="9">
        <v>-113935834300</v>
      </c>
      <c r="P19" s="9"/>
      <c r="Q19" s="9">
        <v>-5543259884</v>
      </c>
      <c r="R19" s="9"/>
      <c r="S19" s="9">
        <f t="shared" si="2"/>
        <v>-68345814184</v>
      </c>
      <c r="T19" s="9"/>
      <c r="U19" s="7">
        <f t="shared" si="3"/>
        <v>4.2959166235694901E-2</v>
      </c>
    </row>
    <row r="20" spans="1:21">
      <c r="A20" s="1" t="s">
        <v>91</v>
      </c>
      <c r="C20" s="9">
        <v>606520633</v>
      </c>
      <c r="D20" s="9"/>
      <c r="E20" s="9">
        <v>-1428740119</v>
      </c>
      <c r="F20" s="9"/>
      <c r="G20" s="9">
        <v>-1337846</v>
      </c>
      <c r="H20" s="9"/>
      <c r="I20" s="9">
        <f t="shared" si="0"/>
        <v>-823557332</v>
      </c>
      <c r="J20" s="9"/>
      <c r="K20" s="7">
        <f t="shared" si="1"/>
        <v>7.0298708502737975E-4</v>
      </c>
      <c r="L20" s="9"/>
      <c r="M20" s="9">
        <v>606520633</v>
      </c>
      <c r="N20" s="9"/>
      <c r="O20" s="9">
        <v>-2429748469</v>
      </c>
      <c r="P20" s="9"/>
      <c r="Q20" s="9">
        <v>-1337846</v>
      </c>
      <c r="R20" s="9"/>
      <c r="S20" s="9">
        <f t="shared" si="2"/>
        <v>-1824565682</v>
      </c>
      <c r="T20" s="9"/>
      <c r="U20" s="7">
        <f t="shared" si="3"/>
        <v>1.1468415641368056E-3</v>
      </c>
    </row>
    <row r="21" spans="1:21">
      <c r="A21" s="1" t="s">
        <v>235</v>
      </c>
      <c r="C21" s="9">
        <v>0</v>
      </c>
      <c r="D21" s="9"/>
      <c r="E21" s="9">
        <v>0</v>
      </c>
      <c r="F21" s="9"/>
      <c r="G21" s="9">
        <v>0</v>
      </c>
      <c r="H21" s="9"/>
      <c r="I21" s="9">
        <f t="shared" si="0"/>
        <v>0</v>
      </c>
      <c r="J21" s="9"/>
      <c r="K21" s="7">
        <f t="shared" si="1"/>
        <v>0</v>
      </c>
      <c r="L21" s="9"/>
      <c r="M21" s="9">
        <v>1891039004</v>
      </c>
      <c r="N21" s="9"/>
      <c r="O21" s="9">
        <v>0</v>
      </c>
      <c r="P21" s="9"/>
      <c r="Q21" s="9">
        <v>-4730783581</v>
      </c>
      <c r="R21" s="9"/>
      <c r="S21" s="9">
        <f t="shared" si="2"/>
        <v>-2839744577</v>
      </c>
      <c r="T21" s="9"/>
      <c r="U21" s="7">
        <f t="shared" si="3"/>
        <v>1.7849382702769105E-3</v>
      </c>
    </row>
    <row r="22" spans="1:21">
      <c r="A22" s="1" t="s">
        <v>81</v>
      </c>
      <c r="C22" s="9">
        <v>0</v>
      </c>
      <c r="D22" s="9"/>
      <c r="E22" s="9">
        <v>-15658449895</v>
      </c>
      <c r="F22" s="9"/>
      <c r="G22" s="9">
        <v>0</v>
      </c>
      <c r="H22" s="9"/>
      <c r="I22" s="9">
        <f t="shared" si="0"/>
        <v>-15658449895</v>
      </c>
      <c r="J22" s="9"/>
      <c r="K22" s="7">
        <f t="shared" si="1"/>
        <v>1.3366025193414623E-2</v>
      </c>
      <c r="L22" s="9"/>
      <c r="M22" s="9">
        <v>0</v>
      </c>
      <c r="N22" s="9"/>
      <c r="O22" s="9">
        <v>-85709411029</v>
      </c>
      <c r="P22" s="9"/>
      <c r="Q22" s="9">
        <v>-4400711857</v>
      </c>
      <c r="R22" s="9"/>
      <c r="S22" s="9">
        <f t="shared" si="2"/>
        <v>-90110122886</v>
      </c>
      <c r="T22" s="9"/>
      <c r="U22" s="7">
        <f t="shared" si="3"/>
        <v>5.6639251354251879E-2</v>
      </c>
    </row>
    <row r="23" spans="1:21">
      <c r="A23" s="1" t="s">
        <v>27</v>
      </c>
      <c r="C23" s="9">
        <v>0</v>
      </c>
      <c r="D23" s="9"/>
      <c r="E23" s="9">
        <v>-21133675328</v>
      </c>
      <c r="F23" s="9"/>
      <c r="G23" s="9">
        <v>0</v>
      </c>
      <c r="H23" s="9"/>
      <c r="I23" s="9">
        <f t="shared" si="0"/>
        <v>-21133675328</v>
      </c>
      <c r="J23" s="9"/>
      <c r="K23" s="7">
        <f t="shared" si="1"/>
        <v>1.8039667959322804E-2</v>
      </c>
      <c r="L23" s="9"/>
      <c r="M23" s="9">
        <v>96492247156</v>
      </c>
      <c r="N23" s="9"/>
      <c r="O23" s="9">
        <v>-111237385684</v>
      </c>
      <c r="P23" s="9"/>
      <c r="Q23" s="9">
        <v>2661483278</v>
      </c>
      <c r="R23" s="9"/>
      <c r="S23" s="9">
        <f t="shared" si="2"/>
        <v>-12083655250</v>
      </c>
      <c r="T23" s="9"/>
      <c r="U23" s="7">
        <f t="shared" si="3"/>
        <v>7.5952530643947089E-3</v>
      </c>
    </row>
    <row r="24" spans="1:21">
      <c r="A24" s="1" t="s">
        <v>88</v>
      </c>
      <c r="C24" s="9">
        <v>38551633987</v>
      </c>
      <c r="D24" s="9"/>
      <c r="E24" s="9">
        <v>-67138137000</v>
      </c>
      <c r="F24" s="9"/>
      <c r="G24" s="9">
        <v>0</v>
      </c>
      <c r="H24" s="9"/>
      <c r="I24" s="9">
        <f t="shared" si="0"/>
        <v>-28586503013</v>
      </c>
      <c r="J24" s="9"/>
      <c r="K24" s="7">
        <f t="shared" si="1"/>
        <v>2.4401388517096317E-2</v>
      </c>
      <c r="L24" s="9"/>
      <c r="M24" s="9">
        <v>38551633987</v>
      </c>
      <c r="N24" s="9"/>
      <c r="O24" s="9">
        <v>-59702643000</v>
      </c>
      <c r="P24" s="9"/>
      <c r="Q24" s="9">
        <v>0</v>
      </c>
      <c r="R24" s="9"/>
      <c r="S24" s="9">
        <f t="shared" si="2"/>
        <v>-21151009013</v>
      </c>
      <c r="T24" s="9"/>
      <c r="U24" s="7">
        <f t="shared" si="3"/>
        <v>1.3294591967197043E-2</v>
      </c>
    </row>
    <row r="25" spans="1:21">
      <c r="A25" s="1" t="s">
        <v>84</v>
      </c>
      <c r="C25" s="9">
        <v>0</v>
      </c>
      <c r="D25" s="9"/>
      <c r="E25" s="9">
        <v>-15030043157</v>
      </c>
      <c r="F25" s="9"/>
      <c r="G25" s="9">
        <v>0</v>
      </c>
      <c r="H25" s="9"/>
      <c r="I25" s="9">
        <f t="shared" si="0"/>
        <v>-15030043157</v>
      </c>
      <c r="J25" s="9"/>
      <c r="K25" s="7">
        <f t="shared" si="1"/>
        <v>1.2829618310987421E-2</v>
      </c>
      <c r="L25" s="9"/>
      <c r="M25" s="9">
        <v>26147201333</v>
      </c>
      <c r="N25" s="9"/>
      <c r="O25" s="9">
        <v>-61310051045</v>
      </c>
      <c r="P25" s="9"/>
      <c r="Q25" s="9">
        <v>0</v>
      </c>
      <c r="R25" s="9"/>
      <c r="S25" s="9">
        <f t="shared" si="2"/>
        <v>-35162849712</v>
      </c>
      <c r="T25" s="9"/>
      <c r="U25" s="7">
        <f t="shared" si="3"/>
        <v>2.2101817413892094E-2</v>
      </c>
    </row>
    <row r="26" spans="1:21">
      <c r="A26" s="1" t="s">
        <v>54</v>
      </c>
      <c r="C26" s="9">
        <v>1931216931</v>
      </c>
      <c r="D26" s="9"/>
      <c r="E26" s="9">
        <v>-19383975000</v>
      </c>
      <c r="F26" s="9"/>
      <c r="G26" s="9">
        <v>0</v>
      </c>
      <c r="H26" s="9"/>
      <c r="I26" s="9">
        <f t="shared" si="0"/>
        <v>-17452758069</v>
      </c>
      <c r="J26" s="9"/>
      <c r="K26" s="7">
        <f t="shared" si="1"/>
        <v>1.489764348381078E-2</v>
      </c>
      <c r="L26" s="9"/>
      <c r="M26" s="9">
        <v>1931216931</v>
      </c>
      <c r="N26" s="9"/>
      <c r="O26" s="9">
        <v>-24900952500</v>
      </c>
      <c r="P26" s="9"/>
      <c r="Q26" s="9">
        <v>0</v>
      </c>
      <c r="R26" s="9"/>
      <c r="S26" s="9">
        <f t="shared" si="2"/>
        <v>-22969735569</v>
      </c>
      <c r="T26" s="9"/>
      <c r="U26" s="7">
        <f t="shared" si="3"/>
        <v>1.4437763314108404E-2</v>
      </c>
    </row>
    <row r="27" spans="1:21">
      <c r="A27" s="1" t="s">
        <v>76</v>
      </c>
      <c r="C27" s="9">
        <v>25945352597</v>
      </c>
      <c r="D27" s="9"/>
      <c r="E27" s="9">
        <v>-41278130898</v>
      </c>
      <c r="F27" s="9"/>
      <c r="G27" s="9">
        <v>0</v>
      </c>
      <c r="H27" s="9"/>
      <c r="I27" s="9">
        <f t="shared" si="0"/>
        <v>-15332778301</v>
      </c>
      <c r="J27" s="9"/>
      <c r="K27" s="7">
        <f t="shared" si="1"/>
        <v>1.3088032495582286E-2</v>
      </c>
      <c r="L27" s="9"/>
      <c r="M27" s="9">
        <v>25945352597</v>
      </c>
      <c r="N27" s="9"/>
      <c r="O27" s="9">
        <v>-58668433207</v>
      </c>
      <c r="P27" s="9"/>
      <c r="Q27" s="9">
        <v>0</v>
      </c>
      <c r="R27" s="9"/>
      <c r="S27" s="9">
        <f t="shared" si="2"/>
        <v>-32723080610</v>
      </c>
      <c r="T27" s="9"/>
      <c r="U27" s="7">
        <f t="shared" si="3"/>
        <v>2.0568286097001783E-2</v>
      </c>
    </row>
    <row r="28" spans="1:21">
      <c r="A28" s="1" t="s">
        <v>86</v>
      </c>
      <c r="C28" s="9">
        <v>20558220346</v>
      </c>
      <c r="D28" s="9"/>
      <c r="E28" s="9">
        <v>-66325689795</v>
      </c>
      <c r="F28" s="9"/>
      <c r="G28" s="9">
        <v>0</v>
      </c>
      <c r="H28" s="9"/>
      <c r="I28" s="9">
        <f t="shared" si="0"/>
        <v>-45767469449</v>
      </c>
      <c r="J28" s="9"/>
      <c r="K28" s="7">
        <f t="shared" si="1"/>
        <v>3.9067031142686941E-2</v>
      </c>
      <c r="L28" s="9"/>
      <c r="M28" s="9">
        <v>20558220346</v>
      </c>
      <c r="N28" s="9"/>
      <c r="O28" s="9">
        <v>-74488851616</v>
      </c>
      <c r="P28" s="9"/>
      <c r="Q28" s="9">
        <v>0</v>
      </c>
      <c r="R28" s="9"/>
      <c r="S28" s="9">
        <f t="shared" si="2"/>
        <v>-53930631270</v>
      </c>
      <c r="T28" s="9"/>
      <c r="U28" s="7">
        <f t="shared" si="3"/>
        <v>3.3898417651249083E-2</v>
      </c>
    </row>
    <row r="29" spans="1:21">
      <c r="A29" s="1" t="s">
        <v>32</v>
      </c>
      <c r="C29" s="9">
        <v>9290754645</v>
      </c>
      <c r="D29" s="9"/>
      <c r="E29" s="9">
        <v>-987235301</v>
      </c>
      <c r="F29" s="9"/>
      <c r="G29" s="9">
        <v>0</v>
      </c>
      <c r="H29" s="9"/>
      <c r="I29" s="9">
        <f t="shared" si="0"/>
        <v>8303519344</v>
      </c>
      <c r="J29" s="9"/>
      <c r="K29" s="7">
        <f t="shared" si="1"/>
        <v>-7.0878694564363619E-3</v>
      </c>
      <c r="L29" s="9"/>
      <c r="M29" s="9">
        <v>9290754645</v>
      </c>
      <c r="N29" s="9"/>
      <c r="O29" s="9">
        <v>-6186549796</v>
      </c>
      <c r="P29" s="9"/>
      <c r="Q29" s="9">
        <v>0</v>
      </c>
      <c r="R29" s="9"/>
      <c r="S29" s="9">
        <f t="shared" si="2"/>
        <v>3104204849</v>
      </c>
      <c r="T29" s="9"/>
      <c r="U29" s="7">
        <f t="shared" si="3"/>
        <v>-1.9511663403237332E-3</v>
      </c>
    </row>
    <row r="30" spans="1:21">
      <c r="A30" s="1" t="s">
        <v>28</v>
      </c>
      <c r="C30" s="9">
        <v>29840047393</v>
      </c>
      <c r="D30" s="9"/>
      <c r="E30" s="9">
        <v>-91818410400</v>
      </c>
      <c r="F30" s="9"/>
      <c r="G30" s="9">
        <v>0</v>
      </c>
      <c r="H30" s="9"/>
      <c r="I30" s="9">
        <f t="shared" si="0"/>
        <v>-61978363007</v>
      </c>
      <c r="J30" s="9"/>
      <c r="K30" s="7">
        <f t="shared" si="1"/>
        <v>5.2904621271782588E-2</v>
      </c>
      <c r="L30" s="9"/>
      <c r="M30" s="9">
        <v>29840047393</v>
      </c>
      <c r="N30" s="9"/>
      <c r="O30" s="9">
        <v>-104713227000</v>
      </c>
      <c r="P30" s="9"/>
      <c r="Q30" s="9">
        <v>0</v>
      </c>
      <c r="R30" s="9"/>
      <c r="S30" s="9">
        <f t="shared" si="2"/>
        <v>-74873179607</v>
      </c>
      <c r="T30" s="9"/>
      <c r="U30" s="7">
        <f t="shared" si="3"/>
        <v>4.7061980426083588E-2</v>
      </c>
    </row>
    <row r="31" spans="1:21">
      <c r="A31" s="1" t="s">
        <v>75</v>
      </c>
      <c r="C31" s="9">
        <v>0</v>
      </c>
      <c r="D31" s="9"/>
      <c r="E31" s="9">
        <v>5840779102</v>
      </c>
      <c r="F31" s="9"/>
      <c r="G31" s="9">
        <v>0</v>
      </c>
      <c r="H31" s="9"/>
      <c r="I31" s="9">
        <f t="shared" si="0"/>
        <v>5840779102</v>
      </c>
      <c r="J31" s="9"/>
      <c r="K31" s="7">
        <f t="shared" si="1"/>
        <v>-4.9856787325691819E-3</v>
      </c>
      <c r="L31" s="9"/>
      <c r="M31" s="9">
        <v>16232156212</v>
      </c>
      <c r="N31" s="9"/>
      <c r="O31" s="9">
        <v>-3901533802</v>
      </c>
      <c r="P31" s="9"/>
      <c r="Q31" s="9">
        <v>0</v>
      </c>
      <c r="R31" s="9"/>
      <c r="S31" s="9">
        <f t="shared" si="2"/>
        <v>12330622410</v>
      </c>
      <c r="T31" s="9"/>
      <c r="U31" s="7">
        <f t="shared" si="3"/>
        <v>-7.7504857353031965E-3</v>
      </c>
    </row>
    <row r="32" spans="1:21">
      <c r="A32" s="1" t="s">
        <v>46</v>
      </c>
      <c r="C32" s="9">
        <v>0</v>
      </c>
      <c r="D32" s="9"/>
      <c r="E32" s="9">
        <v>1366818750</v>
      </c>
      <c r="F32" s="9"/>
      <c r="G32" s="9">
        <v>0</v>
      </c>
      <c r="H32" s="9"/>
      <c r="I32" s="9">
        <f t="shared" si="0"/>
        <v>1366818750</v>
      </c>
      <c r="J32" s="9"/>
      <c r="K32" s="7">
        <f t="shared" si="1"/>
        <v>-1.1667140725829478E-3</v>
      </c>
      <c r="L32" s="9"/>
      <c r="M32" s="9">
        <v>6704950372</v>
      </c>
      <c r="N32" s="9"/>
      <c r="O32" s="9">
        <v>-11903410750</v>
      </c>
      <c r="P32" s="9"/>
      <c r="Q32" s="9">
        <v>0</v>
      </c>
      <c r="R32" s="9"/>
      <c r="S32" s="9">
        <f t="shared" si="2"/>
        <v>-5198460378</v>
      </c>
      <c r="T32" s="9"/>
      <c r="U32" s="7">
        <f t="shared" si="3"/>
        <v>3.2675230548421166E-3</v>
      </c>
    </row>
    <row r="33" spans="1:21">
      <c r="A33" s="1" t="s">
        <v>43</v>
      </c>
      <c r="C33" s="9">
        <v>14469681797</v>
      </c>
      <c r="D33" s="9"/>
      <c r="E33" s="9">
        <v>-17020511232</v>
      </c>
      <c r="F33" s="9"/>
      <c r="G33" s="9">
        <v>0</v>
      </c>
      <c r="H33" s="9"/>
      <c r="I33" s="9">
        <f t="shared" si="0"/>
        <v>-2550829435</v>
      </c>
      <c r="J33" s="9"/>
      <c r="K33" s="7">
        <f t="shared" si="1"/>
        <v>2.1773835035357176E-3</v>
      </c>
      <c r="L33" s="9"/>
      <c r="M33" s="9">
        <v>14469681797</v>
      </c>
      <c r="N33" s="9"/>
      <c r="O33" s="9">
        <v>-10068750758</v>
      </c>
      <c r="P33" s="9"/>
      <c r="Q33" s="9">
        <v>0</v>
      </c>
      <c r="R33" s="9"/>
      <c r="S33" s="9">
        <f t="shared" si="2"/>
        <v>4400931039</v>
      </c>
      <c r="T33" s="9"/>
      <c r="U33" s="7">
        <f t="shared" si="3"/>
        <v>-2.7662312660032685E-3</v>
      </c>
    </row>
    <row r="34" spans="1:21">
      <c r="A34" s="1" t="s">
        <v>19</v>
      </c>
      <c r="C34" s="9">
        <v>14162372449</v>
      </c>
      <c r="D34" s="9"/>
      <c r="E34" s="9">
        <v>-18356140400</v>
      </c>
      <c r="F34" s="9"/>
      <c r="G34" s="9">
        <v>0</v>
      </c>
      <c r="H34" s="9"/>
      <c r="I34" s="9">
        <f t="shared" si="0"/>
        <v>-4193767951</v>
      </c>
      <c r="J34" s="9"/>
      <c r="K34" s="7">
        <f t="shared" si="1"/>
        <v>3.579792921028523E-3</v>
      </c>
      <c r="L34" s="9"/>
      <c r="M34" s="9">
        <v>14162372449</v>
      </c>
      <c r="N34" s="9"/>
      <c r="O34" s="9">
        <v>-25463597900</v>
      </c>
      <c r="P34" s="9"/>
      <c r="Q34" s="9">
        <v>0</v>
      </c>
      <c r="R34" s="9"/>
      <c r="S34" s="9">
        <f t="shared" si="2"/>
        <v>-11301225451</v>
      </c>
      <c r="T34" s="9"/>
      <c r="U34" s="7">
        <f t="shared" si="3"/>
        <v>7.1034521808393388E-3</v>
      </c>
    </row>
    <row r="35" spans="1:21">
      <c r="A35" s="1" t="s">
        <v>18</v>
      </c>
      <c r="C35" s="9">
        <v>90521635229</v>
      </c>
      <c r="D35" s="9"/>
      <c r="E35" s="9">
        <v>-69218000614</v>
      </c>
      <c r="F35" s="9"/>
      <c r="G35" s="9">
        <v>0</v>
      </c>
      <c r="H35" s="9"/>
      <c r="I35" s="9">
        <f t="shared" si="0"/>
        <v>21303634615</v>
      </c>
      <c r="J35" s="9"/>
      <c r="K35" s="7">
        <f t="shared" si="1"/>
        <v>-1.8184744906730107E-2</v>
      </c>
      <c r="L35" s="9"/>
      <c r="M35" s="9">
        <v>90521635229</v>
      </c>
      <c r="N35" s="9"/>
      <c r="O35" s="9">
        <v>-23050716850</v>
      </c>
      <c r="P35" s="9"/>
      <c r="Q35" s="9">
        <v>0</v>
      </c>
      <c r="R35" s="9"/>
      <c r="S35" s="9">
        <f t="shared" si="2"/>
        <v>67470918379</v>
      </c>
      <c r="T35" s="9"/>
      <c r="U35" s="7">
        <f t="shared" si="3"/>
        <v>-4.2409245296502897E-2</v>
      </c>
    </row>
    <row r="36" spans="1:21">
      <c r="A36" s="1" t="s">
        <v>77</v>
      </c>
      <c r="C36" s="9">
        <v>56186509738</v>
      </c>
      <c r="D36" s="9"/>
      <c r="E36" s="9">
        <v>-249396650157</v>
      </c>
      <c r="F36" s="9"/>
      <c r="G36" s="9">
        <v>0</v>
      </c>
      <c r="H36" s="9"/>
      <c r="I36" s="9">
        <f t="shared" si="0"/>
        <v>-193210140419</v>
      </c>
      <c r="J36" s="9"/>
      <c r="K36" s="7">
        <f t="shared" si="1"/>
        <v>0.16492383484831089</v>
      </c>
      <c r="L36" s="9"/>
      <c r="M36" s="9">
        <v>56186509738</v>
      </c>
      <c r="N36" s="9"/>
      <c r="O36" s="9">
        <v>-308309244683</v>
      </c>
      <c r="P36" s="9"/>
      <c r="Q36" s="9">
        <v>0</v>
      </c>
      <c r="R36" s="9"/>
      <c r="S36" s="9">
        <f t="shared" si="2"/>
        <v>-252122734945</v>
      </c>
      <c r="T36" s="9"/>
      <c r="U36" s="7">
        <f t="shared" si="3"/>
        <v>0.15847323807045771</v>
      </c>
    </row>
    <row r="37" spans="1:21">
      <c r="A37" s="1" t="s">
        <v>90</v>
      </c>
      <c r="C37" s="9">
        <v>4481364190</v>
      </c>
      <c r="D37" s="9"/>
      <c r="E37" s="9">
        <v>-11968362000</v>
      </c>
      <c r="F37" s="9"/>
      <c r="G37" s="9">
        <v>0</v>
      </c>
      <c r="H37" s="9"/>
      <c r="I37" s="9">
        <f t="shared" si="0"/>
        <v>-7486997810</v>
      </c>
      <c r="J37" s="9"/>
      <c r="K37" s="7">
        <f t="shared" si="1"/>
        <v>6.3908881161636915E-3</v>
      </c>
      <c r="L37" s="9"/>
      <c r="M37" s="9">
        <v>4481364190</v>
      </c>
      <c r="N37" s="9"/>
      <c r="O37" s="9">
        <v>-13304365200</v>
      </c>
      <c r="P37" s="9"/>
      <c r="Q37" s="9">
        <v>0</v>
      </c>
      <c r="R37" s="9"/>
      <c r="S37" s="9">
        <f t="shared" si="2"/>
        <v>-8823001010</v>
      </c>
      <c r="T37" s="9"/>
      <c r="U37" s="7">
        <f t="shared" si="3"/>
        <v>5.5457495328956954E-3</v>
      </c>
    </row>
    <row r="38" spans="1:21">
      <c r="A38" s="1" t="s">
        <v>80</v>
      </c>
      <c r="C38" s="9">
        <v>1206068747</v>
      </c>
      <c r="D38" s="9"/>
      <c r="E38" s="9">
        <v>-4382548015</v>
      </c>
      <c r="F38" s="9"/>
      <c r="G38" s="9">
        <v>0</v>
      </c>
      <c r="H38" s="9"/>
      <c r="I38" s="9">
        <f t="shared" si="0"/>
        <v>-3176479268</v>
      </c>
      <c r="J38" s="9"/>
      <c r="K38" s="7">
        <f t="shared" si="1"/>
        <v>2.7114370967208207E-3</v>
      </c>
      <c r="L38" s="9"/>
      <c r="M38" s="9">
        <v>1206068747</v>
      </c>
      <c r="N38" s="9"/>
      <c r="O38" s="9">
        <v>-3219509515</v>
      </c>
      <c r="P38" s="9"/>
      <c r="Q38" s="9">
        <v>0</v>
      </c>
      <c r="R38" s="9"/>
      <c r="S38" s="9">
        <f t="shared" si="2"/>
        <v>-2013440768</v>
      </c>
      <c r="T38" s="9"/>
      <c r="U38" s="7">
        <f t="shared" si="3"/>
        <v>1.2655601179228642E-3</v>
      </c>
    </row>
    <row r="39" spans="1:21">
      <c r="A39" s="1" t="s">
        <v>21</v>
      </c>
      <c r="C39" s="9">
        <v>40615198972</v>
      </c>
      <c r="D39" s="9"/>
      <c r="E39" s="9">
        <v>-55997173290</v>
      </c>
      <c r="F39" s="9"/>
      <c r="G39" s="9">
        <v>0</v>
      </c>
      <c r="H39" s="9"/>
      <c r="I39" s="9">
        <f t="shared" si="0"/>
        <v>-15381974318</v>
      </c>
      <c r="J39" s="9"/>
      <c r="K39" s="7">
        <f t="shared" si="1"/>
        <v>1.3130026128863166E-2</v>
      </c>
      <c r="L39" s="9"/>
      <c r="M39" s="9">
        <v>40615198972</v>
      </c>
      <c r="N39" s="9"/>
      <c r="O39" s="9">
        <v>-106490927899</v>
      </c>
      <c r="P39" s="9"/>
      <c r="Q39" s="9">
        <v>0</v>
      </c>
      <c r="R39" s="9"/>
      <c r="S39" s="9">
        <f t="shared" si="2"/>
        <v>-65875728927</v>
      </c>
      <c r="T39" s="9"/>
      <c r="U39" s="7">
        <f t="shared" si="3"/>
        <v>4.1406579520053083E-2</v>
      </c>
    </row>
    <row r="40" spans="1:21">
      <c r="A40" s="1" t="s">
        <v>73</v>
      </c>
      <c r="C40" s="9">
        <v>73995257854</v>
      </c>
      <c r="D40" s="9"/>
      <c r="E40" s="9">
        <v>-149256607500</v>
      </c>
      <c r="F40" s="9"/>
      <c r="G40" s="9">
        <v>0</v>
      </c>
      <c r="H40" s="9"/>
      <c r="I40" s="9">
        <f t="shared" si="0"/>
        <v>-75261349646</v>
      </c>
      <c r="J40" s="9"/>
      <c r="K40" s="7">
        <f t="shared" si="1"/>
        <v>6.424295522253691E-2</v>
      </c>
      <c r="L40" s="9"/>
      <c r="M40" s="9">
        <v>73995257854</v>
      </c>
      <c r="N40" s="9"/>
      <c r="O40" s="9">
        <v>-186682590000</v>
      </c>
      <c r="P40" s="9"/>
      <c r="Q40" s="9">
        <v>0</v>
      </c>
      <c r="R40" s="9"/>
      <c r="S40" s="9">
        <f t="shared" si="2"/>
        <v>-112687332146</v>
      </c>
      <c r="T40" s="9"/>
      <c r="U40" s="7">
        <f t="shared" si="3"/>
        <v>7.0830289932375459E-2</v>
      </c>
    </row>
    <row r="41" spans="1:21">
      <c r="A41" s="1" t="s">
        <v>87</v>
      </c>
      <c r="C41" s="9">
        <v>29085937500</v>
      </c>
      <c r="D41" s="9"/>
      <c r="E41" s="9">
        <v>-49106070000</v>
      </c>
      <c r="F41" s="9"/>
      <c r="G41" s="9">
        <v>0</v>
      </c>
      <c r="H41" s="9"/>
      <c r="I41" s="9">
        <f t="shared" si="0"/>
        <v>-20020132500</v>
      </c>
      <c r="J41" s="9"/>
      <c r="K41" s="7">
        <f t="shared" si="1"/>
        <v>1.7089149766730399E-2</v>
      </c>
      <c r="L41" s="9"/>
      <c r="M41" s="9">
        <v>29085937500</v>
      </c>
      <c r="N41" s="9"/>
      <c r="O41" s="9">
        <v>-41153670000</v>
      </c>
      <c r="P41" s="9"/>
      <c r="Q41" s="9">
        <v>0</v>
      </c>
      <c r="R41" s="9"/>
      <c r="S41" s="9">
        <f t="shared" si="2"/>
        <v>-12067732500</v>
      </c>
      <c r="T41" s="9"/>
      <c r="U41" s="7">
        <f t="shared" si="3"/>
        <v>7.5852447255908449E-3</v>
      </c>
    </row>
    <row r="42" spans="1:21">
      <c r="A42" s="1" t="s">
        <v>70</v>
      </c>
      <c r="C42" s="9">
        <v>0</v>
      </c>
      <c r="D42" s="9"/>
      <c r="E42" s="9">
        <v>-17217774965</v>
      </c>
      <c r="F42" s="9"/>
      <c r="G42" s="9">
        <v>0</v>
      </c>
      <c r="H42" s="9"/>
      <c r="I42" s="9">
        <f t="shared" si="0"/>
        <v>-17217774965</v>
      </c>
      <c r="J42" s="9"/>
      <c r="K42" s="7">
        <f t="shared" si="1"/>
        <v>1.4697062320978456E-2</v>
      </c>
      <c r="L42" s="9"/>
      <c r="M42" s="9">
        <v>3729994012</v>
      </c>
      <c r="N42" s="9"/>
      <c r="O42" s="9">
        <v>9909352510</v>
      </c>
      <c r="P42" s="9"/>
      <c r="Q42" s="9">
        <v>0</v>
      </c>
      <c r="R42" s="9"/>
      <c r="S42" s="9">
        <f t="shared" si="2"/>
        <v>13639346522</v>
      </c>
      <c r="T42" s="9"/>
      <c r="U42" s="7">
        <f t="shared" si="3"/>
        <v>-8.5730920259051435E-3</v>
      </c>
    </row>
    <row r="43" spans="1:21">
      <c r="A43" s="1" t="s">
        <v>59</v>
      </c>
      <c r="C43" s="9">
        <v>0</v>
      </c>
      <c r="D43" s="9"/>
      <c r="E43" s="9">
        <v>-9007087050</v>
      </c>
      <c r="F43" s="9"/>
      <c r="G43" s="9">
        <v>0</v>
      </c>
      <c r="H43" s="9"/>
      <c r="I43" s="9">
        <f t="shared" si="0"/>
        <v>-9007087050</v>
      </c>
      <c r="J43" s="9"/>
      <c r="K43" s="7">
        <f t="shared" si="1"/>
        <v>7.6884336084902475E-3</v>
      </c>
      <c r="L43" s="9"/>
      <c r="M43" s="9">
        <v>12583708029</v>
      </c>
      <c r="N43" s="9"/>
      <c r="O43" s="9">
        <v>-19562904000</v>
      </c>
      <c r="P43" s="9"/>
      <c r="Q43" s="9">
        <v>0</v>
      </c>
      <c r="R43" s="9"/>
      <c r="S43" s="9">
        <f t="shared" si="2"/>
        <v>-6979195971</v>
      </c>
      <c r="T43" s="9"/>
      <c r="U43" s="7">
        <f t="shared" si="3"/>
        <v>4.3868149569848873E-3</v>
      </c>
    </row>
    <row r="44" spans="1:21">
      <c r="A44" s="1" t="s">
        <v>33</v>
      </c>
      <c r="C44" s="9">
        <v>0</v>
      </c>
      <c r="D44" s="9"/>
      <c r="E44" s="9">
        <v>22147544439</v>
      </c>
      <c r="F44" s="9"/>
      <c r="G44" s="9">
        <v>0</v>
      </c>
      <c r="H44" s="9"/>
      <c r="I44" s="9">
        <f t="shared" si="0"/>
        <v>22147544439</v>
      </c>
      <c r="J44" s="9"/>
      <c r="K44" s="7">
        <f t="shared" si="1"/>
        <v>-1.8905104843006806E-2</v>
      </c>
      <c r="L44" s="9"/>
      <c r="M44" s="9">
        <v>130717147703</v>
      </c>
      <c r="N44" s="9"/>
      <c r="O44" s="9">
        <v>-128783869514</v>
      </c>
      <c r="P44" s="9"/>
      <c r="Q44" s="9">
        <v>0</v>
      </c>
      <c r="R44" s="9"/>
      <c r="S44" s="9">
        <f t="shared" si="2"/>
        <v>1933278189</v>
      </c>
      <c r="T44" s="9"/>
      <c r="U44" s="7">
        <f t="shared" si="3"/>
        <v>-1.2151734541855374E-3</v>
      </c>
    </row>
    <row r="45" spans="1:21">
      <c r="A45" s="1" t="s">
        <v>79</v>
      </c>
      <c r="C45" s="9">
        <v>59234974502</v>
      </c>
      <c r="D45" s="9"/>
      <c r="E45" s="9">
        <v>-60026904544</v>
      </c>
      <c r="F45" s="9"/>
      <c r="G45" s="9">
        <v>0</v>
      </c>
      <c r="H45" s="9"/>
      <c r="I45" s="9">
        <f t="shared" si="0"/>
        <v>-791930042</v>
      </c>
      <c r="J45" s="9"/>
      <c r="K45" s="7">
        <f t="shared" si="1"/>
        <v>6.7599008610512911E-4</v>
      </c>
      <c r="L45" s="9"/>
      <c r="M45" s="9">
        <v>59234974772</v>
      </c>
      <c r="N45" s="9"/>
      <c r="O45" s="9">
        <v>-90730179445</v>
      </c>
      <c r="P45" s="9"/>
      <c r="Q45" s="9">
        <v>0</v>
      </c>
      <c r="R45" s="9"/>
      <c r="S45" s="9">
        <f t="shared" si="2"/>
        <v>-31495204673</v>
      </c>
      <c r="T45" s="9"/>
      <c r="U45" s="7">
        <f t="shared" si="3"/>
        <v>1.9796497405562927E-2</v>
      </c>
    </row>
    <row r="46" spans="1:21">
      <c r="A46" s="1" t="s">
        <v>83</v>
      </c>
      <c r="C46" s="9">
        <v>475216148486</v>
      </c>
      <c r="D46" s="9"/>
      <c r="E46" s="9">
        <v>-360562770657</v>
      </c>
      <c r="F46" s="9"/>
      <c r="G46" s="9">
        <v>0</v>
      </c>
      <c r="H46" s="9"/>
      <c r="I46" s="9">
        <f t="shared" si="0"/>
        <v>114653377829</v>
      </c>
      <c r="J46" s="9"/>
      <c r="K46" s="7">
        <f t="shared" si="1"/>
        <v>-9.7867920953135928E-2</v>
      </c>
      <c r="L46" s="9"/>
      <c r="M46" s="9">
        <v>475216148216</v>
      </c>
      <c r="N46" s="9"/>
      <c r="O46" s="9">
        <v>81405015441</v>
      </c>
      <c r="P46" s="9"/>
      <c r="Q46" s="9">
        <v>0</v>
      </c>
      <c r="R46" s="9"/>
      <c r="S46" s="9">
        <f t="shared" si="2"/>
        <v>556621163657</v>
      </c>
      <c r="T46" s="9"/>
      <c r="U46" s="7">
        <f t="shared" si="3"/>
        <v>-0.34986752861662274</v>
      </c>
    </row>
    <row r="47" spans="1:21">
      <c r="A47" s="1" t="s">
        <v>16</v>
      </c>
      <c r="C47" s="9">
        <v>2297151640</v>
      </c>
      <c r="D47" s="9"/>
      <c r="E47" s="9">
        <v>3059477000</v>
      </c>
      <c r="F47" s="9"/>
      <c r="G47" s="9">
        <v>0</v>
      </c>
      <c r="H47" s="9"/>
      <c r="I47" s="9">
        <f t="shared" si="0"/>
        <v>5356628640</v>
      </c>
      <c r="J47" s="9"/>
      <c r="K47" s="7">
        <f t="shared" si="1"/>
        <v>-4.5724087527251565E-3</v>
      </c>
      <c r="L47" s="9"/>
      <c r="M47" s="9">
        <v>2297151640</v>
      </c>
      <c r="N47" s="9"/>
      <c r="O47" s="9">
        <v>-3591559956</v>
      </c>
      <c r="P47" s="9"/>
      <c r="Q47" s="9">
        <v>0</v>
      </c>
      <c r="R47" s="9"/>
      <c r="S47" s="9">
        <f t="shared" si="2"/>
        <v>-1294408316</v>
      </c>
      <c r="T47" s="9"/>
      <c r="U47" s="7">
        <f t="shared" si="3"/>
        <v>8.1360801225084569E-4</v>
      </c>
    </row>
    <row r="48" spans="1:21">
      <c r="A48" s="1" t="s">
        <v>74</v>
      </c>
      <c r="C48" s="9">
        <v>29888156966</v>
      </c>
      <c r="D48" s="9"/>
      <c r="E48" s="9">
        <v>-32466070620</v>
      </c>
      <c r="F48" s="9"/>
      <c r="G48" s="9">
        <v>0</v>
      </c>
      <c r="H48" s="9"/>
      <c r="I48" s="9">
        <f t="shared" si="0"/>
        <v>-2577913654</v>
      </c>
      <c r="J48" s="9"/>
      <c r="K48" s="7">
        <f t="shared" si="1"/>
        <v>2.2005025450708283E-3</v>
      </c>
      <c r="L48" s="9"/>
      <c r="M48" s="9">
        <v>29888156966</v>
      </c>
      <c r="N48" s="9"/>
      <c r="O48" s="9">
        <v>-18167034151</v>
      </c>
      <c r="P48" s="9"/>
      <c r="Q48" s="9">
        <v>0</v>
      </c>
      <c r="R48" s="9"/>
      <c r="S48" s="9">
        <f t="shared" si="2"/>
        <v>11721122815</v>
      </c>
      <c r="T48" s="9"/>
      <c r="U48" s="7">
        <f t="shared" si="3"/>
        <v>-7.3673811555303595E-3</v>
      </c>
    </row>
    <row r="49" spans="1:21">
      <c r="A49" s="1" t="s">
        <v>44</v>
      </c>
      <c r="C49" s="9">
        <v>0</v>
      </c>
      <c r="D49" s="9"/>
      <c r="E49" s="9">
        <v>3129624082</v>
      </c>
      <c r="F49" s="9"/>
      <c r="G49" s="9">
        <v>0</v>
      </c>
      <c r="H49" s="9"/>
      <c r="I49" s="9">
        <f t="shared" si="0"/>
        <v>3129624082</v>
      </c>
      <c r="J49" s="9"/>
      <c r="K49" s="7">
        <f t="shared" si="1"/>
        <v>-2.6714415926500056E-3</v>
      </c>
      <c r="L49" s="9"/>
      <c r="M49" s="9">
        <v>9345990135</v>
      </c>
      <c r="N49" s="9"/>
      <c r="O49" s="9">
        <v>-16469931802</v>
      </c>
      <c r="P49" s="9"/>
      <c r="Q49" s="9">
        <v>0</v>
      </c>
      <c r="R49" s="9"/>
      <c r="S49" s="9">
        <f t="shared" si="2"/>
        <v>-7123941667</v>
      </c>
      <c r="T49" s="9"/>
      <c r="U49" s="7">
        <f t="shared" si="3"/>
        <v>4.4777957213609602E-3</v>
      </c>
    </row>
    <row r="50" spans="1:21">
      <c r="A50" s="1" t="s">
        <v>89</v>
      </c>
      <c r="C50" s="9">
        <v>0</v>
      </c>
      <c r="D50" s="9"/>
      <c r="E50" s="9">
        <v>501458364</v>
      </c>
      <c r="F50" s="9"/>
      <c r="G50" s="9">
        <v>0</v>
      </c>
      <c r="H50" s="9"/>
      <c r="I50" s="9">
        <f t="shared" si="0"/>
        <v>501458364</v>
      </c>
      <c r="J50" s="9"/>
      <c r="K50" s="7">
        <f t="shared" si="1"/>
        <v>-4.2804397444300667E-4</v>
      </c>
      <c r="L50" s="9"/>
      <c r="M50" s="9">
        <v>3603285000</v>
      </c>
      <c r="N50" s="9"/>
      <c r="O50" s="9">
        <v>-1152423707</v>
      </c>
      <c r="P50" s="9"/>
      <c r="Q50" s="9">
        <v>0</v>
      </c>
      <c r="R50" s="9"/>
      <c r="S50" s="9">
        <f t="shared" si="2"/>
        <v>2450861293</v>
      </c>
      <c r="T50" s="9"/>
      <c r="U50" s="7">
        <f t="shared" si="3"/>
        <v>-1.5405033792291144E-3</v>
      </c>
    </row>
    <row r="51" spans="1:21">
      <c r="A51" s="1" t="s">
        <v>22</v>
      </c>
      <c r="C51" s="9">
        <v>14443116210</v>
      </c>
      <c r="D51" s="9"/>
      <c r="E51" s="9">
        <v>-29990553085</v>
      </c>
      <c r="F51" s="9"/>
      <c r="G51" s="9">
        <v>0</v>
      </c>
      <c r="H51" s="9"/>
      <c r="I51" s="9">
        <f t="shared" si="0"/>
        <v>-15547436875</v>
      </c>
      <c r="J51" s="9"/>
      <c r="K51" s="7">
        <f t="shared" si="1"/>
        <v>1.3271264675479138E-2</v>
      </c>
      <c r="L51" s="9"/>
      <c r="M51" s="9">
        <v>14443116210</v>
      </c>
      <c r="N51" s="9"/>
      <c r="O51" s="9">
        <v>-14377880478</v>
      </c>
      <c r="P51" s="9"/>
      <c r="Q51" s="9">
        <v>0</v>
      </c>
      <c r="R51" s="9"/>
      <c r="S51" s="9">
        <f t="shared" si="2"/>
        <v>65235732</v>
      </c>
      <c r="T51" s="9"/>
      <c r="U51" s="7">
        <f t="shared" si="3"/>
        <v>-4.1004305661652506E-5</v>
      </c>
    </row>
    <row r="52" spans="1:21">
      <c r="A52" s="1" t="s">
        <v>17</v>
      </c>
      <c r="C52" s="9">
        <v>0</v>
      </c>
      <c r="D52" s="9"/>
      <c r="E52" s="9">
        <v>-1916949654</v>
      </c>
      <c r="F52" s="9"/>
      <c r="G52" s="9">
        <v>0</v>
      </c>
      <c r="H52" s="9"/>
      <c r="I52" s="9">
        <f t="shared" si="0"/>
        <v>-1916949654</v>
      </c>
      <c r="J52" s="9"/>
      <c r="K52" s="7">
        <f t="shared" si="1"/>
        <v>1.6363048412635639E-3</v>
      </c>
      <c r="L52" s="9"/>
      <c r="M52" s="9">
        <v>241287098</v>
      </c>
      <c r="N52" s="9"/>
      <c r="O52" s="9">
        <v>-14710504957</v>
      </c>
      <c r="P52" s="9"/>
      <c r="Q52" s="9">
        <v>0</v>
      </c>
      <c r="R52" s="9"/>
      <c r="S52" s="9">
        <f t="shared" si="2"/>
        <v>-14469217859</v>
      </c>
      <c r="T52" s="9"/>
      <c r="U52" s="7">
        <f t="shared" si="3"/>
        <v>9.0947125691097815E-3</v>
      </c>
    </row>
    <row r="53" spans="1:21">
      <c r="A53" s="1" t="s">
        <v>26</v>
      </c>
      <c r="C53" s="9">
        <v>0</v>
      </c>
      <c r="D53" s="9"/>
      <c r="E53" s="9">
        <v>-2946364200</v>
      </c>
      <c r="F53" s="9"/>
      <c r="G53" s="9">
        <v>0</v>
      </c>
      <c r="H53" s="9"/>
      <c r="I53" s="9">
        <f t="shared" si="0"/>
        <v>-2946364200</v>
      </c>
      <c r="J53" s="9"/>
      <c r="K53" s="7">
        <f t="shared" si="1"/>
        <v>2.5150112808260783E-3</v>
      </c>
      <c r="L53" s="9"/>
      <c r="M53" s="9">
        <v>55965000000</v>
      </c>
      <c r="N53" s="9"/>
      <c r="O53" s="9">
        <v>-84165219450</v>
      </c>
      <c r="P53" s="9"/>
      <c r="Q53" s="9">
        <v>0</v>
      </c>
      <c r="R53" s="9"/>
      <c r="S53" s="9">
        <f t="shared" si="2"/>
        <v>-28200219450</v>
      </c>
      <c r="T53" s="9"/>
      <c r="U53" s="7">
        <f t="shared" si="3"/>
        <v>1.7725414931397995E-2</v>
      </c>
    </row>
    <row r="54" spans="1:21">
      <c r="A54" s="1" t="s">
        <v>49</v>
      </c>
      <c r="C54" s="9">
        <v>0</v>
      </c>
      <c r="D54" s="9"/>
      <c r="E54" s="9">
        <v>-12635644981</v>
      </c>
      <c r="F54" s="9"/>
      <c r="G54" s="9">
        <v>0</v>
      </c>
      <c r="H54" s="9"/>
      <c r="I54" s="9">
        <f t="shared" si="0"/>
        <v>-12635644981</v>
      </c>
      <c r="J54" s="9"/>
      <c r="K54" s="7">
        <f t="shared" si="1"/>
        <v>1.0785764254034996E-2</v>
      </c>
      <c r="L54" s="9"/>
      <c r="M54" s="9">
        <v>9320007300</v>
      </c>
      <c r="N54" s="9"/>
      <c r="O54" s="9">
        <v>-56860402416</v>
      </c>
      <c r="P54" s="9"/>
      <c r="Q54" s="9">
        <v>0</v>
      </c>
      <c r="R54" s="9"/>
      <c r="S54" s="9">
        <f t="shared" si="2"/>
        <v>-47540395116</v>
      </c>
      <c r="T54" s="9"/>
      <c r="U54" s="7">
        <f t="shared" si="3"/>
        <v>2.9881796874942645E-2</v>
      </c>
    </row>
    <row r="55" spans="1:21">
      <c r="A55" s="1" t="s">
        <v>50</v>
      </c>
      <c r="C55" s="9">
        <v>0</v>
      </c>
      <c r="D55" s="9"/>
      <c r="E55" s="9">
        <v>14319439552</v>
      </c>
      <c r="F55" s="9"/>
      <c r="G55" s="9">
        <v>0</v>
      </c>
      <c r="H55" s="9"/>
      <c r="I55" s="9">
        <f t="shared" si="0"/>
        <v>14319439552</v>
      </c>
      <c r="J55" s="9"/>
      <c r="K55" s="7">
        <f t="shared" si="1"/>
        <v>-1.2223048327965403E-2</v>
      </c>
      <c r="L55" s="9"/>
      <c r="M55" s="9">
        <v>18154499550</v>
      </c>
      <c r="N55" s="9"/>
      <c r="O55" s="9">
        <v>-12957596830</v>
      </c>
      <c r="P55" s="9"/>
      <c r="Q55" s="9">
        <v>0</v>
      </c>
      <c r="R55" s="9"/>
      <c r="S55" s="9">
        <f t="shared" si="2"/>
        <v>5196902720</v>
      </c>
      <c r="T55" s="9"/>
      <c r="U55" s="7">
        <f t="shared" si="3"/>
        <v>-3.2665439796820753E-3</v>
      </c>
    </row>
    <row r="56" spans="1:21">
      <c r="A56" s="1" t="s">
        <v>47</v>
      </c>
      <c r="C56" s="9">
        <v>0</v>
      </c>
      <c r="D56" s="9"/>
      <c r="E56" s="9">
        <v>-21164612887</v>
      </c>
      <c r="F56" s="9"/>
      <c r="G56" s="9">
        <v>0</v>
      </c>
      <c r="H56" s="9"/>
      <c r="I56" s="9">
        <f t="shared" si="0"/>
        <v>-21164612887</v>
      </c>
      <c r="J56" s="9"/>
      <c r="K56" s="7">
        <f t="shared" si="1"/>
        <v>1.8066076205080821E-2</v>
      </c>
      <c r="L56" s="9"/>
      <c r="M56" s="9">
        <v>11813072263</v>
      </c>
      <c r="N56" s="9"/>
      <c r="O56" s="9">
        <v>-19185434401</v>
      </c>
      <c r="P56" s="9"/>
      <c r="Q56" s="9">
        <v>0</v>
      </c>
      <c r="R56" s="9"/>
      <c r="S56" s="9">
        <f t="shared" si="2"/>
        <v>-7372362138</v>
      </c>
      <c r="T56" s="9"/>
      <c r="U56" s="7">
        <f t="shared" si="3"/>
        <v>4.6339418795047164E-3</v>
      </c>
    </row>
    <row r="57" spans="1:21">
      <c r="A57" s="1" t="s">
        <v>15</v>
      </c>
      <c r="C57" s="9">
        <v>12967218935</v>
      </c>
      <c r="D57" s="9"/>
      <c r="E57" s="9">
        <v>-17630211438</v>
      </c>
      <c r="F57" s="9"/>
      <c r="G57" s="9">
        <v>0</v>
      </c>
      <c r="H57" s="9"/>
      <c r="I57" s="9">
        <f t="shared" si="0"/>
        <v>-4662992503</v>
      </c>
      <c r="J57" s="9"/>
      <c r="K57" s="7">
        <f t="shared" si="1"/>
        <v>3.9803221704405823E-3</v>
      </c>
      <c r="L57" s="9"/>
      <c r="M57" s="9">
        <v>12967218935</v>
      </c>
      <c r="N57" s="9"/>
      <c r="O57" s="9">
        <v>-32714147039</v>
      </c>
      <c r="P57" s="9"/>
      <c r="Q57" s="9">
        <v>0</v>
      </c>
      <c r="R57" s="9"/>
      <c r="S57" s="9">
        <f t="shared" si="2"/>
        <v>-19746928104</v>
      </c>
      <c r="T57" s="9"/>
      <c r="U57" s="7">
        <f t="shared" si="3"/>
        <v>1.2412048597156725E-2</v>
      </c>
    </row>
    <row r="58" spans="1:21">
      <c r="A58" s="1" t="s">
        <v>60</v>
      </c>
      <c r="C58" s="9">
        <v>0</v>
      </c>
      <c r="D58" s="9"/>
      <c r="E58" s="9">
        <v>-8214193803</v>
      </c>
      <c r="F58" s="9"/>
      <c r="G58" s="9">
        <v>0</v>
      </c>
      <c r="H58" s="9"/>
      <c r="I58" s="9">
        <f t="shared" si="0"/>
        <v>-8214193803</v>
      </c>
      <c r="J58" s="9"/>
      <c r="K58" s="7">
        <f t="shared" si="1"/>
        <v>7.0116213322971629E-3</v>
      </c>
      <c r="L58" s="9"/>
      <c r="M58" s="9">
        <v>0</v>
      </c>
      <c r="N58" s="9"/>
      <c r="O58" s="9">
        <v>-18287567273</v>
      </c>
      <c r="P58" s="9"/>
      <c r="Q58" s="9">
        <v>0</v>
      </c>
      <c r="R58" s="9"/>
      <c r="S58" s="9">
        <f t="shared" si="2"/>
        <v>-18287567273</v>
      </c>
      <c r="T58" s="9"/>
      <c r="U58" s="7">
        <f t="shared" si="3"/>
        <v>1.1494758704786587E-2</v>
      </c>
    </row>
    <row r="59" spans="1:21">
      <c r="A59" s="1" t="s">
        <v>56</v>
      </c>
      <c r="C59" s="9">
        <v>0</v>
      </c>
      <c r="D59" s="9"/>
      <c r="E59" s="9">
        <v>-19387372265</v>
      </c>
      <c r="F59" s="9"/>
      <c r="G59" s="9">
        <v>0</v>
      </c>
      <c r="H59" s="9"/>
      <c r="I59" s="9">
        <f t="shared" si="0"/>
        <v>-19387372265</v>
      </c>
      <c r="J59" s="9"/>
      <c r="K59" s="7">
        <f t="shared" si="1"/>
        <v>1.6549026746947859E-2</v>
      </c>
      <c r="L59" s="9"/>
      <c r="M59" s="9">
        <v>0</v>
      </c>
      <c r="N59" s="9"/>
      <c r="O59" s="9">
        <v>-156310688888</v>
      </c>
      <c r="P59" s="9"/>
      <c r="Q59" s="9">
        <v>0</v>
      </c>
      <c r="R59" s="9"/>
      <c r="S59" s="9">
        <f t="shared" si="2"/>
        <v>-156310688888</v>
      </c>
      <c r="T59" s="9"/>
      <c r="U59" s="7">
        <f t="shared" si="3"/>
        <v>9.8250009141416877E-2</v>
      </c>
    </row>
    <row r="60" spans="1:21">
      <c r="A60" s="1" t="s">
        <v>64</v>
      </c>
      <c r="C60" s="9">
        <v>0</v>
      </c>
      <c r="D60" s="9"/>
      <c r="E60" s="9">
        <v>-10142608416</v>
      </c>
      <c r="F60" s="9"/>
      <c r="G60" s="9">
        <v>0</v>
      </c>
      <c r="H60" s="9"/>
      <c r="I60" s="9">
        <f t="shared" si="0"/>
        <v>-10142608416</v>
      </c>
      <c r="J60" s="9"/>
      <c r="K60" s="7">
        <f t="shared" si="1"/>
        <v>8.6577126423276248E-3</v>
      </c>
      <c r="L60" s="9"/>
      <c r="M60" s="9">
        <v>0</v>
      </c>
      <c r="N60" s="9"/>
      <c r="O60" s="9">
        <v>17990764303</v>
      </c>
      <c r="P60" s="9"/>
      <c r="Q60" s="9">
        <v>0</v>
      </c>
      <c r="R60" s="9"/>
      <c r="S60" s="9">
        <f t="shared" si="2"/>
        <v>17990764303</v>
      </c>
      <c r="T60" s="9"/>
      <c r="U60" s="7">
        <f t="shared" si="3"/>
        <v>-1.1308201440384828E-2</v>
      </c>
    </row>
    <row r="61" spans="1:21">
      <c r="A61" s="1" t="s">
        <v>65</v>
      </c>
      <c r="C61" s="9">
        <v>0</v>
      </c>
      <c r="D61" s="9"/>
      <c r="E61" s="9">
        <v>-14007801306</v>
      </c>
      <c r="F61" s="9"/>
      <c r="G61" s="9">
        <v>0</v>
      </c>
      <c r="H61" s="9"/>
      <c r="I61" s="9">
        <f t="shared" si="0"/>
        <v>-14007801306</v>
      </c>
      <c r="J61" s="9"/>
      <c r="K61" s="7">
        <f t="shared" si="1"/>
        <v>1.1957034471217194E-2</v>
      </c>
      <c r="L61" s="9"/>
      <c r="M61" s="9">
        <v>0</v>
      </c>
      <c r="N61" s="9"/>
      <c r="O61" s="9">
        <v>26708690835</v>
      </c>
      <c r="P61" s="9"/>
      <c r="Q61" s="9">
        <v>0</v>
      </c>
      <c r="R61" s="9"/>
      <c r="S61" s="9">
        <f t="shared" si="2"/>
        <v>26708690835</v>
      </c>
      <c r="T61" s="9"/>
      <c r="U61" s="7">
        <f t="shared" si="3"/>
        <v>-1.6787905787903429E-2</v>
      </c>
    </row>
    <row r="62" spans="1:21">
      <c r="A62" s="1" t="s">
        <v>61</v>
      </c>
      <c r="C62" s="9">
        <v>0</v>
      </c>
      <c r="D62" s="9"/>
      <c r="E62" s="9">
        <v>-11183090372</v>
      </c>
      <c r="F62" s="9"/>
      <c r="G62" s="9">
        <v>0</v>
      </c>
      <c r="H62" s="9"/>
      <c r="I62" s="9">
        <f t="shared" si="0"/>
        <v>-11183090372</v>
      </c>
      <c r="J62" s="9"/>
      <c r="K62" s="7">
        <f t="shared" si="1"/>
        <v>9.5458662035323074E-3</v>
      </c>
      <c r="L62" s="9"/>
      <c r="M62" s="9">
        <v>0</v>
      </c>
      <c r="N62" s="9"/>
      <c r="O62" s="9">
        <v>-14137114244</v>
      </c>
      <c r="P62" s="9"/>
      <c r="Q62" s="9">
        <v>0</v>
      </c>
      <c r="R62" s="9"/>
      <c r="S62" s="9">
        <f t="shared" si="2"/>
        <v>-14137114244</v>
      </c>
      <c r="T62" s="9"/>
      <c r="U62" s="7">
        <f t="shared" si="3"/>
        <v>8.8859668752498625E-3</v>
      </c>
    </row>
    <row r="63" spans="1:21">
      <c r="A63" s="1" t="s">
        <v>57</v>
      </c>
      <c r="C63" s="9">
        <v>0</v>
      </c>
      <c r="D63" s="9"/>
      <c r="E63" s="9">
        <v>-112874066787</v>
      </c>
      <c r="F63" s="9"/>
      <c r="G63" s="9">
        <v>0</v>
      </c>
      <c r="H63" s="9"/>
      <c r="I63" s="9">
        <f t="shared" si="0"/>
        <v>-112874066787</v>
      </c>
      <c r="J63" s="9"/>
      <c r="K63" s="7">
        <f t="shared" si="1"/>
        <v>9.6349104188145226E-2</v>
      </c>
      <c r="L63" s="9"/>
      <c r="M63" s="9">
        <v>0</v>
      </c>
      <c r="N63" s="9"/>
      <c r="O63" s="9">
        <v>-129122959540</v>
      </c>
      <c r="P63" s="9"/>
      <c r="Q63" s="9">
        <v>0</v>
      </c>
      <c r="R63" s="9"/>
      <c r="S63" s="9">
        <f t="shared" si="2"/>
        <v>-129122959540</v>
      </c>
      <c r="T63" s="9"/>
      <c r="U63" s="7">
        <f t="shared" si="3"/>
        <v>8.1161000859396343E-2</v>
      </c>
    </row>
    <row r="64" spans="1:21">
      <c r="A64" s="1" t="s">
        <v>55</v>
      </c>
      <c r="C64" s="9">
        <v>0</v>
      </c>
      <c r="D64" s="9"/>
      <c r="E64" s="9">
        <v>-19248067448</v>
      </c>
      <c r="F64" s="9"/>
      <c r="G64" s="9">
        <v>0</v>
      </c>
      <c r="H64" s="9"/>
      <c r="I64" s="9">
        <f t="shared" si="0"/>
        <v>-19248067448</v>
      </c>
      <c r="J64" s="9"/>
      <c r="K64" s="7">
        <f t="shared" si="1"/>
        <v>1.6430116401027824E-2</v>
      </c>
      <c r="L64" s="9"/>
      <c r="M64" s="9">
        <v>0</v>
      </c>
      <c r="N64" s="9"/>
      <c r="O64" s="9">
        <v>-31301221535</v>
      </c>
      <c r="P64" s="9"/>
      <c r="Q64" s="9">
        <v>0</v>
      </c>
      <c r="R64" s="9"/>
      <c r="S64" s="9">
        <f t="shared" si="2"/>
        <v>-31301221535</v>
      </c>
      <c r="T64" s="9"/>
      <c r="U64" s="7">
        <f t="shared" si="3"/>
        <v>1.9674568155443398E-2</v>
      </c>
    </row>
    <row r="65" spans="1:21">
      <c r="A65" s="1" t="s">
        <v>36</v>
      </c>
      <c r="C65" s="9">
        <v>0</v>
      </c>
      <c r="D65" s="9"/>
      <c r="E65" s="9">
        <v>-8954869623</v>
      </c>
      <c r="F65" s="9"/>
      <c r="G65" s="9">
        <v>0</v>
      </c>
      <c r="H65" s="9"/>
      <c r="I65" s="9">
        <f t="shared" si="0"/>
        <v>-8954869623</v>
      </c>
      <c r="J65" s="9"/>
      <c r="K65" s="7">
        <f t="shared" si="1"/>
        <v>7.6438609049661174E-3</v>
      </c>
      <c r="L65" s="9"/>
      <c r="M65" s="9">
        <v>0</v>
      </c>
      <c r="N65" s="9"/>
      <c r="O65" s="9">
        <v>10669918524</v>
      </c>
      <c r="P65" s="9"/>
      <c r="Q65" s="9">
        <v>0</v>
      </c>
      <c r="R65" s="9"/>
      <c r="S65" s="9">
        <f t="shared" si="2"/>
        <v>10669918524</v>
      </c>
      <c r="T65" s="9"/>
      <c r="U65" s="7">
        <f t="shared" si="3"/>
        <v>-6.706640473399212E-3</v>
      </c>
    </row>
    <row r="66" spans="1:21">
      <c r="A66" s="1" t="s">
        <v>78</v>
      </c>
      <c r="C66" s="9">
        <v>0</v>
      </c>
      <c r="D66" s="9"/>
      <c r="E66" s="9">
        <v>-88793872199</v>
      </c>
      <c r="F66" s="9"/>
      <c r="G66" s="9">
        <v>0</v>
      </c>
      <c r="H66" s="9"/>
      <c r="I66" s="9">
        <f t="shared" si="0"/>
        <v>-88793872199</v>
      </c>
      <c r="J66" s="9"/>
      <c r="K66" s="7">
        <f t="shared" si="1"/>
        <v>7.5794292589054027E-2</v>
      </c>
      <c r="L66" s="9"/>
      <c r="M66" s="9">
        <v>0</v>
      </c>
      <c r="N66" s="9"/>
      <c r="O66" s="9">
        <v>-247354358269</v>
      </c>
      <c r="P66" s="9"/>
      <c r="Q66" s="9">
        <v>0</v>
      </c>
      <c r="R66" s="9"/>
      <c r="S66" s="9">
        <f t="shared" si="2"/>
        <v>-247354358269</v>
      </c>
      <c r="T66" s="9"/>
      <c r="U66" s="7">
        <f t="shared" si="3"/>
        <v>0.155476046673378</v>
      </c>
    </row>
    <row r="67" spans="1:21">
      <c r="A67" s="1" t="s">
        <v>39</v>
      </c>
      <c r="C67" s="9">
        <v>0</v>
      </c>
      <c r="D67" s="9"/>
      <c r="E67" s="9">
        <v>-13321908881</v>
      </c>
      <c r="F67" s="9"/>
      <c r="G67" s="9">
        <v>0</v>
      </c>
      <c r="H67" s="9"/>
      <c r="I67" s="9">
        <f t="shared" si="0"/>
        <v>-13321908881</v>
      </c>
      <c r="J67" s="9"/>
      <c r="K67" s="7">
        <f t="shared" si="1"/>
        <v>1.137155790782827E-2</v>
      </c>
      <c r="L67" s="9"/>
      <c r="M67" s="9">
        <v>0</v>
      </c>
      <c r="N67" s="9"/>
      <c r="O67" s="9">
        <v>-1366286726</v>
      </c>
      <c r="P67" s="9"/>
      <c r="Q67" s="9">
        <v>0</v>
      </c>
      <c r="R67" s="9"/>
      <c r="S67" s="9">
        <f t="shared" si="2"/>
        <v>-1366286726</v>
      </c>
      <c r="T67" s="9"/>
      <c r="U67" s="7">
        <f t="shared" si="3"/>
        <v>8.5878761250601841E-4</v>
      </c>
    </row>
    <row r="68" spans="1:21">
      <c r="A68" s="1" t="s">
        <v>62</v>
      </c>
      <c r="C68" s="9">
        <v>0</v>
      </c>
      <c r="D68" s="9"/>
      <c r="E68" s="9">
        <v>-20441743832</v>
      </c>
      <c r="F68" s="9"/>
      <c r="G68" s="9">
        <v>0</v>
      </c>
      <c r="H68" s="9"/>
      <c r="I68" s="9">
        <f t="shared" si="0"/>
        <v>-20441743832</v>
      </c>
      <c r="J68" s="9"/>
      <c r="K68" s="7">
        <f t="shared" si="1"/>
        <v>1.7449036455587163E-2</v>
      </c>
      <c r="L68" s="9"/>
      <c r="M68" s="9">
        <v>0</v>
      </c>
      <c r="N68" s="9"/>
      <c r="O68" s="9">
        <v>34105368543</v>
      </c>
      <c r="P68" s="9"/>
      <c r="Q68" s="9">
        <v>0</v>
      </c>
      <c r="R68" s="9"/>
      <c r="S68" s="9">
        <f t="shared" si="2"/>
        <v>34105368543</v>
      </c>
      <c r="T68" s="9"/>
      <c r="U68" s="7">
        <f t="shared" si="3"/>
        <v>-2.143713136292362E-2</v>
      </c>
    </row>
    <row r="69" spans="1:21">
      <c r="A69" s="1" t="s">
        <v>42</v>
      </c>
      <c r="C69" s="9">
        <v>0</v>
      </c>
      <c r="D69" s="9"/>
      <c r="E69" s="9">
        <v>93261771</v>
      </c>
      <c r="F69" s="9"/>
      <c r="G69" s="9">
        <v>0</v>
      </c>
      <c r="H69" s="9"/>
      <c r="I69" s="9">
        <f t="shared" si="0"/>
        <v>93261771</v>
      </c>
      <c r="J69" s="9"/>
      <c r="K69" s="7">
        <f t="shared" si="1"/>
        <v>-7.9608083119805215E-5</v>
      </c>
      <c r="L69" s="9"/>
      <c r="M69" s="9">
        <v>0</v>
      </c>
      <c r="N69" s="9"/>
      <c r="O69" s="9">
        <v>-30566545444</v>
      </c>
      <c r="P69" s="9"/>
      <c r="Q69" s="9">
        <v>0</v>
      </c>
      <c r="R69" s="9"/>
      <c r="S69" s="9">
        <f t="shared" si="2"/>
        <v>-30566545444</v>
      </c>
      <c r="T69" s="9"/>
      <c r="U69" s="7">
        <f t="shared" si="3"/>
        <v>1.9212783147839405E-2</v>
      </c>
    </row>
    <row r="70" spans="1:21">
      <c r="A70" s="1" t="s">
        <v>82</v>
      </c>
      <c r="C70" s="9">
        <v>0</v>
      </c>
      <c r="D70" s="9"/>
      <c r="E70" s="9">
        <v>-65779301196</v>
      </c>
      <c r="F70" s="9"/>
      <c r="G70" s="9">
        <v>0</v>
      </c>
      <c r="H70" s="9"/>
      <c r="I70" s="9">
        <f t="shared" si="0"/>
        <v>-65779301196</v>
      </c>
      <c r="J70" s="9"/>
      <c r="K70" s="7">
        <f t="shared" si="1"/>
        <v>5.6149095401307261E-2</v>
      </c>
      <c r="L70" s="9"/>
      <c r="M70" s="9">
        <v>0</v>
      </c>
      <c r="N70" s="9"/>
      <c r="O70" s="9">
        <v>-73483183318</v>
      </c>
      <c r="P70" s="9"/>
      <c r="Q70" s="9">
        <v>0</v>
      </c>
      <c r="R70" s="9"/>
      <c r="S70" s="9">
        <f t="shared" si="2"/>
        <v>-73483183318</v>
      </c>
      <c r="T70" s="9"/>
      <c r="U70" s="7">
        <f t="shared" si="3"/>
        <v>4.6188290027350594E-2</v>
      </c>
    </row>
    <row r="71" spans="1:21">
      <c r="A71" s="1" t="s">
        <v>23</v>
      </c>
      <c r="C71" s="9">
        <v>0</v>
      </c>
      <c r="D71" s="9"/>
      <c r="E71" s="9">
        <v>-16988259279</v>
      </c>
      <c r="F71" s="9"/>
      <c r="G71" s="9">
        <v>0</v>
      </c>
      <c r="H71" s="9"/>
      <c r="I71" s="9">
        <f t="shared" si="0"/>
        <v>-16988259279</v>
      </c>
      <c r="J71" s="9"/>
      <c r="K71" s="7">
        <f t="shared" si="1"/>
        <v>1.4501148136501014E-2</v>
      </c>
      <c r="L71" s="9"/>
      <c r="M71" s="9">
        <v>0</v>
      </c>
      <c r="N71" s="9"/>
      <c r="O71" s="9">
        <v>-170881902173</v>
      </c>
      <c r="P71" s="9"/>
      <c r="Q71" s="9">
        <v>0</v>
      </c>
      <c r="R71" s="9"/>
      <c r="S71" s="9">
        <f t="shared" si="2"/>
        <v>-170881902173</v>
      </c>
      <c r="T71" s="9"/>
      <c r="U71" s="7">
        <f t="shared" si="3"/>
        <v>0.10740883153953562</v>
      </c>
    </row>
    <row r="72" spans="1:21">
      <c r="A72" s="1" t="s">
        <v>45</v>
      </c>
      <c r="C72" s="9">
        <v>0</v>
      </c>
      <c r="D72" s="9"/>
      <c r="E72" s="9">
        <v>42404742</v>
      </c>
      <c r="F72" s="9"/>
      <c r="G72" s="9">
        <v>0</v>
      </c>
      <c r="H72" s="9"/>
      <c r="I72" s="9">
        <f t="shared" si="0"/>
        <v>42404742</v>
      </c>
      <c r="J72" s="9"/>
      <c r="K72" s="7">
        <f t="shared" si="1"/>
        <v>-3.61966129273901E-5</v>
      </c>
      <c r="L72" s="9"/>
      <c r="M72" s="9">
        <v>0</v>
      </c>
      <c r="N72" s="9"/>
      <c r="O72" s="9">
        <v>-491913150</v>
      </c>
      <c r="P72" s="9"/>
      <c r="Q72" s="9">
        <v>0</v>
      </c>
      <c r="R72" s="9"/>
      <c r="S72" s="9">
        <f t="shared" si="2"/>
        <v>-491913150</v>
      </c>
      <c r="T72" s="9"/>
      <c r="U72" s="7">
        <f t="shared" si="3"/>
        <v>3.0919492344450613E-4</v>
      </c>
    </row>
    <row r="73" spans="1:21">
      <c r="A73" s="1" t="s">
        <v>67</v>
      </c>
      <c r="C73" s="9">
        <v>0</v>
      </c>
      <c r="D73" s="9"/>
      <c r="E73" s="9">
        <v>-1678369049</v>
      </c>
      <c r="F73" s="9"/>
      <c r="G73" s="9">
        <v>0</v>
      </c>
      <c r="H73" s="9"/>
      <c r="I73" s="9">
        <f t="shared" ref="I73:I87" si="4">C73+E73+G73</f>
        <v>-1678369049</v>
      </c>
      <c r="J73" s="9"/>
      <c r="K73" s="7">
        <f t="shared" ref="K73:K87" si="5">I73/$I$88</f>
        <v>1.4326528579271826E-3</v>
      </c>
      <c r="L73" s="9"/>
      <c r="M73" s="9">
        <v>0</v>
      </c>
      <c r="N73" s="9"/>
      <c r="O73" s="9">
        <v>-9031223934</v>
      </c>
      <c r="P73" s="9"/>
      <c r="Q73" s="9">
        <v>0</v>
      </c>
      <c r="R73" s="9"/>
      <c r="S73" s="9">
        <f t="shared" ref="S73:S87" si="6">M73+O73+Q73</f>
        <v>-9031223934</v>
      </c>
      <c r="T73" s="9"/>
      <c r="U73" s="7">
        <f t="shared" ref="U73:U87" si="7">S73/$S$88</f>
        <v>5.6766292848307092E-3</v>
      </c>
    </row>
    <row r="74" spans="1:21">
      <c r="A74" s="1" t="s">
        <v>20</v>
      </c>
      <c r="C74" s="9">
        <v>0</v>
      </c>
      <c r="D74" s="9"/>
      <c r="E74" s="9">
        <v>0</v>
      </c>
      <c r="F74" s="9"/>
      <c r="G74" s="9">
        <v>0</v>
      </c>
      <c r="H74" s="9"/>
      <c r="I74" s="9">
        <f t="shared" si="4"/>
        <v>0</v>
      </c>
      <c r="J74" s="9"/>
      <c r="K74" s="7">
        <f t="shared" si="5"/>
        <v>0</v>
      </c>
      <c r="L74" s="9"/>
      <c r="M74" s="9">
        <v>0</v>
      </c>
      <c r="N74" s="9"/>
      <c r="O74" s="9">
        <v>0</v>
      </c>
      <c r="P74" s="9"/>
      <c r="Q74" s="9">
        <v>0</v>
      </c>
      <c r="R74" s="9"/>
      <c r="S74" s="9">
        <f t="shared" si="6"/>
        <v>0</v>
      </c>
      <c r="T74" s="9"/>
      <c r="U74" s="7">
        <f t="shared" si="7"/>
        <v>0</v>
      </c>
    </row>
    <row r="75" spans="1:21">
      <c r="A75" s="1" t="s">
        <v>72</v>
      </c>
      <c r="C75" s="9">
        <v>0</v>
      </c>
      <c r="D75" s="9"/>
      <c r="E75" s="9">
        <v>-2338784139</v>
      </c>
      <c r="F75" s="9"/>
      <c r="G75" s="9">
        <v>0</v>
      </c>
      <c r="H75" s="9"/>
      <c r="I75" s="9">
        <f t="shared" si="4"/>
        <v>-2338784139</v>
      </c>
      <c r="J75" s="9"/>
      <c r="K75" s="7">
        <f t="shared" si="5"/>
        <v>1.9963820131272659E-3</v>
      </c>
      <c r="L75" s="9"/>
      <c r="M75" s="9">
        <v>0</v>
      </c>
      <c r="N75" s="9"/>
      <c r="O75" s="9">
        <v>-1637148897</v>
      </c>
      <c r="P75" s="9"/>
      <c r="Q75" s="9">
        <v>0</v>
      </c>
      <c r="R75" s="9"/>
      <c r="S75" s="9">
        <f t="shared" si="6"/>
        <v>-1637148897</v>
      </c>
      <c r="T75" s="9"/>
      <c r="U75" s="7">
        <f t="shared" si="7"/>
        <v>1.0290396340800661E-3</v>
      </c>
    </row>
    <row r="76" spans="1:21">
      <c r="A76" s="1" t="s">
        <v>51</v>
      </c>
      <c r="C76" s="9">
        <v>0</v>
      </c>
      <c r="D76" s="9"/>
      <c r="E76" s="9">
        <v>23758765521</v>
      </c>
      <c r="F76" s="9"/>
      <c r="G76" s="9">
        <v>0</v>
      </c>
      <c r="H76" s="9"/>
      <c r="I76" s="9">
        <f t="shared" si="4"/>
        <v>23758765521</v>
      </c>
      <c r="J76" s="9"/>
      <c r="K76" s="7">
        <f t="shared" si="5"/>
        <v>-2.0280440314818064E-2</v>
      </c>
      <c r="L76" s="9"/>
      <c r="M76" s="9">
        <v>0</v>
      </c>
      <c r="N76" s="9"/>
      <c r="O76" s="9">
        <v>-29312762655</v>
      </c>
      <c r="P76" s="9"/>
      <c r="Q76" s="9">
        <v>0</v>
      </c>
      <c r="R76" s="9"/>
      <c r="S76" s="9">
        <f t="shared" si="6"/>
        <v>-29312762655</v>
      </c>
      <c r="T76" s="9"/>
      <c r="U76" s="7">
        <f t="shared" si="7"/>
        <v>1.8424710551160715E-2</v>
      </c>
    </row>
    <row r="77" spans="1:21">
      <c r="A77" s="1" t="s">
        <v>66</v>
      </c>
      <c r="C77" s="9">
        <v>0</v>
      </c>
      <c r="D77" s="9"/>
      <c r="E77" s="9">
        <v>-11308312800</v>
      </c>
      <c r="F77" s="9"/>
      <c r="G77" s="9">
        <v>0</v>
      </c>
      <c r="H77" s="9"/>
      <c r="I77" s="9">
        <f t="shared" si="4"/>
        <v>-11308312800</v>
      </c>
      <c r="J77" s="9"/>
      <c r="K77" s="7">
        <f t="shared" si="5"/>
        <v>9.6527558470571751E-3</v>
      </c>
      <c r="L77" s="9"/>
      <c r="M77" s="9">
        <v>0</v>
      </c>
      <c r="N77" s="9"/>
      <c r="O77" s="9">
        <v>-18383100232</v>
      </c>
      <c r="P77" s="9"/>
      <c r="Q77" s="9">
        <v>0</v>
      </c>
      <c r="R77" s="9"/>
      <c r="S77" s="9">
        <f t="shared" si="6"/>
        <v>-18383100232</v>
      </c>
      <c r="T77" s="9"/>
      <c r="U77" s="7">
        <f t="shared" si="7"/>
        <v>1.1554806511893253E-2</v>
      </c>
    </row>
    <row r="78" spans="1:21">
      <c r="A78" s="1" t="s">
        <v>25</v>
      </c>
      <c r="C78" s="9">
        <v>0</v>
      </c>
      <c r="D78" s="9"/>
      <c r="E78" s="9">
        <v>-120629602254</v>
      </c>
      <c r="F78" s="9"/>
      <c r="G78" s="9">
        <v>0</v>
      </c>
      <c r="H78" s="9"/>
      <c r="I78" s="9">
        <f t="shared" si="4"/>
        <v>-120629602254</v>
      </c>
      <c r="J78" s="9"/>
      <c r="K78" s="7">
        <f t="shared" si="5"/>
        <v>0.1029692155743587</v>
      </c>
      <c r="L78" s="9"/>
      <c r="M78" s="9">
        <v>0</v>
      </c>
      <c r="N78" s="9"/>
      <c r="O78" s="9">
        <v>-181111480393</v>
      </c>
      <c r="P78" s="9"/>
      <c r="Q78" s="9">
        <v>0</v>
      </c>
      <c r="R78" s="9"/>
      <c r="S78" s="9">
        <f t="shared" si="6"/>
        <v>-181111480393</v>
      </c>
      <c r="T78" s="9"/>
      <c r="U78" s="7">
        <f t="shared" si="7"/>
        <v>0.11383869350724778</v>
      </c>
    </row>
    <row r="79" spans="1:21">
      <c r="A79" s="1" t="s">
        <v>69</v>
      </c>
      <c r="C79" s="9">
        <v>0</v>
      </c>
      <c r="D79" s="9"/>
      <c r="E79" s="9">
        <v>9473197095</v>
      </c>
      <c r="F79" s="9"/>
      <c r="G79" s="9">
        <v>0</v>
      </c>
      <c r="H79" s="9"/>
      <c r="I79" s="9">
        <f t="shared" si="4"/>
        <v>9473197095</v>
      </c>
      <c r="J79" s="9"/>
      <c r="K79" s="7">
        <f t="shared" si="5"/>
        <v>-8.0863043202241709E-3</v>
      </c>
      <c r="L79" s="9"/>
      <c r="M79" s="9">
        <v>0</v>
      </c>
      <c r="N79" s="9"/>
      <c r="O79" s="9">
        <v>24251384563</v>
      </c>
      <c r="P79" s="9"/>
      <c r="Q79" s="9">
        <v>0</v>
      </c>
      <c r="R79" s="9"/>
      <c r="S79" s="9">
        <f t="shared" si="6"/>
        <v>24251384563</v>
      </c>
      <c r="T79" s="9"/>
      <c r="U79" s="7">
        <f t="shared" si="7"/>
        <v>-1.5243351378957977E-2</v>
      </c>
    </row>
    <row r="80" spans="1:21">
      <c r="A80" s="1" t="s">
        <v>58</v>
      </c>
      <c r="C80" s="9">
        <v>0</v>
      </c>
      <c r="D80" s="9"/>
      <c r="E80" s="9">
        <v>-38625219827</v>
      </c>
      <c r="F80" s="9"/>
      <c r="G80" s="9">
        <v>0</v>
      </c>
      <c r="H80" s="9"/>
      <c r="I80" s="9">
        <f t="shared" si="4"/>
        <v>-38625219827</v>
      </c>
      <c r="J80" s="9"/>
      <c r="K80" s="7">
        <f t="shared" si="5"/>
        <v>3.297041947132405E-2</v>
      </c>
      <c r="L80" s="9"/>
      <c r="M80" s="9">
        <v>0</v>
      </c>
      <c r="N80" s="9"/>
      <c r="O80" s="9">
        <v>-55566105717</v>
      </c>
      <c r="P80" s="9"/>
      <c r="Q80" s="9">
        <v>0</v>
      </c>
      <c r="R80" s="9"/>
      <c r="S80" s="9">
        <f t="shared" si="6"/>
        <v>-55566105717</v>
      </c>
      <c r="T80" s="9"/>
      <c r="U80" s="7">
        <f t="shared" si="7"/>
        <v>3.492640479986589E-2</v>
      </c>
    </row>
    <row r="81" spans="1:21">
      <c r="A81" s="1" t="s">
        <v>31</v>
      </c>
      <c r="C81" s="9">
        <v>0</v>
      </c>
      <c r="D81" s="9"/>
      <c r="E81" s="9">
        <v>4451385258</v>
      </c>
      <c r="F81" s="9"/>
      <c r="G81" s="9">
        <v>0</v>
      </c>
      <c r="H81" s="9"/>
      <c r="I81" s="9">
        <f t="shared" si="4"/>
        <v>4451385258</v>
      </c>
      <c r="J81" s="9"/>
      <c r="K81" s="7">
        <f t="shared" si="5"/>
        <v>-3.7996945995925767E-3</v>
      </c>
      <c r="L81" s="9"/>
      <c r="M81" s="9">
        <v>0</v>
      </c>
      <c r="N81" s="9"/>
      <c r="O81" s="9">
        <v>7075108112</v>
      </c>
      <c r="P81" s="9"/>
      <c r="Q81" s="9">
        <v>0</v>
      </c>
      <c r="R81" s="9"/>
      <c r="S81" s="9">
        <f t="shared" si="6"/>
        <v>7075108112</v>
      </c>
      <c r="T81" s="9"/>
      <c r="U81" s="7">
        <f t="shared" si="7"/>
        <v>-4.4471011011830933E-3</v>
      </c>
    </row>
    <row r="82" spans="1:21">
      <c r="A82" s="1" t="s">
        <v>29</v>
      </c>
      <c r="C82" s="9">
        <v>0</v>
      </c>
      <c r="D82" s="9"/>
      <c r="E82" s="9">
        <v>-34866332855</v>
      </c>
      <c r="F82" s="9"/>
      <c r="G82" s="9">
        <v>0</v>
      </c>
      <c r="H82" s="9"/>
      <c r="I82" s="9">
        <f t="shared" si="4"/>
        <v>-34866332855</v>
      </c>
      <c r="J82" s="9"/>
      <c r="K82" s="7">
        <f t="shared" si="5"/>
        <v>2.9761840186410739E-2</v>
      </c>
      <c r="L82" s="9"/>
      <c r="M82" s="9">
        <v>0</v>
      </c>
      <c r="N82" s="9"/>
      <c r="O82" s="9">
        <v>-19362246319</v>
      </c>
      <c r="P82" s="9"/>
      <c r="Q82" s="9">
        <v>0</v>
      </c>
      <c r="R82" s="9"/>
      <c r="S82" s="9">
        <f t="shared" si="6"/>
        <v>-19362246319</v>
      </c>
      <c r="T82" s="9"/>
      <c r="U82" s="7">
        <f t="shared" si="7"/>
        <v>1.2170254583185823E-2</v>
      </c>
    </row>
    <row r="83" spans="1:21">
      <c r="A83" s="1" t="s">
        <v>53</v>
      </c>
      <c r="C83" s="9">
        <v>0</v>
      </c>
      <c r="D83" s="9"/>
      <c r="E83" s="9">
        <v>-25741918800</v>
      </c>
      <c r="F83" s="9"/>
      <c r="G83" s="9">
        <v>0</v>
      </c>
      <c r="H83" s="9"/>
      <c r="I83" s="9">
        <f>C83+E83+G83</f>
        <v>-25741918800</v>
      </c>
      <c r="J83" s="9"/>
      <c r="K83" s="7">
        <f t="shared" si="5"/>
        <v>2.1973256453533103E-2</v>
      </c>
      <c r="L83" s="9"/>
      <c r="M83" s="9">
        <v>0</v>
      </c>
      <c r="N83" s="9"/>
      <c r="O83" s="9">
        <v>-27227029500</v>
      </c>
      <c r="P83" s="9"/>
      <c r="Q83" s="9">
        <v>0</v>
      </c>
      <c r="R83" s="9"/>
      <c r="S83" s="9">
        <f t="shared" si="6"/>
        <v>-27227029500</v>
      </c>
      <c r="T83" s="9"/>
      <c r="U83" s="7">
        <f t="shared" si="7"/>
        <v>1.7113710625287836E-2</v>
      </c>
    </row>
    <row r="84" spans="1:21">
      <c r="A84" s="1" t="s">
        <v>35</v>
      </c>
      <c r="C84" s="9">
        <v>0</v>
      </c>
      <c r="D84" s="9"/>
      <c r="E84" s="9">
        <v>11101875870</v>
      </c>
      <c r="F84" s="9"/>
      <c r="G84" s="9">
        <v>0</v>
      </c>
      <c r="H84" s="9"/>
      <c r="I84" s="9">
        <f t="shared" si="4"/>
        <v>11101875870</v>
      </c>
      <c r="J84" s="9"/>
      <c r="K84" s="7">
        <f t="shared" si="5"/>
        <v>-9.4765416479676307E-3</v>
      </c>
      <c r="L84" s="9"/>
      <c r="M84" s="9">
        <v>0</v>
      </c>
      <c r="N84" s="9"/>
      <c r="O84" s="9">
        <v>16590165461</v>
      </c>
      <c r="P84" s="9"/>
      <c r="Q84" s="9">
        <v>0</v>
      </c>
      <c r="R84" s="9"/>
      <c r="S84" s="9">
        <f t="shared" si="6"/>
        <v>16590165461</v>
      </c>
      <c r="T84" s="9"/>
      <c r="U84" s="7">
        <f t="shared" si="7"/>
        <v>-1.0427846744177472E-2</v>
      </c>
    </row>
    <row r="85" spans="1:21">
      <c r="A85" s="1" t="s">
        <v>68</v>
      </c>
      <c r="C85" s="9">
        <v>0</v>
      </c>
      <c r="D85" s="9"/>
      <c r="E85" s="9">
        <v>-52262873</v>
      </c>
      <c r="F85" s="9"/>
      <c r="G85" s="9">
        <v>0</v>
      </c>
      <c r="H85" s="9"/>
      <c r="I85" s="9">
        <f t="shared" si="4"/>
        <v>-52262873</v>
      </c>
      <c r="J85" s="9"/>
      <c r="K85" s="7">
        <f t="shared" si="5"/>
        <v>4.4611496149519008E-5</v>
      </c>
      <c r="L85" s="9"/>
      <c r="M85" s="9">
        <v>0</v>
      </c>
      <c r="N85" s="9"/>
      <c r="O85" s="9">
        <v>-120886300</v>
      </c>
      <c r="P85" s="9"/>
      <c r="Q85" s="9">
        <v>0</v>
      </c>
      <c r="R85" s="9"/>
      <c r="S85" s="9">
        <f t="shared" si="6"/>
        <v>-120886300</v>
      </c>
      <c r="T85" s="9"/>
      <c r="U85" s="7">
        <f t="shared" si="7"/>
        <v>7.598379972966691E-5</v>
      </c>
    </row>
    <row r="86" spans="1:21">
      <c r="A86" s="1" t="s">
        <v>30</v>
      </c>
      <c r="C86" s="9">
        <v>0</v>
      </c>
      <c r="D86" s="9"/>
      <c r="E86" s="9">
        <v>-74628303750</v>
      </c>
      <c r="F86" s="9"/>
      <c r="G86" s="9">
        <v>0</v>
      </c>
      <c r="H86" s="9"/>
      <c r="I86" s="9">
        <f t="shared" si="4"/>
        <v>-74628303750</v>
      </c>
      <c r="J86" s="9"/>
      <c r="K86" s="7">
        <f t="shared" si="5"/>
        <v>6.3702588363028959E-2</v>
      </c>
      <c r="L86" s="9"/>
      <c r="M86" s="9">
        <v>0</v>
      </c>
      <c r="N86" s="9"/>
      <c r="O86" s="9">
        <v>-77759561250</v>
      </c>
      <c r="P86" s="9"/>
      <c r="Q86" s="9">
        <v>0</v>
      </c>
      <c r="R86" s="9"/>
      <c r="S86" s="9">
        <f t="shared" si="6"/>
        <v>-77759561250</v>
      </c>
      <c r="T86" s="9"/>
      <c r="U86" s="7">
        <f t="shared" si="7"/>
        <v>4.8876232700370247E-2</v>
      </c>
    </row>
    <row r="87" spans="1:21">
      <c r="A87" s="1" t="s">
        <v>52</v>
      </c>
      <c r="C87" s="9">
        <v>0</v>
      </c>
      <c r="D87" s="9"/>
      <c r="E87" s="9">
        <v>-8467902205</v>
      </c>
      <c r="F87" s="9"/>
      <c r="G87" s="9">
        <v>0</v>
      </c>
      <c r="H87" s="9"/>
      <c r="I87" s="9">
        <f t="shared" si="4"/>
        <v>-8467902205</v>
      </c>
      <c r="J87" s="9"/>
      <c r="K87" s="7">
        <f t="shared" si="5"/>
        <v>7.2281863764523824E-3</v>
      </c>
      <c r="L87" s="9"/>
      <c r="M87" s="9">
        <v>0</v>
      </c>
      <c r="N87" s="9"/>
      <c r="O87" s="9">
        <v>-8992760605</v>
      </c>
      <c r="P87" s="9"/>
      <c r="Q87" s="9">
        <v>0</v>
      </c>
      <c r="R87" s="9"/>
      <c r="S87" s="9">
        <f t="shared" si="6"/>
        <v>-8992760605</v>
      </c>
      <c r="T87" s="9"/>
      <c r="U87" s="7">
        <f t="shared" si="7"/>
        <v>5.6524529316155613E-3</v>
      </c>
    </row>
    <row r="88" spans="1:21" ht="24.75" thickBot="1">
      <c r="C88" s="14">
        <f>SUM(C8:C87)</f>
        <v>1073694092728</v>
      </c>
      <c r="D88" s="9"/>
      <c r="E88" s="14">
        <f>SUM(E8:E87)</f>
        <v>-2221259010827</v>
      </c>
      <c r="F88" s="9"/>
      <c r="G88" s="14">
        <f>SUM(G8:G87)</f>
        <v>-23946407700</v>
      </c>
      <c r="H88" s="9"/>
      <c r="I88" s="14">
        <f>SUM(I8:I87)</f>
        <v>-1171511325799</v>
      </c>
      <c r="J88" s="9"/>
      <c r="K88" s="8">
        <f>SUM(K8:K87)</f>
        <v>1</v>
      </c>
      <c r="L88" s="9"/>
      <c r="M88" s="14">
        <f>SUM(M8:M87)</f>
        <v>1561233128053</v>
      </c>
      <c r="N88" s="9"/>
      <c r="O88" s="14">
        <f>SUM(O8:O87)</f>
        <v>-3119023558657</v>
      </c>
      <c r="P88" s="9"/>
      <c r="Q88" s="14">
        <f>SUM(Q8:Q87)</f>
        <v>-33157908780</v>
      </c>
      <c r="R88" s="9"/>
      <c r="S88" s="14">
        <f>SUM(S8:S87)</f>
        <v>-1590948339384</v>
      </c>
      <c r="T88" s="9"/>
      <c r="U88" s="16">
        <f>SUM(U8:U87)</f>
        <v>0.99999999999999967</v>
      </c>
    </row>
    <row r="89" spans="1:21" ht="24.75" thickTop="1"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2"/>
  <sheetViews>
    <sheetView rightToLeft="1" workbookViewId="0">
      <selection activeCell="I40" sqref="I40"/>
    </sheetView>
  </sheetViews>
  <sheetFormatPr defaultRowHeight="24"/>
  <cols>
    <col min="1" max="1" width="34.8554687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.42578125" style="1" customWidth="1"/>
    <col min="8" max="8" width="1" style="1" customWidth="1"/>
    <col min="9" max="9" width="16.57031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5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24.75">
      <c r="A3" s="25" t="s">
        <v>217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6" spans="1:17" ht="24.75">
      <c r="A6" s="23" t="s">
        <v>221</v>
      </c>
      <c r="C6" s="24" t="s">
        <v>219</v>
      </c>
      <c r="D6" s="24" t="s">
        <v>219</v>
      </c>
      <c r="E6" s="24" t="s">
        <v>219</v>
      </c>
      <c r="F6" s="24" t="s">
        <v>219</v>
      </c>
      <c r="G6" s="24" t="s">
        <v>219</v>
      </c>
      <c r="H6" s="24" t="s">
        <v>219</v>
      </c>
      <c r="I6" s="24" t="s">
        <v>219</v>
      </c>
      <c r="K6" s="24" t="s">
        <v>220</v>
      </c>
      <c r="L6" s="24" t="s">
        <v>220</v>
      </c>
      <c r="M6" s="24" t="s">
        <v>220</v>
      </c>
      <c r="N6" s="24" t="s">
        <v>220</v>
      </c>
      <c r="O6" s="24" t="s">
        <v>220</v>
      </c>
      <c r="P6" s="24" t="s">
        <v>220</v>
      </c>
      <c r="Q6" s="24" t="s">
        <v>220</v>
      </c>
    </row>
    <row r="7" spans="1:17" ht="24.75">
      <c r="A7" s="24" t="s">
        <v>221</v>
      </c>
      <c r="C7" s="24" t="s">
        <v>269</v>
      </c>
      <c r="E7" s="24" t="s">
        <v>266</v>
      </c>
      <c r="G7" s="24" t="s">
        <v>267</v>
      </c>
      <c r="I7" s="24" t="s">
        <v>270</v>
      </c>
      <c r="K7" s="24" t="s">
        <v>269</v>
      </c>
      <c r="M7" s="24" t="s">
        <v>266</v>
      </c>
      <c r="O7" s="24" t="s">
        <v>267</v>
      </c>
      <c r="Q7" s="24" t="s">
        <v>270</v>
      </c>
    </row>
    <row r="8" spans="1:17">
      <c r="A8" s="1" t="s">
        <v>141</v>
      </c>
      <c r="C8" s="5">
        <v>0</v>
      </c>
      <c r="D8" s="4"/>
      <c r="E8" s="5">
        <v>0</v>
      </c>
      <c r="F8" s="4"/>
      <c r="G8" s="5">
        <v>554415660</v>
      </c>
      <c r="H8" s="4"/>
      <c r="I8" s="5">
        <f>C8+E8+G8</f>
        <v>554415660</v>
      </c>
      <c r="J8" s="4"/>
      <c r="K8" s="5">
        <v>0</v>
      </c>
      <c r="L8" s="4"/>
      <c r="M8" s="5">
        <v>0</v>
      </c>
      <c r="N8" s="4"/>
      <c r="O8" s="5">
        <v>554415660</v>
      </c>
      <c r="P8" s="4"/>
      <c r="Q8" s="5">
        <f>K8+M8+O8</f>
        <v>554415660</v>
      </c>
    </row>
    <row r="9" spans="1:17">
      <c r="A9" s="1" t="s">
        <v>135</v>
      </c>
      <c r="C9" s="5">
        <v>0</v>
      </c>
      <c r="D9" s="4"/>
      <c r="E9" s="5">
        <v>0</v>
      </c>
      <c r="F9" s="4"/>
      <c r="G9" s="5">
        <v>551263</v>
      </c>
      <c r="H9" s="4"/>
      <c r="I9" s="5">
        <f t="shared" ref="I9:I40" si="0">C9+E9+G9</f>
        <v>551263</v>
      </c>
      <c r="J9" s="4"/>
      <c r="K9" s="5">
        <v>0</v>
      </c>
      <c r="L9" s="4"/>
      <c r="M9" s="5">
        <v>0</v>
      </c>
      <c r="N9" s="4"/>
      <c r="O9" s="5">
        <v>551263</v>
      </c>
      <c r="P9" s="4"/>
      <c r="Q9" s="5">
        <f t="shared" ref="Q9:Q40" si="1">K9+M9+O9</f>
        <v>551263</v>
      </c>
    </row>
    <row r="10" spans="1:17">
      <c r="A10" s="1" t="s">
        <v>151</v>
      </c>
      <c r="C10" s="5">
        <v>0</v>
      </c>
      <c r="D10" s="4"/>
      <c r="E10" s="5">
        <v>0</v>
      </c>
      <c r="F10" s="4"/>
      <c r="G10" s="5">
        <v>31990705</v>
      </c>
      <c r="H10" s="4"/>
      <c r="I10" s="5">
        <f t="shared" si="0"/>
        <v>31990705</v>
      </c>
      <c r="J10" s="4"/>
      <c r="K10" s="5">
        <v>0</v>
      </c>
      <c r="L10" s="4"/>
      <c r="M10" s="5">
        <v>0</v>
      </c>
      <c r="N10" s="4"/>
      <c r="O10" s="5">
        <v>31990705</v>
      </c>
      <c r="P10" s="4"/>
      <c r="Q10" s="5">
        <f t="shared" si="1"/>
        <v>31990705</v>
      </c>
    </row>
    <row r="11" spans="1:17">
      <c r="A11" s="1" t="s">
        <v>172</v>
      </c>
      <c r="C11" s="5">
        <v>0</v>
      </c>
      <c r="D11" s="4"/>
      <c r="E11" s="5">
        <v>77650322</v>
      </c>
      <c r="F11" s="4"/>
      <c r="G11" s="5">
        <v>19756421</v>
      </c>
      <c r="H11" s="4"/>
      <c r="I11" s="5">
        <f t="shared" si="0"/>
        <v>97406743</v>
      </c>
      <c r="J11" s="4"/>
      <c r="K11" s="5">
        <v>0</v>
      </c>
      <c r="L11" s="4"/>
      <c r="M11" s="5">
        <v>132926851</v>
      </c>
      <c r="N11" s="4"/>
      <c r="O11" s="5">
        <v>19756421</v>
      </c>
      <c r="P11" s="4"/>
      <c r="Q11" s="5">
        <f t="shared" si="1"/>
        <v>152683272</v>
      </c>
    </row>
    <row r="12" spans="1:17">
      <c r="A12" s="1" t="s">
        <v>144</v>
      </c>
      <c r="C12" s="5">
        <v>0</v>
      </c>
      <c r="D12" s="4"/>
      <c r="E12" s="5">
        <v>0</v>
      </c>
      <c r="F12" s="4"/>
      <c r="G12" s="5">
        <v>412240442</v>
      </c>
      <c r="H12" s="4"/>
      <c r="I12" s="5">
        <f t="shared" si="0"/>
        <v>412240442</v>
      </c>
      <c r="J12" s="4"/>
      <c r="K12" s="5">
        <v>0</v>
      </c>
      <c r="L12" s="4"/>
      <c r="M12" s="5">
        <v>0</v>
      </c>
      <c r="N12" s="4"/>
      <c r="O12" s="5">
        <v>412240442</v>
      </c>
      <c r="P12" s="4"/>
      <c r="Q12" s="5">
        <f t="shared" si="1"/>
        <v>412240442</v>
      </c>
    </row>
    <row r="13" spans="1:17">
      <c r="A13" s="1" t="s">
        <v>163</v>
      </c>
      <c r="C13" s="5">
        <v>0</v>
      </c>
      <c r="D13" s="4"/>
      <c r="E13" s="5">
        <v>5594829102</v>
      </c>
      <c r="F13" s="4"/>
      <c r="G13" s="5">
        <v>3650338265</v>
      </c>
      <c r="H13" s="4"/>
      <c r="I13" s="5">
        <f t="shared" si="0"/>
        <v>9245167367</v>
      </c>
      <c r="J13" s="4"/>
      <c r="K13" s="5">
        <v>0</v>
      </c>
      <c r="L13" s="4"/>
      <c r="M13" s="5">
        <v>15072818045</v>
      </c>
      <c r="N13" s="4"/>
      <c r="O13" s="5">
        <v>3650338265</v>
      </c>
      <c r="P13" s="4"/>
      <c r="Q13" s="5">
        <f t="shared" si="1"/>
        <v>18723156310</v>
      </c>
    </row>
    <row r="14" spans="1:17">
      <c r="A14" s="1" t="s">
        <v>113</v>
      </c>
      <c r="C14" s="5">
        <v>0</v>
      </c>
      <c r="D14" s="4"/>
      <c r="E14" s="5">
        <v>678943719</v>
      </c>
      <c r="F14" s="4"/>
      <c r="G14" s="5">
        <v>1318760932</v>
      </c>
      <c r="H14" s="4"/>
      <c r="I14" s="5">
        <f t="shared" si="0"/>
        <v>1997704651</v>
      </c>
      <c r="J14" s="4"/>
      <c r="K14" s="5">
        <v>0</v>
      </c>
      <c r="L14" s="4"/>
      <c r="M14" s="5">
        <v>3244297064</v>
      </c>
      <c r="N14" s="4"/>
      <c r="O14" s="5">
        <v>1318760932</v>
      </c>
      <c r="P14" s="4"/>
      <c r="Q14" s="5">
        <f t="shared" si="1"/>
        <v>4563057996</v>
      </c>
    </row>
    <row r="15" spans="1:17">
      <c r="A15" s="1" t="s">
        <v>156</v>
      </c>
      <c r="C15" s="5">
        <v>0</v>
      </c>
      <c r="D15" s="4"/>
      <c r="E15" s="5">
        <v>0</v>
      </c>
      <c r="F15" s="4"/>
      <c r="G15" s="5">
        <v>5845584</v>
      </c>
      <c r="H15" s="4"/>
      <c r="I15" s="5">
        <f t="shared" si="0"/>
        <v>5845584</v>
      </c>
      <c r="J15" s="4"/>
      <c r="K15" s="5">
        <v>0</v>
      </c>
      <c r="L15" s="4"/>
      <c r="M15" s="5">
        <v>0</v>
      </c>
      <c r="N15" s="4"/>
      <c r="O15" s="5">
        <v>5845584</v>
      </c>
      <c r="P15" s="4"/>
      <c r="Q15" s="5">
        <f t="shared" si="1"/>
        <v>5845584</v>
      </c>
    </row>
    <row r="16" spans="1:17">
      <c r="A16" s="1" t="s">
        <v>162</v>
      </c>
      <c r="C16" s="5">
        <v>0</v>
      </c>
      <c r="D16" s="4"/>
      <c r="E16" s="5">
        <v>0</v>
      </c>
      <c r="F16" s="4"/>
      <c r="G16" s="5">
        <v>273073</v>
      </c>
      <c r="H16" s="4"/>
      <c r="I16" s="5">
        <f t="shared" si="0"/>
        <v>273073</v>
      </c>
      <c r="J16" s="4"/>
      <c r="K16" s="5">
        <v>0</v>
      </c>
      <c r="L16" s="4"/>
      <c r="M16" s="5">
        <v>0</v>
      </c>
      <c r="N16" s="4"/>
      <c r="O16" s="5">
        <v>273073</v>
      </c>
      <c r="P16" s="4"/>
      <c r="Q16" s="5">
        <f t="shared" si="1"/>
        <v>273073</v>
      </c>
    </row>
    <row r="17" spans="1:17">
      <c r="A17" s="1" t="s">
        <v>123</v>
      </c>
      <c r="C17" s="5">
        <v>0</v>
      </c>
      <c r="D17" s="4"/>
      <c r="E17" s="5">
        <v>0</v>
      </c>
      <c r="F17" s="4"/>
      <c r="G17" s="5">
        <v>3991356138</v>
      </c>
      <c r="H17" s="4"/>
      <c r="I17" s="5">
        <f t="shared" si="0"/>
        <v>3991356138</v>
      </c>
      <c r="J17" s="4"/>
      <c r="K17" s="5">
        <v>0</v>
      </c>
      <c r="L17" s="4"/>
      <c r="M17" s="5">
        <v>0</v>
      </c>
      <c r="N17" s="4"/>
      <c r="O17" s="5">
        <v>3991356138</v>
      </c>
      <c r="P17" s="4"/>
      <c r="Q17" s="5">
        <f t="shared" si="1"/>
        <v>3991356138</v>
      </c>
    </row>
    <row r="18" spans="1:17">
      <c r="A18" s="1" t="s">
        <v>146</v>
      </c>
      <c r="C18" s="5">
        <v>0</v>
      </c>
      <c r="D18" s="4"/>
      <c r="E18" s="5">
        <v>0</v>
      </c>
      <c r="F18" s="4"/>
      <c r="G18" s="5">
        <v>726770577</v>
      </c>
      <c r="H18" s="4"/>
      <c r="I18" s="5">
        <f t="shared" si="0"/>
        <v>726770577</v>
      </c>
      <c r="J18" s="4"/>
      <c r="K18" s="5">
        <v>0</v>
      </c>
      <c r="L18" s="4"/>
      <c r="M18" s="5">
        <v>0</v>
      </c>
      <c r="N18" s="4"/>
      <c r="O18" s="5">
        <v>726770577</v>
      </c>
      <c r="P18" s="4"/>
      <c r="Q18" s="5">
        <f t="shared" si="1"/>
        <v>726770577</v>
      </c>
    </row>
    <row r="19" spans="1:17">
      <c r="A19" s="1" t="s">
        <v>263</v>
      </c>
      <c r="C19" s="5">
        <v>0</v>
      </c>
      <c r="D19" s="4"/>
      <c r="E19" s="5">
        <v>0</v>
      </c>
      <c r="F19" s="4"/>
      <c r="G19" s="5">
        <v>0</v>
      </c>
      <c r="H19" s="4"/>
      <c r="I19" s="5">
        <f t="shared" si="0"/>
        <v>0</v>
      </c>
      <c r="J19" s="4"/>
      <c r="K19" s="5">
        <v>0</v>
      </c>
      <c r="L19" s="4"/>
      <c r="M19" s="5">
        <v>0</v>
      </c>
      <c r="N19" s="4"/>
      <c r="O19" s="5">
        <v>1380366795</v>
      </c>
      <c r="P19" s="4"/>
      <c r="Q19" s="5">
        <f t="shared" si="1"/>
        <v>1380366795</v>
      </c>
    </row>
    <row r="20" spans="1:17">
      <c r="A20" s="1" t="s">
        <v>195</v>
      </c>
      <c r="C20" s="5">
        <v>1500415908</v>
      </c>
      <c r="D20" s="4"/>
      <c r="E20" s="5">
        <v>-483912274</v>
      </c>
      <c r="F20" s="4"/>
      <c r="G20" s="5">
        <v>0</v>
      </c>
      <c r="H20" s="4"/>
      <c r="I20" s="5">
        <f t="shared" si="0"/>
        <v>1016503634</v>
      </c>
      <c r="J20" s="4"/>
      <c r="K20" s="5">
        <v>7444524776</v>
      </c>
      <c r="L20" s="4"/>
      <c r="M20" s="5">
        <v>-483912275</v>
      </c>
      <c r="N20" s="4"/>
      <c r="O20" s="5">
        <v>-3563478099</v>
      </c>
      <c r="P20" s="4"/>
      <c r="Q20" s="5">
        <f t="shared" si="1"/>
        <v>3397134402</v>
      </c>
    </row>
    <row r="21" spans="1:17">
      <c r="A21" s="1" t="s">
        <v>264</v>
      </c>
      <c r="C21" s="5">
        <v>0</v>
      </c>
      <c r="D21" s="4"/>
      <c r="E21" s="5">
        <v>0</v>
      </c>
      <c r="F21" s="4"/>
      <c r="G21" s="5">
        <v>0</v>
      </c>
      <c r="H21" s="4"/>
      <c r="I21" s="5">
        <f t="shared" si="0"/>
        <v>0</v>
      </c>
      <c r="J21" s="4"/>
      <c r="K21" s="5">
        <v>0</v>
      </c>
      <c r="L21" s="4"/>
      <c r="M21" s="5">
        <v>0</v>
      </c>
      <c r="N21" s="4"/>
      <c r="O21" s="5">
        <v>1799129</v>
      </c>
      <c r="P21" s="4"/>
      <c r="Q21" s="5">
        <f t="shared" si="1"/>
        <v>1799129</v>
      </c>
    </row>
    <row r="22" spans="1:17">
      <c r="A22" s="1" t="s">
        <v>126</v>
      </c>
      <c r="C22" s="5">
        <v>0</v>
      </c>
      <c r="D22" s="4"/>
      <c r="E22" s="5">
        <v>2359807908</v>
      </c>
      <c r="F22" s="4"/>
      <c r="G22" s="5">
        <v>0</v>
      </c>
      <c r="H22" s="4"/>
      <c r="I22" s="5">
        <f t="shared" si="0"/>
        <v>2359807908</v>
      </c>
      <c r="J22" s="4"/>
      <c r="K22" s="5">
        <v>0</v>
      </c>
      <c r="L22" s="4"/>
      <c r="M22" s="5">
        <v>5229084278</v>
      </c>
      <c r="N22" s="4"/>
      <c r="O22" s="5">
        <v>610629304</v>
      </c>
      <c r="P22" s="4"/>
      <c r="Q22" s="5">
        <f t="shared" si="1"/>
        <v>5839713582</v>
      </c>
    </row>
    <row r="23" spans="1:17">
      <c r="A23" s="1" t="s">
        <v>226</v>
      </c>
      <c r="C23" s="5">
        <v>0</v>
      </c>
      <c r="D23" s="4"/>
      <c r="E23" s="5">
        <v>0</v>
      </c>
      <c r="F23" s="4"/>
      <c r="G23" s="5">
        <v>0</v>
      </c>
      <c r="H23" s="4"/>
      <c r="I23" s="5">
        <f t="shared" si="0"/>
        <v>0</v>
      </c>
      <c r="J23" s="4"/>
      <c r="K23" s="5">
        <v>960735617</v>
      </c>
      <c r="L23" s="4"/>
      <c r="M23" s="5">
        <v>0</v>
      </c>
      <c r="N23" s="4"/>
      <c r="O23" s="5">
        <v>800856436</v>
      </c>
      <c r="P23" s="4"/>
      <c r="Q23" s="5">
        <f t="shared" si="1"/>
        <v>1761592053</v>
      </c>
    </row>
    <row r="24" spans="1:17">
      <c r="A24" s="1" t="s">
        <v>180</v>
      </c>
      <c r="C24" s="5">
        <v>10190861890</v>
      </c>
      <c r="D24" s="4"/>
      <c r="E24" s="5">
        <v>0</v>
      </c>
      <c r="F24" s="4"/>
      <c r="G24" s="5">
        <v>0</v>
      </c>
      <c r="H24" s="4"/>
      <c r="I24" s="5">
        <f t="shared" si="0"/>
        <v>10190861890</v>
      </c>
      <c r="J24" s="4"/>
      <c r="K24" s="5">
        <v>19115046057</v>
      </c>
      <c r="L24" s="4"/>
      <c r="M24" s="5">
        <v>183758925</v>
      </c>
      <c r="N24" s="4"/>
      <c r="O24" s="5">
        <v>0</v>
      </c>
      <c r="P24" s="4"/>
      <c r="Q24" s="5">
        <f t="shared" si="1"/>
        <v>19298804982</v>
      </c>
    </row>
    <row r="25" spans="1:17">
      <c r="A25" s="1" t="s">
        <v>186</v>
      </c>
      <c r="C25" s="5">
        <v>13000925219</v>
      </c>
      <c r="D25" s="4"/>
      <c r="E25" s="5">
        <v>11647888438</v>
      </c>
      <c r="F25" s="4"/>
      <c r="G25" s="5">
        <v>0</v>
      </c>
      <c r="H25" s="4"/>
      <c r="I25" s="5">
        <f t="shared" si="0"/>
        <v>24648813657</v>
      </c>
      <c r="J25" s="4"/>
      <c r="K25" s="5">
        <v>25915578112</v>
      </c>
      <c r="L25" s="4"/>
      <c r="M25" s="5">
        <v>-1019815125</v>
      </c>
      <c r="N25" s="4"/>
      <c r="O25" s="5">
        <v>0</v>
      </c>
      <c r="P25" s="4"/>
      <c r="Q25" s="5">
        <f t="shared" si="1"/>
        <v>24895762987</v>
      </c>
    </row>
    <row r="26" spans="1:17">
      <c r="A26" s="1" t="s">
        <v>183</v>
      </c>
      <c r="C26" s="5">
        <v>1441334337</v>
      </c>
      <c r="D26" s="4"/>
      <c r="E26" s="5">
        <v>3429378312</v>
      </c>
      <c r="F26" s="4"/>
      <c r="G26" s="5">
        <v>0</v>
      </c>
      <c r="H26" s="4"/>
      <c r="I26" s="5">
        <f t="shared" si="0"/>
        <v>4870712649</v>
      </c>
      <c r="J26" s="4"/>
      <c r="K26" s="5">
        <v>2845634803</v>
      </c>
      <c r="L26" s="4"/>
      <c r="M26" s="5">
        <v>3429378312</v>
      </c>
      <c r="N26" s="4"/>
      <c r="O26" s="5">
        <v>0</v>
      </c>
      <c r="P26" s="4"/>
      <c r="Q26" s="5">
        <f t="shared" si="1"/>
        <v>6275013115</v>
      </c>
    </row>
    <row r="27" spans="1:17">
      <c r="A27" s="1" t="s">
        <v>189</v>
      </c>
      <c r="C27" s="5">
        <v>1849150912</v>
      </c>
      <c r="D27" s="4"/>
      <c r="E27" s="5">
        <v>1329758937</v>
      </c>
      <c r="F27" s="4"/>
      <c r="G27" s="5">
        <v>0</v>
      </c>
      <c r="H27" s="4"/>
      <c r="I27" s="5">
        <f t="shared" si="0"/>
        <v>3178909849</v>
      </c>
      <c r="J27" s="4"/>
      <c r="K27" s="5">
        <v>3863452222</v>
      </c>
      <c r="L27" s="4"/>
      <c r="M27" s="5">
        <v>2379568625</v>
      </c>
      <c r="N27" s="4"/>
      <c r="O27" s="5">
        <v>0</v>
      </c>
      <c r="P27" s="4"/>
      <c r="Q27" s="5">
        <f t="shared" si="1"/>
        <v>6243020847</v>
      </c>
    </row>
    <row r="28" spans="1:17">
      <c r="A28" s="1" t="s">
        <v>192</v>
      </c>
      <c r="C28" s="5">
        <v>1986482098</v>
      </c>
      <c r="D28" s="4"/>
      <c r="E28" s="5">
        <v>0</v>
      </c>
      <c r="F28" s="4"/>
      <c r="G28" s="5">
        <v>0</v>
      </c>
      <c r="H28" s="4"/>
      <c r="I28" s="5">
        <f t="shared" si="0"/>
        <v>1986482098</v>
      </c>
      <c r="J28" s="4"/>
      <c r="K28" s="5">
        <v>3911069628</v>
      </c>
      <c r="L28" s="4"/>
      <c r="M28" s="5">
        <v>0</v>
      </c>
      <c r="N28" s="4"/>
      <c r="O28" s="5">
        <v>0</v>
      </c>
      <c r="P28" s="4"/>
      <c r="Q28" s="5">
        <f t="shared" si="1"/>
        <v>3911069628</v>
      </c>
    </row>
    <row r="29" spans="1:17">
      <c r="A29" s="1" t="s">
        <v>129</v>
      </c>
      <c r="C29" s="5">
        <v>0</v>
      </c>
      <c r="D29" s="4"/>
      <c r="E29" s="5">
        <v>5271818290</v>
      </c>
      <c r="F29" s="4"/>
      <c r="G29" s="5">
        <v>0</v>
      </c>
      <c r="H29" s="4"/>
      <c r="I29" s="5">
        <f t="shared" si="0"/>
        <v>5271818290</v>
      </c>
      <c r="J29" s="4"/>
      <c r="K29" s="5">
        <v>0</v>
      </c>
      <c r="L29" s="4"/>
      <c r="M29" s="5">
        <v>10639954819</v>
      </c>
      <c r="N29" s="4"/>
      <c r="O29" s="5">
        <v>0</v>
      </c>
      <c r="P29" s="4"/>
      <c r="Q29" s="5">
        <f t="shared" si="1"/>
        <v>10639954819</v>
      </c>
    </row>
    <row r="30" spans="1:17">
      <c r="A30" s="1" t="s">
        <v>132</v>
      </c>
      <c r="C30" s="5">
        <v>0</v>
      </c>
      <c r="D30" s="4"/>
      <c r="E30" s="5">
        <v>10258033715</v>
      </c>
      <c r="F30" s="4"/>
      <c r="G30" s="5">
        <v>0</v>
      </c>
      <c r="H30" s="4"/>
      <c r="I30" s="5">
        <f t="shared" si="0"/>
        <v>10258033715</v>
      </c>
      <c r="J30" s="4"/>
      <c r="K30" s="5">
        <v>0</v>
      </c>
      <c r="L30" s="4"/>
      <c r="M30" s="5">
        <v>19615921950</v>
      </c>
      <c r="N30" s="4"/>
      <c r="O30" s="5">
        <v>0</v>
      </c>
      <c r="P30" s="4"/>
      <c r="Q30" s="5">
        <f t="shared" si="1"/>
        <v>19615921950</v>
      </c>
    </row>
    <row r="31" spans="1:17">
      <c r="A31" s="1" t="s">
        <v>148</v>
      </c>
      <c r="C31" s="5">
        <v>0</v>
      </c>
      <c r="D31" s="4"/>
      <c r="E31" s="5">
        <v>10498007431</v>
      </c>
      <c r="F31" s="4"/>
      <c r="G31" s="5">
        <v>0</v>
      </c>
      <c r="H31" s="4"/>
      <c r="I31" s="5">
        <f t="shared" si="0"/>
        <v>10498007431</v>
      </c>
      <c r="J31" s="4"/>
      <c r="K31" s="5">
        <v>0</v>
      </c>
      <c r="L31" s="4"/>
      <c r="M31" s="5">
        <v>19844334722</v>
      </c>
      <c r="N31" s="4"/>
      <c r="O31" s="5">
        <v>0</v>
      </c>
      <c r="P31" s="4"/>
      <c r="Q31" s="5">
        <f t="shared" si="1"/>
        <v>19844334722</v>
      </c>
    </row>
    <row r="32" spans="1:17">
      <c r="A32" s="1" t="s">
        <v>153</v>
      </c>
      <c r="C32" s="5">
        <v>0</v>
      </c>
      <c r="D32" s="4"/>
      <c r="E32" s="5">
        <v>11680580641</v>
      </c>
      <c r="F32" s="4"/>
      <c r="G32" s="5">
        <v>0</v>
      </c>
      <c r="H32" s="4"/>
      <c r="I32" s="5">
        <f t="shared" si="0"/>
        <v>11680580641</v>
      </c>
      <c r="J32" s="4"/>
      <c r="K32" s="5">
        <v>0</v>
      </c>
      <c r="L32" s="4"/>
      <c r="M32" s="5">
        <v>23991956139</v>
      </c>
      <c r="N32" s="4"/>
      <c r="O32" s="5">
        <v>0</v>
      </c>
      <c r="P32" s="4"/>
      <c r="Q32" s="5">
        <f t="shared" si="1"/>
        <v>23991956139</v>
      </c>
    </row>
    <row r="33" spans="1:17">
      <c r="A33" s="1" t="s">
        <v>159</v>
      </c>
      <c r="C33" s="5">
        <v>0</v>
      </c>
      <c r="D33" s="4"/>
      <c r="E33" s="5">
        <v>8658619321</v>
      </c>
      <c r="F33" s="4"/>
      <c r="G33" s="5">
        <v>0</v>
      </c>
      <c r="H33" s="4"/>
      <c r="I33" s="5">
        <f t="shared" si="0"/>
        <v>8658619321</v>
      </c>
      <c r="J33" s="4"/>
      <c r="K33" s="5">
        <v>0</v>
      </c>
      <c r="L33" s="4"/>
      <c r="M33" s="5">
        <v>16163402472</v>
      </c>
      <c r="N33" s="4"/>
      <c r="O33" s="5">
        <v>0</v>
      </c>
      <c r="P33" s="4"/>
      <c r="Q33" s="5">
        <f t="shared" si="1"/>
        <v>16163402472</v>
      </c>
    </row>
    <row r="34" spans="1:17">
      <c r="A34" s="1" t="s">
        <v>166</v>
      </c>
      <c r="C34" s="5">
        <v>0</v>
      </c>
      <c r="D34" s="4"/>
      <c r="E34" s="5">
        <v>73163537</v>
      </c>
      <c r="F34" s="4"/>
      <c r="G34" s="5">
        <v>0</v>
      </c>
      <c r="H34" s="4"/>
      <c r="I34" s="5">
        <f t="shared" si="0"/>
        <v>73163537</v>
      </c>
      <c r="J34" s="4"/>
      <c r="K34" s="5">
        <v>0</v>
      </c>
      <c r="L34" s="4"/>
      <c r="M34" s="5">
        <v>129536517</v>
      </c>
      <c r="N34" s="4"/>
      <c r="O34" s="5">
        <v>0</v>
      </c>
      <c r="P34" s="4"/>
      <c r="Q34" s="5">
        <f t="shared" si="1"/>
        <v>129536517</v>
      </c>
    </row>
    <row r="35" spans="1:17">
      <c r="A35" s="1" t="s">
        <v>169</v>
      </c>
      <c r="C35" s="5">
        <v>0</v>
      </c>
      <c r="D35" s="4"/>
      <c r="E35" s="5">
        <v>74858430</v>
      </c>
      <c r="F35" s="4"/>
      <c r="G35" s="5">
        <v>0</v>
      </c>
      <c r="H35" s="4"/>
      <c r="I35" s="5">
        <f t="shared" si="0"/>
        <v>74858430</v>
      </c>
      <c r="J35" s="4"/>
      <c r="K35" s="5">
        <v>0</v>
      </c>
      <c r="L35" s="4"/>
      <c r="M35" s="5">
        <v>166569804</v>
      </c>
      <c r="N35" s="4"/>
      <c r="O35" s="5">
        <v>0</v>
      </c>
      <c r="P35" s="4"/>
      <c r="Q35" s="5">
        <f t="shared" si="1"/>
        <v>166569804</v>
      </c>
    </row>
    <row r="36" spans="1:17">
      <c r="A36" s="1" t="s">
        <v>175</v>
      </c>
      <c r="C36" s="5">
        <v>0</v>
      </c>
      <c r="D36" s="4"/>
      <c r="E36" s="5">
        <v>1788176234</v>
      </c>
      <c r="F36" s="4"/>
      <c r="G36" s="5">
        <v>0</v>
      </c>
      <c r="H36" s="4"/>
      <c r="I36" s="5">
        <f t="shared" si="0"/>
        <v>1788176234</v>
      </c>
      <c r="J36" s="4"/>
      <c r="K36" s="5">
        <v>0</v>
      </c>
      <c r="L36" s="4"/>
      <c r="M36" s="5">
        <v>3940262018</v>
      </c>
      <c r="N36" s="4"/>
      <c r="O36" s="5">
        <v>0</v>
      </c>
      <c r="P36" s="4"/>
      <c r="Q36" s="5">
        <f t="shared" si="1"/>
        <v>3940262018</v>
      </c>
    </row>
    <row r="37" spans="1:17">
      <c r="A37" s="1" t="s">
        <v>138</v>
      </c>
      <c r="C37" s="5">
        <v>0</v>
      </c>
      <c r="D37" s="4"/>
      <c r="E37" s="5">
        <v>3209516810</v>
      </c>
      <c r="F37" s="4"/>
      <c r="G37" s="5">
        <v>0</v>
      </c>
      <c r="H37" s="4"/>
      <c r="I37" s="5">
        <f t="shared" si="0"/>
        <v>3209516810</v>
      </c>
      <c r="J37" s="4"/>
      <c r="K37" s="5">
        <v>0</v>
      </c>
      <c r="L37" s="4"/>
      <c r="M37" s="5">
        <v>6532803805</v>
      </c>
      <c r="N37" s="4"/>
      <c r="O37" s="5">
        <v>0</v>
      </c>
      <c r="P37" s="4"/>
      <c r="Q37" s="5">
        <f t="shared" si="1"/>
        <v>6532803805</v>
      </c>
    </row>
    <row r="38" spans="1:17">
      <c r="A38" s="1" t="s">
        <v>177</v>
      </c>
      <c r="C38" s="5">
        <v>0</v>
      </c>
      <c r="D38" s="4"/>
      <c r="E38" s="5">
        <v>730618232</v>
      </c>
      <c r="F38" s="4"/>
      <c r="G38" s="5">
        <v>0</v>
      </c>
      <c r="H38" s="4"/>
      <c r="I38" s="5">
        <f t="shared" si="0"/>
        <v>730618232</v>
      </c>
      <c r="J38" s="4"/>
      <c r="K38" s="5">
        <v>0</v>
      </c>
      <c r="L38" s="4"/>
      <c r="M38" s="5">
        <v>1761970742</v>
      </c>
      <c r="N38" s="4"/>
      <c r="O38" s="5">
        <v>0</v>
      </c>
      <c r="P38" s="4"/>
      <c r="Q38" s="5">
        <f t="shared" si="1"/>
        <v>1761970742</v>
      </c>
    </row>
    <row r="39" spans="1:17">
      <c r="A39" s="1" t="s">
        <v>117</v>
      </c>
      <c r="C39" s="5">
        <v>0</v>
      </c>
      <c r="D39" s="4"/>
      <c r="E39" s="5">
        <v>2661293113</v>
      </c>
      <c r="F39" s="4"/>
      <c r="G39" s="5">
        <v>0</v>
      </c>
      <c r="H39" s="4"/>
      <c r="I39" s="5">
        <f t="shared" si="0"/>
        <v>2661293113</v>
      </c>
      <c r="J39" s="4"/>
      <c r="K39" s="5">
        <v>0</v>
      </c>
      <c r="L39" s="4"/>
      <c r="M39" s="5">
        <v>5594309848</v>
      </c>
      <c r="N39" s="4"/>
      <c r="O39" s="5">
        <v>0</v>
      </c>
      <c r="P39" s="4"/>
      <c r="Q39" s="5">
        <f t="shared" si="1"/>
        <v>5594309848</v>
      </c>
    </row>
    <row r="40" spans="1:17">
      <c r="A40" s="1" t="s">
        <v>120</v>
      </c>
      <c r="C40" s="5">
        <v>0</v>
      </c>
      <c r="D40" s="4"/>
      <c r="E40" s="5">
        <v>422410712</v>
      </c>
      <c r="F40" s="4"/>
      <c r="G40" s="5">
        <v>0</v>
      </c>
      <c r="H40" s="4"/>
      <c r="I40" s="5">
        <f t="shared" si="0"/>
        <v>422410712</v>
      </c>
      <c r="J40" s="4"/>
      <c r="K40" s="5">
        <v>0</v>
      </c>
      <c r="L40" s="4"/>
      <c r="M40" s="5">
        <v>905941929</v>
      </c>
      <c r="N40" s="4"/>
      <c r="O40" s="5">
        <v>0</v>
      </c>
      <c r="P40" s="4"/>
      <c r="Q40" s="5">
        <f t="shared" si="1"/>
        <v>905941929</v>
      </c>
    </row>
    <row r="41" spans="1:17" ht="24.75" thickBot="1">
      <c r="C41" s="6">
        <f>SUM(C8:C40)</f>
        <v>29969170364</v>
      </c>
      <c r="D41" s="4"/>
      <c r="E41" s="6">
        <f>SUM(E8:E40)</f>
        <v>79961440930</v>
      </c>
      <c r="F41" s="4"/>
      <c r="G41" s="6">
        <f>SUM(G8:G40)</f>
        <v>10712299060</v>
      </c>
      <c r="H41" s="4"/>
      <c r="I41" s="6">
        <f>SUM(I8:I40)</f>
        <v>120642910354</v>
      </c>
      <c r="J41" s="4"/>
      <c r="K41" s="6">
        <f>SUM(K8:K40)</f>
        <v>64056041215</v>
      </c>
      <c r="L41" s="4"/>
      <c r="M41" s="6">
        <f>SUM(M8:M40)</f>
        <v>137455069465</v>
      </c>
      <c r="N41" s="4"/>
      <c r="O41" s="6">
        <f>SUM(O8:O40)</f>
        <v>9942472625</v>
      </c>
      <c r="P41" s="4"/>
      <c r="Q41" s="6">
        <f>SUM(Q8:Q40)</f>
        <v>211453583305</v>
      </c>
    </row>
    <row r="42" spans="1:17" ht="24.75" thickTop="1">
      <c r="C42" s="3"/>
      <c r="E42" s="3"/>
      <c r="G42" s="3"/>
      <c r="K42" s="3"/>
      <c r="M42" s="3"/>
      <c r="O42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12"/>
  <sheetViews>
    <sheetView rightToLeft="1" workbookViewId="0">
      <selection activeCell="E12" sqref="E12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3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3" ht="24.75">
      <c r="A3" s="25" t="s">
        <v>217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3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6" spans="1:13" ht="24.75">
      <c r="A6" s="24" t="s">
        <v>271</v>
      </c>
      <c r="B6" s="24" t="s">
        <v>271</v>
      </c>
      <c r="C6" s="24" t="s">
        <v>271</v>
      </c>
      <c r="E6" s="24" t="s">
        <v>219</v>
      </c>
      <c r="F6" s="24" t="s">
        <v>219</v>
      </c>
      <c r="G6" s="24" t="s">
        <v>219</v>
      </c>
      <c r="I6" s="24" t="s">
        <v>220</v>
      </c>
      <c r="J6" s="24" t="s">
        <v>220</v>
      </c>
      <c r="K6" s="24" t="s">
        <v>220</v>
      </c>
    </row>
    <row r="7" spans="1:13" ht="24.75">
      <c r="A7" s="24" t="s">
        <v>272</v>
      </c>
      <c r="C7" s="24" t="s">
        <v>201</v>
      </c>
      <c r="E7" s="24" t="s">
        <v>273</v>
      </c>
      <c r="G7" s="24" t="s">
        <v>274</v>
      </c>
      <c r="I7" s="24" t="s">
        <v>273</v>
      </c>
      <c r="K7" s="24" t="s">
        <v>274</v>
      </c>
    </row>
    <row r="8" spans="1:13">
      <c r="A8" s="1" t="s">
        <v>207</v>
      </c>
      <c r="C8" s="4" t="s">
        <v>208</v>
      </c>
      <c r="D8" s="4"/>
      <c r="E8" s="5">
        <v>4728022206</v>
      </c>
      <c r="F8" s="4"/>
      <c r="G8" s="7">
        <f>E8/$E$11</f>
        <v>0.56040477619297624</v>
      </c>
      <c r="H8" s="4"/>
      <c r="I8" s="5">
        <v>4890909190</v>
      </c>
      <c r="J8" s="4"/>
      <c r="K8" s="7">
        <f>I8/$I$11</f>
        <v>0.36980444452894545</v>
      </c>
      <c r="L8" s="4"/>
      <c r="M8" s="4"/>
    </row>
    <row r="9" spans="1:13">
      <c r="A9" s="1" t="s">
        <v>211</v>
      </c>
      <c r="C9" s="4" t="s">
        <v>212</v>
      </c>
      <c r="D9" s="4"/>
      <c r="E9" s="5">
        <v>1571611331</v>
      </c>
      <c r="F9" s="4"/>
      <c r="G9" s="7">
        <f t="shared" ref="G9:G10" si="0">E9/$E$11</f>
        <v>0.18628053292425684</v>
      </c>
      <c r="H9" s="4"/>
      <c r="I9" s="5">
        <v>3657335929</v>
      </c>
      <c r="J9" s="4"/>
      <c r="K9" s="7">
        <f t="shared" ref="K9:K10" si="1">I9/$I$11</f>
        <v>0.27653326388576838</v>
      </c>
      <c r="L9" s="4"/>
      <c r="M9" s="4"/>
    </row>
    <row r="10" spans="1:13">
      <c r="A10" s="1" t="s">
        <v>214</v>
      </c>
      <c r="C10" s="4" t="s">
        <v>215</v>
      </c>
      <c r="D10" s="4"/>
      <c r="E10" s="5">
        <v>2137165018</v>
      </c>
      <c r="F10" s="4"/>
      <c r="G10" s="7">
        <f t="shared" si="0"/>
        <v>0.25331469088276698</v>
      </c>
      <c r="H10" s="4"/>
      <c r="I10" s="5">
        <v>4677418505</v>
      </c>
      <c r="J10" s="4"/>
      <c r="K10" s="7">
        <f t="shared" si="1"/>
        <v>0.35366229158528611</v>
      </c>
      <c r="L10" s="4"/>
      <c r="M10" s="4"/>
    </row>
    <row r="11" spans="1:13" ht="24.75" thickBot="1">
      <c r="C11" s="4"/>
      <c r="D11" s="4"/>
      <c r="E11" s="6">
        <f>SUM(E8:E10)</f>
        <v>8436798555</v>
      </c>
      <c r="F11" s="4"/>
      <c r="G11" s="8">
        <f>SUM(G8:G10)</f>
        <v>1</v>
      </c>
      <c r="H11" s="4"/>
      <c r="I11" s="6">
        <f>SUM(I8:I10)</f>
        <v>13225663624</v>
      </c>
      <c r="J11" s="4"/>
      <c r="K11" s="8">
        <f>SUM(K8:K10)</f>
        <v>1</v>
      </c>
      <c r="L11" s="4"/>
      <c r="M11" s="4"/>
    </row>
    <row r="12" spans="1:13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10" sqref="C10"/>
    </sheetView>
  </sheetViews>
  <sheetFormatPr defaultRowHeight="24"/>
  <cols>
    <col min="1" max="1" width="35.57031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5" t="s">
        <v>0</v>
      </c>
      <c r="B2" s="25"/>
      <c r="C2" s="25"/>
      <c r="D2" s="25"/>
      <c r="E2" s="25"/>
    </row>
    <row r="3" spans="1:5" ht="24.75">
      <c r="A3" s="25" t="s">
        <v>217</v>
      </c>
      <c r="B3" s="25"/>
      <c r="C3" s="25"/>
      <c r="D3" s="25"/>
      <c r="E3" s="25"/>
    </row>
    <row r="4" spans="1:5" ht="24.75">
      <c r="A4" s="25" t="s">
        <v>2</v>
      </c>
      <c r="B4" s="25"/>
      <c r="C4" s="25"/>
      <c r="D4" s="25"/>
      <c r="E4" s="25"/>
    </row>
    <row r="5" spans="1:5" ht="24.75">
      <c r="C5" s="23" t="s">
        <v>219</v>
      </c>
      <c r="E5" s="17" t="s">
        <v>281</v>
      </c>
    </row>
    <row r="6" spans="1:5" ht="24.75">
      <c r="A6" s="23" t="s">
        <v>275</v>
      </c>
      <c r="C6" s="24"/>
      <c r="E6" s="24" t="s">
        <v>282</v>
      </c>
    </row>
    <row r="7" spans="1:5" ht="24.75">
      <c r="A7" s="24" t="s">
        <v>275</v>
      </c>
      <c r="C7" s="24" t="s">
        <v>204</v>
      </c>
      <c r="E7" s="24" t="s">
        <v>204</v>
      </c>
    </row>
    <row r="8" spans="1:5" ht="24.75">
      <c r="A8" s="2" t="s">
        <v>283</v>
      </c>
      <c r="C8" s="5">
        <v>6555771848</v>
      </c>
      <c r="D8" s="4"/>
      <c r="E8" s="5">
        <v>40091803438</v>
      </c>
    </row>
    <row r="9" spans="1:5" ht="25.5" thickBot="1">
      <c r="A9" s="2" t="s">
        <v>102</v>
      </c>
      <c r="C9" s="6">
        <f>SUM(C8)</f>
        <v>6555771848</v>
      </c>
      <c r="D9" s="4"/>
      <c r="E9" s="6">
        <f>SUM(E8)</f>
        <v>40091803438</v>
      </c>
    </row>
    <row r="10" spans="1:5" ht="24.75" thickTop="1"/>
  </sheetData>
  <mergeCells count="8">
    <mergeCell ref="A4:E4"/>
    <mergeCell ref="A3:E3"/>
    <mergeCell ref="A2:E2"/>
    <mergeCell ref="A6:A7"/>
    <mergeCell ref="C7"/>
    <mergeCell ref="E7"/>
    <mergeCell ref="E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0"/>
  <sheetViews>
    <sheetView rightToLeft="1" tabSelected="1" topLeftCell="B1" workbookViewId="0">
      <selection activeCell="T13" sqref="T13"/>
    </sheetView>
  </sheetViews>
  <sheetFormatPr defaultRowHeight="24"/>
  <cols>
    <col min="1" max="1" width="28.425781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2.1406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 ht="24.7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 spans="1:25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6" spans="1:25" ht="24.75">
      <c r="A6" s="23" t="s">
        <v>3</v>
      </c>
      <c r="C6" s="24" t="s">
        <v>279</v>
      </c>
      <c r="D6" s="24" t="s">
        <v>4</v>
      </c>
      <c r="E6" s="24" t="s">
        <v>4</v>
      </c>
      <c r="F6" s="24" t="s">
        <v>4</v>
      </c>
      <c r="G6" s="24" t="s">
        <v>4</v>
      </c>
      <c r="I6" s="24" t="s">
        <v>5</v>
      </c>
      <c r="J6" s="24" t="s">
        <v>5</v>
      </c>
      <c r="K6" s="24" t="s">
        <v>5</v>
      </c>
      <c r="L6" s="24" t="s">
        <v>5</v>
      </c>
      <c r="M6" s="24" t="s">
        <v>5</v>
      </c>
      <c r="N6" s="24" t="s">
        <v>5</v>
      </c>
      <c r="O6" s="24" t="s">
        <v>5</v>
      </c>
      <c r="Q6" s="24" t="s">
        <v>6</v>
      </c>
      <c r="R6" s="24" t="s">
        <v>6</v>
      </c>
      <c r="S6" s="24" t="s">
        <v>6</v>
      </c>
      <c r="T6" s="24" t="s">
        <v>6</v>
      </c>
      <c r="U6" s="24" t="s">
        <v>6</v>
      </c>
      <c r="V6" s="24" t="s">
        <v>6</v>
      </c>
      <c r="W6" s="24" t="s">
        <v>6</v>
      </c>
      <c r="X6" s="24" t="s">
        <v>6</v>
      </c>
      <c r="Y6" s="24" t="s">
        <v>6</v>
      </c>
    </row>
    <row r="7" spans="1:25" ht="24.75">
      <c r="A7" s="23" t="s">
        <v>3</v>
      </c>
      <c r="C7" s="23" t="s">
        <v>7</v>
      </c>
      <c r="E7" s="23" t="s">
        <v>8</v>
      </c>
      <c r="G7" s="23" t="s">
        <v>9</v>
      </c>
      <c r="I7" s="24" t="s">
        <v>10</v>
      </c>
      <c r="J7" s="24" t="s">
        <v>10</v>
      </c>
      <c r="K7" s="24" t="s">
        <v>10</v>
      </c>
      <c r="M7" s="24" t="s">
        <v>11</v>
      </c>
      <c r="N7" s="24" t="s">
        <v>11</v>
      </c>
      <c r="O7" s="24" t="s">
        <v>11</v>
      </c>
      <c r="Q7" s="23" t="s">
        <v>7</v>
      </c>
      <c r="S7" s="23" t="s">
        <v>12</v>
      </c>
      <c r="U7" s="23" t="s">
        <v>8</v>
      </c>
      <c r="W7" s="23" t="s">
        <v>9</v>
      </c>
      <c r="Y7" s="23" t="s">
        <v>13</v>
      </c>
    </row>
    <row r="8" spans="1:25" ht="24.75">
      <c r="A8" s="24" t="s">
        <v>3</v>
      </c>
      <c r="C8" s="24" t="s">
        <v>7</v>
      </c>
      <c r="E8" s="24" t="s">
        <v>8</v>
      </c>
      <c r="G8" s="24" t="s">
        <v>9</v>
      </c>
      <c r="I8" s="24" t="s">
        <v>7</v>
      </c>
      <c r="K8" s="24" t="s">
        <v>8</v>
      </c>
      <c r="M8" s="24" t="s">
        <v>7</v>
      </c>
      <c r="O8" s="24" t="s">
        <v>14</v>
      </c>
      <c r="Q8" s="24" t="s">
        <v>7</v>
      </c>
      <c r="S8" s="24" t="s">
        <v>12</v>
      </c>
      <c r="U8" s="24" t="s">
        <v>8</v>
      </c>
      <c r="W8" s="24" t="s">
        <v>9</v>
      </c>
      <c r="Y8" s="24" t="s">
        <v>13</v>
      </c>
    </row>
    <row r="9" spans="1:25">
      <c r="A9" s="1" t="s">
        <v>15</v>
      </c>
      <c r="C9" s="5">
        <v>15010000</v>
      </c>
      <c r="D9" s="4"/>
      <c r="E9" s="5">
        <v>457740307352</v>
      </c>
      <c r="F9" s="4"/>
      <c r="G9" s="5">
        <v>389071925478</v>
      </c>
      <c r="H9" s="4"/>
      <c r="I9" s="5">
        <v>159627</v>
      </c>
      <c r="J9" s="4"/>
      <c r="K9" s="5">
        <v>3913907231</v>
      </c>
      <c r="L9" s="4"/>
      <c r="M9" s="9">
        <v>0</v>
      </c>
      <c r="N9" s="4"/>
      <c r="O9" s="5">
        <v>0</v>
      </c>
      <c r="P9" s="4"/>
      <c r="Q9" s="5">
        <v>15169627</v>
      </c>
      <c r="R9" s="4"/>
      <c r="S9" s="5">
        <v>24892</v>
      </c>
      <c r="T9" s="4"/>
      <c r="U9" s="5">
        <v>461654214583</v>
      </c>
      <c r="V9" s="4"/>
      <c r="W9" s="5">
        <v>375355621270.06</v>
      </c>
      <c r="X9" s="4"/>
      <c r="Y9" s="7">
        <v>8.9440507529115684E-3</v>
      </c>
    </row>
    <row r="10" spans="1:25">
      <c r="A10" s="1" t="s">
        <v>16</v>
      </c>
      <c r="C10" s="5">
        <v>13381695</v>
      </c>
      <c r="D10" s="4"/>
      <c r="E10" s="5">
        <v>20231961343</v>
      </c>
      <c r="F10" s="4"/>
      <c r="G10" s="5">
        <v>73294427270.272507</v>
      </c>
      <c r="H10" s="4"/>
      <c r="I10" s="5">
        <v>5352678</v>
      </c>
      <c r="J10" s="4"/>
      <c r="K10" s="5">
        <v>0</v>
      </c>
      <c r="L10" s="4"/>
      <c r="M10" s="9">
        <v>0</v>
      </c>
      <c r="N10" s="4"/>
      <c r="O10" s="5">
        <v>0</v>
      </c>
      <c r="P10" s="4"/>
      <c r="Q10" s="5">
        <v>18734373</v>
      </c>
      <c r="R10" s="4"/>
      <c r="S10" s="5">
        <v>4100</v>
      </c>
      <c r="T10" s="4"/>
      <c r="U10" s="5">
        <v>20231961343</v>
      </c>
      <c r="V10" s="4"/>
      <c r="W10" s="5">
        <v>76353904270.664993</v>
      </c>
      <c r="X10" s="4"/>
      <c r="Y10" s="7">
        <v>1.8193764959988123E-3</v>
      </c>
    </row>
    <row r="11" spans="1:25">
      <c r="A11" s="1" t="s">
        <v>17</v>
      </c>
      <c r="C11" s="5">
        <v>20961128</v>
      </c>
      <c r="D11" s="4"/>
      <c r="E11" s="5">
        <v>58275169540</v>
      </c>
      <c r="F11" s="4"/>
      <c r="G11" s="5">
        <v>32692326173.499599</v>
      </c>
      <c r="H11" s="4"/>
      <c r="I11" s="5">
        <v>0</v>
      </c>
      <c r="J11" s="4"/>
      <c r="K11" s="5">
        <v>0</v>
      </c>
      <c r="L11" s="4"/>
      <c r="M11" s="9">
        <v>0</v>
      </c>
      <c r="N11" s="4"/>
      <c r="O11" s="5">
        <v>0</v>
      </c>
      <c r="P11" s="4"/>
      <c r="Q11" s="5">
        <v>20961128</v>
      </c>
      <c r="R11" s="4"/>
      <c r="S11" s="5">
        <v>1477</v>
      </c>
      <c r="T11" s="4"/>
      <c r="U11" s="5">
        <v>58275169540</v>
      </c>
      <c r="V11" s="4"/>
      <c r="W11" s="5">
        <v>30775376518.966801</v>
      </c>
      <c r="X11" s="4"/>
      <c r="Y11" s="7">
        <v>7.3332198567917825E-4</v>
      </c>
    </row>
    <row r="12" spans="1:25">
      <c r="A12" s="1" t="s">
        <v>18</v>
      </c>
      <c r="C12" s="5">
        <v>137444100</v>
      </c>
      <c r="D12" s="4"/>
      <c r="E12" s="5">
        <v>732320706438</v>
      </c>
      <c r="F12" s="4"/>
      <c r="G12" s="5">
        <v>939988996322.40002</v>
      </c>
      <c r="H12" s="4"/>
      <c r="I12" s="5">
        <v>4299999</v>
      </c>
      <c r="J12" s="4"/>
      <c r="K12" s="5">
        <v>29584615386</v>
      </c>
      <c r="L12" s="4"/>
      <c r="M12" s="9">
        <v>0</v>
      </c>
      <c r="N12" s="4"/>
      <c r="O12" s="5">
        <v>0</v>
      </c>
      <c r="P12" s="4"/>
      <c r="Q12" s="5">
        <v>141744099</v>
      </c>
      <c r="R12" s="4"/>
      <c r="S12" s="5">
        <v>6390</v>
      </c>
      <c r="T12" s="4"/>
      <c r="U12" s="5">
        <v>761905321824</v>
      </c>
      <c r="V12" s="4"/>
      <c r="W12" s="5">
        <v>900355611093.96997</v>
      </c>
      <c r="X12" s="4"/>
      <c r="Y12" s="7">
        <v>2.145385822129289E-2</v>
      </c>
    </row>
    <row r="13" spans="1:25">
      <c r="A13" s="1" t="s">
        <v>19</v>
      </c>
      <c r="C13" s="5">
        <v>6500000</v>
      </c>
      <c r="D13" s="4"/>
      <c r="E13" s="5">
        <v>57154902974</v>
      </c>
      <c r="F13" s="4"/>
      <c r="G13" s="5">
        <v>139047714000</v>
      </c>
      <c r="H13" s="4"/>
      <c r="I13" s="5">
        <v>1300000</v>
      </c>
      <c r="J13" s="4"/>
      <c r="K13" s="5">
        <v>0</v>
      </c>
      <c r="L13" s="4"/>
      <c r="M13" s="9">
        <v>0</v>
      </c>
      <c r="N13" s="4"/>
      <c r="O13" s="5">
        <v>0</v>
      </c>
      <c r="P13" s="4"/>
      <c r="Q13" s="5">
        <v>7800000</v>
      </c>
      <c r="R13" s="4"/>
      <c r="S13" s="5">
        <v>17040</v>
      </c>
      <c r="T13" s="4"/>
      <c r="U13" s="5">
        <v>68584502974</v>
      </c>
      <c r="V13" s="4"/>
      <c r="W13" s="5">
        <v>132121173600</v>
      </c>
      <c r="X13" s="4"/>
      <c r="Y13" s="7">
        <v>3.1482104309886816E-3</v>
      </c>
    </row>
    <row r="14" spans="1:25">
      <c r="A14" s="1" t="s">
        <v>20</v>
      </c>
      <c r="C14" s="5">
        <v>56920417</v>
      </c>
      <c r="D14" s="4"/>
      <c r="E14" s="5">
        <v>617983108593</v>
      </c>
      <c r="F14" s="4"/>
      <c r="G14" s="5">
        <v>751348932349.80896</v>
      </c>
      <c r="H14" s="4"/>
      <c r="I14" s="5">
        <v>0</v>
      </c>
      <c r="J14" s="4"/>
      <c r="K14" s="5">
        <v>0</v>
      </c>
      <c r="L14" s="4"/>
      <c r="M14" s="9">
        <v>0</v>
      </c>
      <c r="N14" s="4"/>
      <c r="O14" s="5">
        <v>0</v>
      </c>
      <c r="P14" s="4"/>
      <c r="Q14" s="5">
        <v>56920417</v>
      </c>
      <c r="R14" s="4"/>
      <c r="S14" s="5">
        <v>13279</v>
      </c>
      <c r="T14" s="4"/>
      <c r="U14" s="5">
        <v>617983108593</v>
      </c>
      <c r="V14" s="4"/>
      <c r="W14" s="5">
        <v>751348932349.80896</v>
      </c>
      <c r="X14" s="4"/>
      <c r="Y14" s="7">
        <v>1.7903296509439105E-2</v>
      </c>
    </row>
    <row r="15" spans="1:25">
      <c r="A15" s="1" t="s">
        <v>21</v>
      </c>
      <c r="C15" s="5">
        <v>4222011</v>
      </c>
      <c r="D15" s="4"/>
      <c r="E15" s="5">
        <v>385753261712</v>
      </c>
      <c r="F15" s="4"/>
      <c r="G15" s="5">
        <v>360932542971.29999</v>
      </c>
      <c r="H15" s="4"/>
      <c r="I15" s="5">
        <v>57000</v>
      </c>
      <c r="J15" s="4"/>
      <c r="K15" s="5">
        <v>4723134715</v>
      </c>
      <c r="L15" s="4"/>
      <c r="M15" s="9">
        <v>0</v>
      </c>
      <c r="N15" s="4"/>
      <c r="O15" s="5">
        <v>0</v>
      </c>
      <c r="P15" s="4"/>
      <c r="Q15" s="5">
        <v>4279011</v>
      </c>
      <c r="R15" s="4"/>
      <c r="S15" s="5">
        <v>72800</v>
      </c>
      <c r="T15" s="4"/>
      <c r="U15" s="5">
        <v>390476396427</v>
      </c>
      <c r="V15" s="4"/>
      <c r="W15" s="5">
        <v>309658504395.23999</v>
      </c>
      <c r="X15" s="4"/>
      <c r="Y15" s="7">
        <v>7.3786063733651932E-3</v>
      </c>
    </row>
    <row r="16" spans="1:25">
      <c r="A16" s="1" t="s">
        <v>22</v>
      </c>
      <c r="C16" s="5">
        <v>53493023</v>
      </c>
      <c r="D16" s="4"/>
      <c r="E16" s="5">
        <v>129557909053</v>
      </c>
      <c r="F16" s="4"/>
      <c r="G16" s="5">
        <v>158992471144.319</v>
      </c>
      <c r="H16" s="4"/>
      <c r="I16" s="5">
        <v>0</v>
      </c>
      <c r="J16" s="4"/>
      <c r="K16" s="5">
        <v>0</v>
      </c>
      <c r="L16" s="4"/>
      <c r="M16" s="9">
        <v>0</v>
      </c>
      <c r="N16" s="4"/>
      <c r="O16" s="5">
        <v>0</v>
      </c>
      <c r="P16" s="4"/>
      <c r="Q16" s="5">
        <v>53493023</v>
      </c>
      <c r="R16" s="4"/>
      <c r="S16" s="5">
        <v>2426</v>
      </c>
      <c r="T16" s="4"/>
      <c r="U16" s="5">
        <v>129557909053</v>
      </c>
      <c r="V16" s="4"/>
      <c r="W16" s="5">
        <v>129001918058.90199</v>
      </c>
      <c r="X16" s="4"/>
      <c r="Y16" s="7">
        <v>3.0738841699978849E-3</v>
      </c>
    </row>
    <row r="17" spans="1:25">
      <c r="A17" s="1" t="s">
        <v>23</v>
      </c>
      <c r="C17" s="5">
        <v>20105817</v>
      </c>
      <c r="D17" s="4"/>
      <c r="E17" s="5">
        <v>537876702933</v>
      </c>
      <c r="F17" s="4"/>
      <c r="G17" s="5">
        <v>3345088183271.8198</v>
      </c>
      <c r="H17" s="4"/>
      <c r="I17" s="5">
        <v>0</v>
      </c>
      <c r="J17" s="4"/>
      <c r="K17" s="5">
        <v>0</v>
      </c>
      <c r="L17" s="4"/>
      <c r="M17" s="9">
        <v>0</v>
      </c>
      <c r="N17" s="4"/>
      <c r="O17" s="5">
        <v>0</v>
      </c>
      <c r="P17" s="4"/>
      <c r="Q17" s="5">
        <v>20105817</v>
      </c>
      <c r="R17" s="4"/>
      <c r="S17" s="5">
        <v>166520</v>
      </c>
      <c r="T17" s="4"/>
      <c r="U17" s="5">
        <v>537876702933</v>
      </c>
      <c r="V17" s="4"/>
      <c r="W17" s="5">
        <v>3328099923991.2998</v>
      </c>
      <c r="X17" s="4"/>
      <c r="Y17" s="7">
        <v>7.9302647793631539E-2</v>
      </c>
    </row>
    <row r="18" spans="1:25">
      <c r="A18" s="1" t="s">
        <v>24</v>
      </c>
      <c r="C18" s="5">
        <v>40906624</v>
      </c>
      <c r="D18" s="4"/>
      <c r="E18" s="5">
        <v>444140441849</v>
      </c>
      <c r="F18" s="4"/>
      <c r="G18" s="5">
        <v>444449099388.09601</v>
      </c>
      <c r="H18" s="4"/>
      <c r="I18" s="5">
        <v>0</v>
      </c>
      <c r="J18" s="4"/>
      <c r="K18" s="5">
        <v>0</v>
      </c>
      <c r="L18" s="4"/>
      <c r="M18" s="9">
        <v>-3078964</v>
      </c>
      <c r="N18" s="4"/>
      <c r="O18" s="5">
        <v>32867823908</v>
      </c>
      <c r="P18" s="4"/>
      <c r="Q18" s="5">
        <v>37827660</v>
      </c>
      <c r="R18" s="4"/>
      <c r="S18" s="5">
        <v>9520</v>
      </c>
      <c r="T18" s="4"/>
      <c r="U18" s="5">
        <v>410710833199</v>
      </c>
      <c r="V18" s="4"/>
      <c r="W18" s="5">
        <v>357976613226.96002</v>
      </c>
      <c r="X18" s="4"/>
      <c r="Y18" s="7">
        <v>8.5299401837217442E-3</v>
      </c>
    </row>
    <row r="19" spans="1:25">
      <c r="A19" s="1" t="s">
        <v>25</v>
      </c>
      <c r="C19" s="5">
        <v>33615414</v>
      </c>
      <c r="D19" s="4"/>
      <c r="E19" s="5">
        <v>979285526834</v>
      </c>
      <c r="F19" s="4"/>
      <c r="G19" s="5">
        <v>1543457431622.6699</v>
      </c>
      <c r="H19" s="4"/>
      <c r="I19" s="5">
        <v>0</v>
      </c>
      <c r="J19" s="4"/>
      <c r="K19" s="5">
        <v>0</v>
      </c>
      <c r="L19" s="4"/>
      <c r="M19" s="9">
        <v>0</v>
      </c>
      <c r="N19" s="4"/>
      <c r="O19" s="5">
        <v>0</v>
      </c>
      <c r="P19" s="4"/>
      <c r="Q19" s="5">
        <v>33615414</v>
      </c>
      <c r="R19" s="4"/>
      <c r="S19" s="5">
        <v>42580</v>
      </c>
      <c r="T19" s="4"/>
      <c r="U19" s="5">
        <v>979285526834</v>
      </c>
      <c r="V19" s="4"/>
      <c r="W19" s="5">
        <v>1422827829367.6899</v>
      </c>
      <c r="X19" s="4"/>
      <c r="Y19" s="7">
        <v>3.3903433430569722E-2</v>
      </c>
    </row>
    <row r="20" spans="1:25">
      <c r="A20" s="1" t="s">
        <v>26</v>
      </c>
      <c r="C20" s="5">
        <v>3900000</v>
      </c>
      <c r="D20" s="4"/>
      <c r="E20" s="5">
        <v>187738559896</v>
      </c>
      <c r="F20" s="4"/>
      <c r="G20" s="5">
        <v>424315212750</v>
      </c>
      <c r="H20" s="4"/>
      <c r="I20" s="5">
        <v>0</v>
      </c>
      <c r="J20" s="4"/>
      <c r="K20" s="5">
        <v>0</v>
      </c>
      <c r="L20" s="4"/>
      <c r="M20" s="9">
        <v>0</v>
      </c>
      <c r="N20" s="4"/>
      <c r="O20" s="5">
        <v>0</v>
      </c>
      <c r="P20" s="4"/>
      <c r="Q20" s="5">
        <v>3900000</v>
      </c>
      <c r="R20" s="4"/>
      <c r="S20" s="5">
        <v>108690</v>
      </c>
      <c r="T20" s="4"/>
      <c r="U20" s="5">
        <v>187738559896</v>
      </c>
      <c r="V20" s="4"/>
      <c r="W20" s="5">
        <v>421368848550</v>
      </c>
      <c r="X20" s="4"/>
      <c r="Y20" s="7">
        <v>1.0040463372774642E-2</v>
      </c>
    </row>
    <row r="21" spans="1:25">
      <c r="A21" s="1" t="s">
        <v>27</v>
      </c>
      <c r="C21" s="5">
        <v>7182491</v>
      </c>
      <c r="D21" s="4"/>
      <c r="E21" s="5">
        <v>539728011634</v>
      </c>
      <c r="F21" s="4"/>
      <c r="G21" s="5">
        <v>585674117296.45703</v>
      </c>
      <c r="H21" s="4"/>
      <c r="I21" s="5">
        <v>0</v>
      </c>
      <c r="J21" s="4"/>
      <c r="K21" s="5">
        <v>0</v>
      </c>
      <c r="L21" s="4"/>
      <c r="M21" s="9">
        <v>0</v>
      </c>
      <c r="N21" s="4"/>
      <c r="O21" s="5">
        <v>0</v>
      </c>
      <c r="P21" s="4"/>
      <c r="Q21" s="5">
        <v>7182491</v>
      </c>
      <c r="R21" s="4"/>
      <c r="S21" s="5">
        <v>79070</v>
      </c>
      <c r="T21" s="4"/>
      <c r="U21" s="5">
        <v>539728011634</v>
      </c>
      <c r="V21" s="4"/>
      <c r="W21" s="5">
        <v>564540441967.948</v>
      </c>
      <c r="X21" s="4"/>
      <c r="Y21" s="7">
        <v>1.3451985474328654E-2</v>
      </c>
    </row>
    <row r="22" spans="1:25">
      <c r="A22" s="1" t="s">
        <v>28</v>
      </c>
      <c r="C22" s="5">
        <v>9200000</v>
      </c>
      <c r="D22" s="4"/>
      <c r="E22" s="5">
        <v>194066868954</v>
      </c>
      <c r="F22" s="4"/>
      <c r="G22" s="5">
        <v>706928598000</v>
      </c>
      <c r="H22" s="4"/>
      <c r="I22" s="5">
        <v>0</v>
      </c>
      <c r="J22" s="4"/>
      <c r="K22" s="5">
        <v>0</v>
      </c>
      <c r="L22" s="4"/>
      <c r="M22" s="9">
        <v>0</v>
      </c>
      <c r="N22" s="4"/>
      <c r="O22" s="5">
        <v>0</v>
      </c>
      <c r="P22" s="4"/>
      <c r="Q22" s="5">
        <v>9200000</v>
      </c>
      <c r="R22" s="4"/>
      <c r="S22" s="5">
        <v>67260</v>
      </c>
      <c r="T22" s="4"/>
      <c r="U22" s="5">
        <v>194066868954</v>
      </c>
      <c r="V22" s="4"/>
      <c r="W22" s="5">
        <v>615110187600</v>
      </c>
      <c r="X22" s="4"/>
      <c r="Y22" s="7">
        <v>1.4656971748317295E-2</v>
      </c>
    </row>
    <row r="23" spans="1:25">
      <c r="A23" s="1" t="s">
        <v>29</v>
      </c>
      <c r="C23" s="5">
        <v>3593753</v>
      </c>
      <c r="D23" s="4"/>
      <c r="E23" s="5">
        <v>224817994772</v>
      </c>
      <c r="F23" s="4"/>
      <c r="G23" s="5">
        <v>522459137311.31299</v>
      </c>
      <c r="H23" s="4"/>
      <c r="I23" s="5">
        <v>0</v>
      </c>
      <c r="J23" s="4"/>
      <c r="K23" s="5">
        <v>0</v>
      </c>
      <c r="L23" s="4"/>
      <c r="M23" s="9">
        <v>0</v>
      </c>
      <c r="N23" s="4"/>
      <c r="O23" s="5">
        <v>0</v>
      </c>
      <c r="P23" s="4"/>
      <c r="Q23" s="5">
        <v>3593753</v>
      </c>
      <c r="R23" s="4"/>
      <c r="S23" s="5">
        <v>136490</v>
      </c>
      <c r="T23" s="4"/>
      <c r="U23" s="5">
        <v>224817994772</v>
      </c>
      <c r="V23" s="4"/>
      <c r="W23" s="5">
        <v>487592804455.52899</v>
      </c>
      <c r="X23" s="4"/>
      <c r="Y23" s="7">
        <v>1.1618461380832912E-2</v>
      </c>
    </row>
    <row r="24" spans="1:25">
      <c r="A24" s="1" t="s">
        <v>30</v>
      </c>
      <c r="C24" s="5">
        <v>10500000</v>
      </c>
      <c r="D24" s="4"/>
      <c r="E24" s="5">
        <v>504802333303</v>
      </c>
      <c r="F24" s="4"/>
      <c r="G24" s="5">
        <v>829783237500</v>
      </c>
      <c r="H24" s="4"/>
      <c r="I24" s="5">
        <v>0</v>
      </c>
      <c r="J24" s="4"/>
      <c r="K24" s="5">
        <v>0</v>
      </c>
      <c r="L24" s="4"/>
      <c r="M24" s="9">
        <v>0</v>
      </c>
      <c r="N24" s="4"/>
      <c r="O24" s="5">
        <v>0</v>
      </c>
      <c r="P24" s="4"/>
      <c r="Q24" s="5">
        <v>10500000</v>
      </c>
      <c r="R24" s="4"/>
      <c r="S24" s="5">
        <v>72350</v>
      </c>
      <c r="T24" s="4"/>
      <c r="U24" s="5">
        <v>504802333303</v>
      </c>
      <c r="V24" s="4"/>
      <c r="W24" s="5">
        <v>755154933750</v>
      </c>
      <c r="X24" s="4"/>
      <c r="Y24" s="7">
        <v>1.7993986691655584E-2</v>
      </c>
    </row>
    <row r="25" spans="1:25">
      <c r="A25" s="1" t="s">
        <v>31</v>
      </c>
      <c r="C25" s="5">
        <v>23946682</v>
      </c>
      <c r="D25" s="4"/>
      <c r="E25" s="5">
        <v>106738653389</v>
      </c>
      <c r="F25" s="4"/>
      <c r="G25" s="5">
        <v>110546701280.312</v>
      </c>
      <c r="H25" s="4"/>
      <c r="I25" s="5">
        <v>0</v>
      </c>
      <c r="J25" s="4"/>
      <c r="K25" s="5">
        <v>0</v>
      </c>
      <c r="L25" s="4"/>
      <c r="M25" s="9">
        <v>0</v>
      </c>
      <c r="N25" s="4"/>
      <c r="O25" s="5">
        <v>0</v>
      </c>
      <c r="P25" s="4"/>
      <c r="Q25" s="5">
        <v>23946682</v>
      </c>
      <c r="R25" s="4"/>
      <c r="S25" s="5">
        <v>4831</v>
      </c>
      <c r="T25" s="4"/>
      <c r="U25" s="5">
        <v>106738653389</v>
      </c>
      <c r="V25" s="4"/>
      <c r="W25" s="5">
        <v>114998086538.58501</v>
      </c>
      <c r="X25" s="4"/>
      <c r="Y25" s="7">
        <v>2.7401979994561027E-3</v>
      </c>
    </row>
    <row r="26" spans="1:25">
      <c r="A26" s="1" t="s">
        <v>32</v>
      </c>
      <c r="C26" s="5">
        <v>9099744</v>
      </c>
      <c r="D26" s="4"/>
      <c r="E26" s="5">
        <v>68160334126</v>
      </c>
      <c r="F26" s="4"/>
      <c r="G26" s="5">
        <v>158207553150.76801</v>
      </c>
      <c r="H26" s="4"/>
      <c r="I26" s="5">
        <v>6300000</v>
      </c>
      <c r="J26" s="4"/>
      <c r="K26" s="5">
        <v>120468897742</v>
      </c>
      <c r="L26" s="4"/>
      <c r="M26" s="9">
        <v>0</v>
      </c>
      <c r="N26" s="4"/>
      <c r="O26" s="5">
        <v>0</v>
      </c>
      <c r="P26" s="4"/>
      <c r="Q26" s="5">
        <v>15399744</v>
      </c>
      <c r="R26" s="4"/>
      <c r="S26" s="5">
        <v>18140</v>
      </c>
      <c r="T26" s="4"/>
      <c r="U26" s="5">
        <v>188629231868</v>
      </c>
      <c r="V26" s="4"/>
      <c r="W26" s="5">
        <v>277689215590.84802</v>
      </c>
      <c r="X26" s="4"/>
      <c r="Y26" s="7">
        <v>6.6168356008016313E-3</v>
      </c>
    </row>
    <row r="27" spans="1:25">
      <c r="A27" s="1" t="s">
        <v>33</v>
      </c>
      <c r="C27" s="5">
        <v>82518930</v>
      </c>
      <c r="D27" s="4"/>
      <c r="E27" s="5">
        <v>1249895273040</v>
      </c>
      <c r="F27" s="4"/>
      <c r="G27" s="5">
        <v>1492088271646.6399</v>
      </c>
      <c r="H27" s="4"/>
      <c r="I27" s="5">
        <v>0</v>
      </c>
      <c r="J27" s="4"/>
      <c r="K27" s="5">
        <v>0</v>
      </c>
      <c r="L27" s="4"/>
      <c r="M27" s="9">
        <v>0</v>
      </c>
      <c r="N27" s="4"/>
      <c r="O27" s="5">
        <v>0</v>
      </c>
      <c r="P27" s="4"/>
      <c r="Q27" s="5">
        <v>82518930</v>
      </c>
      <c r="R27" s="4"/>
      <c r="S27" s="5">
        <v>18460</v>
      </c>
      <c r="T27" s="4"/>
      <c r="U27" s="5">
        <v>1249895273040</v>
      </c>
      <c r="V27" s="4"/>
      <c r="W27" s="5">
        <v>1514235816085.5901</v>
      </c>
      <c r="X27" s="4"/>
      <c r="Y27" s="7">
        <v>3.6081521691670122E-2</v>
      </c>
    </row>
    <row r="28" spans="1:25">
      <c r="A28" s="1" t="s">
        <v>34</v>
      </c>
      <c r="C28" s="5">
        <v>108368197</v>
      </c>
      <c r="D28" s="4"/>
      <c r="E28" s="5">
        <v>477700355588</v>
      </c>
      <c r="F28" s="4"/>
      <c r="G28" s="5">
        <v>645263203304.82202</v>
      </c>
      <c r="H28" s="4"/>
      <c r="I28" s="5">
        <v>0</v>
      </c>
      <c r="J28" s="4"/>
      <c r="K28" s="5">
        <v>0</v>
      </c>
      <c r="L28" s="4"/>
      <c r="M28" s="9">
        <v>-3000000</v>
      </c>
      <c r="N28" s="4"/>
      <c r="O28" s="5">
        <v>17175482751</v>
      </c>
      <c r="P28" s="4"/>
      <c r="Q28" s="5">
        <v>105368197</v>
      </c>
      <c r="R28" s="4"/>
      <c r="S28" s="5">
        <v>5650</v>
      </c>
      <c r="T28" s="4"/>
      <c r="U28" s="5">
        <v>464475986207</v>
      </c>
      <c r="V28" s="4"/>
      <c r="W28" s="5">
        <v>591788097687.35303</v>
      </c>
      <c r="X28" s="4"/>
      <c r="Y28" s="7">
        <v>1.4101248205036181E-2</v>
      </c>
    </row>
    <row r="29" spans="1:25">
      <c r="A29" s="1" t="s">
        <v>35</v>
      </c>
      <c r="C29" s="5">
        <v>3600760</v>
      </c>
      <c r="D29" s="4"/>
      <c r="E29" s="5">
        <v>123579172858</v>
      </c>
      <c r="F29" s="4"/>
      <c r="G29" s="5">
        <v>144963086859</v>
      </c>
      <c r="H29" s="4"/>
      <c r="I29" s="5">
        <v>10695</v>
      </c>
      <c r="J29" s="4"/>
      <c r="K29" s="5">
        <v>457591604</v>
      </c>
      <c r="L29" s="4"/>
      <c r="M29" s="9">
        <v>0</v>
      </c>
      <c r="N29" s="4"/>
      <c r="O29" s="5">
        <v>0</v>
      </c>
      <c r="P29" s="4"/>
      <c r="Q29" s="5">
        <v>3611455</v>
      </c>
      <c r="R29" s="4"/>
      <c r="S29" s="5">
        <v>43600</v>
      </c>
      <c r="T29" s="4"/>
      <c r="U29" s="5">
        <v>124036764462</v>
      </c>
      <c r="V29" s="4"/>
      <c r="W29" s="5">
        <v>156522554343.89999</v>
      </c>
      <c r="X29" s="4"/>
      <c r="Y29" s="7">
        <v>3.7296515376280216E-3</v>
      </c>
    </row>
    <row r="30" spans="1:25">
      <c r="A30" s="1" t="s">
        <v>36</v>
      </c>
      <c r="C30" s="5">
        <v>54596788</v>
      </c>
      <c r="D30" s="4"/>
      <c r="E30" s="5">
        <v>186065853504</v>
      </c>
      <c r="F30" s="4"/>
      <c r="G30" s="5">
        <v>205690641652.20599</v>
      </c>
      <c r="H30" s="4"/>
      <c r="I30" s="5">
        <v>0</v>
      </c>
      <c r="J30" s="4"/>
      <c r="K30" s="5">
        <v>0</v>
      </c>
      <c r="L30" s="4"/>
      <c r="M30" s="9">
        <v>0</v>
      </c>
      <c r="N30" s="4"/>
      <c r="O30" s="5">
        <v>0</v>
      </c>
      <c r="P30" s="4"/>
      <c r="Q30" s="5">
        <v>54596788</v>
      </c>
      <c r="R30" s="4"/>
      <c r="S30" s="5">
        <v>3625</v>
      </c>
      <c r="T30" s="4"/>
      <c r="U30" s="5">
        <v>186065853504</v>
      </c>
      <c r="V30" s="4"/>
      <c r="W30" s="5">
        <v>196735772028.82501</v>
      </c>
      <c r="X30" s="4"/>
      <c r="Y30" s="7">
        <v>4.68786033891057E-3</v>
      </c>
    </row>
    <row r="31" spans="1:25">
      <c r="A31" s="1" t="s">
        <v>37</v>
      </c>
      <c r="C31" s="5">
        <v>1100000</v>
      </c>
      <c r="D31" s="4"/>
      <c r="E31" s="5">
        <v>13956800000</v>
      </c>
      <c r="F31" s="4"/>
      <c r="G31" s="5">
        <v>21125550600</v>
      </c>
      <c r="H31" s="4"/>
      <c r="I31" s="5">
        <v>322106</v>
      </c>
      <c r="J31" s="4"/>
      <c r="K31" s="5">
        <v>5104409345</v>
      </c>
      <c r="L31" s="4"/>
      <c r="M31" s="9">
        <v>-422106</v>
      </c>
      <c r="N31" s="4"/>
      <c r="O31" s="5">
        <v>8096185208</v>
      </c>
      <c r="P31" s="4"/>
      <c r="Q31" s="5">
        <v>1000000</v>
      </c>
      <c r="R31" s="4"/>
      <c r="S31" s="5">
        <v>18660</v>
      </c>
      <c r="T31" s="4"/>
      <c r="U31" s="5">
        <v>13403508138</v>
      </c>
      <c r="V31" s="4"/>
      <c r="W31" s="5">
        <v>18548973000</v>
      </c>
      <c r="X31" s="4"/>
      <c r="Y31" s="7">
        <v>4.4198873421699171E-4</v>
      </c>
    </row>
    <row r="32" spans="1:25">
      <c r="A32" s="1" t="s">
        <v>38</v>
      </c>
      <c r="C32" s="5">
        <v>7999999</v>
      </c>
      <c r="D32" s="4"/>
      <c r="E32" s="5">
        <v>31191996101</v>
      </c>
      <c r="F32" s="4"/>
      <c r="G32" s="5">
        <v>17884945364.381599</v>
      </c>
      <c r="H32" s="4"/>
      <c r="I32" s="5">
        <v>0</v>
      </c>
      <c r="J32" s="4"/>
      <c r="K32" s="5">
        <v>0</v>
      </c>
      <c r="L32" s="4"/>
      <c r="M32" s="9">
        <v>-7999999</v>
      </c>
      <c r="N32" s="4"/>
      <c r="O32" s="5">
        <v>0</v>
      </c>
      <c r="P32" s="4"/>
      <c r="Q32" s="5">
        <v>0</v>
      </c>
      <c r="R32" s="4"/>
      <c r="S32" s="5">
        <v>0</v>
      </c>
      <c r="T32" s="4"/>
      <c r="U32" s="5">
        <v>0</v>
      </c>
      <c r="V32" s="4"/>
      <c r="W32" s="5">
        <v>0</v>
      </c>
      <c r="X32" s="4"/>
      <c r="Y32" s="7">
        <v>0</v>
      </c>
    </row>
    <row r="33" spans="1:25">
      <c r="A33" s="1" t="s">
        <v>39</v>
      </c>
      <c r="C33" s="5">
        <v>13361564</v>
      </c>
      <c r="D33" s="4"/>
      <c r="E33" s="5">
        <v>39884268540</v>
      </c>
      <c r="F33" s="4"/>
      <c r="G33" s="5">
        <v>51839890695.462601</v>
      </c>
      <c r="H33" s="4"/>
      <c r="I33" s="5">
        <v>0</v>
      </c>
      <c r="J33" s="4"/>
      <c r="K33" s="5">
        <v>0</v>
      </c>
      <c r="L33" s="4"/>
      <c r="M33" s="9">
        <v>0</v>
      </c>
      <c r="N33" s="4"/>
      <c r="O33" s="5">
        <v>0</v>
      </c>
      <c r="P33" s="4"/>
      <c r="Q33" s="5">
        <v>13361564</v>
      </c>
      <c r="R33" s="4"/>
      <c r="S33" s="5">
        <v>2900</v>
      </c>
      <c r="T33" s="4"/>
      <c r="U33" s="5">
        <v>39884268540</v>
      </c>
      <c r="V33" s="4"/>
      <c r="W33" s="5">
        <v>38517981813.18</v>
      </c>
      <c r="X33" s="4"/>
      <c r="Y33" s="7">
        <v>9.1781437313001298E-4</v>
      </c>
    </row>
    <row r="34" spans="1:25">
      <c r="A34" s="1" t="s">
        <v>40</v>
      </c>
      <c r="C34" s="5">
        <v>5130627</v>
      </c>
      <c r="D34" s="4"/>
      <c r="E34" s="5">
        <v>121401096546</v>
      </c>
      <c r="F34" s="4"/>
      <c r="G34" s="5">
        <v>147494885329.60199</v>
      </c>
      <c r="H34" s="4"/>
      <c r="I34" s="5">
        <v>46697</v>
      </c>
      <c r="J34" s="4"/>
      <c r="K34" s="5">
        <v>1278222113</v>
      </c>
      <c r="L34" s="4"/>
      <c r="M34" s="9">
        <v>-5177324</v>
      </c>
      <c r="N34" s="4"/>
      <c r="O34" s="5">
        <v>0</v>
      </c>
      <c r="P34" s="4"/>
      <c r="Q34" s="5">
        <v>0</v>
      </c>
      <c r="R34" s="4"/>
      <c r="S34" s="5">
        <v>0</v>
      </c>
      <c r="T34" s="4"/>
      <c r="U34" s="5">
        <v>0</v>
      </c>
      <c r="V34" s="4"/>
      <c r="W34" s="5">
        <v>0</v>
      </c>
      <c r="X34" s="4"/>
      <c r="Y34" s="7">
        <v>0</v>
      </c>
    </row>
    <row r="35" spans="1:25">
      <c r="A35" s="1" t="s">
        <v>41</v>
      </c>
      <c r="C35" s="5">
        <v>1300000</v>
      </c>
      <c r="D35" s="4"/>
      <c r="E35" s="5">
        <v>10129600000</v>
      </c>
      <c r="F35" s="4"/>
      <c r="G35" s="5">
        <v>18711997200</v>
      </c>
      <c r="H35" s="4"/>
      <c r="I35" s="5">
        <v>0</v>
      </c>
      <c r="J35" s="4"/>
      <c r="K35" s="5">
        <v>0</v>
      </c>
      <c r="L35" s="4"/>
      <c r="M35" s="9">
        <v>-1300000</v>
      </c>
      <c r="N35" s="4"/>
      <c r="O35" s="5">
        <v>0</v>
      </c>
      <c r="P35" s="4"/>
      <c r="Q35" s="5">
        <v>0</v>
      </c>
      <c r="R35" s="4"/>
      <c r="S35" s="5">
        <v>0</v>
      </c>
      <c r="T35" s="4"/>
      <c r="U35" s="5">
        <v>0</v>
      </c>
      <c r="V35" s="4"/>
      <c r="W35" s="5">
        <v>0</v>
      </c>
      <c r="X35" s="4"/>
      <c r="Y35" s="7">
        <v>0</v>
      </c>
    </row>
    <row r="36" spans="1:25">
      <c r="A36" s="1" t="s">
        <v>42</v>
      </c>
      <c r="C36" s="5">
        <v>23455000</v>
      </c>
      <c r="D36" s="4"/>
      <c r="E36" s="5">
        <v>144537760559</v>
      </c>
      <c r="F36" s="4"/>
      <c r="G36" s="5">
        <v>86220507289.5</v>
      </c>
      <c r="H36" s="4"/>
      <c r="I36" s="5">
        <v>0</v>
      </c>
      <c r="J36" s="4"/>
      <c r="K36" s="5">
        <v>0</v>
      </c>
      <c r="L36" s="4"/>
      <c r="M36" s="9">
        <v>0</v>
      </c>
      <c r="N36" s="4"/>
      <c r="O36" s="5">
        <v>0</v>
      </c>
      <c r="P36" s="4"/>
      <c r="Q36" s="5">
        <v>23455000</v>
      </c>
      <c r="R36" s="4"/>
      <c r="S36" s="5">
        <v>3702</v>
      </c>
      <c r="T36" s="4"/>
      <c r="U36" s="5">
        <v>144537760559</v>
      </c>
      <c r="V36" s="4"/>
      <c r="W36" s="5">
        <v>86313769060.5</v>
      </c>
      <c r="X36" s="4"/>
      <c r="Y36" s="7">
        <v>2.0567021976121338E-3</v>
      </c>
    </row>
    <row r="37" spans="1:25">
      <c r="A37" s="1" t="s">
        <v>43</v>
      </c>
      <c r="C37" s="5">
        <v>3500754</v>
      </c>
      <c r="D37" s="4"/>
      <c r="E37" s="5">
        <v>44823281539</v>
      </c>
      <c r="F37" s="4"/>
      <c r="G37" s="5">
        <v>125555676454.29601</v>
      </c>
      <c r="H37" s="4"/>
      <c r="I37" s="5">
        <v>10000</v>
      </c>
      <c r="J37" s="4"/>
      <c r="K37" s="5">
        <v>348623206</v>
      </c>
      <c r="L37" s="4"/>
      <c r="M37" s="9">
        <v>0</v>
      </c>
      <c r="N37" s="4"/>
      <c r="O37" s="5">
        <v>0</v>
      </c>
      <c r="P37" s="4"/>
      <c r="Q37" s="5">
        <v>3510754</v>
      </c>
      <c r="R37" s="4"/>
      <c r="S37" s="5">
        <v>31200</v>
      </c>
      <c r="T37" s="4"/>
      <c r="U37" s="5">
        <v>45171904745</v>
      </c>
      <c r="V37" s="4"/>
      <c r="W37" s="5">
        <v>108883788427.44</v>
      </c>
      <c r="X37" s="4"/>
      <c r="Y37" s="7">
        <v>2.5945052496326852E-3</v>
      </c>
    </row>
    <row r="38" spans="1:25">
      <c r="A38" s="1" t="s">
        <v>44</v>
      </c>
      <c r="C38" s="5">
        <v>3930949</v>
      </c>
      <c r="D38" s="4"/>
      <c r="E38" s="5">
        <v>108696422586</v>
      </c>
      <c r="F38" s="4"/>
      <c r="G38" s="5">
        <v>105699494035.82201</v>
      </c>
      <c r="H38" s="4"/>
      <c r="I38" s="5">
        <v>1694</v>
      </c>
      <c r="J38" s="4"/>
      <c r="K38" s="5">
        <v>43320993</v>
      </c>
      <c r="L38" s="4"/>
      <c r="M38" s="9">
        <v>0</v>
      </c>
      <c r="N38" s="4"/>
      <c r="O38" s="5">
        <v>0</v>
      </c>
      <c r="P38" s="4"/>
      <c r="Q38" s="5">
        <v>3932643</v>
      </c>
      <c r="R38" s="4"/>
      <c r="S38" s="5">
        <v>27850</v>
      </c>
      <c r="T38" s="4"/>
      <c r="U38" s="5">
        <v>108739743579</v>
      </c>
      <c r="V38" s="4"/>
      <c r="W38" s="5">
        <v>108872439110.078</v>
      </c>
      <c r="X38" s="4"/>
      <c r="Y38" s="7">
        <v>2.5942348157701172E-3</v>
      </c>
    </row>
    <row r="39" spans="1:25">
      <c r="A39" s="1" t="s">
        <v>45</v>
      </c>
      <c r="C39" s="5">
        <v>609408</v>
      </c>
      <c r="D39" s="4"/>
      <c r="E39" s="5">
        <v>12986813531</v>
      </c>
      <c r="F39" s="4"/>
      <c r="G39" s="5">
        <v>14484248155.584</v>
      </c>
      <c r="H39" s="4"/>
      <c r="I39" s="5">
        <v>0</v>
      </c>
      <c r="J39" s="4"/>
      <c r="K39" s="5">
        <v>0</v>
      </c>
      <c r="L39" s="4"/>
      <c r="M39" s="9">
        <v>0</v>
      </c>
      <c r="N39" s="4"/>
      <c r="O39" s="5">
        <v>0</v>
      </c>
      <c r="P39" s="4"/>
      <c r="Q39" s="5">
        <v>609408</v>
      </c>
      <c r="R39" s="4"/>
      <c r="S39" s="5">
        <v>23980</v>
      </c>
      <c r="T39" s="4"/>
      <c r="U39" s="5">
        <v>12986813531</v>
      </c>
      <c r="V39" s="4"/>
      <c r="W39" s="5">
        <v>14526652897.152</v>
      </c>
      <c r="X39" s="4"/>
      <c r="Y39" s="7">
        <v>3.4614406557289227E-4</v>
      </c>
    </row>
    <row r="40" spans="1:25">
      <c r="A40" s="1" t="s">
        <v>46</v>
      </c>
      <c r="C40" s="5">
        <v>1100000</v>
      </c>
      <c r="D40" s="4"/>
      <c r="E40" s="5">
        <v>15058447169</v>
      </c>
      <c r="F40" s="4"/>
      <c r="G40" s="5">
        <v>22219005600</v>
      </c>
      <c r="H40" s="4"/>
      <c r="I40" s="5">
        <v>0</v>
      </c>
      <c r="J40" s="4"/>
      <c r="K40" s="5">
        <v>0</v>
      </c>
      <c r="L40" s="4"/>
      <c r="M40" s="9">
        <v>0</v>
      </c>
      <c r="N40" s="4"/>
      <c r="O40" s="5">
        <v>0</v>
      </c>
      <c r="P40" s="4"/>
      <c r="Q40" s="5">
        <v>1100000</v>
      </c>
      <c r="R40" s="4"/>
      <c r="S40" s="5">
        <v>21570</v>
      </c>
      <c r="T40" s="4"/>
      <c r="U40" s="5">
        <v>15058447169</v>
      </c>
      <c r="V40" s="4"/>
      <c r="W40" s="5">
        <v>23585824350</v>
      </c>
      <c r="X40" s="4"/>
      <c r="Y40" s="7">
        <v>5.6200786156305267E-4</v>
      </c>
    </row>
    <row r="41" spans="1:25">
      <c r="A41" s="1" t="s">
        <v>47</v>
      </c>
      <c r="C41" s="5">
        <v>7550105</v>
      </c>
      <c r="D41" s="4"/>
      <c r="E41" s="5">
        <v>136237042966</v>
      </c>
      <c r="F41" s="4"/>
      <c r="G41" s="5">
        <v>155357264817.67499</v>
      </c>
      <c r="H41" s="4"/>
      <c r="I41" s="5">
        <v>0</v>
      </c>
      <c r="J41" s="4"/>
      <c r="K41" s="5">
        <v>0</v>
      </c>
      <c r="L41" s="4"/>
      <c r="M41" s="9">
        <v>0</v>
      </c>
      <c r="N41" s="4"/>
      <c r="O41" s="5">
        <v>0</v>
      </c>
      <c r="P41" s="4"/>
      <c r="Q41" s="5">
        <v>7550105</v>
      </c>
      <c r="R41" s="4"/>
      <c r="S41" s="5">
        <v>17880</v>
      </c>
      <c r="T41" s="4"/>
      <c r="U41" s="5">
        <v>136237042966</v>
      </c>
      <c r="V41" s="4"/>
      <c r="W41" s="5">
        <v>134192651929.47</v>
      </c>
      <c r="X41" s="4"/>
      <c r="Y41" s="7">
        <v>3.1975700416151231E-3</v>
      </c>
    </row>
    <row r="42" spans="1:25">
      <c r="A42" s="1" t="s">
        <v>48</v>
      </c>
      <c r="C42" s="5">
        <v>98000</v>
      </c>
      <c r="D42" s="4"/>
      <c r="E42" s="5">
        <v>35900234824</v>
      </c>
      <c r="F42" s="4"/>
      <c r="G42" s="5">
        <v>60045828822</v>
      </c>
      <c r="H42" s="4"/>
      <c r="I42" s="5">
        <v>0</v>
      </c>
      <c r="J42" s="4"/>
      <c r="K42" s="5">
        <v>0</v>
      </c>
      <c r="L42" s="4"/>
      <c r="M42" s="9">
        <v>-10025</v>
      </c>
      <c r="N42" s="4"/>
      <c r="O42" s="5">
        <v>5363531933</v>
      </c>
      <c r="P42" s="4"/>
      <c r="Q42" s="5">
        <v>87975</v>
      </c>
      <c r="R42" s="4"/>
      <c r="S42" s="5">
        <v>502870</v>
      </c>
      <c r="T42" s="4"/>
      <c r="U42" s="5">
        <v>32227787333</v>
      </c>
      <c r="V42" s="4"/>
      <c r="W42" s="5">
        <v>43976760319.912498</v>
      </c>
      <c r="X42" s="4"/>
      <c r="Y42" s="7">
        <v>1.0478872673307655E-3</v>
      </c>
    </row>
    <row r="43" spans="1:25">
      <c r="A43" s="1" t="s">
        <v>49</v>
      </c>
      <c r="C43" s="5">
        <v>11769701</v>
      </c>
      <c r="D43" s="4"/>
      <c r="E43" s="5">
        <v>204613436889</v>
      </c>
      <c r="F43" s="4"/>
      <c r="G43" s="5">
        <v>237152336826.34399</v>
      </c>
      <c r="H43" s="4"/>
      <c r="I43" s="5">
        <v>0</v>
      </c>
      <c r="J43" s="4"/>
      <c r="K43" s="5">
        <v>0</v>
      </c>
      <c r="L43" s="4"/>
      <c r="M43" s="9">
        <v>0</v>
      </c>
      <c r="N43" s="4"/>
      <c r="O43" s="5">
        <v>0</v>
      </c>
      <c r="P43" s="4"/>
      <c r="Q43" s="5">
        <v>11769701</v>
      </c>
      <c r="R43" s="4"/>
      <c r="S43" s="5">
        <v>19190</v>
      </c>
      <c r="T43" s="4"/>
      <c r="U43" s="5">
        <v>204613436889</v>
      </c>
      <c r="V43" s="4"/>
      <c r="W43" s="5">
        <v>224516691844.96899</v>
      </c>
      <c r="X43" s="4"/>
      <c r="Y43" s="7">
        <v>5.3498297959215443E-3</v>
      </c>
    </row>
    <row r="44" spans="1:25">
      <c r="A44" s="1" t="s">
        <v>50</v>
      </c>
      <c r="C44" s="5">
        <v>11700751</v>
      </c>
      <c r="D44" s="4"/>
      <c r="E44" s="5">
        <v>219385131596</v>
      </c>
      <c r="F44" s="4"/>
      <c r="G44" s="5">
        <v>247161545045.43799</v>
      </c>
      <c r="H44" s="4"/>
      <c r="I44" s="5">
        <v>376948</v>
      </c>
      <c r="J44" s="4"/>
      <c r="K44" s="5">
        <v>8050049114</v>
      </c>
      <c r="L44" s="4"/>
      <c r="M44" s="9">
        <v>0</v>
      </c>
      <c r="N44" s="4"/>
      <c r="O44" s="5">
        <v>0</v>
      </c>
      <c r="P44" s="4"/>
      <c r="Q44" s="5">
        <v>12077699</v>
      </c>
      <c r="R44" s="4"/>
      <c r="S44" s="5">
        <v>22450</v>
      </c>
      <c r="T44" s="4"/>
      <c r="U44" s="5">
        <v>227435180710</v>
      </c>
      <c r="V44" s="4"/>
      <c r="W44" s="5">
        <v>269531033711.827</v>
      </c>
      <c r="X44" s="4"/>
      <c r="Y44" s="7">
        <v>6.4224407692268322E-3</v>
      </c>
    </row>
    <row r="45" spans="1:25">
      <c r="A45" s="1" t="s">
        <v>51</v>
      </c>
      <c r="C45" s="5">
        <v>31040229</v>
      </c>
      <c r="D45" s="4"/>
      <c r="E45" s="5">
        <v>174640928888</v>
      </c>
      <c r="F45" s="4"/>
      <c r="G45" s="5">
        <v>655680217295.81299</v>
      </c>
      <c r="H45" s="4"/>
      <c r="I45" s="5">
        <v>0</v>
      </c>
      <c r="J45" s="4"/>
      <c r="K45" s="5">
        <v>0</v>
      </c>
      <c r="L45" s="4"/>
      <c r="M45" s="9">
        <v>0</v>
      </c>
      <c r="N45" s="4"/>
      <c r="O45" s="5">
        <v>0</v>
      </c>
      <c r="P45" s="4"/>
      <c r="Q45" s="5">
        <v>31040229</v>
      </c>
      <c r="R45" s="4"/>
      <c r="S45" s="5">
        <v>22020</v>
      </c>
      <c r="T45" s="4"/>
      <c r="U45" s="5">
        <v>174640928888</v>
      </c>
      <c r="V45" s="4"/>
      <c r="W45" s="5">
        <v>679438982816.64905</v>
      </c>
      <c r="X45" s="4"/>
      <c r="Y45" s="7">
        <v>1.6189811478663056E-2</v>
      </c>
    </row>
    <row r="46" spans="1:25">
      <c r="A46" s="1" t="s">
        <v>52</v>
      </c>
      <c r="C46" s="5">
        <v>12000000</v>
      </c>
      <c r="D46" s="4"/>
      <c r="E46" s="5">
        <v>58805163636</v>
      </c>
      <c r="F46" s="4"/>
      <c r="G46" s="5">
        <v>59356713600</v>
      </c>
      <c r="H46" s="4"/>
      <c r="I46" s="5">
        <v>7999999</v>
      </c>
      <c r="J46" s="4"/>
      <c r="K46" s="5">
        <v>0</v>
      </c>
      <c r="L46" s="4"/>
      <c r="M46" s="9">
        <v>0</v>
      </c>
      <c r="N46" s="4"/>
      <c r="O46" s="5">
        <v>0</v>
      </c>
      <c r="P46" s="4"/>
      <c r="Q46" s="5">
        <v>19999999</v>
      </c>
      <c r="R46" s="4"/>
      <c r="S46" s="5">
        <v>4531</v>
      </c>
      <c r="T46" s="4"/>
      <c r="U46" s="5">
        <v>97997158737</v>
      </c>
      <c r="V46" s="4"/>
      <c r="W46" s="5">
        <v>90080806495.959396</v>
      </c>
      <c r="X46" s="4"/>
      <c r="Y46" s="7">
        <v>2.1464639384830017E-3</v>
      </c>
    </row>
    <row r="47" spans="1:25">
      <c r="A47" s="1" t="s">
        <v>53</v>
      </c>
      <c r="C47" s="5">
        <v>24900000</v>
      </c>
      <c r="D47" s="4"/>
      <c r="E47" s="5">
        <v>79397971414</v>
      </c>
      <c r="F47" s="4"/>
      <c r="G47" s="5">
        <v>273507887250</v>
      </c>
      <c r="H47" s="4"/>
      <c r="I47" s="5">
        <v>0</v>
      </c>
      <c r="J47" s="4"/>
      <c r="K47" s="5">
        <v>0</v>
      </c>
      <c r="L47" s="4"/>
      <c r="M47" s="9">
        <v>0</v>
      </c>
      <c r="N47" s="4"/>
      <c r="O47" s="5">
        <v>0</v>
      </c>
      <c r="P47" s="4"/>
      <c r="Q47" s="5">
        <v>24900000</v>
      </c>
      <c r="R47" s="4"/>
      <c r="S47" s="5">
        <v>10010</v>
      </c>
      <c r="T47" s="4"/>
      <c r="U47" s="5">
        <v>79397971414</v>
      </c>
      <c r="V47" s="4"/>
      <c r="W47" s="5">
        <v>247765968450</v>
      </c>
      <c r="X47" s="4"/>
      <c r="Y47" s="7">
        <v>5.9038183287701482E-3</v>
      </c>
    </row>
    <row r="48" spans="1:25">
      <c r="A48" s="1" t="s">
        <v>54</v>
      </c>
      <c r="C48" s="5">
        <v>15000000</v>
      </c>
      <c r="D48" s="4"/>
      <c r="E48" s="5">
        <v>100009341807</v>
      </c>
      <c r="F48" s="4"/>
      <c r="G48" s="5">
        <v>96770767500</v>
      </c>
      <c r="H48" s="4"/>
      <c r="I48" s="5">
        <v>0</v>
      </c>
      <c r="J48" s="4"/>
      <c r="K48" s="5">
        <v>0</v>
      </c>
      <c r="L48" s="4"/>
      <c r="M48" s="9">
        <v>0</v>
      </c>
      <c r="N48" s="4"/>
      <c r="O48" s="5">
        <v>0</v>
      </c>
      <c r="P48" s="4"/>
      <c r="Q48" s="5">
        <v>15000000</v>
      </c>
      <c r="R48" s="4"/>
      <c r="S48" s="5">
        <v>5190</v>
      </c>
      <c r="T48" s="4"/>
      <c r="U48" s="5">
        <v>100009341807</v>
      </c>
      <c r="V48" s="4"/>
      <c r="W48" s="5">
        <v>77386792500</v>
      </c>
      <c r="X48" s="4"/>
      <c r="Y48" s="7">
        <v>1.843988368638414E-3</v>
      </c>
    </row>
    <row r="49" spans="1:25">
      <c r="A49" s="1" t="s">
        <v>55</v>
      </c>
      <c r="C49" s="5">
        <v>25444519</v>
      </c>
      <c r="D49" s="4"/>
      <c r="E49" s="5">
        <v>101397423153</v>
      </c>
      <c r="F49" s="4"/>
      <c r="G49" s="5">
        <v>124012187520.89101</v>
      </c>
      <c r="H49" s="4"/>
      <c r="I49" s="5">
        <v>0</v>
      </c>
      <c r="J49" s="4"/>
      <c r="K49" s="5">
        <v>0</v>
      </c>
      <c r="L49" s="4"/>
      <c r="M49" s="9">
        <v>0</v>
      </c>
      <c r="N49" s="4"/>
      <c r="O49" s="5">
        <v>0</v>
      </c>
      <c r="P49" s="4"/>
      <c r="Q49" s="5">
        <v>25444519</v>
      </c>
      <c r="R49" s="4"/>
      <c r="S49" s="5">
        <v>4142</v>
      </c>
      <c r="T49" s="4"/>
      <c r="U49" s="5">
        <v>101397423153</v>
      </c>
      <c r="V49" s="4"/>
      <c r="W49" s="5">
        <v>104764120071.69701</v>
      </c>
      <c r="X49" s="4"/>
      <c r="Y49" s="7">
        <v>2.4963409468462916E-3</v>
      </c>
    </row>
    <row r="50" spans="1:25">
      <c r="A50" s="1" t="s">
        <v>56</v>
      </c>
      <c r="C50" s="5">
        <v>121896360</v>
      </c>
      <c r="D50" s="4"/>
      <c r="E50" s="5">
        <v>1080755806900</v>
      </c>
      <c r="F50" s="4"/>
      <c r="G50" s="5">
        <v>1675795990180.1399</v>
      </c>
      <c r="H50" s="4"/>
      <c r="I50" s="5">
        <v>0</v>
      </c>
      <c r="J50" s="4"/>
      <c r="K50" s="5">
        <v>0</v>
      </c>
      <c r="L50" s="4"/>
      <c r="M50" s="9">
        <v>0</v>
      </c>
      <c r="N50" s="4"/>
      <c r="O50" s="5">
        <v>0</v>
      </c>
      <c r="P50" s="4"/>
      <c r="Q50" s="5">
        <v>121896360</v>
      </c>
      <c r="R50" s="4"/>
      <c r="S50" s="5">
        <v>13670</v>
      </c>
      <c r="T50" s="4"/>
      <c r="U50" s="5">
        <v>1080755806900</v>
      </c>
      <c r="V50" s="4"/>
      <c r="W50" s="5">
        <v>1656408617914.8601</v>
      </c>
      <c r="X50" s="4"/>
      <c r="Y50" s="7">
        <v>3.9469244382333492E-2</v>
      </c>
    </row>
    <row r="51" spans="1:25">
      <c r="A51" s="1" t="s">
        <v>57</v>
      </c>
      <c r="C51" s="5">
        <v>146735402</v>
      </c>
      <c r="D51" s="4"/>
      <c r="E51" s="5">
        <v>1760784893814</v>
      </c>
      <c r="F51" s="4"/>
      <c r="G51" s="5">
        <v>2139800327673.3301</v>
      </c>
      <c r="H51" s="4"/>
      <c r="I51" s="5">
        <v>43303822</v>
      </c>
      <c r="J51" s="4"/>
      <c r="K51" s="5">
        <v>612125353037</v>
      </c>
      <c r="L51" s="4"/>
      <c r="M51" s="9">
        <v>0</v>
      </c>
      <c r="N51" s="4"/>
      <c r="O51" s="5">
        <v>0</v>
      </c>
      <c r="P51" s="4"/>
      <c r="Q51" s="5">
        <v>190039224</v>
      </c>
      <c r="R51" s="4"/>
      <c r="S51" s="5">
        <v>13970</v>
      </c>
      <c r="T51" s="4"/>
      <c r="U51" s="5">
        <v>2372910246851</v>
      </c>
      <c r="V51" s="4"/>
      <c r="W51" s="5">
        <v>2639051613922.2798</v>
      </c>
      <c r="X51" s="4"/>
      <c r="Y51" s="7">
        <v>6.288386329371537E-2</v>
      </c>
    </row>
    <row r="52" spans="1:25">
      <c r="A52" s="1" t="s">
        <v>58</v>
      </c>
      <c r="C52" s="5">
        <v>13633830</v>
      </c>
      <c r="D52" s="4"/>
      <c r="E52" s="5">
        <v>612380513579</v>
      </c>
      <c r="F52" s="4"/>
      <c r="G52" s="5">
        <v>660694549685.625</v>
      </c>
      <c r="H52" s="4"/>
      <c r="I52" s="5">
        <v>0</v>
      </c>
      <c r="J52" s="4"/>
      <c r="K52" s="5">
        <v>0</v>
      </c>
      <c r="L52" s="4"/>
      <c r="M52" s="9">
        <v>0</v>
      </c>
      <c r="N52" s="4"/>
      <c r="O52" s="5">
        <v>0</v>
      </c>
      <c r="P52" s="4"/>
      <c r="Q52" s="5">
        <v>13633830</v>
      </c>
      <c r="R52" s="4"/>
      <c r="S52" s="5">
        <v>45900</v>
      </c>
      <c r="T52" s="4"/>
      <c r="U52" s="5">
        <v>612380513579</v>
      </c>
      <c r="V52" s="4"/>
      <c r="W52" s="5">
        <v>622069329857.84998</v>
      </c>
      <c r="X52" s="4"/>
      <c r="Y52" s="7">
        <v>1.4822795617799617E-2</v>
      </c>
    </row>
    <row r="53" spans="1:25">
      <c r="A53" s="1" t="s">
        <v>59</v>
      </c>
      <c r="C53" s="5">
        <v>4100000</v>
      </c>
      <c r="D53" s="4"/>
      <c r="E53" s="5">
        <v>14643798168</v>
      </c>
      <c r="F53" s="4"/>
      <c r="G53" s="5">
        <v>101890125000</v>
      </c>
      <c r="H53" s="4"/>
      <c r="I53" s="5">
        <v>0</v>
      </c>
      <c r="J53" s="4"/>
      <c r="K53" s="5">
        <v>0</v>
      </c>
      <c r="L53" s="4"/>
      <c r="M53" s="9">
        <v>0</v>
      </c>
      <c r="N53" s="4"/>
      <c r="O53" s="5">
        <v>0</v>
      </c>
      <c r="P53" s="4"/>
      <c r="Q53" s="5">
        <v>4100000</v>
      </c>
      <c r="R53" s="4"/>
      <c r="S53" s="5">
        <v>22790</v>
      </c>
      <c r="T53" s="4"/>
      <c r="U53" s="5">
        <v>14643798168</v>
      </c>
      <c r="V53" s="4"/>
      <c r="W53" s="5">
        <v>92883037950</v>
      </c>
      <c r="X53" s="4"/>
      <c r="Y53" s="7">
        <v>2.2132360844856103E-3</v>
      </c>
    </row>
    <row r="54" spans="1:25">
      <c r="A54" s="1" t="s">
        <v>60</v>
      </c>
      <c r="C54" s="5">
        <v>3400560</v>
      </c>
      <c r="D54" s="4"/>
      <c r="E54" s="5">
        <v>115618849438</v>
      </c>
      <c r="F54" s="4"/>
      <c r="G54" s="5">
        <v>133624313186.03999</v>
      </c>
      <c r="H54" s="4"/>
      <c r="I54" s="5">
        <v>0</v>
      </c>
      <c r="J54" s="4"/>
      <c r="K54" s="5">
        <v>0</v>
      </c>
      <c r="L54" s="4"/>
      <c r="M54" s="9">
        <v>0</v>
      </c>
      <c r="N54" s="4"/>
      <c r="O54" s="5">
        <v>0</v>
      </c>
      <c r="P54" s="4"/>
      <c r="Q54" s="5">
        <v>3400560</v>
      </c>
      <c r="R54" s="4"/>
      <c r="S54" s="5">
        <v>37100</v>
      </c>
      <c r="T54" s="4"/>
      <c r="U54" s="5">
        <v>115618849438</v>
      </c>
      <c r="V54" s="4"/>
      <c r="W54" s="5">
        <v>125410119382.8</v>
      </c>
      <c r="X54" s="4"/>
      <c r="Y54" s="7">
        <v>2.98829805423759E-3</v>
      </c>
    </row>
    <row r="55" spans="1:25">
      <c r="A55" s="1" t="s">
        <v>61</v>
      </c>
      <c r="C55" s="5">
        <v>10613234</v>
      </c>
      <c r="D55" s="4"/>
      <c r="E55" s="5">
        <v>82119701719</v>
      </c>
      <c r="F55" s="4"/>
      <c r="G55" s="5">
        <v>93368254530.645004</v>
      </c>
      <c r="H55" s="4"/>
      <c r="I55" s="5">
        <v>0</v>
      </c>
      <c r="J55" s="4"/>
      <c r="K55" s="5">
        <v>0</v>
      </c>
      <c r="L55" s="4"/>
      <c r="M55" s="9">
        <v>0</v>
      </c>
      <c r="N55" s="4"/>
      <c r="O55" s="5">
        <v>0</v>
      </c>
      <c r="P55" s="4"/>
      <c r="Q55" s="5">
        <v>10613234</v>
      </c>
      <c r="R55" s="4"/>
      <c r="S55" s="5">
        <v>7790</v>
      </c>
      <c r="T55" s="4"/>
      <c r="U55" s="5">
        <v>82119701719</v>
      </c>
      <c r="V55" s="4"/>
      <c r="W55" s="5">
        <v>82185164157.483002</v>
      </c>
      <c r="X55" s="4"/>
      <c r="Y55" s="7">
        <v>1.9583249529438415E-3</v>
      </c>
    </row>
    <row r="56" spans="1:25">
      <c r="A56" s="1" t="s">
        <v>62</v>
      </c>
      <c r="C56" s="5">
        <v>18866147</v>
      </c>
      <c r="D56" s="4"/>
      <c r="E56" s="5">
        <v>346264788773</v>
      </c>
      <c r="F56" s="4"/>
      <c r="G56" s="5">
        <v>403021169710.771</v>
      </c>
      <c r="H56" s="4"/>
      <c r="I56" s="5">
        <v>0</v>
      </c>
      <c r="J56" s="4"/>
      <c r="K56" s="5">
        <v>0</v>
      </c>
      <c r="L56" s="4"/>
      <c r="M56" s="9">
        <v>0</v>
      </c>
      <c r="N56" s="4"/>
      <c r="O56" s="5">
        <v>0</v>
      </c>
      <c r="P56" s="4"/>
      <c r="Q56" s="5">
        <v>18866147</v>
      </c>
      <c r="R56" s="4"/>
      <c r="S56" s="5">
        <v>20400</v>
      </c>
      <c r="T56" s="4"/>
      <c r="U56" s="5">
        <v>346264788773</v>
      </c>
      <c r="V56" s="4"/>
      <c r="W56" s="5">
        <v>382579425877.14001</v>
      </c>
      <c r="X56" s="4"/>
      <c r="Y56" s="7">
        <v>9.1161810511504061E-3</v>
      </c>
    </row>
    <row r="57" spans="1:25">
      <c r="A57" s="1" t="s">
        <v>63</v>
      </c>
      <c r="C57" s="5">
        <v>8982943</v>
      </c>
      <c r="D57" s="4"/>
      <c r="E57" s="5">
        <v>216757165646</v>
      </c>
      <c r="F57" s="4"/>
      <c r="G57" s="5">
        <v>289762096172.91699</v>
      </c>
      <c r="H57" s="4"/>
      <c r="I57" s="5">
        <v>5177324</v>
      </c>
      <c r="J57" s="4"/>
      <c r="K57" s="5">
        <v>0</v>
      </c>
      <c r="L57" s="4"/>
      <c r="M57" s="9">
        <v>-182943</v>
      </c>
      <c r="N57" s="4"/>
      <c r="O57" s="5">
        <v>5721247813</v>
      </c>
      <c r="P57" s="4"/>
      <c r="Q57" s="5">
        <v>13977324</v>
      </c>
      <c r="R57" s="4"/>
      <c r="S57" s="5">
        <v>31910</v>
      </c>
      <c r="T57" s="4"/>
      <c r="U57" s="5">
        <v>340178615946</v>
      </c>
      <c r="V57" s="4"/>
      <c r="W57" s="5">
        <v>443362611207.40198</v>
      </c>
      <c r="X57" s="4"/>
      <c r="Y57" s="7">
        <v>1.0564535261693455E-2</v>
      </c>
    </row>
    <row r="58" spans="1:25">
      <c r="A58" s="1" t="s">
        <v>64</v>
      </c>
      <c r="C58" s="5">
        <v>18220211</v>
      </c>
      <c r="D58" s="4"/>
      <c r="E58" s="5">
        <v>187717208568</v>
      </c>
      <c r="F58" s="4"/>
      <c r="G58" s="5">
        <v>234366701634.47699</v>
      </c>
      <c r="H58" s="4"/>
      <c r="I58" s="5">
        <v>0</v>
      </c>
      <c r="J58" s="4"/>
      <c r="K58" s="5">
        <v>0</v>
      </c>
      <c r="L58" s="4"/>
      <c r="M58" s="9">
        <v>0</v>
      </c>
      <c r="N58" s="4"/>
      <c r="O58" s="5">
        <v>0</v>
      </c>
      <c r="P58" s="4"/>
      <c r="Q58" s="5">
        <v>18220211</v>
      </c>
      <c r="R58" s="4"/>
      <c r="S58" s="5">
        <v>12380</v>
      </c>
      <c r="T58" s="4"/>
      <c r="U58" s="5">
        <v>187717208568</v>
      </c>
      <c r="V58" s="4"/>
      <c r="W58" s="5">
        <v>224224093217.52899</v>
      </c>
      <c r="X58" s="4"/>
      <c r="Y58" s="7">
        <v>5.3428576957963332E-3</v>
      </c>
    </row>
    <row r="59" spans="1:25">
      <c r="A59" s="1" t="s">
        <v>65</v>
      </c>
      <c r="C59" s="5">
        <v>10950195</v>
      </c>
      <c r="D59" s="4"/>
      <c r="E59" s="5">
        <v>256655914433</v>
      </c>
      <c r="F59" s="4"/>
      <c r="G59" s="5">
        <v>326768941019.29498</v>
      </c>
      <c r="H59" s="4"/>
      <c r="I59" s="5">
        <v>106398</v>
      </c>
      <c r="J59" s="4"/>
      <c r="K59" s="5">
        <v>3004724472</v>
      </c>
      <c r="L59" s="4"/>
      <c r="M59" s="9">
        <v>0</v>
      </c>
      <c r="N59" s="4"/>
      <c r="O59" s="5">
        <v>0</v>
      </c>
      <c r="P59" s="4"/>
      <c r="Q59" s="5">
        <v>11056593</v>
      </c>
      <c r="R59" s="4"/>
      <c r="S59" s="5">
        <v>28730</v>
      </c>
      <c r="T59" s="4"/>
      <c r="U59" s="5">
        <v>259660638905</v>
      </c>
      <c r="V59" s="4"/>
      <c r="W59" s="5">
        <v>315765864184.505</v>
      </c>
      <c r="X59" s="4"/>
      <c r="Y59" s="7">
        <v>7.5241337954313637E-3</v>
      </c>
    </row>
    <row r="60" spans="1:25">
      <c r="A60" s="1" t="s">
        <v>66</v>
      </c>
      <c r="C60" s="5">
        <v>7900000</v>
      </c>
      <c r="D60" s="4"/>
      <c r="E60" s="5">
        <v>106607892501</v>
      </c>
      <c r="F60" s="4"/>
      <c r="G60" s="5">
        <v>102560114700</v>
      </c>
      <c r="H60" s="4"/>
      <c r="I60" s="5">
        <v>0</v>
      </c>
      <c r="J60" s="4"/>
      <c r="K60" s="5">
        <v>0</v>
      </c>
      <c r="L60" s="4"/>
      <c r="M60" s="9">
        <v>0</v>
      </c>
      <c r="N60" s="4"/>
      <c r="O60" s="5">
        <v>0</v>
      </c>
      <c r="P60" s="4"/>
      <c r="Q60" s="5">
        <v>7900000</v>
      </c>
      <c r="R60" s="4"/>
      <c r="S60" s="5">
        <v>11620</v>
      </c>
      <c r="T60" s="4"/>
      <c r="U60" s="5">
        <v>106607892501</v>
      </c>
      <c r="V60" s="4"/>
      <c r="W60" s="5">
        <v>91251801900</v>
      </c>
      <c r="X60" s="4"/>
      <c r="Y60" s="7">
        <v>2.1743666572160451E-3</v>
      </c>
    </row>
    <row r="61" spans="1:25">
      <c r="A61" s="1" t="s">
        <v>67</v>
      </c>
      <c r="C61" s="5">
        <v>4020036</v>
      </c>
      <c r="D61" s="4"/>
      <c r="E61" s="5">
        <v>66835717512</v>
      </c>
      <c r="F61" s="4"/>
      <c r="G61" s="5">
        <v>55146411644.040001</v>
      </c>
      <c r="H61" s="4"/>
      <c r="I61" s="5">
        <v>0</v>
      </c>
      <c r="J61" s="4"/>
      <c r="K61" s="5">
        <v>0</v>
      </c>
      <c r="L61" s="4"/>
      <c r="M61" s="9">
        <v>0</v>
      </c>
      <c r="N61" s="4"/>
      <c r="O61" s="5">
        <v>0</v>
      </c>
      <c r="P61" s="4"/>
      <c r="Q61" s="5">
        <v>4020036</v>
      </c>
      <c r="R61" s="4"/>
      <c r="S61" s="5">
        <v>13380</v>
      </c>
      <c r="T61" s="4"/>
      <c r="U61" s="5">
        <v>66835717512</v>
      </c>
      <c r="V61" s="4"/>
      <c r="W61" s="5">
        <v>53468042594.003998</v>
      </c>
      <c r="X61" s="4"/>
      <c r="Y61" s="7">
        <v>1.2740474886229025E-3</v>
      </c>
    </row>
    <row r="62" spans="1:25">
      <c r="A62" s="1" t="s">
        <v>68</v>
      </c>
      <c r="C62" s="5">
        <v>45718</v>
      </c>
      <c r="D62" s="4"/>
      <c r="E62" s="5">
        <v>340478534</v>
      </c>
      <c r="F62" s="4"/>
      <c r="G62" s="5">
        <v>652604242.64400005</v>
      </c>
      <c r="H62" s="4"/>
      <c r="I62" s="5">
        <v>0</v>
      </c>
      <c r="J62" s="4"/>
      <c r="K62" s="5">
        <v>0</v>
      </c>
      <c r="L62" s="4"/>
      <c r="M62" s="9">
        <v>0</v>
      </c>
      <c r="N62" s="4"/>
      <c r="O62" s="5">
        <v>0</v>
      </c>
      <c r="P62" s="4"/>
      <c r="Q62" s="5">
        <v>45718</v>
      </c>
      <c r="R62" s="4"/>
      <c r="S62" s="5">
        <v>13210</v>
      </c>
      <c r="T62" s="4"/>
      <c r="U62" s="5">
        <v>340478534</v>
      </c>
      <c r="V62" s="4"/>
      <c r="W62" s="5">
        <v>600341368.05900002</v>
      </c>
      <c r="X62" s="4"/>
      <c r="Y62" s="7">
        <v>1.4305057286271028E-5</v>
      </c>
    </row>
    <row r="63" spans="1:25">
      <c r="A63" s="1" t="s">
        <v>69</v>
      </c>
      <c r="C63" s="5">
        <v>9529900</v>
      </c>
      <c r="D63" s="4"/>
      <c r="E63" s="5">
        <v>90994180514</v>
      </c>
      <c r="F63" s="4"/>
      <c r="G63" s="5">
        <v>109320694476.3</v>
      </c>
      <c r="H63" s="4"/>
      <c r="I63" s="5">
        <v>0</v>
      </c>
      <c r="J63" s="4"/>
      <c r="K63" s="5">
        <v>0</v>
      </c>
      <c r="L63" s="4"/>
      <c r="M63" s="9">
        <v>0</v>
      </c>
      <c r="N63" s="4"/>
      <c r="O63" s="5">
        <v>0</v>
      </c>
      <c r="P63" s="4"/>
      <c r="Q63" s="5">
        <v>9529900</v>
      </c>
      <c r="R63" s="4"/>
      <c r="S63" s="5">
        <v>12540</v>
      </c>
      <c r="T63" s="4"/>
      <c r="U63" s="5">
        <v>90994180514</v>
      </c>
      <c r="V63" s="4"/>
      <c r="W63" s="5">
        <v>118793891571.3</v>
      </c>
      <c r="X63" s="4"/>
      <c r="Y63" s="7">
        <v>2.8306452205364386E-3</v>
      </c>
    </row>
    <row r="64" spans="1:25">
      <c r="A64" s="1" t="s">
        <v>70</v>
      </c>
      <c r="C64" s="5">
        <v>16100000</v>
      </c>
      <c r="D64" s="4"/>
      <c r="E64" s="5">
        <v>180527856872</v>
      </c>
      <c r="F64" s="4"/>
      <c r="G64" s="5">
        <v>255827216925</v>
      </c>
      <c r="H64" s="4"/>
      <c r="I64" s="5">
        <v>500000</v>
      </c>
      <c r="J64" s="4"/>
      <c r="K64" s="5">
        <v>7258885040</v>
      </c>
      <c r="L64" s="4"/>
      <c r="M64" s="9">
        <v>0</v>
      </c>
      <c r="N64" s="4"/>
      <c r="O64" s="5">
        <v>0</v>
      </c>
      <c r="P64" s="4"/>
      <c r="Q64" s="5">
        <v>16600000</v>
      </c>
      <c r="R64" s="4"/>
      <c r="S64" s="5">
        <v>14900</v>
      </c>
      <c r="T64" s="4"/>
      <c r="U64" s="5">
        <v>187786741912</v>
      </c>
      <c r="V64" s="4"/>
      <c r="W64" s="5">
        <v>245868327000</v>
      </c>
      <c r="X64" s="4"/>
      <c r="Y64" s="7">
        <v>5.858600938972708E-3</v>
      </c>
    </row>
    <row r="65" spans="1:25">
      <c r="A65" s="1" t="s">
        <v>71</v>
      </c>
      <c r="C65" s="5">
        <v>6922535</v>
      </c>
      <c r="D65" s="4"/>
      <c r="E65" s="5">
        <v>105845103464</v>
      </c>
      <c r="F65" s="4"/>
      <c r="G65" s="5">
        <v>104183577179.595</v>
      </c>
      <c r="H65" s="4"/>
      <c r="I65" s="5">
        <v>0</v>
      </c>
      <c r="J65" s="4"/>
      <c r="K65" s="5">
        <v>0</v>
      </c>
      <c r="L65" s="4"/>
      <c r="M65" s="9">
        <v>-115264</v>
      </c>
      <c r="N65" s="4"/>
      <c r="O65" s="5">
        <v>1735746346</v>
      </c>
      <c r="P65" s="4"/>
      <c r="Q65" s="5">
        <v>6807271</v>
      </c>
      <c r="R65" s="4"/>
      <c r="S65" s="5">
        <v>14030</v>
      </c>
      <c r="T65" s="4"/>
      <c r="U65" s="5">
        <v>104082724507</v>
      </c>
      <c r="V65" s="4"/>
      <c r="W65" s="5">
        <v>94937751357.826508</v>
      </c>
      <c r="X65" s="4"/>
      <c r="Y65" s="7">
        <v>2.2621962171195799E-3</v>
      </c>
    </row>
    <row r="66" spans="1:25">
      <c r="A66" s="1" t="s">
        <v>72</v>
      </c>
      <c r="C66" s="5">
        <v>5881958</v>
      </c>
      <c r="D66" s="4"/>
      <c r="E66" s="5">
        <v>36190617892</v>
      </c>
      <c r="F66" s="4"/>
      <c r="G66" s="5">
        <v>50108450198.642998</v>
      </c>
      <c r="H66" s="4"/>
      <c r="I66" s="5">
        <v>0</v>
      </c>
      <c r="J66" s="4"/>
      <c r="K66" s="5">
        <v>0</v>
      </c>
      <c r="L66" s="4"/>
      <c r="M66" s="9">
        <v>0</v>
      </c>
      <c r="N66" s="4"/>
      <c r="O66" s="5">
        <v>0</v>
      </c>
      <c r="P66" s="4"/>
      <c r="Q66" s="5">
        <v>5881958</v>
      </c>
      <c r="R66" s="4"/>
      <c r="S66" s="5">
        <v>8170</v>
      </c>
      <c r="T66" s="4"/>
      <c r="U66" s="5">
        <v>36190617892</v>
      </c>
      <c r="V66" s="4"/>
      <c r="W66" s="5">
        <v>47769666058.682999</v>
      </c>
      <c r="X66" s="4"/>
      <c r="Y66" s="7">
        <v>1.1382654034401629E-3</v>
      </c>
    </row>
    <row r="67" spans="1:25">
      <c r="A67" s="1" t="s">
        <v>73</v>
      </c>
      <c r="C67" s="5">
        <v>15000000</v>
      </c>
      <c r="D67" s="4"/>
      <c r="E67" s="5">
        <v>644430335707</v>
      </c>
      <c r="F67" s="4"/>
      <c r="G67" s="5">
        <v>960252300000</v>
      </c>
      <c r="H67" s="4"/>
      <c r="I67" s="5">
        <v>0</v>
      </c>
      <c r="J67" s="4"/>
      <c r="K67" s="5">
        <v>0</v>
      </c>
      <c r="L67" s="4"/>
      <c r="M67" s="9">
        <v>0</v>
      </c>
      <c r="N67" s="4"/>
      <c r="O67" s="5">
        <v>0</v>
      </c>
      <c r="P67" s="4"/>
      <c r="Q67" s="5">
        <v>15000000</v>
      </c>
      <c r="R67" s="4"/>
      <c r="S67" s="5">
        <v>54390</v>
      </c>
      <c r="T67" s="4"/>
      <c r="U67" s="5">
        <v>644430335707</v>
      </c>
      <c r="V67" s="4"/>
      <c r="W67" s="5">
        <v>810995692500</v>
      </c>
      <c r="X67" s="4"/>
      <c r="Y67" s="7">
        <v>1.9324571747638408E-2</v>
      </c>
    </row>
    <row r="68" spans="1:25">
      <c r="A68" s="1" t="s">
        <v>74</v>
      </c>
      <c r="C68" s="5">
        <v>8005000</v>
      </c>
      <c r="D68" s="4"/>
      <c r="E68" s="5">
        <v>152312773310</v>
      </c>
      <c r="F68" s="4"/>
      <c r="G68" s="5">
        <v>166627333035</v>
      </c>
      <c r="H68" s="4"/>
      <c r="I68" s="5">
        <v>0</v>
      </c>
      <c r="J68" s="4"/>
      <c r="K68" s="5">
        <v>0</v>
      </c>
      <c r="L68" s="4"/>
      <c r="M68" s="9">
        <v>0</v>
      </c>
      <c r="N68" s="4"/>
      <c r="O68" s="5">
        <v>0</v>
      </c>
      <c r="P68" s="4"/>
      <c r="Q68" s="5">
        <v>8005000</v>
      </c>
      <c r="R68" s="4"/>
      <c r="S68" s="5">
        <v>16860</v>
      </c>
      <c r="T68" s="4"/>
      <c r="U68" s="5">
        <v>152312773310</v>
      </c>
      <c r="V68" s="4"/>
      <c r="W68" s="5">
        <v>134161262415</v>
      </c>
      <c r="X68" s="4"/>
      <c r="Y68" s="7">
        <v>3.1968220858243478E-3</v>
      </c>
    </row>
    <row r="69" spans="1:25">
      <c r="A69" s="1" t="s">
        <v>75</v>
      </c>
      <c r="C69" s="5">
        <v>8743455</v>
      </c>
      <c r="D69" s="4"/>
      <c r="E69" s="5">
        <v>127935361921</v>
      </c>
      <c r="F69" s="4"/>
      <c r="G69" s="5">
        <v>143495533119.802</v>
      </c>
      <c r="H69" s="4"/>
      <c r="I69" s="5">
        <v>21107</v>
      </c>
      <c r="J69" s="4"/>
      <c r="K69" s="5">
        <v>342940646</v>
      </c>
      <c r="L69" s="4"/>
      <c r="M69" s="9">
        <v>0</v>
      </c>
      <c r="N69" s="4"/>
      <c r="O69" s="5">
        <v>0</v>
      </c>
      <c r="P69" s="4"/>
      <c r="Q69" s="5">
        <v>8764562</v>
      </c>
      <c r="R69" s="4"/>
      <c r="S69" s="5">
        <v>17180</v>
      </c>
      <c r="T69" s="4"/>
      <c r="U69" s="5">
        <v>128278302567</v>
      </c>
      <c r="V69" s="4"/>
      <c r="W69" s="5">
        <v>149679252867.798</v>
      </c>
      <c r="X69" s="4"/>
      <c r="Y69" s="7">
        <v>3.5665879460594968E-3</v>
      </c>
    </row>
    <row r="70" spans="1:25">
      <c r="A70" s="1" t="s">
        <v>76</v>
      </c>
      <c r="C70" s="5">
        <v>35895044</v>
      </c>
      <c r="D70" s="4"/>
      <c r="E70" s="5">
        <v>238674821090</v>
      </c>
      <c r="F70" s="4"/>
      <c r="G70" s="5">
        <v>246915761938.34399</v>
      </c>
      <c r="H70" s="4"/>
      <c r="I70" s="5">
        <v>3327627</v>
      </c>
      <c r="J70" s="4"/>
      <c r="K70" s="5">
        <v>21280072306</v>
      </c>
      <c r="L70" s="4"/>
      <c r="M70" s="9">
        <v>0</v>
      </c>
      <c r="N70" s="4"/>
      <c r="O70" s="5">
        <v>0</v>
      </c>
      <c r="P70" s="4"/>
      <c r="Q70" s="5">
        <v>39222671</v>
      </c>
      <c r="R70" s="4"/>
      <c r="S70" s="5">
        <v>5820</v>
      </c>
      <c r="T70" s="4"/>
      <c r="U70" s="5">
        <v>259954893396</v>
      </c>
      <c r="V70" s="4"/>
      <c r="W70" s="5">
        <v>226917703345.94101</v>
      </c>
      <c r="X70" s="4"/>
      <c r="Y70" s="7">
        <v>5.4070415905667279E-3</v>
      </c>
    </row>
    <row r="71" spans="1:25">
      <c r="A71" s="1" t="s">
        <v>77</v>
      </c>
      <c r="C71" s="5">
        <v>197550742</v>
      </c>
      <c r="D71" s="4"/>
      <c r="E71" s="5">
        <v>915902624080</v>
      </c>
      <c r="F71" s="4"/>
      <c r="G71" s="5">
        <v>1152723099549.54</v>
      </c>
      <c r="H71" s="4"/>
      <c r="I71" s="5">
        <v>0</v>
      </c>
      <c r="J71" s="4"/>
      <c r="K71" s="5">
        <v>0</v>
      </c>
      <c r="L71" s="4"/>
      <c r="M71" s="9">
        <v>0</v>
      </c>
      <c r="N71" s="4"/>
      <c r="O71" s="5">
        <v>0</v>
      </c>
      <c r="P71" s="4"/>
      <c r="Q71" s="5">
        <v>197550742</v>
      </c>
      <c r="R71" s="4"/>
      <c r="S71" s="5">
        <v>4600</v>
      </c>
      <c r="T71" s="4"/>
      <c r="U71" s="5">
        <v>915902624080</v>
      </c>
      <c r="V71" s="4"/>
      <c r="W71" s="5">
        <v>903326449391.45996</v>
      </c>
      <c r="X71" s="4"/>
      <c r="Y71" s="7">
        <v>2.1524647965753187E-2</v>
      </c>
    </row>
    <row r="72" spans="1:25">
      <c r="A72" s="1" t="s">
        <v>78</v>
      </c>
      <c r="C72" s="5">
        <v>159509568</v>
      </c>
      <c r="D72" s="4"/>
      <c r="E72" s="5">
        <v>850196515368</v>
      </c>
      <c r="F72" s="4"/>
      <c r="G72" s="5">
        <v>1831373614113.1201</v>
      </c>
      <c r="H72" s="4"/>
      <c r="I72" s="5">
        <v>0</v>
      </c>
      <c r="J72" s="4"/>
      <c r="K72" s="5">
        <v>0</v>
      </c>
      <c r="L72" s="4"/>
      <c r="M72" s="9">
        <v>0</v>
      </c>
      <c r="N72" s="4"/>
      <c r="O72" s="5">
        <v>0</v>
      </c>
      <c r="P72" s="4"/>
      <c r="Q72" s="5">
        <v>159509568</v>
      </c>
      <c r="R72" s="4"/>
      <c r="S72" s="5">
        <v>10990</v>
      </c>
      <c r="T72" s="4"/>
      <c r="U72" s="5">
        <v>850196515368</v>
      </c>
      <c r="V72" s="4"/>
      <c r="W72" s="5">
        <v>1742579741913.7</v>
      </c>
      <c r="X72" s="4"/>
      <c r="Y72" s="7">
        <v>4.1522547604150827E-2</v>
      </c>
    </row>
    <row r="73" spans="1:25">
      <c r="A73" s="1" t="s">
        <v>79</v>
      </c>
      <c r="C73" s="5">
        <v>95851115</v>
      </c>
      <c r="D73" s="4"/>
      <c r="E73" s="5">
        <v>519622803901</v>
      </c>
      <c r="F73" s="4"/>
      <c r="G73" s="5">
        <v>560251109090.60999</v>
      </c>
      <c r="H73" s="4"/>
      <c r="I73" s="5">
        <v>0</v>
      </c>
      <c r="J73" s="4"/>
      <c r="K73" s="5">
        <v>0</v>
      </c>
      <c r="L73" s="4"/>
      <c r="M73" s="9">
        <v>0</v>
      </c>
      <c r="N73" s="4"/>
      <c r="O73" s="5">
        <v>0</v>
      </c>
      <c r="P73" s="4"/>
      <c r="Q73" s="5">
        <v>95851115</v>
      </c>
      <c r="R73" s="4"/>
      <c r="S73" s="5">
        <v>5250</v>
      </c>
      <c r="T73" s="4"/>
      <c r="U73" s="5">
        <v>519622803901</v>
      </c>
      <c r="V73" s="4"/>
      <c r="W73" s="5">
        <v>500224204545.18799</v>
      </c>
      <c r="X73" s="4"/>
      <c r="Y73" s="7">
        <v>1.1919444973672083E-2</v>
      </c>
    </row>
    <row r="74" spans="1:25">
      <c r="A74" s="1" t="s">
        <v>80</v>
      </c>
      <c r="C74" s="5">
        <v>3000000</v>
      </c>
      <c r="D74" s="4"/>
      <c r="E74" s="5">
        <v>12948985163</v>
      </c>
      <c r="F74" s="4"/>
      <c r="G74" s="5">
        <v>23618628000</v>
      </c>
      <c r="H74" s="4"/>
      <c r="I74" s="5">
        <v>205169</v>
      </c>
      <c r="J74" s="4"/>
      <c r="K74" s="5">
        <v>1441697622</v>
      </c>
      <c r="L74" s="4"/>
      <c r="M74" s="9">
        <v>0</v>
      </c>
      <c r="N74" s="4"/>
      <c r="O74" s="5">
        <v>0</v>
      </c>
      <c r="P74" s="4"/>
      <c r="Q74" s="5">
        <v>3205169</v>
      </c>
      <c r="R74" s="4"/>
      <c r="S74" s="5">
        <v>6490</v>
      </c>
      <c r="T74" s="4"/>
      <c r="U74" s="5">
        <v>14390682785</v>
      </c>
      <c r="V74" s="4"/>
      <c r="W74" s="5">
        <v>20677777606.480499</v>
      </c>
      <c r="X74" s="4"/>
      <c r="Y74" s="7">
        <v>4.9271432713330124E-4</v>
      </c>
    </row>
    <row r="75" spans="1:25">
      <c r="A75" s="1" t="s">
        <v>81</v>
      </c>
      <c r="C75" s="5">
        <v>82906186</v>
      </c>
      <c r="D75" s="4"/>
      <c r="E75" s="5">
        <v>374431681967</v>
      </c>
      <c r="F75" s="4"/>
      <c r="G75" s="5">
        <v>1146363358228.8</v>
      </c>
      <c r="H75" s="4"/>
      <c r="I75" s="5">
        <v>0</v>
      </c>
      <c r="J75" s="4"/>
      <c r="K75" s="5">
        <v>0</v>
      </c>
      <c r="L75" s="4"/>
      <c r="M75" s="9">
        <v>0</v>
      </c>
      <c r="N75" s="4"/>
      <c r="O75" s="5">
        <v>0</v>
      </c>
      <c r="P75" s="4"/>
      <c r="Q75" s="5">
        <v>82906186</v>
      </c>
      <c r="R75" s="4"/>
      <c r="S75" s="5">
        <v>13720</v>
      </c>
      <c r="T75" s="4"/>
      <c r="U75" s="5">
        <v>374431681967</v>
      </c>
      <c r="V75" s="4"/>
      <c r="W75" s="5">
        <v>1130704908332.0801</v>
      </c>
      <c r="X75" s="4"/>
      <c r="Y75" s="7">
        <v>2.694266853516018E-2</v>
      </c>
    </row>
    <row r="76" spans="1:25">
      <c r="A76" s="1" t="s">
        <v>82</v>
      </c>
      <c r="C76" s="5">
        <v>59615343</v>
      </c>
      <c r="D76" s="4"/>
      <c r="E76" s="5">
        <v>968672898538</v>
      </c>
      <c r="F76" s="4"/>
      <c r="G76" s="5">
        <v>1829375700861.46</v>
      </c>
      <c r="H76" s="4"/>
      <c r="I76" s="5">
        <v>0</v>
      </c>
      <c r="J76" s="4"/>
      <c r="K76" s="5">
        <v>0</v>
      </c>
      <c r="L76" s="4"/>
      <c r="M76" s="9">
        <v>0</v>
      </c>
      <c r="N76" s="4"/>
      <c r="O76" s="5">
        <v>0</v>
      </c>
      <c r="P76" s="4"/>
      <c r="Q76" s="5">
        <v>59615343</v>
      </c>
      <c r="R76" s="4"/>
      <c r="S76" s="5">
        <v>29760</v>
      </c>
      <c r="T76" s="4"/>
      <c r="U76" s="5">
        <v>968672898538</v>
      </c>
      <c r="V76" s="4"/>
      <c r="W76" s="5">
        <v>1763596399664.3</v>
      </c>
      <c r="X76" s="4"/>
      <c r="Y76" s="7">
        <v>4.2023336836884057E-2</v>
      </c>
    </row>
    <row r="77" spans="1:25">
      <c r="A77" s="1" t="s">
        <v>83</v>
      </c>
      <c r="C77" s="5">
        <v>84528137</v>
      </c>
      <c r="D77" s="4"/>
      <c r="E77" s="5">
        <v>1513773392606</v>
      </c>
      <c r="F77" s="4"/>
      <c r="G77" s="5">
        <v>2715694288982.3501</v>
      </c>
      <c r="H77" s="4"/>
      <c r="I77" s="5">
        <v>500000</v>
      </c>
      <c r="J77" s="4"/>
      <c r="K77" s="5">
        <v>14871518835</v>
      </c>
      <c r="L77" s="4"/>
      <c r="M77" s="9">
        <v>0</v>
      </c>
      <c r="N77" s="4"/>
      <c r="O77" s="5">
        <v>0</v>
      </c>
      <c r="P77" s="4"/>
      <c r="Q77" s="5">
        <v>85028137</v>
      </c>
      <c r="R77" s="4"/>
      <c r="S77" s="5">
        <v>28040</v>
      </c>
      <c r="T77" s="4"/>
      <c r="U77" s="5">
        <v>1528644911441</v>
      </c>
      <c r="V77" s="4"/>
      <c r="W77" s="5">
        <v>2370003037159.1899</v>
      </c>
      <c r="X77" s="4"/>
      <c r="Y77" s="7">
        <v>5.6472918607645625E-2</v>
      </c>
    </row>
    <row r="78" spans="1:25">
      <c r="A78" s="1" t="s">
        <v>84</v>
      </c>
      <c r="C78" s="5">
        <v>6300003</v>
      </c>
      <c r="D78" s="4"/>
      <c r="E78" s="5">
        <v>167573335688</v>
      </c>
      <c r="F78" s="4"/>
      <c r="G78" s="5">
        <v>165580975448.04599</v>
      </c>
      <c r="H78" s="4"/>
      <c r="I78" s="5">
        <v>0</v>
      </c>
      <c r="J78" s="4"/>
      <c r="K78" s="5">
        <v>0</v>
      </c>
      <c r="L78" s="4"/>
      <c r="M78" s="9">
        <v>0</v>
      </c>
      <c r="N78" s="4"/>
      <c r="O78" s="5">
        <v>0</v>
      </c>
      <c r="P78" s="4"/>
      <c r="Q78" s="5">
        <v>6300003</v>
      </c>
      <c r="R78" s="4"/>
      <c r="S78" s="5">
        <v>24040</v>
      </c>
      <c r="T78" s="4"/>
      <c r="U78" s="5">
        <v>167573335688</v>
      </c>
      <c r="V78" s="4"/>
      <c r="W78" s="5">
        <v>150550932290.88599</v>
      </c>
      <c r="X78" s="4"/>
      <c r="Y78" s="7">
        <v>3.587358502189675E-3</v>
      </c>
    </row>
    <row r="79" spans="1:25">
      <c r="A79" s="1" t="s">
        <v>85</v>
      </c>
      <c r="C79" s="5">
        <v>9463855</v>
      </c>
      <c r="D79" s="4"/>
      <c r="E79" s="5">
        <v>106387819412</v>
      </c>
      <c r="F79" s="4"/>
      <c r="G79" s="5">
        <v>104235599295.27</v>
      </c>
      <c r="H79" s="4"/>
      <c r="I79" s="5">
        <v>3400000</v>
      </c>
      <c r="J79" s="4"/>
      <c r="K79" s="5">
        <v>0</v>
      </c>
      <c r="L79" s="4"/>
      <c r="M79" s="9">
        <v>-2556648</v>
      </c>
      <c r="N79" s="4"/>
      <c r="O79" s="5">
        <v>27168498270</v>
      </c>
      <c r="P79" s="4"/>
      <c r="Q79" s="5">
        <v>10307207</v>
      </c>
      <c r="R79" s="4"/>
      <c r="S79" s="5">
        <v>10180</v>
      </c>
      <c r="T79" s="4"/>
      <c r="U79" s="5">
        <v>109168838804</v>
      </c>
      <c r="V79" s="4"/>
      <c r="W79" s="5">
        <v>104303049424.80299</v>
      </c>
      <c r="X79" s="4"/>
      <c r="Y79" s="7">
        <v>2.4853544608772139E-3</v>
      </c>
    </row>
    <row r="80" spans="1:25">
      <c r="A80" s="1" t="s">
        <v>86</v>
      </c>
      <c r="C80" s="5">
        <v>34216764</v>
      </c>
      <c r="D80" s="4"/>
      <c r="E80" s="5">
        <v>28605406510</v>
      </c>
      <c r="F80" s="4"/>
      <c r="G80" s="5">
        <v>248296172055.66</v>
      </c>
      <c r="H80" s="4"/>
      <c r="I80" s="5">
        <v>0</v>
      </c>
      <c r="J80" s="4"/>
      <c r="K80" s="5">
        <v>0</v>
      </c>
      <c r="L80" s="4"/>
      <c r="M80" s="9">
        <v>0</v>
      </c>
      <c r="N80" s="4"/>
      <c r="O80" s="5">
        <v>0</v>
      </c>
      <c r="P80" s="4"/>
      <c r="Q80" s="5">
        <v>34216764</v>
      </c>
      <c r="R80" s="4"/>
      <c r="S80" s="5">
        <v>5350</v>
      </c>
      <c r="T80" s="4"/>
      <c r="U80" s="5">
        <v>28605406510</v>
      </c>
      <c r="V80" s="4"/>
      <c r="W80" s="5">
        <v>181970482259.97</v>
      </c>
      <c r="X80" s="4"/>
      <c r="Y80" s="7">
        <v>4.3360299849991525E-3</v>
      </c>
    </row>
    <row r="81" spans="1:25">
      <c r="A81" s="1" t="s">
        <v>87</v>
      </c>
      <c r="C81" s="5">
        <v>4000000</v>
      </c>
      <c r="D81" s="4"/>
      <c r="E81" s="5">
        <v>153616248058</v>
      </c>
      <c r="F81" s="4"/>
      <c r="G81" s="5">
        <v>222070770000</v>
      </c>
      <c r="H81" s="4"/>
      <c r="I81" s="5">
        <v>0</v>
      </c>
      <c r="J81" s="4"/>
      <c r="K81" s="5">
        <v>0</v>
      </c>
      <c r="L81" s="4"/>
      <c r="M81" s="9">
        <v>0</v>
      </c>
      <c r="N81" s="4"/>
      <c r="O81" s="5">
        <v>0</v>
      </c>
      <c r="P81" s="4"/>
      <c r="Q81" s="5">
        <v>4000000</v>
      </c>
      <c r="R81" s="4"/>
      <c r="S81" s="5">
        <v>43500</v>
      </c>
      <c r="T81" s="4"/>
      <c r="U81" s="5">
        <v>153616248058</v>
      </c>
      <c r="V81" s="4"/>
      <c r="W81" s="5">
        <v>172964700000</v>
      </c>
      <c r="X81" s="4"/>
      <c r="Y81" s="7">
        <v>4.1214383576504048E-3</v>
      </c>
    </row>
    <row r="82" spans="1:25">
      <c r="A82" s="1" t="s">
        <v>88</v>
      </c>
      <c r="C82" s="5">
        <v>22000000</v>
      </c>
      <c r="D82" s="4"/>
      <c r="E82" s="5">
        <v>273803201569</v>
      </c>
      <c r="F82" s="4"/>
      <c r="G82" s="5">
        <v>328255191000</v>
      </c>
      <c r="H82" s="4"/>
      <c r="I82" s="5">
        <v>0</v>
      </c>
      <c r="J82" s="4"/>
      <c r="K82" s="5">
        <v>0</v>
      </c>
      <c r="L82" s="4"/>
      <c r="M82" s="9">
        <v>0</v>
      </c>
      <c r="N82" s="4"/>
      <c r="O82" s="5">
        <v>0</v>
      </c>
      <c r="P82" s="4"/>
      <c r="Q82" s="5">
        <v>22000000</v>
      </c>
      <c r="R82" s="4"/>
      <c r="S82" s="5">
        <v>11940</v>
      </c>
      <c r="T82" s="4"/>
      <c r="U82" s="5">
        <v>273803201569</v>
      </c>
      <c r="V82" s="4"/>
      <c r="W82" s="5">
        <v>261117054000</v>
      </c>
      <c r="X82" s="4"/>
      <c r="Y82" s="7">
        <v>6.2219507344115424E-3</v>
      </c>
    </row>
    <row r="83" spans="1:25">
      <c r="A83" s="1" t="s">
        <v>89</v>
      </c>
      <c r="C83" s="5">
        <v>7206570</v>
      </c>
      <c r="D83" s="4"/>
      <c r="E83" s="5">
        <v>36712693687</v>
      </c>
      <c r="F83" s="4"/>
      <c r="G83" s="5">
        <v>42695597788</v>
      </c>
      <c r="H83" s="4"/>
      <c r="I83" s="5">
        <v>0</v>
      </c>
      <c r="J83" s="4"/>
      <c r="K83" s="5">
        <v>0</v>
      </c>
      <c r="L83" s="4"/>
      <c r="M83" s="9">
        <v>0</v>
      </c>
      <c r="N83" s="4"/>
      <c r="O83" s="5">
        <v>0</v>
      </c>
      <c r="P83" s="4"/>
      <c r="Q83" s="5">
        <v>7206570</v>
      </c>
      <c r="R83" s="4"/>
      <c r="S83" s="5">
        <v>6030</v>
      </c>
      <c r="T83" s="4"/>
      <c r="U83" s="5">
        <v>36712693687</v>
      </c>
      <c r="V83" s="4"/>
      <c r="W83" s="5">
        <v>43197056178.254997</v>
      </c>
      <c r="X83" s="4"/>
      <c r="Y83" s="7">
        <v>1.0293083170764875E-3</v>
      </c>
    </row>
    <row r="84" spans="1:25">
      <c r="A84" s="1" t="s">
        <v>90</v>
      </c>
      <c r="C84" s="5">
        <v>11200000</v>
      </c>
      <c r="D84" s="4"/>
      <c r="E84" s="5">
        <v>52573069602</v>
      </c>
      <c r="F84" s="4"/>
      <c r="G84" s="5">
        <v>57114136800</v>
      </c>
      <c r="H84" s="4"/>
      <c r="I84" s="5">
        <v>0</v>
      </c>
      <c r="J84" s="4"/>
      <c r="K84" s="5">
        <v>0</v>
      </c>
      <c r="L84" s="4"/>
      <c r="M84" s="9">
        <v>0</v>
      </c>
      <c r="N84" s="4"/>
      <c r="O84" s="5">
        <v>0</v>
      </c>
      <c r="P84" s="4"/>
      <c r="Q84" s="5">
        <v>11200000</v>
      </c>
      <c r="R84" s="4"/>
      <c r="S84" s="5">
        <v>4055</v>
      </c>
      <c r="T84" s="4"/>
      <c r="U84" s="5">
        <v>52573069602</v>
      </c>
      <c r="V84" s="4"/>
      <c r="W84" s="5">
        <v>45145774800</v>
      </c>
      <c r="X84" s="4"/>
      <c r="Y84" s="7">
        <v>1.0757427842014414E-3</v>
      </c>
    </row>
    <row r="85" spans="1:25">
      <c r="A85" s="1" t="s">
        <v>91</v>
      </c>
      <c r="C85" s="5">
        <v>19000000</v>
      </c>
      <c r="D85" s="4"/>
      <c r="E85" s="5">
        <v>59417749908</v>
      </c>
      <c r="F85" s="4"/>
      <c r="G85" s="5">
        <v>95379097500</v>
      </c>
      <c r="H85" s="4"/>
      <c r="I85" s="5">
        <v>0</v>
      </c>
      <c r="J85" s="4"/>
      <c r="K85" s="5">
        <v>0</v>
      </c>
      <c r="L85" s="4"/>
      <c r="M85" s="9">
        <v>-52000</v>
      </c>
      <c r="N85" s="4"/>
      <c r="O85" s="5">
        <v>262439279</v>
      </c>
      <c r="P85" s="4"/>
      <c r="Q85" s="5">
        <v>18948000</v>
      </c>
      <c r="R85" s="4"/>
      <c r="S85" s="5">
        <v>4974</v>
      </c>
      <c r="T85" s="4"/>
      <c r="U85" s="5">
        <v>59255132909</v>
      </c>
      <c r="V85" s="4"/>
      <c r="W85" s="5">
        <v>93686580222</v>
      </c>
      <c r="X85" s="4"/>
      <c r="Y85" s="7">
        <v>2.2323830546004046E-3</v>
      </c>
    </row>
    <row r="86" spans="1:25">
      <c r="A86" s="1" t="s">
        <v>92</v>
      </c>
      <c r="C86" s="5">
        <v>0</v>
      </c>
      <c r="D86" s="4"/>
      <c r="E86" s="5">
        <v>0</v>
      </c>
      <c r="F86" s="4"/>
      <c r="G86" s="5">
        <v>0</v>
      </c>
      <c r="H86" s="4"/>
      <c r="I86" s="5">
        <v>49866</v>
      </c>
      <c r="J86" s="4"/>
      <c r="K86" s="5">
        <v>2488077222</v>
      </c>
      <c r="L86" s="4"/>
      <c r="M86" s="9">
        <v>-49866</v>
      </c>
      <c r="N86" s="4"/>
      <c r="O86" s="5">
        <v>2503249517</v>
      </c>
      <c r="P86" s="4"/>
      <c r="Q86" s="5">
        <v>0</v>
      </c>
      <c r="R86" s="4"/>
      <c r="S86" s="5">
        <v>0</v>
      </c>
      <c r="T86" s="4"/>
      <c r="U86" s="5">
        <v>0</v>
      </c>
      <c r="V86" s="4"/>
      <c r="W86" s="5">
        <v>0</v>
      </c>
      <c r="X86" s="4"/>
      <c r="Y86" s="7">
        <v>0</v>
      </c>
    </row>
    <row r="87" spans="1:25">
      <c r="A87" s="1" t="s">
        <v>93</v>
      </c>
      <c r="C87" s="5">
        <v>0</v>
      </c>
      <c r="D87" s="4"/>
      <c r="E87" s="5">
        <v>0</v>
      </c>
      <c r="F87" s="4"/>
      <c r="G87" s="5">
        <v>0</v>
      </c>
      <c r="H87" s="4"/>
      <c r="I87" s="5">
        <v>3400000</v>
      </c>
      <c r="J87" s="4"/>
      <c r="K87" s="5">
        <v>27752230122</v>
      </c>
      <c r="L87" s="4"/>
      <c r="M87" s="9">
        <v>-3400000</v>
      </c>
      <c r="N87" s="4"/>
      <c r="O87" s="5">
        <v>0</v>
      </c>
      <c r="P87" s="4"/>
      <c r="Q87" s="5">
        <v>0</v>
      </c>
      <c r="R87" s="4"/>
      <c r="S87" s="5">
        <v>0</v>
      </c>
      <c r="T87" s="4"/>
      <c r="U87" s="5">
        <v>0</v>
      </c>
      <c r="V87" s="4"/>
      <c r="W87" s="5">
        <v>0</v>
      </c>
      <c r="X87" s="4"/>
      <c r="Y87" s="7">
        <v>0</v>
      </c>
    </row>
    <row r="88" spans="1:25" ht="24.75" thickBot="1">
      <c r="C88" s="4"/>
      <c r="D88" s="4"/>
      <c r="E88" s="6">
        <f>SUM(E9:E87)</f>
        <v>22395298777841</v>
      </c>
      <c r="F88" s="4"/>
      <c r="G88" s="6">
        <f>SUM(G9:G87)</f>
        <v>35301774565111.984</v>
      </c>
      <c r="H88" s="4"/>
      <c r="I88" s="4"/>
      <c r="J88" s="4"/>
      <c r="K88" s="6">
        <f>SUM(K9:K87)</f>
        <v>864538270751</v>
      </c>
      <c r="L88" s="4"/>
      <c r="M88" s="4"/>
      <c r="N88" s="4"/>
      <c r="O88" s="6">
        <f>SUM(O9:O87)</f>
        <v>100894205025</v>
      </c>
      <c r="P88" s="4"/>
      <c r="Q88" s="4"/>
      <c r="R88" s="4"/>
      <c r="S88" s="4"/>
      <c r="T88" s="4"/>
      <c r="U88" s="6">
        <f>SUM(U9:U87)</f>
        <v>23184510768596</v>
      </c>
      <c r="V88" s="4"/>
      <c r="W88" s="6">
        <f>SUM(W9:W87)</f>
        <v>33822947161979.75</v>
      </c>
      <c r="X88" s="4"/>
      <c r="Y88" s="8">
        <f>SUM(Y9:Y87)</f>
        <v>0.8059401242112767</v>
      </c>
    </row>
    <row r="89" spans="1:25" ht="24.75" thickTop="1">
      <c r="G89" s="3"/>
      <c r="W89" s="3"/>
    </row>
    <row r="90" spans="1:25">
      <c r="G90" s="3"/>
      <c r="W90" s="3"/>
      <c r="Y90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3"/>
  <sheetViews>
    <sheetView rightToLeft="1" topLeftCell="A4" workbookViewId="0">
      <selection activeCell="A10" sqref="A10"/>
    </sheetView>
  </sheetViews>
  <sheetFormatPr defaultRowHeight="24"/>
  <cols>
    <col min="1" max="1" width="34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24.7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6" spans="1:17" ht="24.75">
      <c r="A6" s="23" t="s">
        <v>3</v>
      </c>
      <c r="C6" s="24" t="s">
        <v>279</v>
      </c>
      <c r="D6" s="24" t="s">
        <v>4</v>
      </c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K6" s="24" t="s">
        <v>6</v>
      </c>
      <c r="L6" s="24" t="s">
        <v>6</v>
      </c>
      <c r="M6" s="24" t="s">
        <v>6</v>
      </c>
      <c r="N6" s="24" t="s">
        <v>6</v>
      </c>
      <c r="O6" s="24" t="s">
        <v>6</v>
      </c>
      <c r="P6" s="24" t="s">
        <v>6</v>
      </c>
      <c r="Q6" s="24" t="s">
        <v>6</v>
      </c>
    </row>
    <row r="7" spans="1:17" ht="24.75">
      <c r="A7" s="24" t="s">
        <v>3</v>
      </c>
      <c r="C7" s="24" t="s">
        <v>94</v>
      </c>
      <c r="E7" s="24" t="s">
        <v>95</v>
      </c>
      <c r="G7" s="24" t="s">
        <v>96</v>
      </c>
      <c r="I7" s="24" t="s">
        <v>97</v>
      </c>
      <c r="K7" s="24" t="s">
        <v>94</v>
      </c>
      <c r="M7" s="24" t="s">
        <v>95</v>
      </c>
      <c r="O7" s="24" t="s">
        <v>96</v>
      </c>
      <c r="Q7" s="24" t="s">
        <v>97</v>
      </c>
    </row>
    <row r="8" spans="1:17">
      <c r="A8" s="1" t="s">
        <v>98</v>
      </c>
      <c r="C8" s="5">
        <v>576869</v>
      </c>
      <c r="D8" s="4"/>
      <c r="E8" s="5">
        <v>28750</v>
      </c>
      <c r="F8" s="4"/>
      <c r="G8" s="4" t="s">
        <v>99</v>
      </c>
      <c r="H8" s="4"/>
      <c r="I8" s="5">
        <v>1</v>
      </c>
      <c r="J8" s="4"/>
      <c r="K8" s="5">
        <v>576869</v>
      </c>
      <c r="L8" s="4"/>
      <c r="M8" s="5">
        <v>27750</v>
      </c>
      <c r="N8" s="4"/>
      <c r="O8" s="4" t="s">
        <v>99</v>
      </c>
      <c r="P8" s="4"/>
      <c r="Q8" s="5">
        <v>1</v>
      </c>
    </row>
    <row r="9" spans="1:17">
      <c r="A9" s="1" t="s">
        <v>100</v>
      </c>
      <c r="C9" s="5">
        <v>5881958</v>
      </c>
      <c r="D9" s="4"/>
      <c r="E9" s="5">
        <v>6937</v>
      </c>
      <c r="F9" s="4"/>
      <c r="G9" s="4" t="s">
        <v>101</v>
      </c>
      <c r="H9" s="4"/>
      <c r="I9" s="5">
        <v>0.39059741425326799</v>
      </c>
      <c r="J9" s="4"/>
      <c r="K9" s="5">
        <v>0</v>
      </c>
      <c r="L9" s="4"/>
      <c r="M9" s="5">
        <v>0</v>
      </c>
      <c r="N9" s="4"/>
      <c r="O9" s="4" t="s">
        <v>102</v>
      </c>
      <c r="P9" s="4"/>
      <c r="Q9" s="5">
        <v>0</v>
      </c>
    </row>
    <row r="10" spans="1:17">
      <c r="A10" s="1" t="s">
        <v>103</v>
      </c>
      <c r="C10" s="5">
        <v>749065</v>
      </c>
      <c r="D10" s="4"/>
      <c r="E10" s="5">
        <v>6777</v>
      </c>
      <c r="F10" s="4"/>
      <c r="G10" s="4" t="s">
        <v>104</v>
      </c>
      <c r="H10" s="4"/>
      <c r="I10" s="5">
        <v>0</v>
      </c>
      <c r="J10" s="4"/>
      <c r="K10" s="5">
        <v>0</v>
      </c>
      <c r="L10" s="4"/>
      <c r="M10" s="5">
        <v>0</v>
      </c>
      <c r="N10" s="4"/>
      <c r="O10" s="4" t="s">
        <v>102</v>
      </c>
      <c r="P10" s="4"/>
      <c r="Q10" s="5">
        <v>0</v>
      </c>
    </row>
    <row r="11" spans="1:17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42"/>
  <sheetViews>
    <sheetView rightToLeft="1" topLeftCell="H1" workbookViewId="0">
      <selection activeCell="AK21" sqref="AK21"/>
    </sheetView>
  </sheetViews>
  <sheetFormatPr defaultRowHeight="24"/>
  <cols>
    <col min="1" max="1" width="34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0.1406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10.140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37" ht="24.7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</row>
    <row r="4" spans="1:37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</row>
    <row r="6" spans="1:37" ht="24.75">
      <c r="A6" s="24" t="s">
        <v>105</v>
      </c>
      <c r="B6" s="24" t="s">
        <v>105</v>
      </c>
      <c r="C6" s="24" t="s">
        <v>105</v>
      </c>
      <c r="D6" s="24" t="s">
        <v>105</v>
      </c>
      <c r="E6" s="24" t="s">
        <v>105</v>
      </c>
      <c r="F6" s="24" t="s">
        <v>105</v>
      </c>
      <c r="G6" s="24" t="s">
        <v>105</v>
      </c>
      <c r="H6" s="24" t="s">
        <v>105</v>
      </c>
      <c r="I6" s="24" t="s">
        <v>105</v>
      </c>
      <c r="J6" s="24" t="s">
        <v>105</v>
      </c>
      <c r="K6" s="24" t="s">
        <v>105</v>
      </c>
      <c r="L6" s="24" t="s">
        <v>105</v>
      </c>
      <c r="M6" s="24" t="s">
        <v>105</v>
      </c>
      <c r="O6" s="24" t="s">
        <v>279</v>
      </c>
      <c r="P6" s="24" t="s">
        <v>4</v>
      </c>
      <c r="Q6" s="24" t="s">
        <v>4</v>
      </c>
      <c r="R6" s="24" t="s">
        <v>4</v>
      </c>
      <c r="S6" s="24" t="s">
        <v>4</v>
      </c>
      <c r="U6" s="24" t="s">
        <v>5</v>
      </c>
      <c r="V6" s="24" t="s">
        <v>5</v>
      </c>
      <c r="W6" s="24" t="s">
        <v>5</v>
      </c>
      <c r="X6" s="24" t="s">
        <v>5</v>
      </c>
      <c r="Y6" s="24" t="s">
        <v>5</v>
      </c>
      <c r="Z6" s="24" t="s">
        <v>5</v>
      </c>
      <c r="AA6" s="24" t="s">
        <v>5</v>
      </c>
      <c r="AC6" s="24" t="s">
        <v>6</v>
      </c>
      <c r="AD6" s="24" t="s">
        <v>6</v>
      </c>
      <c r="AE6" s="24" t="s">
        <v>6</v>
      </c>
      <c r="AF6" s="24" t="s">
        <v>6</v>
      </c>
      <c r="AG6" s="24" t="s">
        <v>6</v>
      </c>
      <c r="AH6" s="24" t="s">
        <v>6</v>
      </c>
      <c r="AI6" s="24" t="s">
        <v>6</v>
      </c>
      <c r="AJ6" s="24" t="s">
        <v>6</v>
      </c>
      <c r="AK6" s="24" t="s">
        <v>6</v>
      </c>
    </row>
    <row r="7" spans="1:37" ht="24.75">
      <c r="A7" s="23" t="s">
        <v>106</v>
      </c>
      <c r="C7" s="23" t="s">
        <v>107</v>
      </c>
      <c r="E7" s="23" t="s">
        <v>108</v>
      </c>
      <c r="G7" s="23" t="s">
        <v>109</v>
      </c>
      <c r="I7" s="23" t="s">
        <v>110</v>
      </c>
      <c r="K7" s="23" t="s">
        <v>111</v>
      </c>
      <c r="M7" s="23" t="s">
        <v>97</v>
      </c>
      <c r="O7" s="23" t="s">
        <v>7</v>
      </c>
      <c r="Q7" s="23" t="s">
        <v>8</v>
      </c>
      <c r="S7" s="23" t="s">
        <v>9</v>
      </c>
      <c r="U7" s="24" t="s">
        <v>10</v>
      </c>
      <c r="V7" s="24" t="s">
        <v>10</v>
      </c>
      <c r="W7" s="24" t="s">
        <v>10</v>
      </c>
      <c r="Y7" s="24" t="s">
        <v>11</v>
      </c>
      <c r="Z7" s="24" t="s">
        <v>11</v>
      </c>
      <c r="AA7" s="24" t="s">
        <v>11</v>
      </c>
      <c r="AC7" s="23" t="s">
        <v>7</v>
      </c>
      <c r="AE7" s="23" t="s">
        <v>112</v>
      </c>
      <c r="AG7" s="23" t="s">
        <v>8</v>
      </c>
      <c r="AI7" s="23" t="s">
        <v>9</v>
      </c>
      <c r="AK7" s="23" t="s">
        <v>13</v>
      </c>
    </row>
    <row r="8" spans="1:37" ht="24.75">
      <c r="A8" s="24" t="s">
        <v>106</v>
      </c>
      <c r="C8" s="24" t="s">
        <v>107</v>
      </c>
      <c r="E8" s="24" t="s">
        <v>108</v>
      </c>
      <c r="G8" s="24" t="s">
        <v>109</v>
      </c>
      <c r="I8" s="24" t="s">
        <v>110</v>
      </c>
      <c r="K8" s="24" t="s">
        <v>111</v>
      </c>
      <c r="M8" s="24" t="s">
        <v>97</v>
      </c>
      <c r="O8" s="24" t="s">
        <v>7</v>
      </c>
      <c r="Q8" s="24" t="s">
        <v>8</v>
      </c>
      <c r="S8" s="24" t="s">
        <v>9</v>
      </c>
      <c r="U8" s="24" t="s">
        <v>7</v>
      </c>
      <c r="W8" s="24" t="s">
        <v>8</v>
      </c>
      <c r="Y8" s="24" t="s">
        <v>7</v>
      </c>
      <c r="AA8" s="24" t="s">
        <v>14</v>
      </c>
      <c r="AC8" s="24" t="s">
        <v>7</v>
      </c>
      <c r="AE8" s="24" t="s">
        <v>112</v>
      </c>
      <c r="AG8" s="24" t="s">
        <v>8</v>
      </c>
      <c r="AI8" s="24" t="s">
        <v>9</v>
      </c>
      <c r="AK8" s="24" t="s">
        <v>13</v>
      </c>
    </row>
    <row r="9" spans="1:37">
      <c r="A9" s="4" t="s">
        <v>113</v>
      </c>
      <c r="B9" s="4"/>
      <c r="C9" s="4" t="s">
        <v>114</v>
      </c>
      <c r="D9" s="4"/>
      <c r="E9" s="4" t="s">
        <v>114</v>
      </c>
      <c r="F9" s="4"/>
      <c r="G9" s="4" t="s">
        <v>115</v>
      </c>
      <c r="H9" s="4"/>
      <c r="I9" s="4" t="s">
        <v>116</v>
      </c>
      <c r="J9" s="4"/>
      <c r="K9" s="5">
        <v>0</v>
      </c>
      <c r="L9" s="4"/>
      <c r="M9" s="5">
        <v>0</v>
      </c>
      <c r="N9" s="4"/>
      <c r="O9" s="5">
        <v>163220</v>
      </c>
      <c r="P9" s="4"/>
      <c r="Q9" s="5">
        <v>121854246464</v>
      </c>
      <c r="R9" s="4"/>
      <c r="S9" s="5">
        <v>124648103835</v>
      </c>
      <c r="T9" s="4"/>
      <c r="U9" s="5">
        <v>0</v>
      </c>
      <c r="V9" s="4"/>
      <c r="W9" s="5">
        <v>0</v>
      </c>
      <c r="X9" s="4"/>
      <c r="Y9" s="5">
        <v>50000</v>
      </c>
      <c r="Z9" s="4"/>
      <c r="AA9" s="5">
        <v>38716981276</v>
      </c>
      <c r="AB9" s="4"/>
      <c r="AC9" s="5">
        <v>113220</v>
      </c>
      <c r="AD9" s="4"/>
      <c r="AE9" s="5">
        <v>776760</v>
      </c>
      <c r="AF9" s="4"/>
      <c r="AG9" s="5">
        <v>84526024902</v>
      </c>
      <c r="AH9" s="4"/>
      <c r="AI9" s="5">
        <v>87928827210</v>
      </c>
      <c r="AJ9" s="4"/>
      <c r="AK9" s="7">
        <v>2.0951861345494694E-3</v>
      </c>
    </row>
    <row r="10" spans="1:37">
      <c r="A10" s="4" t="s">
        <v>117</v>
      </c>
      <c r="B10" s="4"/>
      <c r="C10" s="4" t="s">
        <v>114</v>
      </c>
      <c r="D10" s="4"/>
      <c r="E10" s="4" t="s">
        <v>114</v>
      </c>
      <c r="F10" s="4"/>
      <c r="G10" s="4" t="s">
        <v>118</v>
      </c>
      <c r="H10" s="4"/>
      <c r="I10" s="4" t="s">
        <v>119</v>
      </c>
      <c r="J10" s="4"/>
      <c r="K10" s="5">
        <v>0</v>
      </c>
      <c r="L10" s="4"/>
      <c r="M10" s="5">
        <v>0</v>
      </c>
      <c r="N10" s="4"/>
      <c r="O10" s="5">
        <v>199833</v>
      </c>
      <c r="P10" s="4"/>
      <c r="Q10" s="5">
        <v>147021240612</v>
      </c>
      <c r="R10" s="4"/>
      <c r="S10" s="5">
        <v>150177249889</v>
      </c>
      <c r="T10" s="4"/>
      <c r="U10" s="5">
        <v>0</v>
      </c>
      <c r="V10" s="4"/>
      <c r="W10" s="5">
        <v>0</v>
      </c>
      <c r="X10" s="4"/>
      <c r="Y10" s="5">
        <v>0</v>
      </c>
      <c r="Z10" s="4"/>
      <c r="AA10" s="5">
        <v>0</v>
      </c>
      <c r="AB10" s="4"/>
      <c r="AC10" s="5">
        <v>199833</v>
      </c>
      <c r="AD10" s="4"/>
      <c r="AE10" s="5">
        <v>764970</v>
      </c>
      <c r="AF10" s="4"/>
      <c r="AG10" s="5">
        <v>147021240612</v>
      </c>
      <c r="AH10" s="4"/>
      <c r="AI10" s="5">
        <v>152838543002</v>
      </c>
      <c r="AJ10" s="4"/>
      <c r="AK10" s="7">
        <v>3.6418681595484148E-3</v>
      </c>
    </row>
    <row r="11" spans="1:37">
      <c r="A11" s="4" t="s">
        <v>120</v>
      </c>
      <c r="B11" s="4"/>
      <c r="C11" s="4" t="s">
        <v>114</v>
      </c>
      <c r="D11" s="4"/>
      <c r="E11" s="4" t="s">
        <v>114</v>
      </c>
      <c r="F11" s="4"/>
      <c r="G11" s="4" t="s">
        <v>121</v>
      </c>
      <c r="H11" s="4"/>
      <c r="I11" s="4" t="s">
        <v>122</v>
      </c>
      <c r="J11" s="4"/>
      <c r="K11" s="5">
        <v>0</v>
      </c>
      <c r="L11" s="4"/>
      <c r="M11" s="5">
        <v>0</v>
      </c>
      <c r="N11" s="4"/>
      <c r="O11" s="5">
        <v>33962</v>
      </c>
      <c r="P11" s="4"/>
      <c r="Q11" s="5">
        <v>24219830208</v>
      </c>
      <c r="R11" s="4"/>
      <c r="S11" s="5">
        <v>24851263831</v>
      </c>
      <c r="T11" s="4"/>
      <c r="U11" s="5">
        <v>0</v>
      </c>
      <c r="V11" s="4"/>
      <c r="W11" s="5">
        <v>0</v>
      </c>
      <c r="X11" s="4"/>
      <c r="Y11" s="5">
        <v>0</v>
      </c>
      <c r="Z11" s="4"/>
      <c r="AA11" s="5">
        <v>0</v>
      </c>
      <c r="AB11" s="4"/>
      <c r="AC11" s="5">
        <v>33962</v>
      </c>
      <c r="AD11" s="4"/>
      <c r="AE11" s="5">
        <v>744310</v>
      </c>
      <c r="AF11" s="4"/>
      <c r="AG11" s="5">
        <v>24219830208</v>
      </c>
      <c r="AH11" s="4"/>
      <c r="AI11" s="5">
        <v>25273674536</v>
      </c>
      <c r="AJ11" s="4"/>
      <c r="AK11" s="7">
        <v>6.0222630208038228E-4</v>
      </c>
    </row>
    <row r="12" spans="1:37">
      <c r="A12" s="4" t="s">
        <v>123</v>
      </c>
      <c r="B12" s="4"/>
      <c r="C12" s="4" t="s">
        <v>114</v>
      </c>
      <c r="D12" s="4"/>
      <c r="E12" s="4" t="s">
        <v>114</v>
      </c>
      <c r="F12" s="4"/>
      <c r="G12" s="4" t="s">
        <v>124</v>
      </c>
      <c r="H12" s="4"/>
      <c r="I12" s="4" t="s">
        <v>125</v>
      </c>
      <c r="J12" s="4"/>
      <c r="K12" s="5">
        <v>0</v>
      </c>
      <c r="L12" s="4"/>
      <c r="M12" s="5">
        <v>0</v>
      </c>
      <c r="N12" s="4"/>
      <c r="O12" s="5">
        <v>199891</v>
      </c>
      <c r="P12" s="4"/>
      <c r="Q12" s="5">
        <v>172711355502</v>
      </c>
      <c r="R12" s="4"/>
      <c r="S12" s="5">
        <v>199197247563</v>
      </c>
      <c r="T12" s="4"/>
      <c r="U12" s="5">
        <v>0</v>
      </c>
      <c r="V12" s="4"/>
      <c r="W12" s="5">
        <v>0</v>
      </c>
      <c r="X12" s="4"/>
      <c r="Y12" s="5">
        <v>199891</v>
      </c>
      <c r="Z12" s="4"/>
      <c r="AA12" s="5">
        <v>199891000000</v>
      </c>
      <c r="AB12" s="4"/>
      <c r="AC12" s="5">
        <v>0</v>
      </c>
      <c r="AD12" s="4"/>
      <c r="AE12" s="5">
        <v>0</v>
      </c>
      <c r="AF12" s="4"/>
      <c r="AG12" s="5">
        <v>0</v>
      </c>
      <c r="AH12" s="4"/>
      <c r="AI12" s="5">
        <v>0</v>
      </c>
      <c r="AJ12" s="4"/>
      <c r="AK12" s="7">
        <v>0</v>
      </c>
    </row>
    <row r="13" spans="1:37">
      <c r="A13" s="4" t="s">
        <v>126</v>
      </c>
      <c r="B13" s="4"/>
      <c r="C13" s="4" t="s">
        <v>114</v>
      </c>
      <c r="D13" s="4"/>
      <c r="E13" s="4" t="s">
        <v>114</v>
      </c>
      <c r="F13" s="4"/>
      <c r="G13" s="4" t="s">
        <v>127</v>
      </c>
      <c r="H13" s="4"/>
      <c r="I13" s="4" t="s">
        <v>128</v>
      </c>
      <c r="J13" s="4"/>
      <c r="K13" s="5">
        <v>0</v>
      </c>
      <c r="L13" s="4"/>
      <c r="M13" s="5">
        <v>0</v>
      </c>
      <c r="N13" s="4"/>
      <c r="O13" s="5">
        <v>156307</v>
      </c>
      <c r="P13" s="4"/>
      <c r="Q13" s="5">
        <v>132848501645</v>
      </c>
      <c r="R13" s="4"/>
      <c r="S13" s="5">
        <v>153353132665</v>
      </c>
      <c r="T13" s="4"/>
      <c r="U13" s="5">
        <v>0</v>
      </c>
      <c r="V13" s="4"/>
      <c r="W13" s="5">
        <v>0</v>
      </c>
      <c r="X13" s="4"/>
      <c r="Y13" s="5">
        <v>0</v>
      </c>
      <c r="Z13" s="4"/>
      <c r="AA13" s="5">
        <v>0</v>
      </c>
      <c r="AB13" s="4"/>
      <c r="AC13" s="5">
        <v>156307</v>
      </c>
      <c r="AD13" s="4"/>
      <c r="AE13" s="5">
        <v>996380</v>
      </c>
      <c r="AF13" s="4"/>
      <c r="AG13" s="5">
        <v>132848501645</v>
      </c>
      <c r="AH13" s="4"/>
      <c r="AI13" s="5">
        <v>155712940573</v>
      </c>
      <c r="AJ13" s="4"/>
      <c r="AK13" s="7">
        <v>3.7103598945917881E-3</v>
      </c>
    </row>
    <row r="14" spans="1:37">
      <c r="A14" s="4" t="s">
        <v>129</v>
      </c>
      <c r="B14" s="4"/>
      <c r="C14" s="4" t="s">
        <v>114</v>
      </c>
      <c r="D14" s="4"/>
      <c r="E14" s="4" t="s">
        <v>114</v>
      </c>
      <c r="F14" s="4"/>
      <c r="G14" s="4" t="s">
        <v>130</v>
      </c>
      <c r="H14" s="4"/>
      <c r="I14" s="4" t="s">
        <v>131</v>
      </c>
      <c r="J14" s="4"/>
      <c r="K14" s="5">
        <v>0</v>
      </c>
      <c r="L14" s="4"/>
      <c r="M14" s="5">
        <v>0</v>
      </c>
      <c r="N14" s="4"/>
      <c r="O14" s="5">
        <v>321119</v>
      </c>
      <c r="P14" s="4"/>
      <c r="Q14" s="5">
        <v>271192652600</v>
      </c>
      <c r="R14" s="4"/>
      <c r="S14" s="5">
        <v>313268651633</v>
      </c>
      <c r="T14" s="4"/>
      <c r="U14" s="5">
        <v>0</v>
      </c>
      <c r="V14" s="4"/>
      <c r="W14" s="5">
        <v>0</v>
      </c>
      <c r="X14" s="4"/>
      <c r="Y14" s="5">
        <v>0</v>
      </c>
      <c r="Z14" s="4"/>
      <c r="AA14" s="5">
        <v>0</v>
      </c>
      <c r="AB14" s="4"/>
      <c r="AC14" s="5">
        <v>321119</v>
      </c>
      <c r="AD14" s="4"/>
      <c r="AE14" s="5">
        <v>992150</v>
      </c>
      <c r="AF14" s="4"/>
      <c r="AG14" s="5">
        <v>271192652600</v>
      </c>
      <c r="AH14" s="4"/>
      <c r="AI14" s="5">
        <v>318540469923</v>
      </c>
      <c r="AJ14" s="4"/>
      <c r="AK14" s="7">
        <v>7.5902476702161617E-3</v>
      </c>
    </row>
    <row r="15" spans="1:37">
      <c r="A15" s="4" t="s">
        <v>132</v>
      </c>
      <c r="B15" s="4"/>
      <c r="C15" s="4" t="s">
        <v>114</v>
      </c>
      <c r="D15" s="4"/>
      <c r="E15" s="4" t="s">
        <v>114</v>
      </c>
      <c r="F15" s="4"/>
      <c r="G15" s="4" t="s">
        <v>133</v>
      </c>
      <c r="H15" s="4"/>
      <c r="I15" s="4" t="s">
        <v>134</v>
      </c>
      <c r="J15" s="4"/>
      <c r="K15" s="5">
        <v>0</v>
      </c>
      <c r="L15" s="4"/>
      <c r="M15" s="5">
        <v>0</v>
      </c>
      <c r="N15" s="4"/>
      <c r="O15" s="5">
        <v>604234</v>
      </c>
      <c r="P15" s="4"/>
      <c r="Q15" s="5">
        <v>502622782805</v>
      </c>
      <c r="R15" s="4"/>
      <c r="S15" s="5">
        <v>578443150832</v>
      </c>
      <c r="T15" s="4"/>
      <c r="U15" s="5">
        <v>0</v>
      </c>
      <c r="V15" s="4"/>
      <c r="W15" s="5">
        <v>0</v>
      </c>
      <c r="X15" s="4"/>
      <c r="Y15" s="5">
        <v>0</v>
      </c>
      <c r="Z15" s="4"/>
      <c r="AA15" s="5">
        <v>0</v>
      </c>
      <c r="AB15" s="4"/>
      <c r="AC15" s="5">
        <v>604234</v>
      </c>
      <c r="AD15" s="4"/>
      <c r="AE15" s="5">
        <v>974470</v>
      </c>
      <c r="AF15" s="4"/>
      <c r="AG15" s="5">
        <v>502622782805</v>
      </c>
      <c r="AH15" s="4"/>
      <c r="AI15" s="5">
        <v>588701184547</v>
      </c>
      <c r="AJ15" s="4"/>
      <c r="AK15" s="7">
        <v>1.4027692605405817E-2</v>
      </c>
    </row>
    <row r="16" spans="1:37">
      <c r="A16" s="4" t="s">
        <v>135</v>
      </c>
      <c r="B16" s="4"/>
      <c r="C16" s="4" t="s">
        <v>114</v>
      </c>
      <c r="D16" s="4"/>
      <c r="E16" s="4" t="s">
        <v>114</v>
      </c>
      <c r="F16" s="4"/>
      <c r="G16" s="4" t="s">
        <v>136</v>
      </c>
      <c r="H16" s="4"/>
      <c r="I16" s="4" t="s">
        <v>137</v>
      </c>
      <c r="J16" s="4"/>
      <c r="K16" s="5">
        <v>0</v>
      </c>
      <c r="L16" s="4"/>
      <c r="M16" s="5">
        <v>0</v>
      </c>
      <c r="N16" s="4"/>
      <c r="O16" s="5">
        <v>32</v>
      </c>
      <c r="P16" s="4"/>
      <c r="Q16" s="5">
        <v>18925105</v>
      </c>
      <c r="R16" s="4"/>
      <c r="S16" s="5">
        <v>19434556</v>
      </c>
      <c r="T16" s="4"/>
      <c r="U16" s="5">
        <v>0</v>
      </c>
      <c r="V16" s="4"/>
      <c r="W16" s="5">
        <v>0</v>
      </c>
      <c r="X16" s="4"/>
      <c r="Y16" s="5">
        <v>32</v>
      </c>
      <c r="Z16" s="4"/>
      <c r="AA16" s="5">
        <v>19721227</v>
      </c>
      <c r="AB16" s="4"/>
      <c r="AC16" s="5">
        <v>0</v>
      </c>
      <c r="AD16" s="4"/>
      <c r="AE16" s="5">
        <v>0</v>
      </c>
      <c r="AF16" s="4"/>
      <c r="AG16" s="5">
        <v>0</v>
      </c>
      <c r="AH16" s="4"/>
      <c r="AI16" s="5">
        <v>0</v>
      </c>
      <c r="AJ16" s="4"/>
      <c r="AK16" s="7">
        <v>0</v>
      </c>
    </row>
    <row r="17" spans="1:37">
      <c r="A17" s="4" t="s">
        <v>138</v>
      </c>
      <c r="B17" s="4"/>
      <c r="C17" s="4" t="s">
        <v>114</v>
      </c>
      <c r="D17" s="4"/>
      <c r="E17" s="4" t="s">
        <v>114</v>
      </c>
      <c r="F17" s="4"/>
      <c r="G17" s="4" t="s">
        <v>139</v>
      </c>
      <c r="H17" s="4"/>
      <c r="I17" s="4" t="s">
        <v>140</v>
      </c>
      <c r="J17" s="4"/>
      <c r="K17" s="5">
        <v>0</v>
      </c>
      <c r="L17" s="4"/>
      <c r="M17" s="5">
        <v>0</v>
      </c>
      <c r="N17" s="4"/>
      <c r="O17" s="5">
        <v>199633</v>
      </c>
      <c r="P17" s="4"/>
      <c r="Q17" s="5">
        <v>166988576394</v>
      </c>
      <c r="R17" s="4"/>
      <c r="S17" s="5">
        <v>190415362958</v>
      </c>
      <c r="T17" s="4"/>
      <c r="U17" s="5">
        <v>0</v>
      </c>
      <c r="V17" s="4"/>
      <c r="W17" s="5">
        <v>0</v>
      </c>
      <c r="X17" s="4"/>
      <c r="Y17" s="5">
        <v>0</v>
      </c>
      <c r="Z17" s="4"/>
      <c r="AA17" s="5">
        <v>0</v>
      </c>
      <c r="AB17" s="4"/>
      <c r="AC17" s="5">
        <v>199633</v>
      </c>
      <c r="AD17" s="4"/>
      <c r="AE17" s="5">
        <v>970080</v>
      </c>
      <c r="AF17" s="4"/>
      <c r="AG17" s="5">
        <v>166988576394</v>
      </c>
      <c r="AH17" s="4"/>
      <c r="AI17" s="5">
        <v>193624879768</v>
      </c>
      <c r="AJ17" s="4"/>
      <c r="AK17" s="7">
        <v>4.6137333598779582E-3</v>
      </c>
    </row>
    <row r="18" spans="1:37">
      <c r="A18" s="4" t="s">
        <v>141</v>
      </c>
      <c r="B18" s="4"/>
      <c r="C18" s="4" t="s">
        <v>114</v>
      </c>
      <c r="D18" s="4"/>
      <c r="E18" s="4" t="s">
        <v>114</v>
      </c>
      <c r="F18" s="4"/>
      <c r="G18" s="4" t="s">
        <v>142</v>
      </c>
      <c r="H18" s="4"/>
      <c r="I18" s="4" t="s">
        <v>143</v>
      </c>
      <c r="J18" s="4"/>
      <c r="K18" s="5">
        <v>0</v>
      </c>
      <c r="L18" s="4"/>
      <c r="M18" s="5">
        <v>0</v>
      </c>
      <c r="N18" s="4"/>
      <c r="O18" s="5">
        <v>26984</v>
      </c>
      <c r="P18" s="4"/>
      <c r="Q18" s="5">
        <v>20191157377</v>
      </c>
      <c r="R18" s="4"/>
      <c r="S18" s="5">
        <v>20599898791</v>
      </c>
      <c r="T18" s="4"/>
      <c r="U18" s="5">
        <v>0</v>
      </c>
      <c r="V18" s="4"/>
      <c r="W18" s="5">
        <v>0</v>
      </c>
      <c r="X18" s="4"/>
      <c r="Y18" s="5">
        <v>26984</v>
      </c>
      <c r="Z18" s="4"/>
      <c r="AA18" s="5">
        <v>20772829848</v>
      </c>
      <c r="AB18" s="4"/>
      <c r="AC18" s="5">
        <v>0</v>
      </c>
      <c r="AD18" s="4"/>
      <c r="AE18" s="5">
        <v>0</v>
      </c>
      <c r="AF18" s="4"/>
      <c r="AG18" s="5">
        <v>0</v>
      </c>
      <c r="AH18" s="4"/>
      <c r="AI18" s="5">
        <v>0</v>
      </c>
      <c r="AJ18" s="4"/>
      <c r="AK18" s="7">
        <v>0</v>
      </c>
    </row>
    <row r="19" spans="1:37">
      <c r="A19" s="4" t="s">
        <v>144</v>
      </c>
      <c r="B19" s="4"/>
      <c r="C19" s="4" t="s">
        <v>114</v>
      </c>
      <c r="D19" s="4"/>
      <c r="E19" s="4" t="s">
        <v>114</v>
      </c>
      <c r="F19" s="4"/>
      <c r="G19" s="4" t="s">
        <v>145</v>
      </c>
      <c r="H19" s="4"/>
      <c r="I19" s="4" t="s">
        <v>119</v>
      </c>
      <c r="J19" s="4"/>
      <c r="K19" s="5">
        <v>0</v>
      </c>
      <c r="L19" s="4"/>
      <c r="M19" s="5">
        <v>0</v>
      </c>
      <c r="N19" s="4"/>
      <c r="O19" s="5">
        <v>20433</v>
      </c>
      <c r="P19" s="4"/>
      <c r="Q19" s="5">
        <v>15041148393</v>
      </c>
      <c r="R19" s="4"/>
      <c r="S19" s="5">
        <v>15355476435</v>
      </c>
      <c r="T19" s="4"/>
      <c r="U19" s="5">
        <v>0</v>
      </c>
      <c r="V19" s="4"/>
      <c r="W19" s="5">
        <v>0</v>
      </c>
      <c r="X19" s="4"/>
      <c r="Y19" s="5">
        <v>20433</v>
      </c>
      <c r="Z19" s="4"/>
      <c r="AA19" s="5">
        <v>15487631222</v>
      </c>
      <c r="AB19" s="4"/>
      <c r="AC19" s="5">
        <v>0</v>
      </c>
      <c r="AD19" s="4"/>
      <c r="AE19" s="5">
        <v>0</v>
      </c>
      <c r="AF19" s="4"/>
      <c r="AG19" s="5">
        <v>0</v>
      </c>
      <c r="AH19" s="4"/>
      <c r="AI19" s="5">
        <v>0</v>
      </c>
      <c r="AJ19" s="4"/>
      <c r="AK19" s="7">
        <v>0</v>
      </c>
    </row>
    <row r="20" spans="1:37">
      <c r="A20" s="4" t="s">
        <v>146</v>
      </c>
      <c r="B20" s="4"/>
      <c r="C20" s="4" t="s">
        <v>114</v>
      </c>
      <c r="D20" s="4"/>
      <c r="E20" s="4" t="s">
        <v>114</v>
      </c>
      <c r="F20" s="4"/>
      <c r="G20" s="4" t="s">
        <v>136</v>
      </c>
      <c r="H20" s="4"/>
      <c r="I20" s="4" t="s">
        <v>147</v>
      </c>
      <c r="J20" s="4"/>
      <c r="K20" s="5">
        <v>0</v>
      </c>
      <c r="L20" s="4"/>
      <c r="M20" s="5">
        <v>0</v>
      </c>
      <c r="N20" s="4"/>
      <c r="O20" s="5">
        <v>35276</v>
      </c>
      <c r="P20" s="4"/>
      <c r="Q20" s="5">
        <v>20146292585</v>
      </c>
      <c r="R20" s="4"/>
      <c r="S20" s="5">
        <v>20700437285</v>
      </c>
      <c r="T20" s="4"/>
      <c r="U20" s="5">
        <v>0</v>
      </c>
      <c r="V20" s="4"/>
      <c r="W20" s="5">
        <v>0</v>
      </c>
      <c r="X20" s="4"/>
      <c r="Y20" s="5">
        <v>35276</v>
      </c>
      <c r="Z20" s="4"/>
      <c r="AA20" s="5">
        <v>21108370622</v>
      </c>
      <c r="AB20" s="4"/>
      <c r="AC20" s="5">
        <v>0</v>
      </c>
      <c r="AD20" s="4"/>
      <c r="AE20" s="5">
        <v>0</v>
      </c>
      <c r="AF20" s="4"/>
      <c r="AG20" s="5">
        <v>0</v>
      </c>
      <c r="AH20" s="4"/>
      <c r="AI20" s="5">
        <v>0</v>
      </c>
      <c r="AJ20" s="4"/>
      <c r="AK20" s="7">
        <v>0</v>
      </c>
    </row>
    <row r="21" spans="1:37">
      <c r="A21" s="4" t="s">
        <v>148</v>
      </c>
      <c r="B21" s="4"/>
      <c r="C21" s="4" t="s">
        <v>114</v>
      </c>
      <c r="D21" s="4"/>
      <c r="E21" s="4" t="s">
        <v>114</v>
      </c>
      <c r="F21" s="4"/>
      <c r="G21" s="4" t="s">
        <v>149</v>
      </c>
      <c r="H21" s="4"/>
      <c r="I21" s="4" t="s">
        <v>150</v>
      </c>
      <c r="J21" s="4"/>
      <c r="K21" s="5">
        <v>0</v>
      </c>
      <c r="L21" s="4"/>
      <c r="M21" s="5">
        <v>0</v>
      </c>
      <c r="N21" s="4"/>
      <c r="O21" s="5">
        <v>632906</v>
      </c>
      <c r="P21" s="4"/>
      <c r="Q21" s="5">
        <v>493738028598</v>
      </c>
      <c r="R21" s="4"/>
      <c r="S21" s="5">
        <v>565487604631</v>
      </c>
      <c r="T21" s="4"/>
      <c r="U21" s="5">
        <v>0</v>
      </c>
      <c r="V21" s="4"/>
      <c r="W21" s="5">
        <v>0</v>
      </c>
      <c r="X21" s="4"/>
      <c r="Y21" s="5">
        <v>0</v>
      </c>
      <c r="Z21" s="4"/>
      <c r="AA21" s="5">
        <v>0</v>
      </c>
      <c r="AB21" s="4"/>
      <c r="AC21" s="5">
        <v>632906</v>
      </c>
      <c r="AD21" s="4"/>
      <c r="AE21" s="5">
        <v>910230</v>
      </c>
      <c r="AF21" s="4"/>
      <c r="AG21" s="5">
        <v>493738028598</v>
      </c>
      <c r="AH21" s="4"/>
      <c r="AI21" s="5">
        <v>575985612062</v>
      </c>
      <c r="AJ21" s="4"/>
      <c r="AK21" s="7">
        <v>1.3724703335461354E-2</v>
      </c>
    </row>
    <row r="22" spans="1:37">
      <c r="A22" s="4" t="s">
        <v>151</v>
      </c>
      <c r="B22" s="4"/>
      <c r="C22" s="4" t="s">
        <v>114</v>
      </c>
      <c r="D22" s="4"/>
      <c r="E22" s="4" t="s">
        <v>114</v>
      </c>
      <c r="F22" s="4"/>
      <c r="G22" s="4" t="s">
        <v>136</v>
      </c>
      <c r="H22" s="4"/>
      <c r="I22" s="4" t="s">
        <v>152</v>
      </c>
      <c r="J22" s="4"/>
      <c r="K22" s="5">
        <v>0</v>
      </c>
      <c r="L22" s="4"/>
      <c r="M22" s="5">
        <v>0</v>
      </c>
      <c r="N22" s="4"/>
      <c r="O22" s="5">
        <v>1530</v>
      </c>
      <c r="P22" s="4"/>
      <c r="Q22" s="5">
        <v>966079368</v>
      </c>
      <c r="R22" s="4"/>
      <c r="S22" s="5">
        <v>1000224476</v>
      </c>
      <c r="T22" s="4"/>
      <c r="U22" s="5">
        <v>0</v>
      </c>
      <c r="V22" s="4"/>
      <c r="W22" s="5">
        <v>0</v>
      </c>
      <c r="X22" s="4"/>
      <c r="Y22" s="5">
        <v>1530</v>
      </c>
      <c r="Z22" s="4"/>
      <c r="AA22" s="5">
        <v>1016841468</v>
      </c>
      <c r="AB22" s="4"/>
      <c r="AC22" s="5">
        <v>0</v>
      </c>
      <c r="AD22" s="4"/>
      <c r="AE22" s="5">
        <v>0</v>
      </c>
      <c r="AF22" s="4"/>
      <c r="AG22" s="5">
        <v>0</v>
      </c>
      <c r="AH22" s="4"/>
      <c r="AI22" s="5">
        <v>0</v>
      </c>
      <c r="AJ22" s="4"/>
      <c r="AK22" s="7">
        <v>0</v>
      </c>
    </row>
    <row r="23" spans="1:37">
      <c r="A23" s="4" t="s">
        <v>153</v>
      </c>
      <c r="B23" s="4"/>
      <c r="C23" s="4" t="s">
        <v>114</v>
      </c>
      <c r="D23" s="4"/>
      <c r="E23" s="4" t="s">
        <v>114</v>
      </c>
      <c r="F23" s="4"/>
      <c r="G23" s="4" t="s">
        <v>154</v>
      </c>
      <c r="H23" s="4"/>
      <c r="I23" s="4" t="s">
        <v>155</v>
      </c>
      <c r="J23" s="4"/>
      <c r="K23" s="5">
        <v>0</v>
      </c>
      <c r="L23" s="4"/>
      <c r="M23" s="5">
        <v>0</v>
      </c>
      <c r="N23" s="4"/>
      <c r="O23" s="5">
        <v>725183</v>
      </c>
      <c r="P23" s="4"/>
      <c r="Q23" s="5">
        <v>569812971658</v>
      </c>
      <c r="R23" s="4"/>
      <c r="S23" s="5">
        <v>640764316663</v>
      </c>
      <c r="T23" s="4"/>
      <c r="U23" s="5">
        <v>0</v>
      </c>
      <c r="V23" s="4"/>
      <c r="W23" s="5">
        <v>0</v>
      </c>
      <c r="X23" s="4"/>
      <c r="Y23" s="5">
        <v>0</v>
      </c>
      <c r="Z23" s="4"/>
      <c r="AA23" s="5">
        <v>0</v>
      </c>
      <c r="AB23" s="4"/>
      <c r="AC23" s="5">
        <v>725183</v>
      </c>
      <c r="AD23" s="4"/>
      <c r="AE23" s="5">
        <v>899860</v>
      </c>
      <c r="AF23" s="4"/>
      <c r="AG23" s="5">
        <v>569812971658</v>
      </c>
      <c r="AH23" s="4"/>
      <c r="AI23" s="5">
        <v>652444897304</v>
      </c>
      <c r="AJ23" s="4"/>
      <c r="AK23" s="7">
        <v>1.5546590870865471E-2</v>
      </c>
    </row>
    <row r="24" spans="1:37">
      <c r="A24" s="4" t="s">
        <v>156</v>
      </c>
      <c r="B24" s="4"/>
      <c r="C24" s="4" t="s">
        <v>114</v>
      </c>
      <c r="D24" s="4"/>
      <c r="E24" s="4" t="s">
        <v>114</v>
      </c>
      <c r="F24" s="4"/>
      <c r="G24" s="4" t="s">
        <v>157</v>
      </c>
      <c r="H24" s="4"/>
      <c r="I24" s="4" t="s">
        <v>158</v>
      </c>
      <c r="J24" s="4"/>
      <c r="K24" s="5">
        <v>0</v>
      </c>
      <c r="L24" s="4"/>
      <c r="M24" s="5">
        <v>0</v>
      </c>
      <c r="N24" s="4"/>
      <c r="O24" s="5">
        <v>348</v>
      </c>
      <c r="P24" s="4"/>
      <c r="Q24" s="5">
        <v>215862714</v>
      </c>
      <c r="R24" s="4"/>
      <c r="S24" s="5">
        <v>222843162</v>
      </c>
      <c r="T24" s="4"/>
      <c r="U24" s="5">
        <v>0</v>
      </c>
      <c r="V24" s="4"/>
      <c r="W24" s="5">
        <v>0</v>
      </c>
      <c r="X24" s="4"/>
      <c r="Y24" s="5">
        <v>348</v>
      </c>
      <c r="Z24" s="4"/>
      <c r="AA24" s="5">
        <v>225783473</v>
      </c>
      <c r="AB24" s="4"/>
      <c r="AC24" s="5">
        <v>0</v>
      </c>
      <c r="AD24" s="4"/>
      <c r="AE24" s="5">
        <v>0</v>
      </c>
      <c r="AF24" s="4"/>
      <c r="AG24" s="5">
        <v>0</v>
      </c>
      <c r="AH24" s="4"/>
      <c r="AI24" s="5">
        <v>0</v>
      </c>
      <c r="AJ24" s="4"/>
      <c r="AK24" s="7">
        <v>0</v>
      </c>
    </row>
    <row r="25" spans="1:37">
      <c r="A25" s="4" t="s">
        <v>159</v>
      </c>
      <c r="B25" s="4"/>
      <c r="C25" s="4" t="s">
        <v>114</v>
      </c>
      <c r="D25" s="4"/>
      <c r="E25" s="4" t="s">
        <v>114</v>
      </c>
      <c r="F25" s="4"/>
      <c r="G25" s="4" t="s">
        <v>160</v>
      </c>
      <c r="H25" s="4"/>
      <c r="I25" s="4" t="s">
        <v>161</v>
      </c>
      <c r="J25" s="4"/>
      <c r="K25" s="5">
        <v>0</v>
      </c>
      <c r="L25" s="4"/>
      <c r="M25" s="5">
        <v>0</v>
      </c>
      <c r="N25" s="4"/>
      <c r="O25" s="5">
        <v>484893</v>
      </c>
      <c r="P25" s="4"/>
      <c r="Q25" s="5">
        <v>376376413314</v>
      </c>
      <c r="R25" s="4"/>
      <c r="S25" s="5">
        <v>420393905811</v>
      </c>
      <c r="T25" s="4"/>
      <c r="U25" s="5">
        <v>0</v>
      </c>
      <c r="V25" s="4"/>
      <c r="W25" s="5">
        <v>0</v>
      </c>
      <c r="X25" s="4"/>
      <c r="Y25" s="5">
        <v>0</v>
      </c>
      <c r="Z25" s="4"/>
      <c r="AA25" s="5">
        <v>0</v>
      </c>
      <c r="AB25" s="4"/>
      <c r="AC25" s="5">
        <v>484893</v>
      </c>
      <c r="AD25" s="4"/>
      <c r="AE25" s="5">
        <v>885000</v>
      </c>
      <c r="AF25" s="4"/>
      <c r="AG25" s="5">
        <v>376376413314</v>
      </c>
      <c r="AH25" s="4"/>
      <c r="AI25" s="5">
        <v>429052525132</v>
      </c>
      <c r="AJ25" s="4"/>
      <c r="AK25" s="7">
        <v>1.0223551594780838E-2</v>
      </c>
    </row>
    <row r="26" spans="1:37">
      <c r="A26" s="4" t="s">
        <v>162</v>
      </c>
      <c r="B26" s="4"/>
      <c r="C26" s="4" t="s">
        <v>114</v>
      </c>
      <c r="D26" s="4"/>
      <c r="E26" s="4" t="s">
        <v>114</v>
      </c>
      <c r="F26" s="4"/>
      <c r="G26" s="4" t="s">
        <v>136</v>
      </c>
      <c r="H26" s="4"/>
      <c r="I26" s="4" t="s">
        <v>147</v>
      </c>
      <c r="J26" s="4"/>
      <c r="K26" s="5">
        <v>0</v>
      </c>
      <c r="L26" s="4"/>
      <c r="M26" s="5">
        <v>0</v>
      </c>
      <c r="N26" s="4"/>
      <c r="O26" s="5">
        <v>16</v>
      </c>
      <c r="P26" s="4"/>
      <c r="Q26" s="5">
        <v>9733762</v>
      </c>
      <c r="R26" s="4"/>
      <c r="S26" s="5">
        <v>10038340</v>
      </c>
      <c r="T26" s="4"/>
      <c r="U26" s="5">
        <v>0</v>
      </c>
      <c r="V26" s="4"/>
      <c r="W26" s="5">
        <v>0</v>
      </c>
      <c r="X26" s="4"/>
      <c r="Y26" s="5">
        <v>16</v>
      </c>
      <c r="Z26" s="4"/>
      <c r="AA26" s="5">
        <v>10164399</v>
      </c>
      <c r="AB26" s="4"/>
      <c r="AC26" s="5">
        <v>0</v>
      </c>
      <c r="AD26" s="4"/>
      <c r="AE26" s="5">
        <v>0</v>
      </c>
      <c r="AF26" s="4"/>
      <c r="AG26" s="5">
        <v>0</v>
      </c>
      <c r="AH26" s="4"/>
      <c r="AI26" s="5">
        <v>0</v>
      </c>
      <c r="AJ26" s="4"/>
      <c r="AK26" s="7">
        <v>0</v>
      </c>
    </row>
    <row r="27" spans="1:37">
      <c r="A27" s="4" t="s">
        <v>163</v>
      </c>
      <c r="B27" s="4"/>
      <c r="C27" s="4" t="s">
        <v>114</v>
      </c>
      <c r="D27" s="4"/>
      <c r="E27" s="4" t="s">
        <v>114</v>
      </c>
      <c r="F27" s="4"/>
      <c r="G27" s="4" t="s">
        <v>164</v>
      </c>
      <c r="H27" s="4"/>
      <c r="I27" s="4" t="s">
        <v>165</v>
      </c>
      <c r="J27" s="4"/>
      <c r="K27" s="5">
        <v>0</v>
      </c>
      <c r="L27" s="4"/>
      <c r="M27" s="5">
        <v>0</v>
      </c>
      <c r="N27" s="4"/>
      <c r="O27" s="5">
        <v>614767</v>
      </c>
      <c r="P27" s="4"/>
      <c r="Q27" s="5">
        <v>459616251914</v>
      </c>
      <c r="R27" s="4"/>
      <c r="S27" s="5">
        <v>515960328047</v>
      </c>
      <c r="T27" s="4"/>
      <c r="U27" s="5">
        <v>0</v>
      </c>
      <c r="V27" s="4"/>
      <c r="W27" s="5">
        <v>0</v>
      </c>
      <c r="X27" s="4"/>
      <c r="Y27" s="5">
        <v>120000</v>
      </c>
      <c r="Z27" s="4"/>
      <c r="AA27" s="5">
        <v>102513616046</v>
      </c>
      <c r="AB27" s="4"/>
      <c r="AC27" s="5">
        <v>494767</v>
      </c>
      <c r="AD27" s="4"/>
      <c r="AE27" s="5">
        <v>854480</v>
      </c>
      <c r="AF27" s="4"/>
      <c r="AG27" s="5">
        <v>369901042364</v>
      </c>
      <c r="AH27" s="4"/>
      <c r="AI27" s="5">
        <v>422691879368</v>
      </c>
      <c r="AJ27" s="4"/>
      <c r="AK27" s="7">
        <v>1.0071988822543634E-2</v>
      </c>
    </row>
    <row r="28" spans="1:37">
      <c r="A28" s="4" t="s">
        <v>166</v>
      </c>
      <c r="B28" s="4"/>
      <c r="C28" s="4" t="s">
        <v>114</v>
      </c>
      <c r="D28" s="4"/>
      <c r="E28" s="4" t="s">
        <v>114</v>
      </c>
      <c r="F28" s="4"/>
      <c r="G28" s="4" t="s">
        <v>167</v>
      </c>
      <c r="H28" s="4"/>
      <c r="I28" s="4" t="s">
        <v>168</v>
      </c>
      <c r="J28" s="4"/>
      <c r="K28" s="5">
        <v>0</v>
      </c>
      <c r="L28" s="4"/>
      <c r="M28" s="5">
        <v>0</v>
      </c>
      <c r="N28" s="4"/>
      <c r="O28" s="5">
        <v>3280</v>
      </c>
      <c r="P28" s="4"/>
      <c r="Q28" s="5">
        <v>2637067873</v>
      </c>
      <c r="R28" s="4"/>
      <c r="S28" s="5">
        <v>2702689248</v>
      </c>
      <c r="T28" s="4"/>
      <c r="U28" s="5">
        <v>0</v>
      </c>
      <c r="V28" s="4"/>
      <c r="W28" s="5">
        <v>0</v>
      </c>
      <c r="X28" s="4"/>
      <c r="Y28" s="5">
        <v>0</v>
      </c>
      <c r="Z28" s="4"/>
      <c r="AA28" s="5">
        <v>0</v>
      </c>
      <c r="AB28" s="4"/>
      <c r="AC28" s="5">
        <v>3280</v>
      </c>
      <c r="AD28" s="4"/>
      <c r="AE28" s="5">
        <v>846450</v>
      </c>
      <c r="AF28" s="4"/>
      <c r="AG28" s="5">
        <v>2637067873</v>
      </c>
      <c r="AH28" s="4"/>
      <c r="AI28" s="5">
        <v>2775852785</v>
      </c>
      <c r="AJ28" s="4"/>
      <c r="AK28" s="7">
        <v>6.614358966476803E-5</v>
      </c>
    </row>
    <row r="29" spans="1:37">
      <c r="A29" s="4" t="s">
        <v>169</v>
      </c>
      <c r="B29" s="4"/>
      <c r="C29" s="4" t="s">
        <v>114</v>
      </c>
      <c r="D29" s="4"/>
      <c r="E29" s="4" t="s">
        <v>114</v>
      </c>
      <c r="F29" s="4"/>
      <c r="G29" s="4" t="s">
        <v>170</v>
      </c>
      <c r="H29" s="4"/>
      <c r="I29" s="4" t="s">
        <v>171</v>
      </c>
      <c r="J29" s="4"/>
      <c r="K29" s="5">
        <v>0</v>
      </c>
      <c r="L29" s="4"/>
      <c r="M29" s="5">
        <v>0</v>
      </c>
      <c r="N29" s="4"/>
      <c r="O29" s="5">
        <v>5600</v>
      </c>
      <c r="P29" s="4"/>
      <c r="Q29" s="5">
        <v>4246137467</v>
      </c>
      <c r="R29" s="4"/>
      <c r="S29" s="5">
        <v>4353098857</v>
      </c>
      <c r="T29" s="4"/>
      <c r="U29" s="5">
        <v>0</v>
      </c>
      <c r="V29" s="4"/>
      <c r="W29" s="5">
        <v>0</v>
      </c>
      <c r="X29" s="4"/>
      <c r="Y29" s="5">
        <v>0</v>
      </c>
      <c r="Z29" s="4"/>
      <c r="AA29" s="5">
        <v>0</v>
      </c>
      <c r="AB29" s="4"/>
      <c r="AC29" s="5">
        <v>5600</v>
      </c>
      <c r="AD29" s="4"/>
      <c r="AE29" s="5">
        <v>790850</v>
      </c>
      <c r="AF29" s="4"/>
      <c r="AG29" s="5">
        <v>4246137467</v>
      </c>
      <c r="AH29" s="4"/>
      <c r="AI29" s="5">
        <v>4427957287</v>
      </c>
      <c r="AJ29" s="4"/>
      <c r="AK29" s="7">
        <v>1.0551027469003458E-4</v>
      </c>
    </row>
    <row r="30" spans="1:37">
      <c r="A30" s="4" t="s">
        <v>172</v>
      </c>
      <c r="B30" s="4"/>
      <c r="C30" s="4" t="s">
        <v>114</v>
      </c>
      <c r="D30" s="4"/>
      <c r="E30" s="4" t="s">
        <v>114</v>
      </c>
      <c r="F30" s="4"/>
      <c r="G30" s="4" t="s">
        <v>173</v>
      </c>
      <c r="H30" s="4"/>
      <c r="I30" s="4" t="s">
        <v>174</v>
      </c>
      <c r="J30" s="4"/>
      <c r="K30" s="5">
        <v>0</v>
      </c>
      <c r="L30" s="4"/>
      <c r="M30" s="5">
        <v>0</v>
      </c>
      <c r="N30" s="4"/>
      <c r="O30" s="5">
        <v>8415</v>
      </c>
      <c r="P30" s="4"/>
      <c r="Q30" s="5">
        <v>4902177431</v>
      </c>
      <c r="R30" s="4"/>
      <c r="S30" s="5">
        <v>5018721841</v>
      </c>
      <c r="T30" s="4"/>
      <c r="U30" s="5">
        <v>0</v>
      </c>
      <c r="V30" s="4"/>
      <c r="W30" s="5">
        <v>0</v>
      </c>
      <c r="X30" s="4"/>
      <c r="Y30" s="5">
        <v>1000</v>
      </c>
      <c r="Z30" s="4"/>
      <c r="AA30" s="5">
        <v>609589493</v>
      </c>
      <c r="AB30" s="4"/>
      <c r="AC30" s="5">
        <v>7415</v>
      </c>
      <c r="AD30" s="4"/>
      <c r="AE30" s="5">
        <v>607870</v>
      </c>
      <c r="AF30" s="4"/>
      <c r="AG30" s="5">
        <v>4319625152</v>
      </c>
      <c r="AH30" s="4"/>
      <c r="AI30" s="5">
        <v>4506539091</v>
      </c>
      <c r="AJ30" s="4"/>
      <c r="AK30" s="7">
        <v>1.0738273803786778E-4</v>
      </c>
    </row>
    <row r="31" spans="1:37">
      <c r="A31" s="4" t="s">
        <v>175</v>
      </c>
      <c r="B31" s="4"/>
      <c r="C31" s="4" t="s">
        <v>114</v>
      </c>
      <c r="D31" s="4"/>
      <c r="E31" s="4" t="s">
        <v>114</v>
      </c>
      <c r="F31" s="4"/>
      <c r="G31" s="4" t="s">
        <v>170</v>
      </c>
      <c r="H31" s="4"/>
      <c r="I31" s="4" t="s">
        <v>176</v>
      </c>
      <c r="J31" s="4"/>
      <c r="K31" s="5">
        <v>0</v>
      </c>
      <c r="L31" s="4"/>
      <c r="M31" s="5">
        <v>0</v>
      </c>
      <c r="N31" s="4"/>
      <c r="O31" s="5">
        <v>156886</v>
      </c>
      <c r="P31" s="4"/>
      <c r="Q31" s="5">
        <v>121242928145</v>
      </c>
      <c r="R31" s="4"/>
      <c r="S31" s="5">
        <v>123870418616</v>
      </c>
      <c r="T31" s="4"/>
      <c r="U31" s="5">
        <v>0</v>
      </c>
      <c r="V31" s="4"/>
      <c r="W31" s="5">
        <v>0</v>
      </c>
      <c r="X31" s="4"/>
      <c r="Y31" s="5">
        <v>0</v>
      </c>
      <c r="Z31" s="4"/>
      <c r="AA31" s="5">
        <v>0</v>
      </c>
      <c r="AB31" s="4"/>
      <c r="AC31" s="5">
        <v>156886</v>
      </c>
      <c r="AD31" s="4"/>
      <c r="AE31" s="5">
        <v>801100</v>
      </c>
      <c r="AF31" s="4"/>
      <c r="AG31" s="5">
        <v>121242928145</v>
      </c>
      <c r="AH31" s="4"/>
      <c r="AI31" s="5">
        <v>125658594850</v>
      </c>
      <c r="AJ31" s="4"/>
      <c r="AK31" s="7">
        <v>2.994218778648138E-3</v>
      </c>
    </row>
    <row r="32" spans="1:37">
      <c r="A32" s="4" t="s">
        <v>177</v>
      </c>
      <c r="B32" s="4"/>
      <c r="C32" s="4" t="s">
        <v>114</v>
      </c>
      <c r="D32" s="4"/>
      <c r="E32" s="4" t="s">
        <v>114</v>
      </c>
      <c r="F32" s="4"/>
      <c r="G32" s="4" t="s">
        <v>178</v>
      </c>
      <c r="H32" s="4"/>
      <c r="I32" s="4" t="s">
        <v>179</v>
      </c>
      <c r="J32" s="4"/>
      <c r="K32" s="5">
        <v>0</v>
      </c>
      <c r="L32" s="4"/>
      <c r="M32" s="5">
        <v>0</v>
      </c>
      <c r="N32" s="4"/>
      <c r="O32" s="5">
        <v>61511</v>
      </c>
      <c r="P32" s="4"/>
      <c r="Q32" s="5">
        <v>49619011787</v>
      </c>
      <c r="R32" s="4"/>
      <c r="S32" s="5">
        <v>50829626959</v>
      </c>
      <c r="T32" s="4"/>
      <c r="U32" s="5">
        <v>0</v>
      </c>
      <c r="V32" s="4"/>
      <c r="W32" s="5">
        <v>0</v>
      </c>
      <c r="X32" s="4"/>
      <c r="Y32" s="5">
        <v>0</v>
      </c>
      <c r="Z32" s="4"/>
      <c r="AA32" s="5">
        <v>0</v>
      </c>
      <c r="AB32" s="4"/>
      <c r="AC32" s="5">
        <v>61511</v>
      </c>
      <c r="AD32" s="4"/>
      <c r="AE32" s="5">
        <v>838380</v>
      </c>
      <c r="AF32" s="4"/>
      <c r="AG32" s="5">
        <v>49619011787</v>
      </c>
      <c r="AH32" s="4"/>
      <c r="AI32" s="5">
        <v>51560245191</v>
      </c>
      <c r="AJ32" s="4"/>
      <c r="AK32" s="7">
        <v>1.2285881006936516E-3</v>
      </c>
    </row>
    <row r="33" spans="1:37">
      <c r="A33" s="4" t="s">
        <v>180</v>
      </c>
      <c r="B33" s="4"/>
      <c r="C33" s="4" t="s">
        <v>114</v>
      </c>
      <c r="D33" s="4"/>
      <c r="E33" s="4" t="s">
        <v>114</v>
      </c>
      <c r="F33" s="4"/>
      <c r="G33" s="4" t="s">
        <v>181</v>
      </c>
      <c r="H33" s="4"/>
      <c r="I33" s="4" t="s">
        <v>182</v>
      </c>
      <c r="J33" s="4"/>
      <c r="K33" s="5">
        <v>18</v>
      </c>
      <c r="L33" s="4"/>
      <c r="M33" s="5">
        <v>18</v>
      </c>
      <c r="N33" s="4"/>
      <c r="O33" s="5">
        <v>700000</v>
      </c>
      <c r="P33" s="4"/>
      <c r="Q33" s="5">
        <v>685160000000</v>
      </c>
      <c r="R33" s="4"/>
      <c r="S33" s="5">
        <v>685343758925</v>
      </c>
      <c r="T33" s="4"/>
      <c r="U33" s="5">
        <v>0</v>
      </c>
      <c r="V33" s="4"/>
      <c r="W33" s="5">
        <v>0</v>
      </c>
      <c r="X33" s="4"/>
      <c r="Y33" s="5">
        <v>0</v>
      </c>
      <c r="Z33" s="4"/>
      <c r="AA33" s="5">
        <v>0</v>
      </c>
      <c r="AB33" s="4"/>
      <c r="AC33" s="5">
        <v>700000</v>
      </c>
      <c r="AD33" s="4"/>
      <c r="AE33" s="5">
        <v>979240</v>
      </c>
      <c r="AF33" s="4"/>
      <c r="AG33" s="5">
        <v>685160000000</v>
      </c>
      <c r="AH33" s="4"/>
      <c r="AI33" s="5">
        <v>685343758925</v>
      </c>
      <c r="AJ33" s="4"/>
      <c r="AK33" s="7">
        <v>1.6330511695217619E-2</v>
      </c>
    </row>
    <row r="34" spans="1:37">
      <c r="A34" s="4" t="s">
        <v>183</v>
      </c>
      <c r="B34" s="4"/>
      <c r="C34" s="4" t="s">
        <v>114</v>
      </c>
      <c r="D34" s="4"/>
      <c r="E34" s="4" t="s">
        <v>114</v>
      </c>
      <c r="F34" s="4"/>
      <c r="G34" s="4" t="s">
        <v>184</v>
      </c>
      <c r="H34" s="4"/>
      <c r="I34" s="4" t="s">
        <v>185</v>
      </c>
      <c r="J34" s="4"/>
      <c r="K34" s="5">
        <v>16</v>
      </c>
      <c r="L34" s="4"/>
      <c r="M34" s="5">
        <v>16</v>
      </c>
      <c r="N34" s="4"/>
      <c r="O34" s="5">
        <v>100000</v>
      </c>
      <c r="P34" s="4"/>
      <c r="Q34" s="5">
        <v>94164000000</v>
      </c>
      <c r="R34" s="4"/>
      <c r="S34" s="5">
        <v>94357894531</v>
      </c>
      <c r="T34" s="4"/>
      <c r="U34" s="5">
        <v>0</v>
      </c>
      <c r="V34" s="4"/>
      <c r="W34" s="5">
        <v>0</v>
      </c>
      <c r="X34" s="4"/>
      <c r="Y34" s="5">
        <v>0</v>
      </c>
      <c r="Z34" s="4"/>
      <c r="AA34" s="5">
        <v>0</v>
      </c>
      <c r="AB34" s="4"/>
      <c r="AC34" s="5">
        <v>100000</v>
      </c>
      <c r="AD34" s="4"/>
      <c r="AE34" s="5">
        <v>978050</v>
      </c>
      <c r="AF34" s="4"/>
      <c r="AG34" s="5">
        <v>94164000000</v>
      </c>
      <c r="AH34" s="4"/>
      <c r="AI34" s="5">
        <v>97787272843</v>
      </c>
      <c r="AJ34" s="4"/>
      <c r="AK34" s="7">
        <v>2.3300951996862132E-3</v>
      </c>
    </row>
    <row r="35" spans="1:37">
      <c r="A35" s="4" t="s">
        <v>186</v>
      </c>
      <c r="B35" s="4"/>
      <c r="C35" s="4" t="s">
        <v>114</v>
      </c>
      <c r="D35" s="4"/>
      <c r="E35" s="4" t="s">
        <v>114</v>
      </c>
      <c r="F35" s="4"/>
      <c r="G35" s="4" t="s">
        <v>187</v>
      </c>
      <c r="H35" s="4"/>
      <c r="I35" s="4" t="s">
        <v>188</v>
      </c>
      <c r="J35" s="4"/>
      <c r="K35" s="5">
        <v>16</v>
      </c>
      <c r="L35" s="4"/>
      <c r="M35" s="5">
        <v>16</v>
      </c>
      <c r="N35" s="4"/>
      <c r="O35" s="5">
        <v>1000000</v>
      </c>
      <c r="P35" s="4"/>
      <c r="Q35" s="5">
        <v>934810000000</v>
      </c>
      <c r="R35" s="4"/>
      <c r="S35" s="5">
        <v>967154671437</v>
      </c>
      <c r="T35" s="4"/>
      <c r="U35" s="5">
        <v>0</v>
      </c>
      <c r="V35" s="4"/>
      <c r="W35" s="5">
        <v>0</v>
      </c>
      <c r="X35" s="4"/>
      <c r="Y35" s="5">
        <v>0</v>
      </c>
      <c r="Z35" s="4"/>
      <c r="AA35" s="5">
        <v>0</v>
      </c>
      <c r="AB35" s="4"/>
      <c r="AC35" s="5">
        <v>1000000</v>
      </c>
      <c r="AD35" s="4"/>
      <c r="AE35" s="5">
        <v>978980</v>
      </c>
      <c r="AF35" s="4"/>
      <c r="AG35" s="5">
        <v>934810000000</v>
      </c>
      <c r="AH35" s="4"/>
      <c r="AI35" s="5">
        <v>978802559875</v>
      </c>
      <c r="AJ35" s="4"/>
      <c r="AK35" s="7">
        <v>2.3323108211301104E-2</v>
      </c>
    </row>
    <row r="36" spans="1:37">
      <c r="A36" s="4" t="s">
        <v>189</v>
      </c>
      <c r="B36" s="4"/>
      <c r="C36" s="4" t="s">
        <v>114</v>
      </c>
      <c r="D36" s="4"/>
      <c r="E36" s="4" t="s">
        <v>114</v>
      </c>
      <c r="F36" s="4"/>
      <c r="G36" s="4" t="s">
        <v>190</v>
      </c>
      <c r="H36" s="4"/>
      <c r="I36" s="4" t="s">
        <v>191</v>
      </c>
      <c r="J36" s="4"/>
      <c r="K36" s="5">
        <v>16</v>
      </c>
      <c r="L36" s="4"/>
      <c r="M36" s="5">
        <v>16</v>
      </c>
      <c r="N36" s="4"/>
      <c r="O36" s="5">
        <v>140000</v>
      </c>
      <c r="P36" s="4"/>
      <c r="Q36" s="5">
        <v>132115200000</v>
      </c>
      <c r="R36" s="4"/>
      <c r="S36" s="5">
        <v>135075513141</v>
      </c>
      <c r="T36" s="4"/>
      <c r="U36" s="5">
        <v>0</v>
      </c>
      <c r="V36" s="4"/>
      <c r="W36" s="5">
        <v>0</v>
      </c>
      <c r="X36" s="4"/>
      <c r="Y36" s="5">
        <v>0</v>
      </c>
      <c r="Z36" s="4"/>
      <c r="AA36" s="5">
        <v>0</v>
      </c>
      <c r="AB36" s="4"/>
      <c r="AC36" s="5">
        <v>140000</v>
      </c>
      <c r="AD36" s="4"/>
      <c r="AE36" s="5">
        <v>974500</v>
      </c>
      <c r="AF36" s="4"/>
      <c r="AG36" s="5">
        <v>132115200000</v>
      </c>
      <c r="AH36" s="4"/>
      <c r="AI36" s="5">
        <v>136405272070</v>
      </c>
      <c r="AJ36" s="4"/>
      <c r="AK36" s="7">
        <v>3.2502928080820302E-3</v>
      </c>
    </row>
    <row r="37" spans="1:37">
      <c r="A37" s="4" t="s">
        <v>192</v>
      </c>
      <c r="B37" s="4"/>
      <c r="C37" s="4" t="s">
        <v>114</v>
      </c>
      <c r="D37" s="4"/>
      <c r="E37" s="4" t="s">
        <v>114</v>
      </c>
      <c r="F37" s="4"/>
      <c r="G37" s="4" t="s">
        <v>193</v>
      </c>
      <c r="H37" s="4"/>
      <c r="I37" s="4" t="s">
        <v>194</v>
      </c>
      <c r="J37" s="4"/>
      <c r="K37" s="5">
        <v>18</v>
      </c>
      <c r="L37" s="4"/>
      <c r="M37" s="5">
        <v>18</v>
      </c>
      <c r="N37" s="4"/>
      <c r="O37" s="5">
        <v>135000</v>
      </c>
      <c r="P37" s="4"/>
      <c r="Q37" s="5">
        <v>135021833733</v>
      </c>
      <c r="R37" s="4"/>
      <c r="S37" s="5">
        <v>134975396274</v>
      </c>
      <c r="T37" s="4"/>
      <c r="U37" s="5">
        <v>0</v>
      </c>
      <c r="V37" s="4"/>
      <c r="W37" s="5">
        <v>0</v>
      </c>
      <c r="X37" s="4"/>
      <c r="Y37" s="5">
        <v>0</v>
      </c>
      <c r="Z37" s="4"/>
      <c r="AA37" s="5">
        <v>0</v>
      </c>
      <c r="AB37" s="4"/>
      <c r="AC37" s="5">
        <v>135000</v>
      </c>
      <c r="AD37" s="4"/>
      <c r="AE37" s="5">
        <v>999999</v>
      </c>
      <c r="AF37" s="4"/>
      <c r="AG37" s="5">
        <v>135021833733</v>
      </c>
      <c r="AH37" s="4"/>
      <c r="AI37" s="5">
        <v>134975396274</v>
      </c>
      <c r="AJ37" s="4"/>
      <c r="AK37" s="7">
        <v>3.2162214344471857E-3</v>
      </c>
    </row>
    <row r="38" spans="1:37">
      <c r="A38" s="4" t="s">
        <v>195</v>
      </c>
      <c r="B38" s="4"/>
      <c r="C38" s="4" t="s">
        <v>114</v>
      </c>
      <c r="D38" s="4"/>
      <c r="E38" s="4" t="s">
        <v>114</v>
      </c>
      <c r="F38" s="4"/>
      <c r="G38" s="4" t="s">
        <v>196</v>
      </c>
      <c r="H38" s="4"/>
      <c r="I38" s="4" t="s">
        <v>197</v>
      </c>
      <c r="J38" s="4"/>
      <c r="K38" s="5">
        <v>18</v>
      </c>
      <c r="L38" s="4"/>
      <c r="M38" s="5">
        <v>18</v>
      </c>
      <c r="N38" s="4"/>
      <c r="O38" s="5">
        <v>100000</v>
      </c>
      <c r="P38" s="4"/>
      <c r="Q38" s="5">
        <v>98004177625</v>
      </c>
      <c r="R38" s="4"/>
      <c r="S38" s="5">
        <v>99980875181</v>
      </c>
      <c r="T38" s="4"/>
      <c r="U38" s="5">
        <v>0</v>
      </c>
      <c r="V38" s="4"/>
      <c r="W38" s="5">
        <v>0</v>
      </c>
      <c r="X38" s="4"/>
      <c r="Y38" s="5">
        <v>0</v>
      </c>
      <c r="Z38" s="4"/>
      <c r="AA38" s="5">
        <v>0</v>
      </c>
      <c r="AB38" s="4"/>
      <c r="AC38" s="5">
        <v>100000</v>
      </c>
      <c r="AD38" s="4"/>
      <c r="AE38" s="5">
        <v>995150</v>
      </c>
      <c r="AF38" s="4"/>
      <c r="AG38" s="5">
        <v>98004177625</v>
      </c>
      <c r="AH38" s="4"/>
      <c r="AI38" s="5">
        <v>99496962906</v>
      </c>
      <c r="AJ38" s="4"/>
      <c r="AK38" s="7">
        <v>2.3708340452734452E-3</v>
      </c>
    </row>
    <row r="39" spans="1:37" ht="24.75" thickBo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6">
        <f>SUM(Q9:Q38)</f>
        <v>5757514585079</v>
      </c>
      <c r="R39" s="4"/>
      <c r="S39" s="6">
        <f>SUM(S9:S38)</f>
        <v>6238531336413</v>
      </c>
      <c r="T39" s="4"/>
      <c r="U39" s="4"/>
      <c r="V39" s="4"/>
      <c r="W39" s="6">
        <f>SUM(W9:W38)</f>
        <v>0</v>
      </c>
      <c r="X39" s="4"/>
      <c r="Y39" s="4"/>
      <c r="Z39" s="4"/>
      <c r="AA39" s="6">
        <f>SUM(AA9:AA38)</f>
        <v>400372529074</v>
      </c>
      <c r="AB39" s="4"/>
      <c r="AC39" s="4"/>
      <c r="AD39" s="4"/>
      <c r="AE39" s="4"/>
      <c r="AF39" s="4"/>
      <c r="AG39" s="6">
        <f>SUM(AG9:AG38)</f>
        <v>5400588046882</v>
      </c>
      <c r="AH39" s="4"/>
      <c r="AI39" s="6">
        <f>SUM(AI9:AI38)</f>
        <v>5924535845522</v>
      </c>
      <c r="AJ39" s="4"/>
      <c r="AK39" s="8">
        <f>SUM(AK9:AK38)</f>
        <v>0.14117105562566334</v>
      </c>
    </row>
    <row r="40" spans="1:37" ht="24.75" thickTop="1">
      <c r="Q40" s="5"/>
      <c r="R40" s="4"/>
      <c r="S40" s="5"/>
      <c r="AG40" s="3"/>
      <c r="AI40" s="3"/>
    </row>
    <row r="41" spans="1:37"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7">
      <c r="AK42" s="10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W13"/>
  <sheetViews>
    <sheetView rightToLeft="1" workbookViewId="0">
      <selection activeCell="M18" sqref="M18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3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23" ht="24.7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23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6" spans="1:23" ht="24.75">
      <c r="A6" s="23" t="s">
        <v>199</v>
      </c>
      <c r="C6" s="24" t="s">
        <v>200</v>
      </c>
      <c r="D6" s="24" t="s">
        <v>200</v>
      </c>
      <c r="E6" s="24" t="s">
        <v>200</v>
      </c>
      <c r="F6" s="24" t="s">
        <v>200</v>
      </c>
      <c r="G6" s="24" t="s">
        <v>200</v>
      </c>
      <c r="H6" s="24" t="s">
        <v>200</v>
      </c>
      <c r="I6" s="24" t="s">
        <v>200</v>
      </c>
      <c r="K6" s="24" t="s">
        <v>6</v>
      </c>
      <c r="M6" s="24" t="s">
        <v>5</v>
      </c>
      <c r="N6" s="24" t="s">
        <v>5</v>
      </c>
      <c r="O6" s="24" t="s">
        <v>5</v>
      </c>
      <c r="Q6" s="24" t="s">
        <v>6</v>
      </c>
      <c r="R6" s="24" t="s">
        <v>6</v>
      </c>
      <c r="S6" s="24" t="s">
        <v>6</v>
      </c>
    </row>
    <row r="7" spans="1:23" ht="24.75">
      <c r="A7" s="24" t="s">
        <v>199</v>
      </c>
      <c r="C7" s="24" t="s">
        <v>201</v>
      </c>
      <c r="E7" s="24" t="s">
        <v>202</v>
      </c>
      <c r="G7" s="24" t="s">
        <v>203</v>
      </c>
      <c r="I7" s="24" t="s">
        <v>111</v>
      </c>
      <c r="K7" s="24" t="s">
        <v>204</v>
      </c>
      <c r="M7" s="24" t="s">
        <v>205</v>
      </c>
      <c r="O7" s="24" t="s">
        <v>206</v>
      </c>
      <c r="Q7" s="24" t="s">
        <v>204</v>
      </c>
      <c r="S7" s="24" t="s">
        <v>198</v>
      </c>
    </row>
    <row r="8" spans="1:23">
      <c r="A8" s="1" t="s">
        <v>207</v>
      </c>
      <c r="C8" s="4" t="s">
        <v>208</v>
      </c>
      <c r="D8" s="4"/>
      <c r="E8" s="4" t="s">
        <v>209</v>
      </c>
      <c r="F8" s="4"/>
      <c r="G8" s="4" t="s">
        <v>210</v>
      </c>
      <c r="H8" s="4"/>
      <c r="I8" s="5">
        <v>8</v>
      </c>
      <c r="J8" s="4"/>
      <c r="K8" s="5">
        <v>259620560910</v>
      </c>
      <c r="L8" s="4"/>
      <c r="M8" s="5">
        <v>661798639638</v>
      </c>
      <c r="N8" s="4"/>
      <c r="O8" s="5">
        <v>853133909145</v>
      </c>
      <c r="P8" s="4"/>
      <c r="Q8" s="5">
        <v>68285291403</v>
      </c>
      <c r="R8" s="4"/>
      <c r="S8" s="7">
        <v>1.6271159332029001E-3</v>
      </c>
      <c r="T8" s="4"/>
      <c r="U8" s="4"/>
      <c r="V8" s="4"/>
      <c r="W8" s="4"/>
    </row>
    <row r="9" spans="1:23">
      <c r="A9" s="1" t="s">
        <v>211</v>
      </c>
      <c r="C9" s="4" t="s">
        <v>212</v>
      </c>
      <c r="D9" s="4"/>
      <c r="E9" s="4" t="s">
        <v>209</v>
      </c>
      <c r="F9" s="4"/>
      <c r="G9" s="4" t="s">
        <v>213</v>
      </c>
      <c r="H9" s="4"/>
      <c r="I9" s="5">
        <v>8</v>
      </c>
      <c r="J9" s="4"/>
      <c r="K9" s="5">
        <v>271075736783</v>
      </c>
      <c r="L9" s="4"/>
      <c r="M9" s="5">
        <v>779798630842</v>
      </c>
      <c r="N9" s="4"/>
      <c r="O9" s="5">
        <v>970913504874</v>
      </c>
      <c r="P9" s="4"/>
      <c r="Q9" s="5">
        <v>79960862751</v>
      </c>
      <c r="R9" s="4"/>
      <c r="S9" s="7">
        <v>1.9053238426846107E-3</v>
      </c>
      <c r="T9" s="4"/>
      <c r="U9" s="4"/>
      <c r="V9" s="4"/>
      <c r="W9" s="4"/>
    </row>
    <row r="10" spans="1:23">
      <c r="A10" s="1" t="s">
        <v>214</v>
      </c>
      <c r="C10" s="4" t="s">
        <v>215</v>
      </c>
      <c r="D10" s="4"/>
      <c r="E10" s="4" t="s">
        <v>209</v>
      </c>
      <c r="F10" s="4"/>
      <c r="G10" s="4" t="s">
        <v>216</v>
      </c>
      <c r="H10" s="4"/>
      <c r="I10" s="5">
        <v>8</v>
      </c>
      <c r="J10" s="4"/>
      <c r="K10" s="5">
        <v>351634195664</v>
      </c>
      <c r="L10" s="4"/>
      <c r="M10" s="5">
        <v>2137165018</v>
      </c>
      <c r="N10" s="4"/>
      <c r="O10" s="5">
        <v>100000250000</v>
      </c>
      <c r="P10" s="4"/>
      <c r="Q10" s="5">
        <v>253771110682</v>
      </c>
      <c r="R10" s="4"/>
      <c r="S10" s="7">
        <v>6.0469100899104896E-3</v>
      </c>
      <c r="T10" s="4"/>
      <c r="U10" s="4"/>
      <c r="V10" s="4"/>
      <c r="W10" s="4"/>
    </row>
    <row r="11" spans="1:23" ht="24.75" thickBot="1">
      <c r="C11" s="4"/>
      <c r="D11" s="4"/>
      <c r="E11" s="4"/>
      <c r="F11" s="4"/>
      <c r="G11" s="4"/>
      <c r="H11" s="4"/>
      <c r="I11" s="4"/>
      <c r="J11" s="4"/>
      <c r="K11" s="6">
        <f>SUM(K8:K10)</f>
        <v>882330493357</v>
      </c>
      <c r="L11" s="4"/>
      <c r="M11" s="6">
        <f>SUM(M8:M10)</f>
        <v>1443734435498</v>
      </c>
      <c r="N11" s="4"/>
      <c r="O11" s="6">
        <f>SUM(O8:O10)</f>
        <v>1924047664019</v>
      </c>
      <c r="P11" s="4"/>
      <c r="Q11" s="6">
        <f>SUM(Q8:Q10)</f>
        <v>402017264836</v>
      </c>
      <c r="R11" s="4"/>
      <c r="S11" s="8">
        <f>SUM(S8:S10)</f>
        <v>9.5793498657980002E-3</v>
      </c>
      <c r="T11" s="4"/>
      <c r="U11" s="4"/>
      <c r="V11" s="4"/>
      <c r="W11" s="4"/>
    </row>
    <row r="12" spans="1:23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5"/>
      <c r="R12" s="4"/>
      <c r="S12" s="4"/>
      <c r="T12" s="4"/>
      <c r="U12" s="4"/>
      <c r="V12" s="4"/>
      <c r="W12" s="4"/>
    </row>
    <row r="13" spans="1:23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11"/>
      <c r="T13" s="4"/>
      <c r="U13" s="4"/>
      <c r="V13" s="4"/>
      <c r="W13" s="4"/>
    </row>
  </sheetData>
  <mergeCells count="17"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  <mergeCell ref="A3:S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L13"/>
  <sheetViews>
    <sheetView rightToLeft="1" workbookViewId="0">
      <selection activeCell="G13" sqref="G13"/>
    </sheetView>
  </sheetViews>
  <sheetFormatPr defaultRowHeight="24"/>
  <cols>
    <col min="1" max="1" width="25" style="1" bestFit="1" customWidth="1"/>
    <col min="2" max="2" width="1" style="1" customWidth="1"/>
    <col min="3" max="3" width="19.710937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8" style="1" bestFit="1" customWidth="1"/>
    <col min="11" max="11" width="12.42578125" style="1" bestFit="1" customWidth="1"/>
    <col min="12" max="12" width="34.85546875" style="1" customWidth="1"/>
    <col min="13" max="16384" width="9.140625" style="1"/>
  </cols>
  <sheetData>
    <row r="2" spans="1:12" ht="24.75">
      <c r="A2" s="25" t="s">
        <v>0</v>
      </c>
      <c r="B2" s="25"/>
      <c r="C2" s="25"/>
      <c r="D2" s="25"/>
      <c r="E2" s="25"/>
      <c r="F2" s="25"/>
      <c r="G2" s="25"/>
    </row>
    <row r="3" spans="1:12" ht="24.75">
      <c r="A3" s="25" t="s">
        <v>217</v>
      </c>
      <c r="B3" s="25"/>
      <c r="C3" s="25"/>
      <c r="D3" s="25"/>
      <c r="E3" s="25"/>
      <c r="F3" s="25"/>
      <c r="G3" s="25"/>
    </row>
    <row r="4" spans="1:12" ht="24.75">
      <c r="A4" s="25" t="s">
        <v>2</v>
      </c>
      <c r="B4" s="25"/>
      <c r="C4" s="25"/>
      <c r="D4" s="25"/>
      <c r="E4" s="25"/>
      <c r="F4" s="25"/>
      <c r="G4" s="25"/>
    </row>
    <row r="6" spans="1:12" ht="24.75">
      <c r="A6" s="24" t="s">
        <v>221</v>
      </c>
      <c r="C6" s="24" t="s">
        <v>204</v>
      </c>
      <c r="E6" s="24" t="s">
        <v>268</v>
      </c>
      <c r="G6" s="24" t="s">
        <v>13</v>
      </c>
      <c r="J6" s="3"/>
      <c r="L6" s="10"/>
    </row>
    <row r="7" spans="1:12">
      <c r="A7" s="1" t="s">
        <v>276</v>
      </c>
      <c r="C7" s="21">
        <f>'سرمایه‌گذاری در سهام'!I88</f>
        <v>-1171511325799</v>
      </c>
      <c r="D7" s="15"/>
      <c r="E7" s="7">
        <f>C7/$C$11</f>
        <v>1.1309379704200948</v>
      </c>
      <c r="F7" s="15"/>
      <c r="G7" s="7">
        <v>-2.7915012222551071E-2</v>
      </c>
      <c r="H7" s="15"/>
      <c r="I7" s="15"/>
      <c r="J7" s="3"/>
      <c r="K7" s="3"/>
      <c r="L7" s="10"/>
    </row>
    <row r="8" spans="1:12">
      <c r="A8" s="1" t="s">
        <v>277</v>
      </c>
      <c r="C8" s="21">
        <f>'سرمایه‌گذاری در اوراق بهادار'!I41</f>
        <v>120642910354</v>
      </c>
      <c r="D8" s="15"/>
      <c r="E8" s="7">
        <f t="shared" ref="E8:E10" si="0">C8/$C$11</f>
        <v>-0.11646464287340196</v>
      </c>
      <c r="F8" s="15"/>
      <c r="G8" s="7">
        <v>2.8747040194418562E-3</v>
      </c>
      <c r="H8" s="15"/>
      <c r="I8" s="15"/>
      <c r="J8" s="3"/>
      <c r="K8" s="3"/>
      <c r="L8" s="19"/>
    </row>
    <row r="9" spans="1:12">
      <c r="A9" s="1" t="s">
        <v>278</v>
      </c>
      <c r="C9" s="21">
        <f>'درآمد سپرده بانکی'!E11</f>
        <v>8436798555</v>
      </c>
      <c r="D9" s="15"/>
      <c r="E9" s="7">
        <f t="shared" si="0"/>
        <v>-8.1446040038301373E-3</v>
      </c>
      <c r="F9" s="15"/>
      <c r="G9" s="7">
        <v>2.0103376689201038E-4</v>
      </c>
      <c r="H9" s="15"/>
      <c r="I9" s="15"/>
      <c r="J9" s="3"/>
      <c r="L9" s="10"/>
    </row>
    <row r="10" spans="1:12">
      <c r="A10" s="1" t="s">
        <v>275</v>
      </c>
      <c r="C10" s="22">
        <f>'سایر درآمدها'!C9</f>
        <v>6555771848</v>
      </c>
      <c r="E10" s="7">
        <f t="shared" si="0"/>
        <v>-6.3287235428626043E-3</v>
      </c>
      <c r="G10" s="7">
        <v>1.5621227659951353E-4</v>
      </c>
      <c r="H10" s="15"/>
      <c r="I10" s="15"/>
      <c r="J10" s="3"/>
      <c r="L10" s="10"/>
    </row>
    <row r="11" spans="1:12" ht="24.75" thickBot="1">
      <c r="C11" s="18">
        <f>SUM(C7:C10)</f>
        <v>-1035875845042</v>
      </c>
      <c r="D11" s="15"/>
      <c r="E11" s="8">
        <f>SUM(E7:E10)</f>
        <v>1</v>
      </c>
      <c r="F11" s="15"/>
      <c r="G11" s="8">
        <v>-2.4683062159617689E-2</v>
      </c>
      <c r="H11" s="15"/>
      <c r="I11" s="15"/>
      <c r="J11" s="3"/>
      <c r="L11" s="19"/>
    </row>
    <row r="12" spans="1:12" ht="24.75" thickTop="1">
      <c r="L12" s="19"/>
    </row>
    <row r="13" spans="1:12">
      <c r="G13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4"/>
  <sheetViews>
    <sheetView rightToLeft="1" workbookViewId="0">
      <selection activeCell="M11" sqref="A10:M11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24.75">
      <c r="A3" s="25" t="s">
        <v>217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6" spans="1:19" ht="24.75">
      <c r="A6" s="24" t="s">
        <v>218</v>
      </c>
      <c r="B6" s="24" t="s">
        <v>218</v>
      </c>
      <c r="C6" s="24" t="s">
        <v>218</v>
      </c>
      <c r="D6" s="24" t="s">
        <v>218</v>
      </c>
      <c r="E6" s="24" t="s">
        <v>218</v>
      </c>
      <c r="F6" s="24" t="s">
        <v>218</v>
      </c>
      <c r="G6" s="24" t="s">
        <v>218</v>
      </c>
      <c r="I6" s="24" t="s">
        <v>219</v>
      </c>
      <c r="J6" s="24" t="s">
        <v>219</v>
      </c>
      <c r="K6" s="24" t="s">
        <v>219</v>
      </c>
      <c r="L6" s="24" t="s">
        <v>219</v>
      </c>
      <c r="M6" s="24" t="s">
        <v>219</v>
      </c>
      <c r="O6" s="24" t="s">
        <v>220</v>
      </c>
      <c r="P6" s="24" t="s">
        <v>220</v>
      </c>
      <c r="Q6" s="24" t="s">
        <v>220</v>
      </c>
      <c r="R6" s="24" t="s">
        <v>220</v>
      </c>
      <c r="S6" s="24" t="s">
        <v>220</v>
      </c>
    </row>
    <row r="7" spans="1:19" ht="24.75">
      <c r="A7" s="24" t="s">
        <v>221</v>
      </c>
      <c r="C7" s="24" t="s">
        <v>222</v>
      </c>
      <c r="E7" s="24" t="s">
        <v>110</v>
      </c>
      <c r="G7" s="24" t="s">
        <v>111</v>
      </c>
      <c r="I7" s="24" t="s">
        <v>223</v>
      </c>
      <c r="K7" s="24" t="s">
        <v>224</v>
      </c>
      <c r="M7" s="24" t="s">
        <v>225</v>
      </c>
      <c r="O7" s="24" t="s">
        <v>223</v>
      </c>
      <c r="Q7" s="24" t="s">
        <v>224</v>
      </c>
      <c r="S7" s="24" t="s">
        <v>225</v>
      </c>
    </row>
    <row r="8" spans="1:19">
      <c r="A8" s="1" t="s">
        <v>180</v>
      </c>
      <c r="C8" s="4" t="s">
        <v>280</v>
      </c>
      <c r="E8" s="4" t="s">
        <v>182</v>
      </c>
      <c r="F8" s="4"/>
      <c r="G8" s="5">
        <v>18</v>
      </c>
      <c r="I8" s="5">
        <v>10190861890</v>
      </c>
      <c r="J8" s="4"/>
      <c r="K8" s="5">
        <v>0</v>
      </c>
      <c r="L8" s="4"/>
      <c r="M8" s="5">
        <v>10190861890</v>
      </c>
      <c r="N8" s="4"/>
      <c r="O8" s="5">
        <v>19115046057</v>
      </c>
      <c r="P8" s="4"/>
      <c r="Q8" s="5">
        <v>0</v>
      </c>
      <c r="R8" s="4"/>
      <c r="S8" s="5">
        <v>19115046057</v>
      </c>
    </row>
    <row r="9" spans="1:19">
      <c r="A9" s="1" t="s">
        <v>186</v>
      </c>
      <c r="C9" s="4" t="s">
        <v>280</v>
      </c>
      <c r="E9" s="4" t="s">
        <v>188</v>
      </c>
      <c r="F9" s="4"/>
      <c r="G9" s="5">
        <v>16</v>
      </c>
      <c r="I9" s="5">
        <v>13000925219</v>
      </c>
      <c r="J9" s="4"/>
      <c r="K9" s="5">
        <v>0</v>
      </c>
      <c r="L9" s="4"/>
      <c r="M9" s="5">
        <v>13000925219</v>
      </c>
      <c r="N9" s="4"/>
      <c r="O9" s="5">
        <v>25915578112</v>
      </c>
      <c r="P9" s="4"/>
      <c r="Q9" s="5">
        <v>0</v>
      </c>
      <c r="R9" s="4"/>
      <c r="S9" s="5">
        <v>25915578112</v>
      </c>
    </row>
    <row r="10" spans="1:19">
      <c r="A10" s="1" t="s">
        <v>183</v>
      </c>
      <c r="C10" s="4" t="s">
        <v>280</v>
      </c>
      <c r="E10" s="4" t="s">
        <v>185</v>
      </c>
      <c r="F10" s="4"/>
      <c r="G10" s="5">
        <v>16</v>
      </c>
      <c r="I10" s="5">
        <v>1441334337</v>
      </c>
      <c r="J10" s="4"/>
      <c r="K10" s="5">
        <v>0</v>
      </c>
      <c r="L10" s="4"/>
      <c r="M10" s="5">
        <v>1441334337</v>
      </c>
      <c r="N10" s="4"/>
      <c r="O10" s="5">
        <v>2845634803</v>
      </c>
      <c r="P10" s="4"/>
      <c r="Q10" s="5">
        <v>0</v>
      </c>
      <c r="R10" s="4"/>
      <c r="S10" s="5">
        <v>2845634803</v>
      </c>
    </row>
    <row r="11" spans="1:19">
      <c r="A11" s="1" t="s">
        <v>189</v>
      </c>
      <c r="C11" s="4" t="s">
        <v>280</v>
      </c>
      <c r="E11" s="4" t="s">
        <v>191</v>
      </c>
      <c r="F11" s="4"/>
      <c r="G11" s="5">
        <v>16</v>
      </c>
      <c r="I11" s="5">
        <v>1849150912</v>
      </c>
      <c r="J11" s="4"/>
      <c r="K11" s="5">
        <v>0</v>
      </c>
      <c r="L11" s="4"/>
      <c r="M11" s="5">
        <v>1849150912</v>
      </c>
      <c r="N11" s="4"/>
      <c r="O11" s="5">
        <v>3863452222</v>
      </c>
      <c r="P11" s="4"/>
      <c r="Q11" s="5">
        <v>0</v>
      </c>
      <c r="R11" s="4"/>
      <c r="S11" s="5">
        <v>3863452222</v>
      </c>
    </row>
    <row r="12" spans="1:19">
      <c r="A12" s="1" t="s">
        <v>226</v>
      </c>
      <c r="C12" s="4" t="s">
        <v>280</v>
      </c>
      <c r="E12" s="4" t="s">
        <v>181</v>
      </c>
      <c r="F12" s="4"/>
      <c r="G12" s="5">
        <v>15</v>
      </c>
      <c r="I12" s="5">
        <v>0</v>
      </c>
      <c r="J12" s="4"/>
      <c r="K12" s="5">
        <v>0</v>
      </c>
      <c r="L12" s="4"/>
      <c r="M12" s="5">
        <v>0</v>
      </c>
      <c r="N12" s="4"/>
      <c r="O12" s="5">
        <v>960735617</v>
      </c>
      <c r="P12" s="4"/>
      <c r="Q12" s="5">
        <v>0</v>
      </c>
      <c r="R12" s="4"/>
      <c r="S12" s="5">
        <v>960735617</v>
      </c>
    </row>
    <row r="13" spans="1:19">
      <c r="A13" s="1" t="s">
        <v>192</v>
      </c>
      <c r="C13" s="4" t="s">
        <v>280</v>
      </c>
      <c r="E13" s="4" t="s">
        <v>194</v>
      </c>
      <c r="F13" s="4"/>
      <c r="G13" s="5">
        <v>18</v>
      </c>
      <c r="I13" s="5">
        <v>1986482098</v>
      </c>
      <c r="J13" s="4"/>
      <c r="K13" s="5">
        <v>0</v>
      </c>
      <c r="L13" s="4"/>
      <c r="M13" s="5">
        <v>1986482098</v>
      </c>
      <c r="N13" s="4"/>
      <c r="O13" s="5">
        <v>3911069628</v>
      </c>
      <c r="P13" s="4"/>
      <c r="Q13" s="5">
        <v>0</v>
      </c>
      <c r="R13" s="4"/>
      <c r="S13" s="5">
        <v>3911069628</v>
      </c>
    </row>
    <row r="14" spans="1:19">
      <c r="A14" s="1" t="s">
        <v>195</v>
      </c>
      <c r="C14" s="4" t="s">
        <v>280</v>
      </c>
      <c r="E14" s="4" t="s">
        <v>197</v>
      </c>
      <c r="F14" s="4"/>
      <c r="G14" s="5">
        <v>18</v>
      </c>
      <c r="I14" s="5">
        <v>1500415908</v>
      </c>
      <c r="J14" s="4"/>
      <c r="K14" s="5">
        <v>0</v>
      </c>
      <c r="L14" s="4"/>
      <c r="M14" s="5">
        <v>1500415908</v>
      </c>
      <c r="N14" s="4"/>
      <c r="O14" s="5">
        <v>7444524776</v>
      </c>
      <c r="P14" s="4"/>
      <c r="Q14" s="5">
        <v>0</v>
      </c>
      <c r="R14" s="4"/>
      <c r="S14" s="5">
        <v>7444524776</v>
      </c>
    </row>
    <row r="15" spans="1:19">
      <c r="A15" s="1" t="s">
        <v>207</v>
      </c>
      <c r="C15" s="5">
        <v>1</v>
      </c>
      <c r="E15" s="4" t="s">
        <v>280</v>
      </c>
      <c r="F15" s="4"/>
      <c r="G15" s="5">
        <v>8</v>
      </c>
      <c r="I15" s="5">
        <v>4728022206</v>
      </c>
      <c r="J15" s="4"/>
      <c r="K15" s="5">
        <v>0</v>
      </c>
      <c r="L15" s="4"/>
      <c r="M15" s="5">
        <v>4728022206</v>
      </c>
      <c r="N15" s="4"/>
      <c r="O15" s="5">
        <v>4890909190</v>
      </c>
      <c r="P15" s="4"/>
      <c r="Q15" s="5">
        <v>0</v>
      </c>
      <c r="R15" s="4"/>
      <c r="S15" s="5">
        <v>4890909190</v>
      </c>
    </row>
    <row r="16" spans="1:19">
      <c r="A16" s="1" t="s">
        <v>211</v>
      </c>
      <c r="C16" s="5">
        <v>17</v>
      </c>
      <c r="E16" s="4" t="s">
        <v>280</v>
      </c>
      <c r="F16" s="4"/>
      <c r="G16" s="5">
        <v>8</v>
      </c>
      <c r="I16" s="5">
        <v>1571611331</v>
      </c>
      <c r="J16" s="4"/>
      <c r="K16" s="5">
        <v>0</v>
      </c>
      <c r="L16" s="4"/>
      <c r="M16" s="5">
        <v>1571611331</v>
      </c>
      <c r="N16" s="4"/>
      <c r="O16" s="5">
        <v>3657335929</v>
      </c>
      <c r="P16" s="4"/>
      <c r="Q16" s="5">
        <v>0</v>
      </c>
      <c r="R16" s="4"/>
      <c r="S16" s="5">
        <v>3657335929</v>
      </c>
    </row>
    <row r="17" spans="1:19">
      <c r="A17" s="1" t="s">
        <v>214</v>
      </c>
      <c r="C17" s="5">
        <v>17</v>
      </c>
      <c r="E17" s="4" t="s">
        <v>280</v>
      </c>
      <c r="F17" s="4"/>
      <c r="G17" s="5">
        <v>8</v>
      </c>
      <c r="I17" s="5">
        <v>2137165018</v>
      </c>
      <c r="J17" s="4"/>
      <c r="K17" s="5">
        <v>0</v>
      </c>
      <c r="L17" s="4"/>
      <c r="M17" s="5">
        <v>2137165018</v>
      </c>
      <c r="N17" s="4"/>
      <c r="O17" s="5">
        <v>4677418505</v>
      </c>
      <c r="P17" s="4"/>
      <c r="Q17" s="5">
        <v>0</v>
      </c>
      <c r="R17" s="4"/>
      <c r="S17" s="5">
        <v>4677418505</v>
      </c>
    </row>
    <row r="18" spans="1:19" ht="24.75" thickBot="1">
      <c r="C18" s="4"/>
      <c r="E18" s="4"/>
      <c r="F18" s="4"/>
      <c r="G18" s="4"/>
      <c r="I18" s="6">
        <f>SUM(I8:I17)</f>
        <v>38405968919</v>
      </c>
      <c r="J18" s="4"/>
      <c r="K18" s="6">
        <f>SUM(K8:K17)</f>
        <v>0</v>
      </c>
      <c r="L18" s="4"/>
      <c r="M18" s="6">
        <f>SUM(M8:M17)</f>
        <v>38405968919</v>
      </c>
      <c r="N18" s="4"/>
      <c r="O18" s="6">
        <f>SUM(O8:O17)</f>
        <v>77281704839</v>
      </c>
      <c r="P18" s="4"/>
      <c r="Q18" s="6">
        <f>SUM(Q8:Q17)</f>
        <v>0</v>
      </c>
      <c r="R18" s="4"/>
      <c r="S18" s="6">
        <f>SUM(S8:S17)</f>
        <v>77281704839</v>
      </c>
    </row>
    <row r="19" spans="1:19" ht="24.75" thickTop="1">
      <c r="E19" s="4"/>
      <c r="F19" s="4"/>
      <c r="G19" s="4"/>
      <c r="I19" s="4"/>
      <c r="J19" s="4"/>
      <c r="K19" s="4"/>
      <c r="L19" s="4"/>
      <c r="M19" s="5"/>
      <c r="N19" s="5"/>
      <c r="O19" s="5"/>
      <c r="P19" s="5"/>
      <c r="Q19" s="5"/>
      <c r="R19" s="5"/>
      <c r="S19" s="5"/>
    </row>
    <row r="20" spans="1:19">
      <c r="I20" s="4"/>
      <c r="J20" s="4"/>
      <c r="K20" s="4"/>
      <c r="L20" s="4"/>
      <c r="M20" s="5"/>
      <c r="N20" s="4"/>
      <c r="O20" s="4"/>
      <c r="P20" s="4"/>
      <c r="Q20" s="4"/>
      <c r="R20" s="4"/>
      <c r="S20" s="5"/>
    </row>
    <row r="21" spans="1:19">
      <c r="L21" s="5">
        <f t="shared" ref="L21" si="0">L20-L19</f>
        <v>0</v>
      </c>
      <c r="M21" s="5"/>
      <c r="N21" s="5"/>
      <c r="O21" s="5"/>
      <c r="P21" s="5"/>
      <c r="Q21" s="5"/>
      <c r="R21" s="5"/>
      <c r="S21" s="5"/>
    </row>
    <row r="22" spans="1:19">
      <c r="O22" s="4"/>
      <c r="P22" s="4"/>
      <c r="Q22" s="4"/>
      <c r="R22" s="4"/>
      <c r="S22" s="4"/>
    </row>
    <row r="23" spans="1:19">
      <c r="L23" s="3">
        <f t="shared" ref="L23" si="1">SUM(L15:L17)</f>
        <v>0</v>
      </c>
      <c r="M23" s="3"/>
      <c r="N23" s="3"/>
      <c r="O23" s="5"/>
      <c r="P23" s="5"/>
      <c r="Q23" s="5"/>
      <c r="R23" s="5"/>
      <c r="S23" s="5"/>
    </row>
    <row r="24" spans="1:19">
      <c r="M24" s="3"/>
      <c r="O24" s="4"/>
      <c r="P24" s="4"/>
      <c r="Q24" s="4"/>
      <c r="R24" s="4"/>
      <c r="S24" s="5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U52"/>
  <sheetViews>
    <sheetView rightToLeft="1" topLeftCell="A34" workbookViewId="0">
      <selection activeCell="G52" sqref="G52"/>
    </sheetView>
  </sheetViews>
  <sheetFormatPr defaultRowHeight="24"/>
  <cols>
    <col min="1" max="1" width="26.42578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21" ht="24.75">
      <c r="A3" s="25" t="s">
        <v>217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21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6" spans="1:21" ht="24.75">
      <c r="A6" s="23" t="s">
        <v>3</v>
      </c>
      <c r="C6" s="24" t="s">
        <v>227</v>
      </c>
      <c r="D6" s="24" t="s">
        <v>227</v>
      </c>
      <c r="E6" s="24" t="s">
        <v>227</v>
      </c>
      <c r="F6" s="24" t="s">
        <v>227</v>
      </c>
      <c r="G6" s="24" t="s">
        <v>227</v>
      </c>
      <c r="I6" s="24" t="s">
        <v>219</v>
      </c>
      <c r="J6" s="24" t="s">
        <v>219</v>
      </c>
      <c r="K6" s="24" t="s">
        <v>219</v>
      </c>
      <c r="L6" s="24" t="s">
        <v>219</v>
      </c>
      <c r="M6" s="24" t="s">
        <v>219</v>
      </c>
      <c r="O6" s="24" t="s">
        <v>220</v>
      </c>
      <c r="P6" s="24" t="s">
        <v>220</v>
      </c>
      <c r="Q6" s="24" t="s">
        <v>220</v>
      </c>
      <c r="R6" s="24" t="s">
        <v>220</v>
      </c>
      <c r="S6" s="24" t="s">
        <v>220</v>
      </c>
    </row>
    <row r="7" spans="1:21" ht="24.75">
      <c r="A7" s="24" t="s">
        <v>3</v>
      </c>
      <c r="C7" s="24" t="s">
        <v>228</v>
      </c>
      <c r="E7" s="24" t="s">
        <v>229</v>
      </c>
      <c r="G7" s="24" t="s">
        <v>230</v>
      </c>
      <c r="I7" s="24" t="s">
        <v>231</v>
      </c>
      <c r="K7" s="24" t="s">
        <v>224</v>
      </c>
      <c r="M7" s="24" t="s">
        <v>232</v>
      </c>
      <c r="O7" s="24" t="s">
        <v>231</v>
      </c>
      <c r="Q7" s="24" t="s">
        <v>224</v>
      </c>
      <c r="S7" s="24" t="s">
        <v>232</v>
      </c>
    </row>
    <row r="8" spans="1:21">
      <c r="A8" s="1" t="s">
        <v>88</v>
      </c>
      <c r="C8" s="4" t="s">
        <v>233</v>
      </c>
      <c r="D8" s="4"/>
      <c r="E8" s="5">
        <v>22000000</v>
      </c>
      <c r="F8" s="4"/>
      <c r="G8" s="5">
        <v>2020</v>
      </c>
      <c r="H8" s="4"/>
      <c r="I8" s="5">
        <v>44440000000</v>
      </c>
      <c r="J8" s="4"/>
      <c r="K8" s="5">
        <v>5888366013</v>
      </c>
      <c r="L8" s="4"/>
      <c r="M8" s="5">
        <f>I8-K8</f>
        <v>38551633987</v>
      </c>
      <c r="N8" s="4"/>
      <c r="O8" s="5">
        <v>44440000000</v>
      </c>
      <c r="P8" s="4"/>
      <c r="Q8" s="5">
        <v>5888366013</v>
      </c>
      <c r="R8" s="4"/>
      <c r="S8" s="5">
        <f>O8-Q8</f>
        <v>38551633987</v>
      </c>
      <c r="T8" s="4"/>
      <c r="U8" s="4"/>
    </row>
    <row r="9" spans="1:21">
      <c r="A9" s="1" t="s">
        <v>84</v>
      </c>
      <c r="C9" s="4" t="s">
        <v>234</v>
      </c>
      <c r="D9" s="4"/>
      <c r="E9" s="5">
        <v>6300003</v>
      </c>
      <c r="F9" s="4"/>
      <c r="G9" s="5">
        <v>4500</v>
      </c>
      <c r="H9" s="4"/>
      <c r="I9" s="5">
        <v>0</v>
      </c>
      <c r="J9" s="4"/>
      <c r="K9" s="5">
        <v>0</v>
      </c>
      <c r="L9" s="4"/>
      <c r="M9" s="5">
        <f t="shared" ref="M9:M48" si="0">I9-K9</f>
        <v>0</v>
      </c>
      <c r="N9" s="4"/>
      <c r="O9" s="5">
        <v>28350013500</v>
      </c>
      <c r="P9" s="4"/>
      <c r="Q9" s="5">
        <v>2202812167</v>
      </c>
      <c r="R9" s="4"/>
      <c r="S9" s="5">
        <f t="shared" ref="S9:S48" si="1">O9-Q9</f>
        <v>26147201333</v>
      </c>
      <c r="T9" s="4"/>
      <c r="U9" s="4"/>
    </row>
    <row r="10" spans="1:21">
      <c r="A10" s="1" t="s">
        <v>235</v>
      </c>
      <c r="C10" s="4" t="s">
        <v>236</v>
      </c>
      <c r="D10" s="4"/>
      <c r="E10" s="5">
        <v>1516418</v>
      </c>
      <c r="F10" s="4"/>
      <c r="G10" s="5">
        <v>1300</v>
      </c>
      <c r="H10" s="4"/>
      <c r="I10" s="5">
        <v>0</v>
      </c>
      <c r="J10" s="4"/>
      <c r="K10" s="5">
        <v>0</v>
      </c>
      <c r="L10" s="4"/>
      <c r="M10" s="5">
        <f t="shared" si="0"/>
        <v>0</v>
      </c>
      <c r="N10" s="4"/>
      <c r="O10" s="5">
        <v>1971343400</v>
      </c>
      <c r="P10" s="4"/>
      <c r="Q10" s="5">
        <v>80304396</v>
      </c>
      <c r="R10" s="4"/>
      <c r="S10" s="5">
        <f t="shared" si="1"/>
        <v>1891039004</v>
      </c>
      <c r="T10" s="4"/>
      <c r="U10" s="4"/>
    </row>
    <row r="11" spans="1:21">
      <c r="A11" s="1" t="s">
        <v>54</v>
      </c>
      <c r="C11" s="4" t="s">
        <v>237</v>
      </c>
      <c r="D11" s="4"/>
      <c r="E11" s="5">
        <v>15000000</v>
      </c>
      <c r="F11" s="4"/>
      <c r="G11" s="5">
        <v>150</v>
      </c>
      <c r="H11" s="4"/>
      <c r="I11" s="5">
        <v>2250000000</v>
      </c>
      <c r="J11" s="4"/>
      <c r="K11" s="5">
        <v>318783069</v>
      </c>
      <c r="L11" s="4"/>
      <c r="M11" s="5">
        <f t="shared" si="0"/>
        <v>1931216931</v>
      </c>
      <c r="N11" s="4"/>
      <c r="O11" s="5">
        <v>2250000000</v>
      </c>
      <c r="P11" s="4"/>
      <c r="Q11" s="5">
        <v>318783069</v>
      </c>
      <c r="R11" s="4"/>
      <c r="S11" s="5">
        <f t="shared" si="1"/>
        <v>1931216931</v>
      </c>
      <c r="T11" s="4"/>
      <c r="U11" s="4"/>
    </row>
    <row r="12" spans="1:21">
      <c r="A12" s="1" t="s">
        <v>76</v>
      </c>
      <c r="C12" s="4" t="s">
        <v>238</v>
      </c>
      <c r="D12" s="4"/>
      <c r="E12" s="5">
        <v>39222671</v>
      </c>
      <c r="F12" s="4"/>
      <c r="G12" s="5">
        <v>700</v>
      </c>
      <c r="H12" s="4"/>
      <c r="I12" s="5">
        <v>27455869700</v>
      </c>
      <c r="J12" s="4"/>
      <c r="K12" s="5">
        <v>1510517103</v>
      </c>
      <c r="L12" s="4"/>
      <c r="M12" s="5">
        <f t="shared" si="0"/>
        <v>25945352597</v>
      </c>
      <c r="N12" s="4"/>
      <c r="O12" s="5">
        <v>27455869700</v>
      </c>
      <c r="P12" s="4"/>
      <c r="Q12" s="5">
        <v>1510517103</v>
      </c>
      <c r="R12" s="4"/>
      <c r="S12" s="5">
        <f t="shared" si="1"/>
        <v>25945352597</v>
      </c>
      <c r="T12" s="4"/>
      <c r="U12" s="4"/>
    </row>
    <row r="13" spans="1:21">
      <c r="A13" s="1" t="s">
        <v>86</v>
      </c>
      <c r="C13" s="4" t="s">
        <v>239</v>
      </c>
      <c r="D13" s="4"/>
      <c r="E13" s="5">
        <v>34216764</v>
      </c>
      <c r="F13" s="4"/>
      <c r="G13" s="5">
        <v>700</v>
      </c>
      <c r="H13" s="4"/>
      <c r="I13" s="5">
        <v>23951734800</v>
      </c>
      <c r="J13" s="4"/>
      <c r="K13" s="5">
        <v>3393514454</v>
      </c>
      <c r="L13" s="4"/>
      <c r="M13" s="5">
        <f t="shared" si="0"/>
        <v>20558220346</v>
      </c>
      <c r="N13" s="4"/>
      <c r="O13" s="5">
        <v>23951734800</v>
      </c>
      <c r="P13" s="4"/>
      <c r="Q13" s="5">
        <v>3393514454</v>
      </c>
      <c r="R13" s="4"/>
      <c r="S13" s="5">
        <f t="shared" si="1"/>
        <v>20558220346</v>
      </c>
      <c r="T13" s="4"/>
      <c r="U13" s="4"/>
    </row>
    <row r="14" spans="1:21">
      <c r="A14" s="1" t="s">
        <v>32</v>
      </c>
      <c r="C14" s="4" t="s">
        <v>104</v>
      </c>
      <c r="D14" s="4"/>
      <c r="E14" s="5">
        <v>15399744</v>
      </c>
      <c r="F14" s="4"/>
      <c r="G14" s="5">
        <v>700</v>
      </c>
      <c r="H14" s="4"/>
      <c r="I14" s="5">
        <v>10779820800</v>
      </c>
      <c r="J14" s="4"/>
      <c r="K14" s="5">
        <v>1489066155</v>
      </c>
      <c r="L14" s="4"/>
      <c r="M14" s="5">
        <f t="shared" si="0"/>
        <v>9290754645</v>
      </c>
      <c r="N14" s="4"/>
      <c r="O14" s="5">
        <v>10779820800</v>
      </c>
      <c r="P14" s="4"/>
      <c r="Q14" s="5">
        <v>1489066155</v>
      </c>
      <c r="R14" s="4"/>
      <c r="S14" s="5">
        <f t="shared" si="1"/>
        <v>9290754645</v>
      </c>
      <c r="T14" s="4"/>
      <c r="U14" s="4"/>
    </row>
    <row r="15" spans="1:21">
      <c r="A15" s="1" t="s">
        <v>34</v>
      </c>
      <c r="C15" s="4" t="s">
        <v>104</v>
      </c>
      <c r="D15" s="4"/>
      <c r="E15" s="5">
        <v>68082254</v>
      </c>
      <c r="F15" s="4"/>
      <c r="G15" s="5">
        <v>400</v>
      </c>
      <c r="H15" s="4"/>
      <c r="I15" s="5">
        <v>27232901600</v>
      </c>
      <c r="J15" s="4"/>
      <c r="K15" s="5">
        <v>3761805770</v>
      </c>
      <c r="L15" s="4"/>
      <c r="M15" s="5">
        <f t="shared" si="0"/>
        <v>23471095830</v>
      </c>
      <c r="N15" s="4"/>
      <c r="O15" s="5">
        <v>27232901600</v>
      </c>
      <c r="P15" s="4"/>
      <c r="Q15" s="5">
        <v>3761805770</v>
      </c>
      <c r="R15" s="4"/>
      <c r="S15" s="5">
        <f t="shared" si="1"/>
        <v>23471095830</v>
      </c>
      <c r="T15" s="4"/>
      <c r="U15" s="4"/>
    </row>
    <row r="16" spans="1:21">
      <c r="A16" s="1" t="s">
        <v>28</v>
      </c>
      <c r="C16" s="4" t="s">
        <v>240</v>
      </c>
      <c r="D16" s="4"/>
      <c r="E16" s="5">
        <v>9200000</v>
      </c>
      <c r="F16" s="4"/>
      <c r="G16" s="5">
        <v>3750</v>
      </c>
      <c r="H16" s="4"/>
      <c r="I16" s="5">
        <v>34500000000</v>
      </c>
      <c r="J16" s="4"/>
      <c r="K16" s="5">
        <v>4659952607</v>
      </c>
      <c r="L16" s="4"/>
      <c r="M16" s="5">
        <f t="shared" si="0"/>
        <v>29840047393</v>
      </c>
      <c r="N16" s="4"/>
      <c r="O16" s="5">
        <v>34500000000</v>
      </c>
      <c r="P16" s="4"/>
      <c r="Q16" s="5">
        <v>4659952607</v>
      </c>
      <c r="R16" s="4"/>
      <c r="S16" s="5">
        <f t="shared" si="1"/>
        <v>29840047393</v>
      </c>
      <c r="T16" s="4"/>
      <c r="U16" s="4"/>
    </row>
    <row r="17" spans="1:21">
      <c r="A17" s="1" t="s">
        <v>75</v>
      </c>
      <c r="C17" s="4" t="s">
        <v>241</v>
      </c>
      <c r="D17" s="4"/>
      <c r="E17" s="5">
        <v>8743455</v>
      </c>
      <c r="F17" s="4"/>
      <c r="G17" s="5">
        <v>2100</v>
      </c>
      <c r="H17" s="4"/>
      <c r="I17" s="5">
        <v>0</v>
      </c>
      <c r="J17" s="4"/>
      <c r="K17" s="5">
        <v>0</v>
      </c>
      <c r="L17" s="4"/>
      <c r="M17" s="5">
        <f t="shared" si="0"/>
        <v>0</v>
      </c>
      <c r="N17" s="4"/>
      <c r="O17" s="5">
        <v>18361255500</v>
      </c>
      <c r="P17" s="4"/>
      <c r="Q17" s="5">
        <v>2129099288</v>
      </c>
      <c r="R17" s="4"/>
      <c r="S17" s="5">
        <f t="shared" si="1"/>
        <v>16232156212</v>
      </c>
      <c r="T17" s="4"/>
      <c r="U17" s="4"/>
    </row>
    <row r="18" spans="1:21">
      <c r="A18" s="1" t="s">
        <v>46</v>
      </c>
      <c r="C18" s="4" t="s">
        <v>242</v>
      </c>
      <c r="D18" s="4"/>
      <c r="E18" s="5">
        <v>1100000</v>
      </c>
      <c r="F18" s="4"/>
      <c r="G18" s="5">
        <v>6730</v>
      </c>
      <c r="H18" s="4"/>
      <c r="I18" s="5">
        <v>0</v>
      </c>
      <c r="J18" s="4"/>
      <c r="K18" s="5">
        <v>0</v>
      </c>
      <c r="L18" s="4"/>
      <c r="M18" s="5">
        <f t="shared" si="0"/>
        <v>0</v>
      </c>
      <c r="N18" s="4"/>
      <c r="O18" s="5">
        <v>7403000000</v>
      </c>
      <c r="P18" s="4"/>
      <c r="Q18" s="5">
        <v>698049628</v>
      </c>
      <c r="R18" s="4"/>
      <c r="S18" s="5">
        <f t="shared" si="1"/>
        <v>6704950372</v>
      </c>
      <c r="T18" s="4"/>
      <c r="U18" s="4"/>
    </row>
    <row r="19" spans="1:21">
      <c r="A19" s="1" t="s">
        <v>43</v>
      </c>
      <c r="C19" s="4" t="s">
        <v>243</v>
      </c>
      <c r="D19" s="4"/>
      <c r="E19" s="5">
        <v>3510754</v>
      </c>
      <c r="F19" s="4"/>
      <c r="G19" s="5">
        <v>4720</v>
      </c>
      <c r="H19" s="4"/>
      <c r="I19" s="5">
        <v>16570758610</v>
      </c>
      <c r="J19" s="4"/>
      <c r="K19" s="5">
        <v>2101077083</v>
      </c>
      <c r="L19" s="4"/>
      <c r="M19" s="5">
        <f t="shared" si="0"/>
        <v>14469681527</v>
      </c>
      <c r="N19" s="4"/>
      <c r="O19" s="5">
        <v>16570758880</v>
      </c>
      <c r="P19" s="4"/>
      <c r="Q19" s="5">
        <v>2101077083</v>
      </c>
      <c r="R19" s="4"/>
      <c r="S19" s="5">
        <f t="shared" si="1"/>
        <v>14469681797</v>
      </c>
      <c r="T19" s="4"/>
      <c r="U19" s="4"/>
    </row>
    <row r="20" spans="1:21">
      <c r="A20" s="1" t="s">
        <v>48</v>
      </c>
      <c r="C20" s="4" t="s">
        <v>104</v>
      </c>
      <c r="D20" s="4"/>
      <c r="E20" s="5">
        <v>87975</v>
      </c>
      <c r="F20" s="4"/>
      <c r="G20" s="5">
        <v>61000</v>
      </c>
      <c r="H20" s="4"/>
      <c r="I20" s="5">
        <v>5366475000</v>
      </c>
      <c r="J20" s="4"/>
      <c r="K20" s="5">
        <v>638017849</v>
      </c>
      <c r="L20" s="4"/>
      <c r="M20" s="5">
        <f t="shared" si="0"/>
        <v>4728457151</v>
      </c>
      <c r="N20" s="4"/>
      <c r="O20" s="5">
        <v>5366475000</v>
      </c>
      <c r="P20" s="4"/>
      <c r="Q20" s="5">
        <v>638017849</v>
      </c>
      <c r="R20" s="4"/>
      <c r="S20" s="5">
        <f t="shared" si="1"/>
        <v>4728457151</v>
      </c>
      <c r="T20" s="4"/>
      <c r="U20" s="4"/>
    </row>
    <row r="21" spans="1:21">
      <c r="A21" s="1" t="s">
        <v>91</v>
      </c>
      <c r="C21" s="4" t="s">
        <v>244</v>
      </c>
      <c r="D21" s="4"/>
      <c r="E21" s="5">
        <v>18948000</v>
      </c>
      <c r="F21" s="4"/>
      <c r="G21" s="5">
        <v>36</v>
      </c>
      <c r="H21" s="4"/>
      <c r="I21" s="5">
        <v>682128000</v>
      </c>
      <c r="J21" s="4"/>
      <c r="K21" s="5">
        <v>75607367</v>
      </c>
      <c r="L21" s="4"/>
      <c r="M21" s="5">
        <f t="shared" si="0"/>
        <v>606520633</v>
      </c>
      <c r="N21" s="4"/>
      <c r="O21" s="5">
        <v>682128000</v>
      </c>
      <c r="P21" s="4"/>
      <c r="Q21" s="5">
        <v>75607367</v>
      </c>
      <c r="R21" s="4"/>
      <c r="S21" s="5">
        <f t="shared" si="1"/>
        <v>606520633</v>
      </c>
      <c r="T21" s="4"/>
      <c r="U21" s="4"/>
    </row>
    <row r="22" spans="1:21">
      <c r="A22" s="1" t="s">
        <v>19</v>
      </c>
      <c r="C22" s="4" t="s">
        <v>239</v>
      </c>
      <c r="D22" s="4"/>
      <c r="E22" s="5">
        <v>2600000</v>
      </c>
      <c r="F22" s="4"/>
      <c r="G22" s="5">
        <v>5850</v>
      </c>
      <c r="H22" s="4"/>
      <c r="I22" s="5">
        <v>15210000000</v>
      </c>
      <c r="J22" s="4"/>
      <c r="K22" s="5">
        <v>1047627551</v>
      </c>
      <c r="L22" s="4"/>
      <c r="M22" s="5">
        <f t="shared" si="0"/>
        <v>14162372449</v>
      </c>
      <c r="N22" s="4"/>
      <c r="O22" s="5">
        <v>15210000000</v>
      </c>
      <c r="P22" s="4"/>
      <c r="Q22" s="5">
        <v>1047627551</v>
      </c>
      <c r="R22" s="4"/>
      <c r="S22" s="5">
        <f t="shared" si="1"/>
        <v>14162372449</v>
      </c>
      <c r="T22" s="4"/>
      <c r="U22" s="4"/>
    </row>
    <row r="23" spans="1:21">
      <c r="A23" s="1" t="s">
        <v>18</v>
      </c>
      <c r="C23" s="4" t="s">
        <v>239</v>
      </c>
      <c r="D23" s="4"/>
      <c r="E23" s="5">
        <v>141744099</v>
      </c>
      <c r="F23" s="4"/>
      <c r="G23" s="5">
        <v>650</v>
      </c>
      <c r="H23" s="4"/>
      <c r="I23" s="5">
        <v>92133664350</v>
      </c>
      <c r="J23" s="4"/>
      <c r="K23" s="5">
        <v>1612029121</v>
      </c>
      <c r="L23" s="4"/>
      <c r="M23" s="5">
        <f t="shared" si="0"/>
        <v>90521635229</v>
      </c>
      <c r="N23" s="4"/>
      <c r="O23" s="5">
        <v>92133664350</v>
      </c>
      <c r="P23" s="4"/>
      <c r="Q23" s="5">
        <v>1612029121</v>
      </c>
      <c r="R23" s="4"/>
      <c r="S23" s="5">
        <f t="shared" si="1"/>
        <v>90521635229</v>
      </c>
      <c r="T23" s="4"/>
      <c r="U23" s="4"/>
    </row>
    <row r="24" spans="1:21">
      <c r="A24" s="1" t="s">
        <v>77</v>
      </c>
      <c r="C24" s="4" t="s">
        <v>104</v>
      </c>
      <c r="D24" s="4"/>
      <c r="E24" s="5">
        <v>197550742</v>
      </c>
      <c r="F24" s="4"/>
      <c r="G24" s="5">
        <v>330</v>
      </c>
      <c r="H24" s="4"/>
      <c r="I24" s="5">
        <v>65191744860</v>
      </c>
      <c r="J24" s="4"/>
      <c r="K24" s="5">
        <v>9005235122</v>
      </c>
      <c r="L24" s="4"/>
      <c r="M24" s="5">
        <f t="shared" si="0"/>
        <v>56186509738</v>
      </c>
      <c r="N24" s="4"/>
      <c r="O24" s="5">
        <v>65191744860</v>
      </c>
      <c r="P24" s="4"/>
      <c r="Q24" s="5">
        <v>9005235122</v>
      </c>
      <c r="R24" s="4"/>
      <c r="S24" s="5">
        <f t="shared" si="1"/>
        <v>56186509738</v>
      </c>
      <c r="T24" s="4"/>
      <c r="U24" s="4"/>
    </row>
    <row r="25" spans="1:21">
      <c r="A25" s="1" t="s">
        <v>90</v>
      </c>
      <c r="C25" s="4" t="s">
        <v>239</v>
      </c>
      <c r="D25" s="4"/>
      <c r="E25" s="5">
        <v>11200000</v>
      </c>
      <c r="F25" s="4"/>
      <c r="G25" s="5">
        <v>450</v>
      </c>
      <c r="H25" s="4"/>
      <c r="I25" s="5">
        <v>5040000000</v>
      </c>
      <c r="J25" s="4"/>
      <c r="K25" s="5">
        <v>558635810</v>
      </c>
      <c r="L25" s="4"/>
      <c r="M25" s="5">
        <f t="shared" si="0"/>
        <v>4481364190</v>
      </c>
      <c r="N25" s="4"/>
      <c r="O25" s="5">
        <v>5040000000</v>
      </c>
      <c r="P25" s="4"/>
      <c r="Q25" s="5">
        <v>558635810</v>
      </c>
      <c r="R25" s="4"/>
      <c r="S25" s="5">
        <f t="shared" si="1"/>
        <v>4481364190</v>
      </c>
      <c r="T25" s="4"/>
      <c r="U25" s="4"/>
    </row>
    <row r="26" spans="1:21">
      <c r="A26" s="1" t="s">
        <v>80</v>
      </c>
      <c r="C26" s="4" t="s">
        <v>244</v>
      </c>
      <c r="D26" s="4"/>
      <c r="E26" s="5">
        <v>3205169</v>
      </c>
      <c r="F26" s="4"/>
      <c r="G26" s="5">
        <v>400</v>
      </c>
      <c r="H26" s="4"/>
      <c r="I26" s="5">
        <v>1282067600</v>
      </c>
      <c r="J26" s="4"/>
      <c r="K26" s="5">
        <v>75998853</v>
      </c>
      <c r="L26" s="4"/>
      <c r="M26" s="5">
        <f t="shared" si="0"/>
        <v>1206068747</v>
      </c>
      <c r="N26" s="4"/>
      <c r="O26" s="5">
        <v>1282067600</v>
      </c>
      <c r="P26" s="4"/>
      <c r="Q26" s="5">
        <v>75998853</v>
      </c>
      <c r="R26" s="4"/>
      <c r="S26" s="5">
        <f t="shared" si="1"/>
        <v>1206068747</v>
      </c>
      <c r="T26" s="4"/>
      <c r="U26" s="4"/>
    </row>
    <row r="27" spans="1:21">
      <c r="A27" s="1" t="s">
        <v>85</v>
      </c>
      <c r="C27" s="4" t="s">
        <v>245</v>
      </c>
      <c r="D27" s="4"/>
      <c r="E27" s="5">
        <v>10205153</v>
      </c>
      <c r="F27" s="4"/>
      <c r="G27" s="5">
        <v>3360</v>
      </c>
      <c r="H27" s="4"/>
      <c r="I27" s="5">
        <v>0</v>
      </c>
      <c r="J27" s="4"/>
      <c r="K27" s="5">
        <v>0</v>
      </c>
      <c r="L27" s="4"/>
      <c r="M27" s="5">
        <f t="shared" si="0"/>
        <v>0</v>
      </c>
      <c r="N27" s="4"/>
      <c r="O27" s="5">
        <v>34289314080</v>
      </c>
      <c r="P27" s="4"/>
      <c r="Q27" s="5">
        <v>825143922</v>
      </c>
      <c r="R27" s="4"/>
      <c r="S27" s="5">
        <f t="shared" si="1"/>
        <v>33464170158</v>
      </c>
      <c r="T27" s="4"/>
      <c r="U27" s="4"/>
    </row>
    <row r="28" spans="1:21">
      <c r="A28" s="1" t="s">
        <v>21</v>
      </c>
      <c r="C28" s="4" t="s">
        <v>246</v>
      </c>
      <c r="D28" s="4"/>
      <c r="E28" s="5">
        <v>4279011</v>
      </c>
      <c r="F28" s="4"/>
      <c r="G28" s="5">
        <v>11000</v>
      </c>
      <c r="H28" s="4"/>
      <c r="I28" s="5">
        <v>47069121000</v>
      </c>
      <c r="J28" s="4"/>
      <c r="K28" s="5">
        <v>6453922028</v>
      </c>
      <c r="L28" s="4"/>
      <c r="M28" s="5">
        <f t="shared" si="0"/>
        <v>40615198972</v>
      </c>
      <c r="N28" s="4"/>
      <c r="O28" s="5">
        <v>47069121000</v>
      </c>
      <c r="P28" s="4"/>
      <c r="Q28" s="5">
        <v>6453922028</v>
      </c>
      <c r="R28" s="4"/>
      <c r="S28" s="5">
        <f t="shared" si="1"/>
        <v>40615198972</v>
      </c>
      <c r="T28" s="4"/>
      <c r="U28" s="4"/>
    </row>
    <row r="29" spans="1:21">
      <c r="A29" s="1" t="s">
        <v>73</v>
      </c>
      <c r="C29" s="4" t="s">
        <v>247</v>
      </c>
      <c r="D29" s="4"/>
      <c r="E29" s="5">
        <v>15000000</v>
      </c>
      <c r="F29" s="4"/>
      <c r="G29" s="5">
        <v>5700</v>
      </c>
      <c r="H29" s="4"/>
      <c r="I29" s="5">
        <v>85500000000</v>
      </c>
      <c r="J29" s="4"/>
      <c r="K29" s="5">
        <v>11504742146</v>
      </c>
      <c r="L29" s="4"/>
      <c r="M29" s="5">
        <f t="shared" si="0"/>
        <v>73995257854</v>
      </c>
      <c r="N29" s="4"/>
      <c r="O29" s="5">
        <v>85500000000</v>
      </c>
      <c r="P29" s="4"/>
      <c r="Q29" s="5">
        <v>11504742146</v>
      </c>
      <c r="R29" s="4"/>
      <c r="S29" s="5">
        <f t="shared" si="1"/>
        <v>73995257854</v>
      </c>
      <c r="T29" s="4"/>
      <c r="U29" s="4"/>
    </row>
    <row r="30" spans="1:21">
      <c r="A30" s="1" t="s">
        <v>87</v>
      </c>
      <c r="C30" s="4" t="s">
        <v>248</v>
      </c>
      <c r="D30" s="4"/>
      <c r="E30" s="5">
        <v>4000000</v>
      </c>
      <c r="F30" s="4"/>
      <c r="G30" s="5">
        <v>7650</v>
      </c>
      <c r="H30" s="4"/>
      <c r="I30" s="5">
        <v>30600000000</v>
      </c>
      <c r="J30" s="4"/>
      <c r="K30" s="5">
        <v>1514062500</v>
      </c>
      <c r="L30" s="4"/>
      <c r="M30" s="5">
        <f t="shared" si="0"/>
        <v>29085937500</v>
      </c>
      <c r="N30" s="4"/>
      <c r="O30" s="5">
        <v>30600000000</v>
      </c>
      <c r="P30" s="4"/>
      <c r="Q30" s="5">
        <v>1514062500</v>
      </c>
      <c r="R30" s="4"/>
      <c r="S30" s="5">
        <f t="shared" si="1"/>
        <v>29085937500</v>
      </c>
      <c r="T30" s="4"/>
      <c r="U30" s="4"/>
    </row>
    <row r="31" spans="1:21">
      <c r="A31" s="1" t="s">
        <v>70</v>
      </c>
      <c r="C31" s="4" t="s">
        <v>249</v>
      </c>
      <c r="D31" s="4"/>
      <c r="E31" s="5">
        <v>16100000</v>
      </c>
      <c r="F31" s="4"/>
      <c r="G31" s="5">
        <v>265</v>
      </c>
      <c r="H31" s="4"/>
      <c r="I31" s="5">
        <v>0</v>
      </c>
      <c r="J31" s="4"/>
      <c r="K31" s="5">
        <v>0</v>
      </c>
      <c r="L31" s="4"/>
      <c r="M31" s="5">
        <f t="shared" si="0"/>
        <v>0</v>
      </c>
      <c r="N31" s="4"/>
      <c r="O31" s="5">
        <v>4266500000</v>
      </c>
      <c r="P31" s="4"/>
      <c r="Q31" s="5">
        <v>536505988</v>
      </c>
      <c r="R31" s="4"/>
      <c r="S31" s="5">
        <f t="shared" si="1"/>
        <v>3729994012</v>
      </c>
      <c r="T31" s="4"/>
      <c r="U31" s="4"/>
    </row>
    <row r="32" spans="1:21">
      <c r="A32" s="1" t="s">
        <v>59</v>
      </c>
      <c r="C32" s="4" t="s">
        <v>250</v>
      </c>
      <c r="D32" s="4"/>
      <c r="E32" s="5">
        <v>4100000</v>
      </c>
      <c r="F32" s="4"/>
      <c r="G32" s="5">
        <v>3456</v>
      </c>
      <c r="H32" s="4"/>
      <c r="I32" s="5">
        <v>0</v>
      </c>
      <c r="J32" s="4"/>
      <c r="K32" s="5">
        <v>0</v>
      </c>
      <c r="L32" s="4"/>
      <c r="M32" s="5">
        <f t="shared" si="0"/>
        <v>0</v>
      </c>
      <c r="N32" s="4"/>
      <c r="O32" s="5">
        <v>14169600000</v>
      </c>
      <c r="P32" s="4"/>
      <c r="Q32" s="5">
        <v>1585891971</v>
      </c>
      <c r="R32" s="4"/>
      <c r="S32" s="5">
        <f t="shared" si="1"/>
        <v>12583708029</v>
      </c>
      <c r="T32" s="4"/>
      <c r="U32" s="4"/>
    </row>
    <row r="33" spans="1:21">
      <c r="A33" s="1" t="s">
        <v>33</v>
      </c>
      <c r="C33" s="4" t="s">
        <v>251</v>
      </c>
      <c r="D33" s="4"/>
      <c r="E33" s="5">
        <v>82518930</v>
      </c>
      <c r="F33" s="4"/>
      <c r="G33" s="5">
        <v>1800</v>
      </c>
      <c r="H33" s="4"/>
      <c r="I33" s="5">
        <v>0</v>
      </c>
      <c r="J33" s="4"/>
      <c r="K33" s="5">
        <v>0</v>
      </c>
      <c r="L33" s="4"/>
      <c r="M33" s="5">
        <f t="shared" si="0"/>
        <v>0</v>
      </c>
      <c r="N33" s="4"/>
      <c r="O33" s="5">
        <v>148534074000</v>
      </c>
      <c r="P33" s="4"/>
      <c r="Q33" s="5">
        <v>17816926297</v>
      </c>
      <c r="R33" s="4"/>
      <c r="S33" s="5">
        <f t="shared" si="1"/>
        <v>130717147703</v>
      </c>
      <c r="T33" s="4"/>
      <c r="U33" s="4"/>
    </row>
    <row r="34" spans="1:21">
      <c r="A34" s="1" t="s">
        <v>79</v>
      </c>
      <c r="C34" s="4" t="s">
        <v>239</v>
      </c>
      <c r="D34" s="4"/>
      <c r="E34" s="5">
        <v>95851115</v>
      </c>
      <c r="F34" s="4"/>
      <c r="G34" s="5">
        <v>640</v>
      </c>
      <c r="H34" s="4"/>
      <c r="I34" s="5">
        <v>61344713600</v>
      </c>
      <c r="J34" s="4"/>
      <c r="K34" s="5">
        <v>2109738828</v>
      </c>
      <c r="L34" s="4"/>
      <c r="M34" s="5">
        <f t="shared" si="0"/>
        <v>59234974772</v>
      </c>
      <c r="N34" s="4"/>
      <c r="O34" s="5">
        <v>61344713600</v>
      </c>
      <c r="P34" s="4"/>
      <c r="Q34" s="5">
        <v>2109738828</v>
      </c>
      <c r="R34" s="4"/>
      <c r="S34" s="5">
        <f t="shared" si="1"/>
        <v>59234974772</v>
      </c>
      <c r="T34" s="4"/>
      <c r="U34" s="4"/>
    </row>
    <row r="35" spans="1:21">
      <c r="A35" s="1" t="s">
        <v>83</v>
      </c>
      <c r="C35" s="4" t="s">
        <v>252</v>
      </c>
      <c r="D35" s="4"/>
      <c r="E35" s="5">
        <v>85028137</v>
      </c>
      <c r="F35" s="4"/>
      <c r="G35" s="5">
        <v>6500</v>
      </c>
      <c r="H35" s="4"/>
      <c r="I35" s="5">
        <v>552682890500</v>
      </c>
      <c r="J35" s="4"/>
      <c r="K35" s="5">
        <v>77466742014</v>
      </c>
      <c r="L35" s="4"/>
      <c r="M35" s="5">
        <f t="shared" si="0"/>
        <v>475216148486</v>
      </c>
      <c r="N35" s="4"/>
      <c r="O35" s="5">
        <v>552682890500</v>
      </c>
      <c r="P35" s="4"/>
      <c r="Q35" s="5">
        <v>77466742014</v>
      </c>
      <c r="R35" s="4"/>
      <c r="S35" s="5">
        <f t="shared" si="1"/>
        <v>475216148486</v>
      </c>
      <c r="T35" s="4"/>
      <c r="U35" s="4"/>
    </row>
    <row r="36" spans="1:21">
      <c r="A36" s="1" t="s">
        <v>16</v>
      </c>
      <c r="C36" s="4" t="s">
        <v>237</v>
      </c>
      <c r="D36" s="4"/>
      <c r="E36" s="5">
        <v>13381695</v>
      </c>
      <c r="F36" s="4"/>
      <c r="G36" s="5">
        <v>200</v>
      </c>
      <c r="H36" s="4"/>
      <c r="I36" s="5">
        <v>2676339000</v>
      </c>
      <c r="J36" s="4"/>
      <c r="K36" s="5">
        <v>379187360</v>
      </c>
      <c r="L36" s="4"/>
      <c r="M36" s="5">
        <f t="shared" si="0"/>
        <v>2297151640</v>
      </c>
      <c r="N36" s="4"/>
      <c r="O36" s="5">
        <v>2676339000</v>
      </c>
      <c r="P36" s="4"/>
      <c r="Q36" s="5">
        <v>379187360</v>
      </c>
      <c r="R36" s="4"/>
      <c r="S36" s="5">
        <f t="shared" si="1"/>
        <v>2297151640</v>
      </c>
      <c r="T36" s="4"/>
      <c r="U36" s="4"/>
    </row>
    <row r="37" spans="1:21">
      <c r="A37" s="1" t="s">
        <v>74</v>
      </c>
      <c r="C37" s="4" t="s">
        <v>239</v>
      </c>
      <c r="D37" s="4"/>
      <c r="E37" s="5">
        <v>8005000</v>
      </c>
      <c r="F37" s="4"/>
      <c r="G37" s="5">
        <v>4350</v>
      </c>
      <c r="H37" s="4"/>
      <c r="I37" s="5">
        <v>34821750000</v>
      </c>
      <c r="J37" s="4"/>
      <c r="K37" s="5">
        <v>4933593034</v>
      </c>
      <c r="L37" s="4"/>
      <c r="M37" s="5">
        <f t="shared" si="0"/>
        <v>29888156966</v>
      </c>
      <c r="N37" s="4"/>
      <c r="O37" s="5">
        <v>34821750000</v>
      </c>
      <c r="P37" s="4"/>
      <c r="Q37" s="5">
        <v>4933593034</v>
      </c>
      <c r="R37" s="4"/>
      <c r="S37" s="5">
        <f t="shared" si="1"/>
        <v>29888156966</v>
      </c>
      <c r="T37" s="4"/>
      <c r="U37" s="4"/>
    </row>
    <row r="38" spans="1:21">
      <c r="A38" s="1" t="s">
        <v>44</v>
      </c>
      <c r="C38" s="4" t="s">
        <v>253</v>
      </c>
      <c r="D38" s="4"/>
      <c r="E38" s="5">
        <v>3780949</v>
      </c>
      <c r="F38" s="4"/>
      <c r="G38" s="5">
        <v>2780</v>
      </c>
      <c r="H38" s="4"/>
      <c r="I38" s="5">
        <v>0</v>
      </c>
      <c r="J38" s="4"/>
      <c r="K38" s="5">
        <v>0</v>
      </c>
      <c r="L38" s="4"/>
      <c r="M38" s="5">
        <f t="shared" si="0"/>
        <v>0</v>
      </c>
      <c r="N38" s="4"/>
      <c r="O38" s="5">
        <v>10511038220</v>
      </c>
      <c r="P38" s="4"/>
      <c r="Q38" s="5">
        <v>1165048085</v>
      </c>
      <c r="R38" s="4"/>
      <c r="S38" s="5">
        <f t="shared" si="1"/>
        <v>9345990135</v>
      </c>
      <c r="T38" s="4"/>
      <c r="U38" s="4"/>
    </row>
    <row r="39" spans="1:21">
      <c r="A39" s="1" t="s">
        <v>89</v>
      </c>
      <c r="C39" s="4" t="s">
        <v>254</v>
      </c>
      <c r="D39" s="4"/>
      <c r="E39" s="5">
        <v>7206570</v>
      </c>
      <c r="F39" s="4"/>
      <c r="G39" s="5">
        <v>500</v>
      </c>
      <c r="H39" s="4"/>
      <c r="I39" s="5">
        <v>0</v>
      </c>
      <c r="J39" s="4"/>
      <c r="K39" s="5">
        <v>0</v>
      </c>
      <c r="L39" s="4"/>
      <c r="M39" s="5">
        <f t="shared" si="0"/>
        <v>0</v>
      </c>
      <c r="N39" s="4"/>
      <c r="O39" s="5">
        <v>3603285000</v>
      </c>
      <c r="P39" s="4"/>
      <c r="Q39" s="5">
        <v>0</v>
      </c>
      <c r="R39" s="4"/>
      <c r="S39" s="5">
        <f t="shared" si="1"/>
        <v>3603285000</v>
      </c>
      <c r="T39" s="4"/>
      <c r="U39" s="4"/>
    </row>
    <row r="40" spans="1:21">
      <c r="A40" s="1" t="s">
        <v>22</v>
      </c>
      <c r="C40" s="4" t="s">
        <v>4</v>
      </c>
      <c r="D40" s="4"/>
      <c r="E40" s="5">
        <v>53493023</v>
      </c>
      <c r="F40" s="4"/>
      <c r="G40" s="5">
        <v>270</v>
      </c>
      <c r="H40" s="4"/>
      <c r="I40" s="5">
        <v>14443116210</v>
      </c>
      <c r="J40" s="4"/>
      <c r="K40" s="5">
        <v>0</v>
      </c>
      <c r="L40" s="4"/>
      <c r="M40" s="5">
        <f t="shared" si="0"/>
        <v>14443116210</v>
      </c>
      <c r="N40" s="4"/>
      <c r="O40" s="5">
        <v>14443116210</v>
      </c>
      <c r="P40" s="4"/>
      <c r="Q40" s="5">
        <v>0</v>
      </c>
      <c r="R40" s="4"/>
      <c r="S40" s="5">
        <f t="shared" si="1"/>
        <v>14443116210</v>
      </c>
      <c r="T40" s="4"/>
      <c r="U40" s="4"/>
    </row>
    <row r="41" spans="1:21">
      <c r="A41" s="1" t="s">
        <v>17</v>
      </c>
      <c r="C41" s="4" t="s">
        <v>255</v>
      </c>
      <c r="D41" s="4"/>
      <c r="E41" s="5">
        <v>20961128</v>
      </c>
      <c r="F41" s="4"/>
      <c r="G41" s="5">
        <v>12</v>
      </c>
      <c r="H41" s="4"/>
      <c r="I41" s="5">
        <v>0</v>
      </c>
      <c r="J41" s="4"/>
      <c r="K41" s="5">
        <v>0</v>
      </c>
      <c r="L41" s="4"/>
      <c r="M41" s="5">
        <f t="shared" si="0"/>
        <v>0</v>
      </c>
      <c r="N41" s="4"/>
      <c r="O41" s="5">
        <v>251533266</v>
      </c>
      <c r="P41" s="4"/>
      <c r="Q41" s="5">
        <v>10246438</v>
      </c>
      <c r="R41" s="4"/>
      <c r="S41" s="5">
        <f t="shared" si="1"/>
        <v>241286828</v>
      </c>
      <c r="T41" s="4"/>
      <c r="U41" s="4"/>
    </row>
    <row r="42" spans="1:21">
      <c r="A42" s="1" t="s">
        <v>26</v>
      </c>
      <c r="C42" s="4" t="s">
        <v>234</v>
      </c>
      <c r="D42" s="4"/>
      <c r="E42" s="5">
        <v>3900000</v>
      </c>
      <c r="F42" s="4"/>
      <c r="G42" s="5">
        <v>14350</v>
      </c>
      <c r="H42" s="4"/>
      <c r="I42" s="5">
        <v>0</v>
      </c>
      <c r="J42" s="4"/>
      <c r="K42" s="5">
        <v>0</v>
      </c>
      <c r="L42" s="4"/>
      <c r="M42" s="5">
        <f t="shared" si="0"/>
        <v>0</v>
      </c>
      <c r="N42" s="4"/>
      <c r="O42" s="5">
        <v>55965000000</v>
      </c>
      <c r="P42" s="4"/>
      <c r="Q42" s="5">
        <v>0</v>
      </c>
      <c r="R42" s="4"/>
      <c r="S42" s="5">
        <f t="shared" si="1"/>
        <v>55965000000</v>
      </c>
      <c r="T42" s="4"/>
      <c r="U42" s="4"/>
    </row>
    <row r="43" spans="1:21">
      <c r="A43" s="1" t="s">
        <v>24</v>
      </c>
      <c r="C43" s="4" t="s">
        <v>241</v>
      </c>
      <c r="D43" s="4"/>
      <c r="E43" s="5">
        <v>40906624</v>
      </c>
      <c r="F43" s="4"/>
      <c r="G43" s="5">
        <v>1250</v>
      </c>
      <c r="H43" s="4"/>
      <c r="I43" s="5">
        <v>0</v>
      </c>
      <c r="J43" s="4"/>
      <c r="K43" s="5">
        <v>0</v>
      </c>
      <c r="L43" s="4"/>
      <c r="M43" s="5">
        <f t="shared" si="0"/>
        <v>0</v>
      </c>
      <c r="N43" s="4"/>
      <c r="O43" s="5">
        <v>51133280000</v>
      </c>
      <c r="P43" s="4"/>
      <c r="Q43" s="5">
        <v>0</v>
      </c>
      <c r="R43" s="4"/>
      <c r="S43" s="5">
        <f t="shared" si="1"/>
        <v>51133280000</v>
      </c>
      <c r="T43" s="4"/>
      <c r="U43" s="4"/>
    </row>
    <row r="44" spans="1:21">
      <c r="A44" s="1" t="s">
        <v>49</v>
      </c>
      <c r="C44" s="4" t="s">
        <v>256</v>
      </c>
      <c r="D44" s="4"/>
      <c r="E44" s="5">
        <v>11769701</v>
      </c>
      <c r="F44" s="4"/>
      <c r="G44" s="5">
        <v>800</v>
      </c>
      <c r="H44" s="4"/>
      <c r="I44" s="5">
        <v>0</v>
      </c>
      <c r="J44" s="4"/>
      <c r="K44" s="5">
        <v>0</v>
      </c>
      <c r="L44" s="4"/>
      <c r="M44" s="5">
        <f t="shared" si="0"/>
        <v>0</v>
      </c>
      <c r="N44" s="4"/>
      <c r="O44" s="5">
        <v>9415760800</v>
      </c>
      <c r="P44" s="4"/>
      <c r="Q44" s="5">
        <v>95753500</v>
      </c>
      <c r="R44" s="4"/>
      <c r="S44" s="5">
        <f t="shared" si="1"/>
        <v>9320007300</v>
      </c>
      <c r="T44" s="4"/>
      <c r="U44" s="4"/>
    </row>
    <row r="45" spans="1:21">
      <c r="A45" s="1" t="s">
        <v>50</v>
      </c>
      <c r="C45" s="4" t="s">
        <v>250</v>
      </c>
      <c r="D45" s="4"/>
      <c r="E45" s="5">
        <v>9813243</v>
      </c>
      <c r="F45" s="4"/>
      <c r="G45" s="5">
        <v>1850</v>
      </c>
      <c r="H45" s="4"/>
      <c r="I45" s="5">
        <v>0</v>
      </c>
      <c r="J45" s="4"/>
      <c r="K45" s="5">
        <v>0</v>
      </c>
      <c r="L45" s="4"/>
      <c r="M45" s="5">
        <f t="shared" si="0"/>
        <v>0</v>
      </c>
      <c r="N45" s="4"/>
      <c r="O45" s="5">
        <v>18154499550</v>
      </c>
      <c r="P45" s="4"/>
      <c r="Q45" s="5">
        <v>0</v>
      </c>
      <c r="R45" s="4"/>
      <c r="S45" s="5">
        <f t="shared" si="1"/>
        <v>18154499550</v>
      </c>
      <c r="T45" s="4"/>
      <c r="U45" s="4"/>
    </row>
    <row r="46" spans="1:21">
      <c r="A46" s="1" t="s">
        <v>47</v>
      </c>
      <c r="C46" s="4" t="s">
        <v>256</v>
      </c>
      <c r="D46" s="4"/>
      <c r="E46" s="5">
        <v>4000060</v>
      </c>
      <c r="F46" s="4"/>
      <c r="G46" s="5">
        <v>3200</v>
      </c>
      <c r="H46" s="4"/>
      <c r="I46" s="5">
        <v>0</v>
      </c>
      <c r="J46" s="4"/>
      <c r="K46" s="5">
        <v>0</v>
      </c>
      <c r="L46" s="4"/>
      <c r="M46" s="5">
        <f t="shared" si="0"/>
        <v>0</v>
      </c>
      <c r="N46" s="4"/>
      <c r="O46" s="5">
        <v>12800192000</v>
      </c>
      <c r="P46" s="4"/>
      <c r="Q46" s="5">
        <v>987119737</v>
      </c>
      <c r="R46" s="4"/>
      <c r="S46" s="5">
        <f t="shared" si="1"/>
        <v>11813072263</v>
      </c>
      <c r="T46" s="4"/>
      <c r="U46" s="4"/>
    </row>
    <row r="47" spans="1:21">
      <c r="A47" s="1" t="s">
        <v>15</v>
      </c>
      <c r="C47" s="4" t="s">
        <v>257</v>
      </c>
      <c r="D47" s="4"/>
      <c r="E47" s="5">
        <v>15010000</v>
      </c>
      <c r="F47" s="4"/>
      <c r="G47" s="5">
        <v>1000</v>
      </c>
      <c r="H47" s="4"/>
      <c r="I47" s="5">
        <v>15010000000</v>
      </c>
      <c r="J47" s="4"/>
      <c r="K47" s="5">
        <v>2042781065</v>
      </c>
      <c r="L47" s="4"/>
      <c r="M47" s="5">
        <f t="shared" si="0"/>
        <v>12967218935</v>
      </c>
      <c r="N47" s="4"/>
      <c r="O47" s="5">
        <v>15010000000</v>
      </c>
      <c r="P47" s="4"/>
      <c r="Q47" s="5">
        <v>2042781065</v>
      </c>
      <c r="R47" s="4"/>
      <c r="S47" s="5">
        <f t="shared" si="1"/>
        <v>12967218935</v>
      </c>
      <c r="T47" s="4"/>
      <c r="U47" s="4"/>
    </row>
    <row r="48" spans="1:21">
      <c r="A48" s="1" t="s">
        <v>27</v>
      </c>
      <c r="C48" s="4" t="s">
        <v>258</v>
      </c>
      <c r="D48" s="4"/>
      <c r="E48" s="5">
        <v>7182491</v>
      </c>
      <c r="F48" s="4"/>
      <c r="G48" s="5">
        <v>13600</v>
      </c>
      <c r="H48" s="4"/>
      <c r="I48" s="5">
        <v>0</v>
      </c>
      <c r="J48" s="4"/>
      <c r="K48" s="5">
        <v>0</v>
      </c>
      <c r="L48" s="4"/>
      <c r="M48" s="5">
        <f t="shared" si="0"/>
        <v>0</v>
      </c>
      <c r="N48" s="4"/>
      <c r="O48" s="5">
        <v>97681877600</v>
      </c>
      <c r="P48" s="4"/>
      <c r="Q48" s="5">
        <v>1189630444</v>
      </c>
      <c r="R48" s="4"/>
      <c r="S48" s="5">
        <f t="shared" si="1"/>
        <v>96492247156</v>
      </c>
      <c r="T48" s="4"/>
      <c r="U48" s="4"/>
    </row>
    <row r="49" spans="3:21" ht="24.75" thickBot="1">
      <c r="C49" s="4"/>
      <c r="D49" s="4"/>
      <c r="E49" s="4"/>
      <c r="F49" s="4"/>
      <c r="G49" s="4"/>
      <c r="H49" s="4"/>
      <c r="I49" s="6">
        <f>SUM(I8:I48)</f>
        <v>1216235095630</v>
      </c>
      <c r="J49" s="4"/>
      <c r="K49" s="6">
        <f>SUM(K8:K48)</f>
        <v>142541002902</v>
      </c>
      <c r="L49" s="4"/>
      <c r="M49" s="6">
        <f>SUM(M8:M48)</f>
        <v>1073694092728</v>
      </c>
      <c r="N49" s="4"/>
      <c r="O49" s="6">
        <f>SUM(O8:O48)</f>
        <v>1733096662816</v>
      </c>
      <c r="P49" s="4"/>
      <c r="Q49" s="6">
        <f>SUM(Q8:Q48)</f>
        <v>171863534763</v>
      </c>
      <c r="R49" s="4"/>
      <c r="S49" s="6">
        <f>SUM(S8:S48)</f>
        <v>1561233128053</v>
      </c>
      <c r="T49" s="4"/>
      <c r="U49" s="4"/>
    </row>
    <row r="50" spans="3:21" ht="24.75" thickTop="1">
      <c r="C50" s="4"/>
      <c r="D50" s="4"/>
      <c r="E50" s="4"/>
      <c r="F50" s="4"/>
      <c r="G50" s="4"/>
      <c r="H50" s="4"/>
      <c r="I50" s="5"/>
      <c r="J50" s="4"/>
      <c r="K50" s="4"/>
      <c r="L50" s="4"/>
      <c r="M50" s="11"/>
      <c r="N50" s="4"/>
      <c r="O50" s="5"/>
      <c r="P50" s="4"/>
      <c r="Q50" s="4"/>
      <c r="R50" s="4"/>
      <c r="S50" s="12"/>
      <c r="T50" s="4"/>
      <c r="U50" s="4"/>
    </row>
    <row r="51" spans="3:21">
      <c r="I51" s="3"/>
      <c r="O51" s="3"/>
      <c r="S51" s="13"/>
    </row>
    <row r="52" spans="3:21">
      <c r="O52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113"/>
  <sheetViews>
    <sheetView rightToLeft="1" topLeftCell="A106" workbookViewId="0">
      <selection activeCell="Q49" sqref="Q49"/>
    </sheetView>
  </sheetViews>
  <sheetFormatPr defaultRowHeight="24"/>
  <cols>
    <col min="1" max="1" width="34.8554687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2.7109375" style="1" bestFit="1" customWidth="1"/>
    <col min="6" max="6" width="1" style="1" customWidth="1"/>
    <col min="7" max="7" width="22.710937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24.75">
      <c r="A3" s="25" t="s">
        <v>217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24.7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6" spans="1:17" ht="24.75">
      <c r="A6" s="23" t="s">
        <v>3</v>
      </c>
      <c r="C6" s="24" t="s">
        <v>219</v>
      </c>
      <c r="D6" s="24" t="s">
        <v>219</v>
      </c>
      <c r="E6" s="24" t="s">
        <v>219</v>
      </c>
      <c r="F6" s="24" t="s">
        <v>219</v>
      </c>
      <c r="G6" s="24" t="s">
        <v>219</v>
      </c>
      <c r="H6" s="24" t="s">
        <v>219</v>
      </c>
      <c r="I6" s="24" t="s">
        <v>219</v>
      </c>
      <c r="K6" s="24" t="s">
        <v>220</v>
      </c>
      <c r="L6" s="24" t="s">
        <v>220</v>
      </c>
      <c r="M6" s="24" t="s">
        <v>220</v>
      </c>
      <c r="N6" s="24" t="s">
        <v>220</v>
      </c>
      <c r="O6" s="24" t="s">
        <v>220</v>
      </c>
      <c r="P6" s="24" t="s">
        <v>220</v>
      </c>
      <c r="Q6" s="24" t="s">
        <v>220</v>
      </c>
    </row>
    <row r="7" spans="1:17" ht="24.75">
      <c r="A7" s="24" t="s">
        <v>3</v>
      </c>
      <c r="C7" s="24" t="s">
        <v>7</v>
      </c>
      <c r="E7" s="24" t="s">
        <v>259</v>
      </c>
      <c r="G7" s="24" t="s">
        <v>260</v>
      </c>
      <c r="I7" s="24" t="s">
        <v>261</v>
      </c>
      <c r="K7" s="24" t="s">
        <v>7</v>
      </c>
      <c r="M7" s="24" t="s">
        <v>259</v>
      </c>
      <c r="O7" s="24" t="s">
        <v>260</v>
      </c>
      <c r="Q7" s="24" t="s">
        <v>261</v>
      </c>
    </row>
    <row r="8" spans="1:17">
      <c r="A8" s="1" t="s">
        <v>54</v>
      </c>
      <c r="C8" s="9">
        <v>15000000</v>
      </c>
      <c r="D8" s="9"/>
      <c r="E8" s="9">
        <v>77386792500</v>
      </c>
      <c r="F8" s="9"/>
      <c r="G8" s="9">
        <v>96770767500</v>
      </c>
      <c r="H8" s="9"/>
      <c r="I8" s="9">
        <f>E8-G8</f>
        <v>-19383975000</v>
      </c>
      <c r="J8" s="9"/>
      <c r="K8" s="9">
        <v>15000000</v>
      </c>
      <c r="L8" s="9"/>
      <c r="M8" s="9">
        <v>77386792500</v>
      </c>
      <c r="N8" s="9"/>
      <c r="O8" s="9">
        <v>102287745000</v>
      </c>
      <c r="P8" s="9"/>
      <c r="Q8" s="9">
        <f>M8-O8</f>
        <v>-24900952500</v>
      </c>
    </row>
    <row r="9" spans="1:17">
      <c r="A9" s="1" t="s">
        <v>86</v>
      </c>
      <c r="C9" s="9">
        <v>34216764</v>
      </c>
      <c r="D9" s="9"/>
      <c r="E9" s="9">
        <v>181970482259</v>
      </c>
      <c r="F9" s="9"/>
      <c r="G9" s="9">
        <v>248296172055</v>
      </c>
      <c r="H9" s="9"/>
      <c r="I9" s="9">
        <f t="shared" ref="I9:I72" si="0">E9-G9</f>
        <v>-66325689796</v>
      </c>
      <c r="J9" s="9"/>
      <c r="K9" s="9">
        <v>34216764</v>
      </c>
      <c r="L9" s="9"/>
      <c r="M9" s="9">
        <v>181970482259</v>
      </c>
      <c r="N9" s="9"/>
      <c r="O9" s="9">
        <v>256459333876</v>
      </c>
      <c r="P9" s="9"/>
      <c r="Q9" s="9">
        <f t="shared" ref="Q9:Q72" si="1">M9-O9</f>
        <v>-74488851617</v>
      </c>
    </row>
    <row r="10" spans="1:17">
      <c r="A10" s="1" t="s">
        <v>60</v>
      </c>
      <c r="C10" s="9">
        <v>3400560</v>
      </c>
      <c r="D10" s="9"/>
      <c r="E10" s="9">
        <v>125410119382</v>
      </c>
      <c r="F10" s="9"/>
      <c r="G10" s="9">
        <v>133624313186</v>
      </c>
      <c r="H10" s="9"/>
      <c r="I10" s="9">
        <f t="shared" si="0"/>
        <v>-8214193804</v>
      </c>
      <c r="J10" s="9"/>
      <c r="K10" s="9">
        <v>3400560</v>
      </c>
      <c r="L10" s="9"/>
      <c r="M10" s="9">
        <v>125410119382</v>
      </c>
      <c r="N10" s="9"/>
      <c r="O10" s="9">
        <v>143697686656</v>
      </c>
      <c r="P10" s="9"/>
      <c r="Q10" s="9">
        <f t="shared" si="1"/>
        <v>-18287567274</v>
      </c>
    </row>
    <row r="11" spans="1:17">
      <c r="A11" s="1" t="s">
        <v>91</v>
      </c>
      <c r="C11" s="9">
        <v>18948000</v>
      </c>
      <c r="D11" s="9"/>
      <c r="E11" s="9">
        <v>93686580255</v>
      </c>
      <c r="F11" s="9"/>
      <c r="G11" s="9">
        <v>95115320375</v>
      </c>
      <c r="H11" s="9"/>
      <c r="I11" s="9">
        <f t="shared" si="0"/>
        <v>-1428740120</v>
      </c>
      <c r="J11" s="9"/>
      <c r="K11" s="9">
        <v>18948000</v>
      </c>
      <c r="L11" s="9"/>
      <c r="M11" s="9">
        <v>93686580255</v>
      </c>
      <c r="N11" s="9"/>
      <c r="O11" s="9">
        <v>96116328725</v>
      </c>
      <c r="P11" s="9"/>
      <c r="Q11" s="9">
        <f t="shared" si="1"/>
        <v>-2429748470</v>
      </c>
    </row>
    <row r="12" spans="1:17">
      <c r="A12" s="1" t="s">
        <v>19</v>
      </c>
      <c r="C12" s="9">
        <v>7800000</v>
      </c>
      <c r="D12" s="9"/>
      <c r="E12" s="9">
        <v>132121173600</v>
      </c>
      <c r="F12" s="9"/>
      <c r="G12" s="9">
        <v>150477314000</v>
      </c>
      <c r="H12" s="9"/>
      <c r="I12" s="9">
        <f t="shared" si="0"/>
        <v>-18356140400</v>
      </c>
      <c r="J12" s="9"/>
      <c r="K12" s="9">
        <v>7800000</v>
      </c>
      <c r="L12" s="9"/>
      <c r="M12" s="9">
        <v>132121173600</v>
      </c>
      <c r="N12" s="9"/>
      <c r="O12" s="9">
        <v>157584771500</v>
      </c>
      <c r="P12" s="9"/>
      <c r="Q12" s="9">
        <f>M12-O12</f>
        <v>-25463597900</v>
      </c>
    </row>
    <row r="13" spans="1:17">
      <c r="A13" s="1" t="s">
        <v>48</v>
      </c>
      <c r="C13" s="9">
        <v>87975</v>
      </c>
      <c r="D13" s="9"/>
      <c r="E13" s="9">
        <v>43976760319</v>
      </c>
      <c r="F13" s="9"/>
      <c r="G13" s="9">
        <v>52965845356</v>
      </c>
      <c r="H13" s="9"/>
      <c r="I13" s="9">
        <f t="shared" si="0"/>
        <v>-8989085037</v>
      </c>
      <c r="J13" s="9"/>
      <c r="K13" s="9">
        <v>87975</v>
      </c>
      <c r="L13" s="9"/>
      <c r="M13" s="9">
        <v>43976760319</v>
      </c>
      <c r="N13" s="9"/>
      <c r="O13" s="9">
        <v>62130827587</v>
      </c>
      <c r="P13" s="9"/>
      <c r="Q13" s="9">
        <f t="shared" si="1"/>
        <v>-18154067268</v>
      </c>
    </row>
    <row r="14" spans="1:17">
      <c r="A14" s="1" t="s">
        <v>71</v>
      </c>
      <c r="C14" s="9">
        <v>6807271</v>
      </c>
      <c r="D14" s="9"/>
      <c r="E14" s="9">
        <v>94937751357</v>
      </c>
      <c r="F14" s="9"/>
      <c r="G14" s="9">
        <v>102287308347</v>
      </c>
      <c r="H14" s="9"/>
      <c r="I14" s="9">
        <f t="shared" si="0"/>
        <v>-7349556990</v>
      </c>
      <c r="J14" s="9"/>
      <c r="K14" s="9">
        <v>6807271</v>
      </c>
      <c r="L14" s="9"/>
      <c r="M14" s="9">
        <v>94937751357</v>
      </c>
      <c r="N14" s="9"/>
      <c r="O14" s="9">
        <v>111990006090</v>
      </c>
      <c r="P14" s="9"/>
      <c r="Q14" s="9">
        <f t="shared" si="1"/>
        <v>-17052254733</v>
      </c>
    </row>
    <row r="15" spans="1:17">
      <c r="A15" s="1" t="s">
        <v>63</v>
      </c>
      <c r="C15" s="9">
        <v>13977324</v>
      </c>
      <c r="D15" s="9"/>
      <c r="E15" s="9">
        <v>443362611207</v>
      </c>
      <c r="F15" s="9"/>
      <c r="G15" s="9">
        <v>412524528389</v>
      </c>
      <c r="H15" s="9"/>
      <c r="I15" s="9">
        <f t="shared" si="0"/>
        <v>30838082818</v>
      </c>
      <c r="J15" s="9"/>
      <c r="K15" s="9">
        <v>13977324</v>
      </c>
      <c r="L15" s="9"/>
      <c r="M15" s="9">
        <v>443362611207</v>
      </c>
      <c r="N15" s="9"/>
      <c r="O15" s="9">
        <v>380021168442</v>
      </c>
      <c r="P15" s="9"/>
      <c r="Q15" s="9">
        <f t="shared" si="1"/>
        <v>63341442765</v>
      </c>
    </row>
    <row r="16" spans="1:17">
      <c r="A16" s="1" t="s">
        <v>81</v>
      </c>
      <c r="C16" s="9">
        <v>82906186</v>
      </c>
      <c r="D16" s="9"/>
      <c r="E16" s="9">
        <v>1130704908332</v>
      </c>
      <c r="F16" s="9"/>
      <c r="G16" s="9">
        <v>1146363358228</v>
      </c>
      <c r="H16" s="9"/>
      <c r="I16" s="9">
        <f t="shared" si="0"/>
        <v>-15658449896</v>
      </c>
      <c r="J16" s="9"/>
      <c r="K16" s="9">
        <v>82906186</v>
      </c>
      <c r="L16" s="9"/>
      <c r="M16" s="9">
        <v>1130704908332</v>
      </c>
      <c r="N16" s="9"/>
      <c r="O16" s="9">
        <v>1216414319362</v>
      </c>
      <c r="P16" s="9"/>
      <c r="Q16" s="9">
        <f t="shared" si="1"/>
        <v>-85709411030</v>
      </c>
    </row>
    <row r="17" spans="1:17">
      <c r="A17" s="1" t="s">
        <v>32</v>
      </c>
      <c r="C17" s="9">
        <v>15399744</v>
      </c>
      <c r="D17" s="9"/>
      <c r="E17" s="9">
        <v>277689215590</v>
      </c>
      <c r="F17" s="9"/>
      <c r="G17" s="9">
        <v>278676450892</v>
      </c>
      <c r="H17" s="9"/>
      <c r="I17" s="9">
        <f t="shared" si="0"/>
        <v>-987235302</v>
      </c>
      <c r="J17" s="9"/>
      <c r="K17" s="9">
        <v>15399744</v>
      </c>
      <c r="L17" s="9"/>
      <c r="M17" s="9">
        <v>277689215590</v>
      </c>
      <c r="N17" s="9"/>
      <c r="O17" s="9">
        <v>283875765387</v>
      </c>
      <c r="P17" s="9"/>
      <c r="Q17" s="9">
        <f>M17-O17</f>
        <v>-6186549797</v>
      </c>
    </row>
    <row r="18" spans="1:17">
      <c r="A18" s="1" t="s">
        <v>76</v>
      </c>
      <c r="C18" s="9">
        <v>39222671</v>
      </c>
      <c r="D18" s="9"/>
      <c r="E18" s="9">
        <v>226917703345</v>
      </c>
      <c r="F18" s="9"/>
      <c r="G18" s="9">
        <v>268195834244</v>
      </c>
      <c r="H18" s="9"/>
      <c r="I18" s="9">
        <f t="shared" si="0"/>
        <v>-41278130899</v>
      </c>
      <c r="J18" s="9"/>
      <c r="K18" s="9">
        <v>39222671</v>
      </c>
      <c r="L18" s="9"/>
      <c r="M18" s="9">
        <v>226917703345</v>
      </c>
      <c r="N18" s="9"/>
      <c r="O18" s="9">
        <v>285586136553</v>
      </c>
      <c r="P18" s="9"/>
      <c r="Q18" s="9">
        <f t="shared" si="1"/>
        <v>-58668433208</v>
      </c>
    </row>
    <row r="19" spans="1:17">
      <c r="A19" s="1" t="s">
        <v>56</v>
      </c>
      <c r="C19" s="9">
        <v>121896360</v>
      </c>
      <c r="D19" s="9"/>
      <c r="E19" s="9">
        <v>1656408617914</v>
      </c>
      <c r="F19" s="9"/>
      <c r="G19" s="9">
        <v>1675795990180</v>
      </c>
      <c r="H19" s="9"/>
      <c r="I19" s="9">
        <f t="shared" si="0"/>
        <v>-19387372266</v>
      </c>
      <c r="J19" s="9"/>
      <c r="K19" s="9">
        <v>121896360</v>
      </c>
      <c r="L19" s="9"/>
      <c r="M19" s="9">
        <v>1656408617914</v>
      </c>
      <c r="N19" s="9"/>
      <c r="O19" s="9">
        <v>1812719306803</v>
      </c>
      <c r="P19" s="9"/>
      <c r="Q19" s="9">
        <f t="shared" si="1"/>
        <v>-156310688889</v>
      </c>
    </row>
    <row r="20" spans="1:17">
      <c r="A20" s="1" t="s">
        <v>64</v>
      </c>
      <c r="C20" s="9">
        <v>18220211</v>
      </c>
      <c r="D20" s="9"/>
      <c r="E20" s="9">
        <v>224224093217</v>
      </c>
      <c r="F20" s="9"/>
      <c r="G20" s="9">
        <v>234366701634</v>
      </c>
      <c r="H20" s="9"/>
      <c r="I20" s="9">
        <f t="shared" si="0"/>
        <v>-10142608417</v>
      </c>
      <c r="J20" s="9"/>
      <c r="K20" s="9">
        <v>18220211</v>
      </c>
      <c r="L20" s="9"/>
      <c r="M20" s="9">
        <v>224224093217</v>
      </c>
      <c r="N20" s="9"/>
      <c r="O20" s="9">
        <v>206233328914</v>
      </c>
      <c r="P20" s="9"/>
      <c r="Q20" s="9">
        <f t="shared" si="1"/>
        <v>17990764303</v>
      </c>
    </row>
    <row r="21" spans="1:17">
      <c r="A21" s="1" t="s">
        <v>65</v>
      </c>
      <c r="C21" s="9">
        <v>11056593</v>
      </c>
      <c r="D21" s="9"/>
      <c r="E21" s="9">
        <v>315765864184</v>
      </c>
      <c r="F21" s="9"/>
      <c r="G21" s="9">
        <v>329773665491</v>
      </c>
      <c r="H21" s="9"/>
      <c r="I21" s="9">
        <f t="shared" si="0"/>
        <v>-14007801307</v>
      </c>
      <c r="J21" s="9"/>
      <c r="K21" s="9">
        <v>11056593</v>
      </c>
      <c r="L21" s="9"/>
      <c r="M21" s="9">
        <v>315765864184</v>
      </c>
      <c r="N21" s="9"/>
      <c r="O21" s="9">
        <v>289057173349</v>
      </c>
      <c r="P21" s="9"/>
      <c r="Q21" s="9">
        <f t="shared" si="1"/>
        <v>26708690835</v>
      </c>
    </row>
    <row r="22" spans="1:17">
      <c r="A22" s="1" t="s">
        <v>61</v>
      </c>
      <c r="C22" s="9">
        <v>10613234</v>
      </c>
      <c r="D22" s="9"/>
      <c r="E22" s="9">
        <v>82185164157</v>
      </c>
      <c r="F22" s="9"/>
      <c r="G22" s="9">
        <v>93368254530</v>
      </c>
      <c r="H22" s="9"/>
      <c r="I22" s="9">
        <f t="shared" si="0"/>
        <v>-11183090373</v>
      </c>
      <c r="J22" s="9"/>
      <c r="K22" s="9">
        <v>10613234</v>
      </c>
      <c r="L22" s="9"/>
      <c r="M22" s="9">
        <v>82185164157</v>
      </c>
      <c r="N22" s="9"/>
      <c r="O22" s="9">
        <v>96322278402</v>
      </c>
      <c r="P22" s="9"/>
      <c r="Q22" s="9">
        <f t="shared" si="1"/>
        <v>-14137114245</v>
      </c>
    </row>
    <row r="23" spans="1:17">
      <c r="A23" s="1" t="s">
        <v>43</v>
      </c>
      <c r="C23" s="9">
        <v>3510754</v>
      </c>
      <c r="D23" s="9"/>
      <c r="E23" s="9">
        <v>108883788427</v>
      </c>
      <c r="F23" s="9"/>
      <c r="G23" s="9">
        <v>125904299660</v>
      </c>
      <c r="H23" s="9"/>
      <c r="I23" s="9">
        <f t="shared" si="0"/>
        <v>-17020511233</v>
      </c>
      <c r="J23" s="9"/>
      <c r="K23" s="9">
        <v>3510754</v>
      </c>
      <c r="L23" s="9"/>
      <c r="M23" s="9">
        <v>108883788427</v>
      </c>
      <c r="N23" s="9"/>
      <c r="O23" s="9">
        <v>118952539186</v>
      </c>
      <c r="P23" s="9"/>
      <c r="Q23" s="9">
        <f t="shared" si="1"/>
        <v>-10068750759</v>
      </c>
    </row>
    <row r="24" spans="1:17">
      <c r="A24" s="1" t="s">
        <v>46</v>
      </c>
      <c r="C24" s="9">
        <v>1100000</v>
      </c>
      <c r="D24" s="9"/>
      <c r="E24" s="9">
        <v>23585824350</v>
      </c>
      <c r="F24" s="9"/>
      <c r="G24" s="9">
        <v>22219005600</v>
      </c>
      <c r="H24" s="9"/>
      <c r="I24" s="9">
        <f t="shared" si="0"/>
        <v>1366818750</v>
      </c>
      <c r="J24" s="9"/>
      <c r="K24" s="9">
        <v>1100000</v>
      </c>
      <c r="L24" s="9"/>
      <c r="M24" s="9">
        <v>23585824350</v>
      </c>
      <c r="N24" s="9"/>
      <c r="O24" s="9">
        <v>35489235100</v>
      </c>
      <c r="P24" s="9"/>
      <c r="Q24" s="9">
        <f t="shared" si="1"/>
        <v>-11903410750</v>
      </c>
    </row>
    <row r="25" spans="1:17">
      <c r="A25" s="1" t="s">
        <v>75</v>
      </c>
      <c r="C25" s="9">
        <v>8764562</v>
      </c>
      <c r="D25" s="9"/>
      <c r="E25" s="9">
        <v>149679252867</v>
      </c>
      <c r="F25" s="9"/>
      <c r="G25" s="9">
        <v>143838473765</v>
      </c>
      <c r="H25" s="9"/>
      <c r="I25" s="9">
        <f t="shared" si="0"/>
        <v>5840779102</v>
      </c>
      <c r="J25" s="9"/>
      <c r="K25" s="9">
        <v>8764562</v>
      </c>
      <c r="L25" s="9"/>
      <c r="M25" s="9">
        <v>149679252867</v>
      </c>
      <c r="N25" s="9"/>
      <c r="O25" s="9">
        <v>153580786670</v>
      </c>
      <c r="P25" s="9"/>
      <c r="Q25" s="9">
        <f t="shared" si="1"/>
        <v>-3901533803</v>
      </c>
    </row>
    <row r="26" spans="1:17">
      <c r="A26" s="1" t="s">
        <v>28</v>
      </c>
      <c r="C26" s="9">
        <v>9200000</v>
      </c>
      <c r="D26" s="9"/>
      <c r="E26" s="9">
        <v>615110187600</v>
      </c>
      <c r="F26" s="9"/>
      <c r="G26" s="9">
        <v>706928598000</v>
      </c>
      <c r="H26" s="9"/>
      <c r="I26" s="9">
        <f t="shared" si="0"/>
        <v>-91818410400</v>
      </c>
      <c r="J26" s="9"/>
      <c r="K26" s="9">
        <v>9200000</v>
      </c>
      <c r="L26" s="9"/>
      <c r="M26" s="9">
        <v>615110187600</v>
      </c>
      <c r="N26" s="9"/>
      <c r="O26" s="9">
        <v>719823414600</v>
      </c>
      <c r="P26" s="9"/>
      <c r="Q26" s="9">
        <f t="shared" si="1"/>
        <v>-104713227000</v>
      </c>
    </row>
    <row r="27" spans="1:17">
      <c r="A27" s="1" t="s">
        <v>34</v>
      </c>
      <c r="C27" s="9">
        <v>105368197</v>
      </c>
      <c r="D27" s="9"/>
      <c r="E27" s="9">
        <v>591788097687</v>
      </c>
      <c r="F27" s="9"/>
      <c r="G27" s="9">
        <v>625711596365</v>
      </c>
      <c r="H27" s="9"/>
      <c r="I27" s="9">
        <f t="shared" si="0"/>
        <v>-33923498678</v>
      </c>
      <c r="J27" s="9"/>
      <c r="K27" s="9">
        <v>105368197</v>
      </c>
      <c r="L27" s="9"/>
      <c r="M27" s="9">
        <v>591788097687</v>
      </c>
      <c r="N27" s="9"/>
      <c r="O27" s="9">
        <v>686705860532</v>
      </c>
      <c r="P27" s="9"/>
      <c r="Q27" s="9">
        <f t="shared" si="1"/>
        <v>-94917762845</v>
      </c>
    </row>
    <row r="28" spans="1:17">
      <c r="A28" s="1" t="s">
        <v>57</v>
      </c>
      <c r="C28" s="9">
        <v>190039224</v>
      </c>
      <c r="D28" s="9"/>
      <c r="E28" s="9">
        <v>2639051613922</v>
      </c>
      <c r="F28" s="9"/>
      <c r="G28" s="9">
        <v>2751925680710</v>
      </c>
      <c r="H28" s="9"/>
      <c r="I28" s="9">
        <f t="shared" si="0"/>
        <v>-112874066788</v>
      </c>
      <c r="J28" s="9"/>
      <c r="K28" s="9">
        <v>190039224</v>
      </c>
      <c r="L28" s="9"/>
      <c r="M28" s="9">
        <v>2639051613922</v>
      </c>
      <c r="N28" s="9"/>
      <c r="O28" s="9">
        <v>2768174573463</v>
      </c>
      <c r="P28" s="9"/>
      <c r="Q28" s="9">
        <f t="shared" si="1"/>
        <v>-129122959541</v>
      </c>
    </row>
    <row r="29" spans="1:17">
      <c r="A29" s="1" t="s">
        <v>55</v>
      </c>
      <c r="C29" s="9">
        <v>25444519</v>
      </c>
      <c r="D29" s="9"/>
      <c r="E29" s="9">
        <v>104764120071</v>
      </c>
      <c r="F29" s="9"/>
      <c r="G29" s="9">
        <v>124012187520</v>
      </c>
      <c r="H29" s="9"/>
      <c r="I29" s="9">
        <f t="shared" si="0"/>
        <v>-19248067449</v>
      </c>
      <c r="J29" s="9"/>
      <c r="K29" s="9">
        <v>25444519</v>
      </c>
      <c r="L29" s="9"/>
      <c r="M29" s="9">
        <v>104764120071</v>
      </c>
      <c r="N29" s="9"/>
      <c r="O29" s="9">
        <v>136065341607</v>
      </c>
      <c r="P29" s="9"/>
      <c r="Q29" s="9">
        <f t="shared" si="1"/>
        <v>-31301221536</v>
      </c>
    </row>
    <row r="30" spans="1:17">
      <c r="A30" s="1" t="s">
        <v>84</v>
      </c>
      <c r="C30" s="9">
        <v>6300003</v>
      </c>
      <c r="D30" s="9"/>
      <c r="E30" s="9">
        <v>150550932290</v>
      </c>
      <c r="F30" s="9"/>
      <c r="G30" s="9">
        <v>165580975448</v>
      </c>
      <c r="H30" s="9"/>
      <c r="I30" s="9">
        <f t="shared" si="0"/>
        <v>-15030043158</v>
      </c>
      <c r="J30" s="9"/>
      <c r="K30" s="9">
        <v>6300003</v>
      </c>
      <c r="L30" s="9"/>
      <c r="M30" s="9">
        <v>150550932290</v>
      </c>
      <c r="N30" s="9"/>
      <c r="O30" s="9">
        <v>211860983336</v>
      </c>
      <c r="P30" s="9"/>
      <c r="Q30" s="9">
        <f t="shared" si="1"/>
        <v>-61310051046</v>
      </c>
    </row>
    <row r="31" spans="1:17">
      <c r="A31" s="20" t="s">
        <v>36</v>
      </c>
      <c r="B31" s="20"/>
      <c r="C31" s="21">
        <v>54596788</v>
      </c>
      <c r="D31" s="21"/>
      <c r="E31" s="21">
        <v>196735772028</v>
      </c>
      <c r="F31" s="21"/>
      <c r="G31" s="21">
        <v>205690641652</v>
      </c>
      <c r="H31" s="21"/>
      <c r="I31" s="21">
        <f t="shared" si="0"/>
        <v>-8954869624</v>
      </c>
      <c r="J31" s="21"/>
      <c r="K31" s="21">
        <v>54596788</v>
      </c>
      <c r="L31" s="9"/>
      <c r="M31" s="9">
        <v>196735772028</v>
      </c>
      <c r="N31" s="9"/>
      <c r="O31" s="9">
        <v>186065853504</v>
      </c>
      <c r="P31" s="9"/>
      <c r="Q31" s="9">
        <f t="shared" si="1"/>
        <v>10669918524</v>
      </c>
    </row>
    <row r="32" spans="1:17">
      <c r="A32" s="20" t="s">
        <v>88</v>
      </c>
      <c r="B32" s="20"/>
      <c r="C32" s="21">
        <v>22000000</v>
      </c>
      <c r="D32" s="21"/>
      <c r="E32" s="21">
        <v>261117054000</v>
      </c>
      <c r="F32" s="21"/>
      <c r="G32" s="21">
        <v>328255191000</v>
      </c>
      <c r="H32" s="21"/>
      <c r="I32" s="21">
        <f t="shared" si="0"/>
        <v>-67138137000</v>
      </c>
      <c r="J32" s="21"/>
      <c r="K32" s="21">
        <v>22000000</v>
      </c>
      <c r="L32" s="9"/>
      <c r="M32" s="9">
        <v>261117054000</v>
      </c>
      <c r="N32" s="9"/>
      <c r="O32" s="9">
        <v>320819697000</v>
      </c>
      <c r="P32" s="9"/>
      <c r="Q32" s="9">
        <f t="shared" si="1"/>
        <v>-59702643000</v>
      </c>
    </row>
    <row r="33" spans="1:17">
      <c r="A33" s="20" t="s">
        <v>37</v>
      </c>
      <c r="B33" s="20"/>
      <c r="C33" s="21">
        <v>1000000</v>
      </c>
      <c r="D33" s="21"/>
      <c r="E33" s="21">
        <v>18548973000</v>
      </c>
      <c r="F33" s="21"/>
      <c r="G33" s="21">
        <v>20572258738</v>
      </c>
      <c r="H33" s="21"/>
      <c r="I33" s="21">
        <f t="shared" si="0"/>
        <v>-2023285738</v>
      </c>
      <c r="J33" s="21"/>
      <c r="K33" s="21">
        <v>1000000</v>
      </c>
      <c r="L33" s="9"/>
      <c r="M33" s="9">
        <v>18548973000</v>
      </c>
      <c r="N33" s="9"/>
      <c r="O33" s="9">
        <v>13403508138</v>
      </c>
      <c r="P33" s="9"/>
      <c r="Q33" s="9">
        <f t="shared" si="1"/>
        <v>5145464862</v>
      </c>
    </row>
    <row r="34" spans="1:17">
      <c r="A34" s="20" t="s">
        <v>18</v>
      </c>
      <c r="B34" s="20"/>
      <c r="C34" s="21">
        <v>141744099</v>
      </c>
      <c r="D34" s="21"/>
      <c r="E34" s="21">
        <v>900355611093</v>
      </c>
      <c r="F34" s="21"/>
      <c r="G34" s="21">
        <v>969573611708</v>
      </c>
      <c r="H34" s="21"/>
      <c r="I34" s="21">
        <f t="shared" si="0"/>
        <v>-69218000615</v>
      </c>
      <c r="J34" s="21"/>
      <c r="K34" s="21">
        <v>141744099</v>
      </c>
      <c r="L34" s="9"/>
      <c r="M34" s="9">
        <v>900355611093</v>
      </c>
      <c r="N34" s="9"/>
      <c r="O34" s="9">
        <v>923406327944</v>
      </c>
      <c r="P34" s="9"/>
      <c r="Q34" s="9">
        <f t="shared" si="1"/>
        <v>-23050716851</v>
      </c>
    </row>
    <row r="35" spans="1:17">
      <c r="A35" s="20" t="s">
        <v>78</v>
      </c>
      <c r="B35" s="20"/>
      <c r="C35" s="21">
        <v>159509568</v>
      </c>
      <c r="D35" s="21"/>
      <c r="E35" s="21">
        <v>1742579741913</v>
      </c>
      <c r="F35" s="21"/>
      <c r="G35" s="21">
        <v>1831373614113</v>
      </c>
      <c r="H35" s="21"/>
      <c r="I35" s="21">
        <f t="shared" si="0"/>
        <v>-88793872200</v>
      </c>
      <c r="J35" s="21"/>
      <c r="K35" s="21">
        <v>159509568</v>
      </c>
      <c r="L35" s="9"/>
      <c r="M35" s="9">
        <v>1742579741913</v>
      </c>
      <c r="N35" s="9"/>
      <c r="O35" s="9">
        <v>1989934100183</v>
      </c>
      <c r="P35" s="9"/>
      <c r="Q35" s="9">
        <f t="shared" si="1"/>
        <v>-247354358270</v>
      </c>
    </row>
    <row r="36" spans="1:17">
      <c r="A36" s="20" t="s">
        <v>77</v>
      </c>
      <c r="B36" s="20"/>
      <c r="C36" s="21">
        <v>197550742</v>
      </c>
      <c r="D36" s="21"/>
      <c r="E36" s="21">
        <v>903326449391</v>
      </c>
      <c r="F36" s="21"/>
      <c r="G36" s="21">
        <v>1152723099549</v>
      </c>
      <c r="H36" s="21"/>
      <c r="I36" s="21">
        <f t="shared" si="0"/>
        <v>-249396650158</v>
      </c>
      <c r="J36" s="21"/>
      <c r="K36" s="21">
        <v>197550742</v>
      </c>
      <c r="L36" s="9"/>
      <c r="M36" s="9">
        <v>903326449391</v>
      </c>
      <c r="N36" s="9"/>
      <c r="O36" s="9">
        <v>1211635694075</v>
      </c>
      <c r="P36" s="9"/>
      <c r="Q36" s="9">
        <f t="shared" si="1"/>
        <v>-308309244684</v>
      </c>
    </row>
    <row r="37" spans="1:17">
      <c r="A37" s="20" t="s">
        <v>39</v>
      </c>
      <c r="B37" s="20"/>
      <c r="C37" s="21">
        <v>13361564</v>
      </c>
      <c r="D37" s="21"/>
      <c r="E37" s="21">
        <v>38517981813</v>
      </c>
      <c r="F37" s="21"/>
      <c r="G37" s="21">
        <v>51839890695</v>
      </c>
      <c r="H37" s="21"/>
      <c r="I37" s="21">
        <f t="shared" si="0"/>
        <v>-13321908882</v>
      </c>
      <c r="J37" s="21"/>
      <c r="K37" s="21">
        <v>13361564</v>
      </c>
      <c r="L37" s="9"/>
      <c r="M37" s="9">
        <v>38517981813</v>
      </c>
      <c r="N37" s="9"/>
      <c r="O37" s="9">
        <v>39884268540</v>
      </c>
      <c r="P37" s="9"/>
      <c r="Q37" s="9">
        <f t="shared" si="1"/>
        <v>-1366286727</v>
      </c>
    </row>
    <row r="38" spans="1:17">
      <c r="A38" s="20" t="s">
        <v>90</v>
      </c>
      <c r="B38" s="20"/>
      <c r="C38" s="21">
        <v>11200000</v>
      </c>
      <c r="D38" s="21"/>
      <c r="E38" s="21">
        <v>45145774800</v>
      </c>
      <c r="F38" s="21"/>
      <c r="G38" s="21">
        <v>57114136800</v>
      </c>
      <c r="H38" s="21"/>
      <c r="I38" s="21">
        <f t="shared" si="0"/>
        <v>-11968362000</v>
      </c>
      <c r="J38" s="21"/>
      <c r="K38" s="21">
        <v>11200000</v>
      </c>
      <c r="L38" s="9"/>
      <c r="M38" s="9">
        <v>45145774800</v>
      </c>
      <c r="N38" s="9"/>
      <c r="O38" s="9">
        <v>58450140000</v>
      </c>
      <c r="P38" s="9"/>
      <c r="Q38" s="9">
        <f t="shared" si="1"/>
        <v>-13304365200</v>
      </c>
    </row>
    <row r="39" spans="1:17">
      <c r="A39" s="20" t="s">
        <v>62</v>
      </c>
      <c r="B39" s="20"/>
      <c r="C39" s="21">
        <v>18866147</v>
      </c>
      <c r="D39" s="21"/>
      <c r="E39" s="21">
        <v>382579425877</v>
      </c>
      <c r="F39" s="21"/>
      <c r="G39" s="21">
        <v>403021169710</v>
      </c>
      <c r="H39" s="21"/>
      <c r="I39" s="21">
        <f t="shared" si="0"/>
        <v>-20441743833</v>
      </c>
      <c r="J39" s="21"/>
      <c r="K39" s="21">
        <v>18866147</v>
      </c>
      <c r="L39" s="9"/>
      <c r="M39" s="9">
        <v>382579425877</v>
      </c>
      <c r="N39" s="9"/>
      <c r="O39" s="9">
        <v>348474057334</v>
      </c>
      <c r="P39" s="9"/>
      <c r="Q39" s="9">
        <f t="shared" si="1"/>
        <v>34105368543</v>
      </c>
    </row>
    <row r="40" spans="1:17">
      <c r="A40" s="20" t="s">
        <v>80</v>
      </c>
      <c r="B40" s="20"/>
      <c r="C40" s="21">
        <v>3205169</v>
      </c>
      <c r="D40" s="21"/>
      <c r="E40" s="21">
        <v>20677777606</v>
      </c>
      <c r="F40" s="21"/>
      <c r="G40" s="21">
        <v>25060325622</v>
      </c>
      <c r="H40" s="21"/>
      <c r="I40" s="21">
        <f t="shared" si="0"/>
        <v>-4382548016</v>
      </c>
      <c r="J40" s="21"/>
      <c r="K40" s="21">
        <v>3205169</v>
      </c>
      <c r="L40" s="9"/>
      <c r="M40" s="9">
        <v>20677777606</v>
      </c>
      <c r="N40" s="9"/>
      <c r="O40" s="9">
        <v>23897287122</v>
      </c>
      <c r="P40" s="9"/>
      <c r="Q40" s="9">
        <f t="shared" si="1"/>
        <v>-3219509516</v>
      </c>
    </row>
    <row r="41" spans="1:17">
      <c r="A41" s="20" t="s">
        <v>42</v>
      </c>
      <c r="B41" s="20"/>
      <c r="C41" s="21">
        <v>23455000</v>
      </c>
      <c r="D41" s="21"/>
      <c r="E41" s="21">
        <v>86313769060</v>
      </c>
      <c r="F41" s="21"/>
      <c r="G41" s="21">
        <v>86220507289</v>
      </c>
      <c r="H41" s="21"/>
      <c r="I41" s="21">
        <f t="shared" si="0"/>
        <v>93261771</v>
      </c>
      <c r="J41" s="21"/>
      <c r="K41" s="21">
        <v>23455000</v>
      </c>
      <c r="L41" s="9"/>
      <c r="M41" s="9">
        <v>86313769060</v>
      </c>
      <c r="N41" s="9"/>
      <c r="O41" s="9">
        <v>116880314505</v>
      </c>
      <c r="P41" s="9"/>
      <c r="Q41" s="9">
        <f t="shared" si="1"/>
        <v>-30566545445</v>
      </c>
    </row>
    <row r="42" spans="1:17">
      <c r="A42" s="1" t="s">
        <v>82</v>
      </c>
      <c r="C42" s="9">
        <v>59615343</v>
      </c>
      <c r="D42" s="9"/>
      <c r="E42" s="9">
        <v>1763596399664</v>
      </c>
      <c r="F42" s="9"/>
      <c r="G42" s="9">
        <v>1829375700861</v>
      </c>
      <c r="H42" s="9"/>
      <c r="I42" s="9">
        <f t="shared" si="0"/>
        <v>-65779301197</v>
      </c>
      <c r="J42" s="9"/>
      <c r="K42" s="9">
        <v>59615343</v>
      </c>
      <c r="L42" s="9"/>
      <c r="M42" s="9">
        <v>1763596399664</v>
      </c>
      <c r="N42" s="9"/>
      <c r="O42" s="9">
        <v>1837079582983</v>
      </c>
      <c r="P42" s="9"/>
      <c r="Q42" s="9">
        <f t="shared" si="1"/>
        <v>-73483183319</v>
      </c>
    </row>
    <row r="43" spans="1:17">
      <c r="A43" s="1" t="s">
        <v>23</v>
      </c>
      <c r="C43" s="9">
        <v>20105817</v>
      </c>
      <c r="D43" s="9"/>
      <c r="E43" s="9">
        <v>3328099923991</v>
      </c>
      <c r="F43" s="9"/>
      <c r="G43" s="9">
        <v>3345088183271</v>
      </c>
      <c r="H43" s="9"/>
      <c r="I43" s="9">
        <f t="shared" si="0"/>
        <v>-16988259280</v>
      </c>
      <c r="J43" s="9"/>
      <c r="K43" s="9">
        <v>20105817</v>
      </c>
      <c r="L43" s="9"/>
      <c r="M43" s="9">
        <v>3328099923991</v>
      </c>
      <c r="N43" s="9"/>
      <c r="O43" s="9">
        <v>3498981826165</v>
      </c>
      <c r="P43" s="9"/>
      <c r="Q43" s="9">
        <f t="shared" si="1"/>
        <v>-170881902174</v>
      </c>
    </row>
    <row r="44" spans="1:17">
      <c r="A44" s="1" t="s">
        <v>73</v>
      </c>
      <c r="C44" s="9">
        <v>15000000</v>
      </c>
      <c r="D44" s="9"/>
      <c r="E44" s="9">
        <v>810995692500</v>
      </c>
      <c r="F44" s="9"/>
      <c r="G44" s="9">
        <v>960252300000</v>
      </c>
      <c r="H44" s="9"/>
      <c r="I44" s="9">
        <f t="shared" si="0"/>
        <v>-149256607500</v>
      </c>
      <c r="J44" s="9"/>
      <c r="K44" s="9">
        <v>15000000</v>
      </c>
      <c r="L44" s="9"/>
      <c r="M44" s="9">
        <v>810995692500</v>
      </c>
      <c r="N44" s="9"/>
      <c r="O44" s="9">
        <v>997678282500</v>
      </c>
      <c r="P44" s="9"/>
      <c r="Q44" s="9">
        <f t="shared" si="1"/>
        <v>-186682590000</v>
      </c>
    </row>
    <row r="45" spans="1:17">
      <c r="A45" s="1" t="s">
        <v>21</v>
      </c>
      <c r="C45" s="9">
        <v>4279011</v>
      </c>
      <c r="D45" s="9"/>
      <c r="E45" s="9">
        <v>309658504395</v>
      </c>
      <c r="F45" s="9"/>
      <c r="G45" s="9">
        <v>365655677686</v>
      </c>
      <c r="H45" s="9"/>
      <c r="I45" s="9">
        <f t="shared" si="0"/>
        <v>-55997173291</v>
      </c>
      <c r="J45" s="9"/>
      <c r="K45" s="9">
        <v>4279011</v>
      </c>
      <c r="L45" s="9"/>
      <c r="M45" s="9">
        <v>309658504395</v>
      </c>
      <c r="N45" s="9"/>
      <c r="O45" s="9">
        <v>416149432295</v>
      </c>
      <c r="P45" s="9"/>
      <c r="Q45" s="9">
        <f t="shared" si="1"/>
        <v>-106490927900</v>
      </c>
    </row>
    <row r="46" spans="1:17">
      <c r="A46" s="1" t="s">
        <v>45</v>
      </c>
      <c r="C46" s="9">
        <v>609408</v>
      </c>
      <c r="D46" s="9"/>
      <c r="E46" s="9">
        <v>14526652897</v>
      </c>
      <c r="F46" s="9"/>
      <c r="G46" s="9">
        <v>14484248155</v>
      </c>
      <c r="H46" s="9"/>
      <c r="I46" s="9">
        <f t="shared" si="0"/>
        <v>42404742</v>
      </c>
      <c r="J46" s="9"/>
      <c r="K46" s="9">
        <v>609408</v>
      </c>
      <c r="L46" s="9"/>
      <c r="M46" s="9">
        <v>14526652897</v>
      </c>
      <c r="N46" s="9"/>
      <c r="O46" s="9">
        <v>15018566048</v>
      </c>
      <c r="P46" s="9"/>
      <c r="Q46" s="9">
        <f t="shared" si="1"/>
        <v>-491913151</v>
      </c>
    </row>
    <row r="47" spans="1:17">
      <c r="A47" s="1" t="s">
        <v>85</v>
      </c>
      <c r="C47" s="9">
        <v>10307207</v>
      </c>
      <c r="D47" s="9"/>
      <c r="E47" s="9">
        <v>104303049424</v>
      </c>
      <c r="F47" s="9"/>
      <c r="G47" s="9">
        <v>97215687665</v>
      </c>
      <c r="H47" s="9"/>
      <c r="I47" s="9">
        <f t="shared" si="0"/>
        <v>7087361759</v>
      </c>
      <c r="J47" s="9"/>
      <c r="K47" s="9">
        <v>10307207</v>
      </c>
      <c r="L47" s="9"/>
      <c r="M47" s="9">
        <v>104303049424</v>
      </c>
      <c r="N47" s="9"/>
      <c r="O47" s="9">
        <v>138326659647</v>
      </c>
      <c r="P47" s="9"/>
      <c r="Q47" s="9">
        <f t="shared" si="1"/>
        <v>-34023610223</v>
      </c>
    </row>
    <row r="48" spans="1:17">
      <c r="A48" s="1" t="s">
        <v>67</v>
      </c>
      <c r="C48" s="9">
        <v>4020036</v>
      </c>
      <c r="D48" s="9"/>
      <c r="E48" s="9">
        <v>53468042594</v>
      </c>
      <c r="F48" s="9"/>
      <c r="G48" s="9">
        <v>55146411644</v>
      </c>
      <c r="H48" s="9"/>
      <c r="I48" s="9">
        <f t="shared" si="0"/>
        <v>-1678369050</v>
      </c>
      <c r="J48" s="9"/>
      <c r="K48" s="9">
        <v>4020036</v>
      </c>
      <c r="L48" s="9"/>
      <c r="M48" s="9">
        <v>53468042594</v>
      </c>
      <c r="N48" s="9"/>
      <c r="O48" s="9">
        <v>62499266529</v>
      </c>
      <c r="P48" s="9"/>
      <c r="Q48" s="9">
        <f t="shared" si="1"/>
        <v>-9031223935</v>
      </c>
    </row>
    <row r="49" spans="1:17">
      <c r="A49" s="1" t="s">
        <v>20</v>
      </c>
      <c r="C49" s="9">
        <v>56920417</v>
      </c>
      <c r="D49" s="9"/>
      <c r="E49" s="9">
        <v>751348932349</v>
      </c>
      <c r="F49" s="9"/>
      <c r="G49" s="9">
        <v>751348932349</v>
      </c>
      <c r="H49" s="9"/>
      <c r="I49" s="9">
        <f t="shared" si="0"/>
        <v>0</v>
      </c>
      <c r="J49" s="9"/>
      <c r="K49" s="9">
        <v>56920417</v>
      </c>
      <c r="L49" s="9"/>
      <c r="M49" s="9">
        <v>751348932349</v>
      </c>
      <c r="N49" s="9"/>
      <c r="O49" s="9">
        <v>751348932349</v>
      </c>
      <c r="P49" s="9"/>
      <c r="Q49" s="9">
        <f t="shared" si="1"/>
        <v>0</v>
      </c>
    </row>
    <row r="50" spans="1:17">
      <c r="A50" s="1" t="s">
        <v>72</v>
      </c>
      <c r="C50" s="9">
        <v>5881958</v>
      </c>
      <c r="D50" s="9"/>
      <c r="E50" s="9">
        <v>47769666058</v>
      </c>
      <c r="F50" s="9"/>
      <c r="G50" s="9">
        <v>50108450198</v>
      </c>
      <c r="H50" s="9"/>
      <c r="I50" s="9">
        <f t="shared" si="0"/>
        <v>-2338784140</v>
      </c>
      <c r="J50" s="9"/>
      <c r="K50" s="9">
        <v>5881958</v>
      </c>
      <c r="L50" s="9"/>
      <c r="M50" s="9">
        <v>47769666058</v>
      </c>
      <c r="N50" s="9"/>
      <c r="O50" s="9">
        <v>49406814956</v>
      </c>
      <c r="P50" s="9"/>
      <c r="Q50" s="9">
        <f t="shared" si="1"/>
        <v>-1637148898</v>
      </c>
    </row>
    <row r="51" spans="1:17">
      <c r="A51" s="1" t="s">
        <v>87</v>
      </c>
      <c r="C51" s="9">
        <v>4000000</v>
      </c>
      <c r="D51" s="9"/>
      <c r="E51" s="9">
        <v>172964700000</v>
      </c>
      <c r="F51" s="9"/>
      <c r="G51" s="9">
        <v>222070770000</v>
      </c>
      <c r="H51" s="9"/>
      <c r="I51" s="9">
        <f t="shared" si="0"/>
        <v>-49106070000</v>
      </c>
      <c r="J51" s="9"/>
      <c r="K51" s="9">
        <v>4000000</v>
      </c>
      <c r="L51" s="9"/>
      <c r="M51" s="9">
        <v>172964700000</v>
      </c>
      <c r="N51" s="9"/>
      <c r="O51" s="9">
        <v>214118370000</v>
      </c>
      <c r="P51" s="9"/>
      <c r="Q51" s="9">
        <f t="shared" si="1"/>
        <v>-41153670000</v>
      </c>
    </row>
    <row r="52" spans="1:17">
      <c r="A52" s="1" t="s">
        <v>51</v>
      </c>
      <c r="C52" s="9">
        <v>31040229</v>
      </c>
      <c r="D52" s="9"/>
      <c r="E52" s="9">
        <v>679438982816</v>
      </c>
      <c r="F52" s="9"/>
      <c r="G52" s="9">
        <v>655680217295</v>
      </c>
      <c r="H52" s="9"/>
      <c r="I52" s="9">
        <f t="shared" si="0"/>
        <v>23758765521</v>
      </c>
      <c r="J52" s="9"/>
      <c r="K52" s="9">
        <v>31040229</v>
      </c>
      <c r="L52" s="9"/>
      <c r="M52" s="9">
        <v>679438982816</v>
      </c>
      <c r="N52" s="9"/>
      <c r="O52" s="9">
        <v>708751745472</v>
      </c>
      <c r="P52" s="9"/>
      <c r="Q52" s="9">
        <f t="shared" si="1"/>
        <v>-29312762656</v>
      </c>
    </row>
    <row r="53" spans="1:17">
      <c r="A53" s="1" t="s">
        <v>70</v>
      </c>
      <c r="C53" s="9">
        <v>16600000</v>
      </c>
      <c r="D53" s="9"/>
      <c r="E53" s="9">
        <v>245868327000</v>
      </c>
      <c r="F53" s="9"/>
      <c r="G53" s="9">
        <v>263086101965</v>
      </c>
      <c r="H53" s="9"/>
      <c r="I53" s="9">
        <f t="shared" si="0"/>
        <v>-17217774965</v>
      </c>
      <c r="J53" s="9"/>
      <c r="K53" s="9">
        <v>16600000</v>
      </c>
      <c r="L53" s="9"/>
      <c r="M53" s="9">
        <v>245868327000</v>
      </c>
      <c r="N53" s="9"/>
      <c r="O53" s="9">
        <v>235958974490</v>
      </c>
      <c r="P53" s="9"/>
      <c r="Q53" s="9">
        <f t="shared" si="1"/>
        <v>9909352510</v>
      </c>
    </row>
    <row r="54" spans="1:17">
      <c r="A54" s="1" t="s">
        <v>66</v>
      </c>
      <c r="C54" s="9">
        <v>7900000</v>
      </c>
      <c r="D54" s="9"/>
      <c r="E54" s="9">
        <v>91251801900</v>
      </c>
      <c r="F54" s="9"/>
      <c r="G54" s="9">
        <v>102560114700</v>
      </c>
      <c r="H54" s="9"/>
      <c r="I54" s="9">
        <f t="shared" si="0"/>
        <v>-11308312800</v>
      </c>
      <c r="J54" s="9"/>
      <c r="K54" s="9">
        <v>7900000</v>
      </c>
      <c r="L54" s="9"/>
      <c r="M54" s="9">
        <v>91251801900</v>
      </c>
      <c r="N54" s="9"/>
      <c r="O54" s="9">
        <v>109634902132</v>
      </c>
      <c r="P54" s="9"/>
      <c r="Q54" s="9">
        <f t="shared" si="1"/>
        <v>-18383100232</v>
      </c>
    </row>
    <row r="55" spans="1:17">
      <c r="A55" s="1" t="s">
        <v>59</v>
      </c>
      <c r="C55" s="9">
        <v>4100000</v>
      </c>
      <c r="D55" s="9"/>
      <c r="E55" s="9">
        <v>92883037950</v>
      </c>
      <c r="F55" s="9"/>
      <c r="G55" s="9">
        <v>101890125000</v>
      </c>
      <c r="H55" s="9"/>
      <c r="I55" s="9">
        <f t="shared" si="0"/>
        <v>-9007087050</v>
      </c>
      <c r="J55" s="9"/>
      <c r="K55" s="9">
        <v>4100000</v>
      </c>
      <c r="L55" s="9"/>
      <c r="M55" s="9">
        <v>92883037950</v>
      </c>
      <c r="N55" s="9"/>
      <c r="O55" s="9">
        <v>112445941950</v>
      </c>
      <c r="P55" s="9"/>
      <c r="Q55" s="9">
        <f t="shared" si="1"/>
        <v>-19562904000</v>
      </c>
    </row>
    <row r="56" spans="1:17">
      <c r="A56" s="1" t="s">
        <v>33</v>
      </c>
      <c r="C56" s="9">
        <v>82518930</v>
      </c>
      <c r="D56" s="9"/>
      <c r="E56" s="9">
        <v>1514235816085</v>
      </c>
      <c r="F56" s="9"/>
      <c r="G56" s="9">
        <v>1492088271646</v>
      </c>
      <c r="H56" s="9"/>
      <c r="I56" s="9">
        <f t="shared" si="0"/>
        <v>22147544439</v>
      </c>
      <c r="J56" s="9"/>
      <c r="K56" s="9">
        <v>82518930</v>
      </c>
      <c r="L56" s="9"/>
      <c r="M56" s="9">
        <v>1514235816085</v>
      </c>
      <c r="N56" s="9"/>
      <c r="O56" s="9">
        <v>1643019685600</v>
      </c>
      <c r="P56" s="9"/>
      <c r="Q56" s="9">
        <f t="shared" si="1"/>
        <v>-128783869515</v>
      </c>
    </row>
    <row r="57" spans="1:17">
      <c r="A57" s="1" t="s">
        <v>79</v>
      </c>
      <c r="C57" s="9">
        <v>95851115</v>
      </c>
      <c r="D57" s="9"/>
      <c r="E57" s="9">
        <v>500224204545</v>
      </c>
      <c r="F57" s="9"/>
      <c r="G57" s="9">
        <v>560251109090</v>
      </c>
      <c r="H57" s="9"/>
      <c r="I57" s="9">
        <f t="shared" si="0"/>
        <v>-60026904545</v>
      </c>
      <c r="J57" s="9"/>
      <c r="K57" s="9">
        <v>95851115</v>
      </c>
      <c r="L57" s="9"/>
      <c r="M57" s="9">
        <v>500224204545</v>
      </c>
      <c r="N57" s="9"/>
      <c r="O57" s="9">
        <v>590954383991</v>
      </c>
      <c r="P57" s="9"/>
      <c r="Q57" s="9">
        <f t="shared" si="1"/>
        <v>-90730179446</v>
      </c>
    </row>
    <row r="58" spans="1:17">
      <c r="A58" s="1" t="s">
        <v>83</v>
      </c>
      <c r="C58" s="9">
        <v>85028137</v>
      </c>
      <c r="D58" s="9"/>
      <c r="E58" s="9">
        <v>2370003037159</v>
      </c>
      <c r="F58" s="9"/>
      <c r="G58" s="9">
        <v>2730565807817</v>
      </c>
      <c r="H58" s="9"/>
      <c r="I58" s="9">
        <f t="shared" si="0"/>
        <v>-360562770658</v>
      </c>
      <c r="J58" s="9"/>
      <c r="K58" s="9">
        <v>85028137</v>
      </c>
      <c r="L58" s="9"/>
      <c r="M58" s="9">
        <v>2370003037159</v>
      </c>
      <c r="N58" s="9"/>
      <c r="O58" s="9">
        <v>2288598021718</v>
      </c>
      <c r="P58" s="9"/>
      <c r="Q58" s="9">
        <f t="shared" si="1"/>
        <v>81405015441</v>
      </c>
    </row>
    <row r="59" spans="1:17">
      <c r="A59" s="1" t="s">
        <v>16</v>
      </c>
      <c r="C59" s="9">
        <v>18734373</v>
      </c>
      <c r="D59" s="9"/>
      <c r="E59" s="9">
        <v>76353904270</v>
      </c>
      <c r="F59" s="9"/>
      <c r="G59" s="9">
        <v>73294427270</v>
      </c>
      <c r="H59" s="9"/>
      <c r="I59" s="9">
        <f t="shared" si="0"/>
        <v>3059477000</v>
      </c>
      <c r="J59" s="9"/>
      <c r="K59" s="9">
        <v>18734373</v>
      </c>
      <c r="L59" s="9"/>
      <c r="M59" s="9">
        <v>76353904270</v>
      </c>
      <c r="N59" s="9"/>
      <c r="O59" s="9">
        <v>79945464227</v>
      </c>
      <c r="P59" s="9"/>
      <c r="Q59" s="9">
        <f t="shared" si="1"/>
        <v>-3591559957</v>
      </c>
    </row>
    <row r="60" spans="1:17">
      <c r="A60" s="1" t="s">
        <v>25</v>
      </c>
      <c r="C60" s="9">
        <v>33615414</v>
      </c>
      <c r="D60" s="9"/>
      <c r="E60" s="9">
        <v>1422827829367</v>
      </c>
      <c r="F60" s="9"/>
      <c r="G60" s="9">
        <v>1543457431622</v>
      </c>
      <c r="H60" s="9"/>
      <c r="I60" s="9">
        <f t="shared" si="0"/>
        <v>-120629602255</v>
      </c>
      <c r="J60" s="9"/>
      <c r="K60" s="9">
        <v>33615414</v>
      </c>
      <c r="L60" s="9"/>
      <c r="M60" s="9">
        <v>1422827829367</v>
      </c>
      <c r="N60" s="9"/>
      <c r="O60" s="9">
        <v>1603939309761</v>
      </c>
      <c r="P60" s="9"/>
      <c r="Q60" s="9">
        <f t="shared" si="1"/>
        <v>-181111480394</v>
      </c>
    </row>
    <row r="61" spans="1:17">
      <c r="A61" s="1" t="s">
        <v>74</v>
      </c>
      <c r="C61" s="9">
        <v>8005000</v>
      </c>
      <c r="D61" s="9"/>
      <c r="E61" s="9">
        <v>134161262415</v>
      </c>
      <c r="F61" s="9"/>
      <c r="G61" s="9">
        <v>166627333035</v>
      </c>
      <c r="H61" s="9"/>
      <c r="I61" s="9">
        <f t="shared" si="0"/>
        <v>-32466070620</v>
      </c>
      <c r="J61" s="9"/>
      <c r="K61" s="9">
        <v>8005000</v>
      </c>
      <c r="L61" s="9"/>
      <c r="M61" s="9">
        <v>134161262415</v>
      </c>
      <c r="N61" s="9"/>
      <c r="O61" s="9">
        <v>152328296566</v>
      </c>
      <c r="P61" s="9"/>
      <c r="Q61" s="9">
        <f t="shared" si="1"/>
        <v>-18167034151</v>
      </c>
    </row>
    <row r="62" spans="1:17">
      <c r="A62" s="1" t="s">
        <v>44</v>
      </c>
      <c r="C62" s="9">
        <v>3932643</v>
      </c>
      <c r="D62" s="9"/>
      <c r="E62" s="9">
        <v>108872439110</v>
      </c>
      <c r="F62" s="9"/>
      <c r="G62" s="9">
        <v>105742815028</v>
      </c>
      <c r="H62" s="9"/>
      <c r="I62" s="9">
        <f t="shared" si="0"/>
        <v>3129624082</v>
      </c>
      <c r="J62" s="9"/>
      <c r="K62" s="9">
        <v>3932643</v>
      </c>
      <c r="L62" s="9"/>
      <c r="M62" s="9">
        <v>108872439110</v>
      </c>
      <c r="N62" s="9"/>
      <c r="O62" s="9">
        <v>125342370913</v>
      </c>
      <c r="P62" s="9"/>
      <c r="Q62" s="9">
        <f t="shared" si="1"/>
        <v>-16469931803</v>
      </c>
    </row>
    <row r="63" spans="1:17">
      <c r="A63" s="1" t="s">
        <v>89</v>
      </c>
      <c r="C63" s="9">
        <v>7206570</v>
      </c>
      <c r="D63" s="9"/>
      <c r="E63" s="9">
        <v>43197056178</v>
      </c>
      <c r="F63" s="9"/>
      <c r="G63" s="9">
        <v>42695597814</v>
      </c>
      <c r="H63" s="9"/>
      <c r="I63" s="9">
        <f t="shared" si="0"/>
        <v>501458364</v>
      </c>
      <c r="J63" s="9"/>
      <c r="K63" s="9">
        <v>7206570</v>
      </c>
      <c r="L63" s="9"/>
      <c r="M63" s="9">
        <v>43197056178</v>
      </c>
      <c r="N63" s="9"/>
      <c r="O63" s="9">
        <v>44349479886</v>
      </c>
      <c r="P63" s="9"/>
      <c r="Q63" s="9">
        <f t="shared" si="1"/>
        <v>-1152423708</v>
      </c>
    </row>
    <row r="64" spans="1:17">
      <c r="A64" s="1" t="s">
        <v>69</v>
      </c>
      <c r="C64" s="9">
        <v>9529900</v>
      </c>
      <c r="D64" s="9"/>
      <c r="E64" s="9">
        <v>118793891571</v>
      </c>
      <c r="F64" s="9"/>
      <c r="G64" s="9">
        <v>109320694476</v>
      </c>
      <c r="H64" s="9"/>
      <c r="I64" s="9">
        <f t="shared" si="0"/>
        <v>9473197095</v>
      </c>
      <c r="J64" s="9"/>
      <c r="K64" s="9">
        <v>9529900</v>
      </c>
      <c r="L64" s="9"/>
      <c r="M64" s="9">
        <v>118793891571</v>
      </c>
      <c r="N64" s="9"/>
      <c r="O64" s="9">
        <v>94542507008</v>
      </c>
      <c r="P64" s="9"/>
      <c r="Q64" s="9">
        <f t="shared" si="1"/>
        <v>24251384563</v>
      </c>
    </row>
    <row r="65" spans="1:17">
      <c r="A65" s="1" t="s">
        <v>22</v>
      </c>
      <c r="C65" s="9">
        <v>53493023</v>
      </c>
      <c r="D65" s="9"/>
      <c r="E65" s="9">
        <v>129001918058</v>
      </c>
      <c r="F65" s="9"/>
      <c r="G65" s="9">
        <v>158992471144</v>
      </c>
      <c r="H65" s="9"/>
      <c r="I65" s="9">
        <f t="shared" si="0"/>
        <v>-29990553086</v>
      </c>
      <c r="J65" s="9"/>
      <c r="K65" s="9">
        <v>53493023</v>
      </c>
      <c r="L65" s="9"/>
      <c r="M65" s="9">
        <v>129001918058</v>
      </c>
      <c r="N65" s="9"/>
      <c r="O65" s="9">
        <v>143379798537</v>
      </c>
      <c r="P65" s="9"/>
      <c r="Q65" s="9">
        <f t="shared" si="1"/>
        <v>-14377880479</v>
      </c>
    </row>
    <row r="66" spans="1:17">
      <c r="A66" s="1" t="s">
        <v>17</v>
      </c>
      <c r="C66" s="9">
        <v>20961128</v>
      </c>
      <c r="D66" s="9"/>
      <c r="E66" s="9">
        <v>30775376518</v>
      </c>
      <c r="F66" s="9"/>
      <c r="G66" s="9">
        <v>32692326173</v>
      </c>
      <c r="H66" s="9"/>
      <c r="I66" s="9">
        <f t="shared" si="0"/>
        <v>-1916949655</v>
      </c>
      <c r="J66" s="9"/>
      <c r="K66" s="9">
        <v>20961128</v>
      </c>
      <c r="L66" s="9"/>
      <c r="M66" s="9">
        <v>30775376518</v>
      </c>
      <c r="N66" s="9"/>
      <c r="O66" s="9">
        <v>45485881476</v>
      </c>
      <c r="P66" s="9"/>
      <c r="Q66" s="9">
        <f t="shared" si="1"/>
        <v>-14710504958</v>
      </c>
    </row>
    <row r="67" spans="1:17">
      <c r="A67" s="1" t="s">
        <v>58</v>
      </c>
      <c r="C67" s="9">
        <v>13633830</v>
      </c>
      <c r="D67" s="9"/>
      <c r="E67" s="9">
        <v>622069329857</v>
      </c>
      <c r="F67" s="9"/>
      <c r="G67" s="9">
        <v>660694549685</v>
      </c>
      <c r="H67" s="9"/>
      <c r="I67" s="9">
        <f t="shared" si="0"/>
        <v>-38625219828</v>
      </c>
      <c r="J67" s="9"/>
      <c r="K67" s="9">
        <v>13633830</v>
      </c>
      <c r="L67" s="9"/>
      <c r="M67" s="9">
        <v>622069329857</v>
      </c>
      <c r="N67" s="9"/>
      <c r="O67" s="9">
        <v>677635435575</v>
      </c>
      <c r="P67" s="9"/>
      <c r="Q67" s="9">
        <f t="shared" si="1"/>
        <v>-55566105718</v>
      </c>
    </row>
    <row r="68" spans="1:17">
      <c r="A68" s="1" t="s">
        <v>26</v>
      </c>
      <c r="C68" s="9">
        <v>3900000</v>
      </c>
      <c r="D68" s="9"/>
      <c r="E68" s="9">
        <v>421368848550</v>
      </c>
      <c r="F68" s="9"/>
      <c r="G68" s="9">
        <v>424315212750</v>
      </c>
      <c r="H68" s="9"/>
      <c r="I68" s="9">
        <f t="shared" si="0"/>
        <v>-2946364200</v>
      </c>
      <c r="J68" s="9"/>
      <c r="K68" s="9">
        <v>3900000</v>
      </c>
      <c r="L68" s="9"/>
      <c r="M68" s="9">
        <v>421368848550</v>
      </c>
      <c r="N68" s="9"/>
      <c r="O68" s="9">
        <v>505534068000</v>
      </c>
      <c r="P68" s="9"/>
      <c r="Q68" s="9">
        <f t="shared" si="1"/>
        <v>-84165219450</v>
      </c>
    </row>
    <row r="69" spans="1:17">
      <c r="A69" s="1" t="s">
        <v>31</v>
      </c>
      <c r="C69" s="9">
        <v>23946682</v>
      </c>
      <c r="D69" s="9"/>
      <c r="E69" s="9">
        <v>114998086538</v>
      </c>
      <c r="F69" s="9"/>
      <c r="G69" s="9">
        <v>110546701280</v>
      </c>
      <c r="H69" s="9"/>
      <c r="I69" s="9">
        <f t="shared" si="0"/>
        <v>4451385258</v>
      </c>
      <c r="J69" s="9"/>
      <c r="K69" s="9">
        <v>23946682</v>
      </c>
      <c r="L69" s="9"/>
      <c r="M69" s="9">
        <v>114998086538</v>
      </c>
      <c r="N69" s="9"/>
      <c r="O69" s="9">
        <v>107922978426</v>
      </c>
      <c r="P69" s="9"/>
      <c r="Q69" s="9">
        <f t="shared" si="1"/>
        <v>7075108112</v>
      </c>
    </row>
    <row r="70" spans="1:17">
      <c r="A70" s="1" t="s">
        <v>29</v>
      </c>
      <c r="C70" s="9">
        <v>3593753</v>
      </c>
      <c r="D70" s="9"/>
      <c r="E70" s="9">
        <v>487592804455</v>
      </c>
      <c r="F70" s="9"/>
      <c r="G70" s="9">
        <v>522459137311</v>
      </c>
      <c r="H70" s="9"/>
      <c r="I70" s="9">
        <f t="shared" si="0"/>
        <v>-34866332856</v>
      </c>
      <c r="J70" s="9"/>
      <c r="K70" s="9">
        <v>3593753</v>
      </c>
      <c r="L70" s="9"/>
      <c r="M70" s="9">
        <v>487592804455</v>
      </c>
      <c r="N70" s="9"/>
      <c r="O70" s="9">
        <v>506955050775</v>
      </c>
      <c r="P70" s="9"/>
      <c r="Q70" s="9">
        <f t="shared" si="1"/>
        <v>-19362246320</v>
      </c>
    </row>
    <row r="71" spans="1:17">
      <c r="A71" s="1" t="s">
        <v>53</v>
      </c>
      <c r="C71" s="9">
        <v>24900000</v>
      </c>
      <c r="D71" s="9"/>
      <c r="E71" s="9">
        <v>247765968450</v>
      </c>
      <c r="F71" s="9"/>
      <c r="G71" s="9">
        <v>273507887250</v>
      </c>
      <c r="H71" s="9"/>
      <c r="I71" s="9">
        <f t="shared" si="0"/>
        <v>-25741918800</v>
      </c>
      <c r="J71" s="9"/>
      <c r="K71" s="9">
        <v>24900000</v>
      </c>
      <c r="L71" s="9"/>
      <c r="M71" s="9">
        <v>247765968450</v>
      </c>
      <c r="N71" s="9"/>
      <c r="O71" s="9">
        <v>274992997950</v>
      </c>
      <c r="P71" s="9"/>
      <c r="Q71" s="9">
        <f t="shared" si="1"/>
        <v>-27227029500</v>
      </c>
    </row>
    <row r="72" spans="1:17">
      <c r="A72" s="1" t="s">
        <v>35</v>
      </c>
      <c r="C72" s="9">
        <v>3611455</v>
      </c>
      <c r="D72" s="9"/>
      <c r="E72" s="9">
        <v>156522554343</v>
      </c>
      <c r="F72" s="9"/>
      <c r="G72" s="9">
        <v>145420678463</v>
      </c>
      <c r="H72" s="9"/>
      <c r="I72" s="9">
        <f t="shared" si="0"/>
        <v>11101875880</v>
      </c>
      <c r="J72" s="9"/>
      <c r="K72" s="9">
        <v>3611455</v>
      </c>
      <c r="L72" s="9"/>
      <c r="M72" s="9">
        <v>156522554343</v>
      </c>
      <c r="N72" s="9"/>
      <c r="O72" s="9">
        <v>139932388867</v>
      </c>
      <c r="P72" s="9"/>
      <c r="Q72" s="9">
        <f t="shared" si="1"/>
        <v>16590165476</v>
      </c>
    </row>
    <row r="73" spans="1:17">
      <c r="A73" s="1" t="s">
        <v>68</v>
      </c>
      <c r="C73" s="9">
        <v>45718</v>
      </c>
      <c r="D73" s="9"/>
      <c r="E73" s="9">
        <v>600341368</v>
      </c>
      <c r="F73" s="9"/>
      <c r="G73" s="9">
        <v>652604242</v>
      </c>
      <c r="H73" s="9"/>
      <c r="I73" s="9">
        <f t="shared" ref="I73:I103" si="2">E73-G73</f>
        <v>-52262874</v>
      </c>
      <c r="J73" s="9"/>
      <c r="K73" s="9">
        <v>45718</v>
      </c>
      <c r="L73" s="9"/>
      <c r="M73" s="9">
        <v>600341368</v>
      </c>
      <c r="N73" s="9"/>
      <c r="O73" s="9">
        <v>721227669</v>
      </c>
      <c r="P73" s="9"/>
      <c r="Q73" s="9">
        <f t="shared" ref="Q73:Q102" si="3">M73-O73</f>
        <v>-120886301</v>
      </c>
    </row>
    <row r="74" spans="1:17">
      <c r="A74" s="1" t="s">
        <v>24</v>
      </c>
      <c r="C74" s="9">
        <v>37827660</v>
      </c>
      <c r="D74" s="9"/>
      <c r="E74" s="9">
        <v>357976613226</v>
      </c>
      <c r="F74" s="9"/>
      <c r="G74" s="9">
        <v>406038015596</v>
      </c>
      <c r="H74" s="9"/>
      <c r="I74" s="9">
        <f t="shared" si="2"/>
        <v>-48061402370</v>
      </c>
      <c r="J74" s="9"/>
      <c r="K74" s="9">
        <v>37827660</v>
      </c>
      <c r="L74" s="9"/>
      <c r="M74" s="9">
        <v>357976613226</v>
      </c>
      <c r="N74" s="9"/>
      <c r="O74" s="9">
        <v>471912447527</v>
      </c>
      <c r="P74" s="9"/>
      <c r="Q74" s="9">
        <f t="shared" si="3"/>
        <v>-113935834301</v>
      </c>
    </row>
    <row r="75" spans="1:17">
      <c r="A75" s="1" t="s">
        <v>30</v>
      </c>
      <c r="C75" s="9">
        <v>10500000</v>
      </c>
      <c r="D75" s="9"/>
      <c r="E75" s="9">
        <v>755154933750</v>
      </c>
      <c r="F75" s="9"/>
      <c r="G75" s="9">
        <v>829783237500</v>
      </c>
      <c r="H75" s="9"/>
      <c r="I75" s="9">
        <f t="shared" si="2"/>
        <v>-74628303750</v>
      </c>
      <c r="J75" s="9"/>
      <c r="K75" s="9">
        <v>10500000</v>
      </c>
      <c r="L75" s="9"/>
      <c r="M75" s="9">
        <v>755154933750</v>
      </c>
      <c r="N75" s="9"/>
      <c r="O75" s="9">
        <v>832914495000</v>
      </c>
      <c r="P75" s="9"/>
      <c r="Q75" s="9">
        <f t="shared" si="3"/>
        <v>-77759561250</v>
      </c>
    </row>
    <row r="76" spans="1:17">
      <c r="A76" s="1" t="s">
        <v>52</v>
      </c>
      <c r="C76" s="9">
        <v>19999999</v>
      </c>
      <c r="D76" s="9"/>
      <c r="E76" s="9">
        <v>90080806495</v>
      </c>
      <c r="F76" s="9"/>
      <c r="G76" s="9">
        <v>98548708701</v>
      </c>
      <c r="H76" s="9"/>
      <c r="I76" s="9">
        <f t="shared" si="2"/>
        <v>-8467902206</v>
      </c>
      <c r="J76" s="9"/>
      <c r="K76" s="9">
        <v>19999999</v>
      </c>
      <c r="L76" s="9"/>
      <c r="M76" s="9">
        <v>90080806495</v>
      </c>
      <c r="N76" s="9"/>
      <c r="O76" s="9">
        <v>99073567101</v>
      </c>
      <c r="P76" s="9"/>
      <c r="Q76" s="9">
        <f t="shared" si="3"/>
        <v>-8992760606</v>
      </c>
    </row>
    <row r="77" spans="1:17">
      <c r="A77" s="1" t="s">
        <v>49</v>
      </c>
      <c r="C77" s="9">
        <v>11769701</v>
      </c>
      <c r="D77" s="9"/>
      <c r="E77" s="9">
        <v>224516691844</v>
      </c>
      <c r="F77" s="9"/>
      <c r="G77" s="9">
        <v>237152336826</v>
      </c>
      <c r="H77" s="9"/>
      <c r="I77" s="9">
        <f t="shared" si="2"/>
        <v>-12635644982</v>
      </c>
      <c r="J77" s="9"/>
      <c r="K77" s="9">
        <v>11769701</v>
      </c>
      <c r="L77" s="9"/>
      <c r="M77" s="9">
        <v>224516691844</v>
      </c>
      <c r="N77" s="9"/>
      <c r="O77" s="9">
        <v>281377094261</v>
      </c>
      <c r="P77" s="9"/>
      <c r="Q77" s="9">
        <f t="shared" si="3"/>
        <v>-56860402417</v>
      </c>
    </row>
    <row r="78" spans="1:17">
      <c r="A78" s="1" t="s">
        <v>50</v>
      </c>
      <c r="C78" s="9">
        <v>12077699</v>
      </c>
      <c r="D78" s="9"/>
      <c r="E78" s="9">
        <v>269531033744</v>
      </c>
      <c r="F78" s="9"/>
      <c r="G78" s="9">
        <v>255211594159</v>
      </c>
      <c r="H78" s="9"/>
      <c r="I78" s="9">
        <f t="shared" si="2"/>
        <v>14319439585</v>
      </c>
      <c r="J78" s="9"/>
      <c r="K78" s="9">
        <v>12077699</v>
      </c>
      <c r="L78" s="9"/>
      <c r="M78" s="9">
        <v>269531033744</v>
      </c>
      <c r="N78" s="9"/>
      <c r="O78" s="9">
        <v>282488630542</v>
      </c>
      <c r="P78" s="9"/>
      <c r="Q78" s="9">
        <f t="shared" si="3"/>
        <v>-12957596798</v>
      </c>
    </row>
    <row r="79" spans="1:17">
      <c r="A79" s="1" t="s">
        <v>47</v>
      </c>
      <c r="C79" s="9">
        <v>7550105</v>
      </c>
      <c r="D79" s="9"/>
      <c r="E79" s="9">
        <v>134192651929</v>
      </c>
      <c r="F79" s="9"/>
      <c r="G79" s="9">
        <v>155357264817</v>
      </c>
      <c r="H79" s="9"/>
      <c r="I79" s="9">
        <f t="shared" si="2"/>
        <v>-21164612888</v>
      </c>
      <c r="J79" s="9"/>
      <c r="K79" s="9">
        <v>7550105</v>
      </c>
      <c r="L79" s="9"/>
      <c r="M79" s="9">
        <v>134192651929</v>
      </c>
      <c r="N79" s="9"/>
      <c r="O79" s="9">
        <v>153378086331</v>
      </c>
      <c r="P79" s="9"/>
      <c r="Q79" s="9">
        <f t="shared" si="3"/>
        <v>-19185434402</v>
      </c>
    </row>
    <row r="80" spans="1:17">
      <c r="A80" s="1" t="s">
        <v>15</v>
      </c>
      <c r="C80" s="9">
        <v>15169627</v>
      </c>
      <c r="D80" s="9"/>
      <c r="E80" s="9">
        <v>375355621270</v>
      </c>
      <c r="F80" s="9"/>
      <c r="G80" s="9">
        <v>392985832709</v>
      </c>
      <c r="H80" s="9"/>
      <c r="I80" s="9">
        <f t="shared" si="2"/>
        <v>-17630211439</v>
      </c>
      <c r="J80" s="9"/>
      <c r="K80" s="9">
        <v>15169627</v>
      </c>
      <c r="L80" s="9"/>
      <c r="M80" s="9">
        <v>375355621270</v>
      </c>
      <c r="N80" s="9"/>
      <c r="O80" s="9">
        <v>408069768310</v>
      </c>
      <c r="P80" s="9"/>
      <c r="Q80" s="9">
        <f t="shared" si="3"/>
        <v>-32714147040</v>
      </c>
    </row>
    <row r="81" spans="1:17">
      <c r="A81" s="1" t="s">
        <v>27</v>
      </c>
      <c r="C81" s="9">
        <v>7182491</v>
      </c>
      <c r="D81" s="9"/>
      <c r="E81" s="9">
        <v>564540441967</v>
      </c>
      <c r="F81" s="9"/>
      <c r="G81" s="9">
        <v>585674117296</v>
      </c>
      <c r="H81" s="9"/>
      <c r="I81" s="9">
        <f t="shared" si="2"/>
        <v>-21133675329</v>
      </c>
      <c r="J81" s="9"/>
      <c r="K81" s="9">
        <v>7182491</v>
      </c>
      <c r="L81" s="9"/>
      <c r="M81" s="9">
        <v>564540441967</v>
      </c>
      <c r="N81" s="9"/>
      <c r="O81" s="9">
        <v>675777827652</v>
      </c>
      <c r="P81" s="9"/>
      <c r="Q81" s="9">
        <f t="shared" si="3"/>
        <v>-111237385685</v>
      </c>
    </row>
    <row r="82" spans="1:17">
      <c r="A82" s="1" t="s">
        <v>195</v>
      </c>
      <c r="C82" s="9">
        <v>100000</v>
      </c>
      <c r="D82" s="9"/>
      <c r="E82" s="9">
        <v>99496962906</v>
      </c>
      <c r="F82" s="9"/>
      <c r="G82" s="9">
        <v>99980875181</v>
      </c>
      <c r="H82" s="9"/>
      <c r="I82" s="9">
        <f t="shared" si="2"/>
        <v>-483912275</v>
      </c>
      <c r="J82" s="9"/>
      <c r="K82" s="9">
        <v>100000</v>
      </c>
      <c r="L82" s="9"/>
      <c r="M82" s="9">
        <v>99496962906</v>
      </c>
      <c r="N82" s="9"/>
      <c r="O82" s="9">
        <v>99980875182</v>
      </c>
      <c r="P82" s="9"/>
      <c r="Q82" s="9">
        <f t="shared" si="3"/>
        <v>-483912276</v>
      </c>
    </row>
    <row r="83" spans="1:17">
      <c r="A83" s="1" t="s">
        <v>126</v>
      </c>
      <c r="C83" s="9">
        <v>156307</v>
      </c>
      <c r="D83" s="9"/>
      <c r="E83" s="9">
        <v>155712940573</v>
      </c>
      <c r="F83" s="9"/>
      <c r="G83" s="9">
        <v>153353132665</v>
      </c>
      <c r="H83" s="9"/>
      <c r="I83" s="9">
        <f t="shared" si="2"/>
        <v>2359807908</v>
      </c>
      <c r="J83" s="9"/>
      <c r="K83" s="9">
        <v>156307</v>
      </c>
      <c r="L83" s="9"/>
      <c r="M83" s="9">
        <v>155712940573</v>
      </c>
      <c r="N83" s="9"/>
      <c r="O83" s="9">
        <v>150483856295</v>
      </c>
      <c r="P83" s="9"/>
      <c r="Q83" s="9">
        <f t="shared" si="3"/>
        <v>5229084278</v>
      </c>
    </row>
    <row r="84" spans="1:17">
      <c r="A84" s="1" t="s">
        <v>192</v>
      </c>
      <c r="C84" s="9">
        <v>135000</v>
      </c>
      <c r="D84" s="9"/>
      <c r="E84" s="9">
        <v>134975396274</v>
      </c>
      <c r="F84" s="9"/>
      <c r="G84" s="9">
        <v>134975396274</v>
      </c>
      <c r="H84" s="9"/>
      <c r="I84" s="9">
        <f t="shared" si="2"/>
        <v>0</v>
      </c>
      <c r="J84" s="9"/>
      <c r="K84" s="9">
        <v>135000</v>
      </c>
      <c r="L84" s="9"/>
      <c r="M84" s="9">
        <v>134975396274</v>
      </c>
      <c r="N84" s="9"/>
      <c r="O84" s="9">
        <v>134975396274</v>
      </c>
      <c r="P84" s="9"/>
      <c r="Q84" s="9">
        <f t="shared" si="3"/>
        <v>0</v>
      </c>
    </row>
    <row r="85" spans="1:17">
      <c r="A85" s="1" t="s">
        <v>129</v>
      </c>
      <c r="C85" s="9">
        <v>321119</v>
      </c>
      <c r="D85" s="9"/>
      <c r="E85" s="9">
        <v>318540469923</v>
      </c>
      <c r="F85" s="9"/>
      <c r="G85" s="9">
        <v>313268651633</v>
      </c>
      <c r="H85" s="9"/>
      <c r="I85" s="9">
        <f t="shared" si="2"/>
        <v>5271818290</v>
      </c>
      <c r="J85" s="9"/>
      <c r="K85" s="9">
        <v>321119</v>
      </c>
      <c r="L85" s="9"/>
      <c r="M85" s="9">
        <v>318540469923</v>
      </c>
      <c r="N85" s="9"/>
      <c r="O85" s="9">
        <v>307900515104</v>
      </c>
      <c r="P85" s="9"/>
      <c r="Q85" s="9">
        <f t="shared" si="3"/>
        <v>10639954819</v>
      </c>
    </row>
    <row r="86" spans="1:17">
      <c r="A86" s="1" t="s">
        <v>132</v>
      </c>
      <c r="C86" s="9">
        <v>604234</v>
      </c>
      <c r="D86" s="9"/>
      <c r="E86" s="9">
        <v>588701184547</v>
      </c>
      <c r="F86" s="9"/>
      <c r="G86" s="9">
        <v>578443150832</v>
      </c>
      <c r="H86" s="9"/>
      <c r="I86" s="9">
        <f t="shared" si="2"/>
        <v>10258033715</v>
      </c>
      <c r="J86" s="9"/>
      <c r="K86" s="9">
        <v>604234</v>
      </c>
      <c r="L86" s="9"/>
      <c r="M86" s="9">
        <v>588701184547</v>
      </c>
      <c r="N86" s="9"/>
      <c r="O86" s="9">
        <v>569085262597</v>
      </c>
      <c r="P86" s="9"/>
      <c r="Q86" s="9">
        <f t="shared" si="3"/>
        <v>19615921950</v>
      </c>
    </row>
    <row r="87" spans="1:17">
      <c r="A87" s="1" t="s">
        <v>148</v>
      </c>
      <c r="C87" s="9">
        <v>632906</v>
      </c>
      <c r="D87" s="9"/>
      <c r="E87" s="9">
        <v>575985612062</v>
      </c>
      <c r="F87" s="9"/>
      <c r="G87" s="9">
        <v>565487604631</v>
      </c>
      <c r="H87" s="9"/>
      <c r="I87" s="9">
        <f t="shared" si="2"/>
        <v>10498007431</v>
      </c>
      <c r="J87" s="9"/>
      <c r="K87" s="9">
        <v>632906</v>
      </c>
      <c r="L87" s="9"/>
      <c r="M87" s="9">
        <v>575985612062</v>
      </c>
      <c r="N87" s="9"/>
      <c r="O87" s="9">
        <v>556141277340</v>
      </c>
      <c r="P87" s="9"/>
      <c r="Q87" s="9">
        <f t="shared" si="3"/>
        <v>19844334722</v>
      </c>
    </row>
    <row r="88" spans="1:17">
      <c r="A88" s="1" t="s">
        <v>153</v>
      </c>
      <c r="C88" s="9">
        <v>725183</v>
      </c>
      <c r="D88" s="9"/>
      <c r="E88" s="9">
        <v>652444897304</v>
      </c>
      <c r="F88" s="9"/>
      <c r="G88" s="9">
        <v>640764316663</v>
      </c>
      <c r="H88" s="9"/>
      <c r="I88" s="9">
        <f t="shared" si="2"/>
        <v>11680580641</v>
      </c>
      <c r="J88" s="9"/>
      <c r="K88" s="9">
        <v>725183</v>
      </c>
      <c r="L88" s="9"/>
      <c r="M88" s="9">
        <v>652444897304</v>
      </c>
      <c r="N88" s="9"/>
      <c r="O88" s="9">
        <v>628452941165</v>
      </c>
      <c r="P88" s="9"/>
      <c r="Q88" s="9">
        <f t="shared" si="3"/>
        <v>23991956139</v>
      </c>
    </row>
    <row r="89" spans="1:17">
      <c r="A89" s="1" t="s">
        <v>159</v>
      </c>
      <c r="C89" s="9">
        <v>484893</v>
      </c>
      <c r="D89" s="9"/>
      <c r="E89" s="9">
        <v>429052525132</v>
      </c>
      <c r="F89" s="9"/>
      <c r="G89" s="9">
        <v>420393905811</v>
      </c>
      <c r="H89" s="9"/>
      <c r="I89" s="9">
        <f t="shared" si="2"/>
        <v>8658619321</v>
      </c>
      <c r="J89" s="9"/>
      <c r="K89" s="9">
        <v>484893</v>
      </c>
      <c r="L89" s="9"/>
      <c r="M89" s="9">
        <v>429052525132</v>
      </c>
      <c r="N89" s="9"/>
      <c r="O89" s="9">
        <v>412889122660</v>
      </c>
      <c r="P89" s="9"/>
      <c r="Q89" s="9">
        <f t="shared" si="3"/>
        <v>16163402472</v>
      </c>
    </row>
    <row r="90" spans="1:17">
      <c r="A90" s="1" t="s">
        <v>166</v>
      </c>
      <c r="C90" s="9">
        <v>3280</v>
      </c>
      <c r="D90" s="9"/>
      <c r="E90" s="9">
        <v>2775852785</v>
      </c>
      <c r="F90" s="9"/>
      <c r="G90" s="9">
        <v>2702689248</v>
      </c>
      <c r="H90" s="9"/>
      <c r="I90" s="9">
        <f t="shared" si="2"/>
        <v>73163537</v>
      </c>
      <c r="J90" s="9"/>
      <c r="K90" s="9">
        <v>3280</v>
      </c>
      <c r="L90" s="9"/>
      <c r="M90" s="9">
        <v>2775852785</v>
      </c>
      <c r="N90" s="9"/>
      <c r="O90" s="9">
        <v>2646316268</v>
      </c>
      <c r="P90" s="9"/>
      <c r="Q90" s="9">
        <f t="shared" si="3"/>
        <v>129536517</v>
      </c>
    </row>
    <row r="91" spans="1:17">
      <c r="A91" s="1" t="s">
        <v>169</v>
      </c>
      <c r="C91" s="9">
        <v>5600</v>
      </c>
      <c r="D91" s="9"/>
      <c r="E91" s="9">
        <v>4427957287</v>
      </c>
      <c r="F91" s="9"/>
      <c r="G91" s="9">
        <v>4353098857</v>
      </c>
      <c r="H91" s="9"/>
      <c r="I91" s="9">
        <f t="shared" si="2"/>
        <v>74858430</v>
      </c>
      <c r="J91" s="9"/>
      <c r="K91" s="9">
        <v>5600</v>
      </c>
      <c r="L91" s="9"/>
      <c r="M91" s="9">
        <v>4427957287</v>
      </c>
      <c r="N91" s="9"/>
      <c r="O91" s="9">
        <v>4261387483</v>
      </c>
      <c r="P91" s="9"/>
      <c r="Q91" s="9">
        <f t="shared" si="3"/>
        <v>166569804</v>
      </c>
    </row>
    <row r="92" spans="1:17">
      <c r="A92" s="1" t="s">
        <v>175</v>
      </c>
      <c r="C92" s="9">
        <v>156886</v>
      </c>
      <c r="D92" s="9"/>
      <c r="E92" s="9">
        <v>125658594850</v>
      </c>
      <c r="F92" s="9"/>
      <c r="G92" s="9">
        <v>123870418616</v>
      </c>
      <c r="H92" s="9"/>
      <c r="I92" s="9">
        <f t="shared" si="2"/>
        <v>1788176234</v>
      </c>
      <c r="J92" s="9"/>
      <c r="K92" s="9">
        <v>156886</v>
      </c>
      <c r="L92" s="9"/>
      <c r="M92" s="9">
        <v>125658594850</v>
      </c>
      <c r="N92" s="9"/>
      <c r="O92" s="9">
        <v>121718332832</v>
      </c>
      <c r="P92" s="9"/>
      <c r="Q92" s="9">
        <f t="shared" si="3"/>
        <v>3940262018</v>
      </c>
    </row>
    <row r="93" spans="1:17">
      <c r="A93" s="1" t="s">
        <v>138</v>
      </c>
      <c r="C93" s="9">
        <v>199633</v>
      </c>
      <c r="D93" s="9"/>
      <c r="E93" s="9">
        <v>193624879768</v>
      </c>
      <c r="F93" s="9"/>
      <c r="G93" s="9">
        <v>190415362958</v>
      </c>
      <c r="H93" s="9"/>
      <c r="I93" s="9">
        <f t="shared" si="2"/>
        <v>3209516810</v>
      </c>
      <c r="J93" s="9"/>
      <c r="K93" s="9">
        <v>199633</v>
      </c>
      <c r="L93" s="9"/>
      <c r="M93" s="9">
        <v>193624879768</v>
      </c>
      <c r="N93" s="9"/>
      <c r="O93" s="9">
        <v>187092075963</v>
      </c>
      <c r="P93" s="9"/>
      <c r="Q93" s="9">
        <f t="shared" si="3"/>
        <v>6532803805</v>
      </c>
    </row>
    <row r="94" spans="1:17">
      <c r="A94" s="1" t="s">
        <v>163</v>
      </c>
      <c r="C94" s="9">
        <v>494767</v>
      </c>
      <c r="D94" s="9"/>
      <c r="E94" s="9">
        <v>422691879368</v>
      </c>
      <c r="F94" s="9"/>
      <c r="G94" s="9">
        <v>417097050266</v>
      </c>
      <c r="H94" s="9"/>
      <c r="I94" s="9">
        <f t="shared" si="2"/>
        <v>5594829102</v>
      </c>
      <c r="J94" s="9"/>
      <c r="K94" s="9">
        <v>494767</v>
      </c>
      <c r="L94" s="9"/>
      <c r="M94" s="9">
        <v>422691879368</v>
      </c>
      <c r="N94" s="9"/>
      <c r="O94" s="9">
        <v>407619061323</v>
      </c>
      <c r="P94" s="9"/>
      <c r="Q94" s="9">
        <f t="shared" si="3"/>
        <v>15072818045</v>
      </c>
    </row>
    <row r="95" spans="1:17">
      <c r="A95" s="1" t="s">
        <v>177</v>
      </c>
      <c r="C95" s="9">
        <v>61511</v>
      </c>
      <c r="D95" s="9"/>
      <c r="E95" s="9">
        <v>51560245191</v>
      </c>
      <c r="F95" s="9"/>
      <c r="G95" s="9">
        <v>50829626959</v>
      </c>
      <c r="H95" s="9"/>
      <c r="I95" s="9">
        <f t="shared" si="2"/>
        <v>730618232</v>
      </c>
      <c r="J95" s="9"/>
      <c r="K95" s="9">
        <v>61511</v>
      </c>
      <c r="L95" s="9"/>
      <c r="M95" s="9">
        <v>51560245191</v>
      </c>
      <c r="N95" s="9"/>
      <c r="O95" s="9">
        <v>49798274456</v>
      </c>
      <c r="P95" s="9"/>
      <c r="Q95" s="9">
        <f t="shared" si="3"/>
        <v>1761970735</v>
      </c>
    </row>
    <row r="96" spans="1:17">
      <c r="A96" s="1" t="s">
        <v>113</v>
      </c>
      <c r="C96" s="9">
        <v>113220</v>
      </c>
      <c r="D96" s="9"/>
      <c r="E96" s="9">
        <v>87928827210</v>
      </c>
      <c r="F96" s="9"/>
      <c r="G96" s="9">
        <v>87249883491</v>
      </c>
      <c r="H96" s="9"/>
      <c r="I96" s="9">
        <f t="shared" si="2"/>
        <v>678943719</v>
      </c>
      <c r="J96" s="9"/>
      <c r="K96" s="9">
        <v>113220</v>
      </c>
      <c r="L96" s="9"/>
      <c r="M96" s="9">
        <v>87928827210</v>
      </c>
      <c r="N96" s="9"/>
      <c r="O96" s="9">
        <v>84684530146</v>
      </c>
      <c r="P96" s="9"/>
      <c r="Q96" s="9">
        <f t="shared" si="3"/>
        <v>3244297064</v>
      </c>
    </row>
    <row r="97" spans="1:19">
      <c r="A97" s="1" t="s">
        <v>189</v>
      </c>
      <c r="C97" s="9">
        <v>140000</v>
      </c>
      <c r="D97" s="9"/>
      <c r="E97" s="9">
        <v>136405272062</v>
      </c>
      <c r="F97" s="9"/>
      <c r="G97" s="9">
        <v>135075513125</v>
      </c>
      <c r="H97" s="9"/>
      <c r="I97" s="9">
        <f t="shared" si="2"/>
        <v>1329758937</v>
      </c>
      <c r="J97" s="9"/>
      <c r="K97" s="9">
        <v>140000</v>
      </c>
      <c r="L97" s="9"/>
      <c r="M97" s="9">
        <v>136405272062</v>
      </c>
      <c r="N97" s="9"/>
      <c r="O97" s="9">
        <v>134025703437</v>
      </c>
      <c r="P97" s="9"/>
      <c r="Q97" s="9">
        <f t="shared" si="3"/>
        <v>2379568625</v>
      </c>
    </row>
    <row r="98" spans="1:19">
      <c r="A98" s="1" t="s">
        <v>183</v>
      </c>
      <c r="C98" s="9">
        <v>100000</v>
      </c>
      <c r="D98" s="9"/>
      <c r="E98" s="9">
        <v>97787272843</v>
      </c>
      <c r="F98" s="9"/>
      <c r="G98" s="9">
        <v>94357894531</v>
      </c>
      <c r="H98" s="9"/>
      <c r="I98" s="9">
        <f t="shared" si="2"/>
        <v>3429378312</v>
      </c>
      <c r="J98" s="9"/>
      <c r="K98" s="9">
        <v>100000</v>
      </c>
      <c r="L98" s="9"/>
      <c r="M98" s="9">
        <v>97787272843</v>
      </c>
      <c r="N98" s="9"/>
      <c r="O98" s="9">
        <v>94357894531</v>
      </c>
      <c r="P98" s="9"/>
      <c r="Q98" s="9">
        <f t="shared" si="3"/>
        <v>3429378312</v>
      </c>
    </row>
    <row r="99" spans="1:19">
      <c r="A99" s="1" t="s">
        <v>117</v>
      </c>
      <c r="C99" s="9">
        <v>199833</v>
      </c>
      <c r="D99" s="9"/>
      <c r="E99" s="9">
        <v>152838543010</v>
      </c>
      <c r="F99" s="9"/>
      <c r="G99" s="9">
        <v>150177249889</v>
      </c>
      <c r="H99" s="9"/>
      <c r="I99" s="9">
        <f t="shared" si="2"/>
        <v>2661293121</v>
      </c>
      <c r="J99" s="9"/>
      <c r="K99" s="9">
        <v>199833</v>
      </c>
      <c r="L99" s="9"/>
      <c r="M99" s="9">
        <v>152838543010</v>
      </c>
      <c r="N99" s="9"/>
      <c r="O99" s="9">
        <v>147244233154</v>
      </c>
      <c r="P99" s="9"/>
      <c r="Q99" s="9">
        <f t="shared" si="3"/>
        <v>5594309856</v>
      </c>
    </row>
    <row r="100" spans="1:19">
      <c r="A100" s="1" t="s">
        <v>120</v>
      </c>
      <c r="C100" s="9">
        <v>33962</v>
      </c>
      <c r="D100" s="9"/>
      <c r="E100" s="9">
        <v>25273674536</v>
      </c>
      <c r="F100" s="9"/>
      <c r="G100" s="9">
        <v>24851263831</v>
      </c>
      <c r="H100" s="9"/>
      <c r="I100" s="9">
        <f t="shared" si="2"/>
        <v>422410705</v>
      </c>
      <c r="J100" s="9"/>
      <c r="K100" s="9">
        <v>33962</v>
      </c>
      <c r="L100" s="9"/>
      <c r="M100" s="9">
        <v>25273674536</v>
      </c>
      <c r="N100" s="9"/>
      <c r="O100" s="9">
        <v>24367732607</v>
      </c>
      <c r="P100" s="9"/>
      <c r="Q100" s="9">
        <f t="shared" si="3"/>
        <v>905941929</v>
      </c>
    </row>
    <row r="101" spans="1:19">
      <c r="A101" s="1" t="s">
        <v>186</v>
      </c>
      <c r="C101" s="9">
        <v>1000000</v>
      </c>
      <c r="D101" s="9"/>
      <c r="E101" s="9">
        <v>978802559875</v>
      </c>
      <c r="F101" s="9"/>
      <c r="G101" s="9">
        <v>967154671437</v>
      </c>
      <c r="H101" s="9"/>
      <c r="I101" s="9">
        <f t="shared" si="2"/>
        <v>11647888438</v>
      </c>
      <c r="J101" s="9"/>
      <c r="K101" s="9">
        <v>1000000</v>
      </c>
      <c r="L101" s="9"/>
      <c r="M101" s="9">
        <v>978802559875</v>
      </c>
      <c r="N101" s="9"/>
      <c r="O101" s="9">
        <v>979822375000</v>
      </c>
      <c r="P101" s="9"/>
      <c r="Q101" s="9">
        <f t="shared" si="3"/>
        <v>-1019815125</v>
      </c>
    </row>
    <row r="102" spans="1:19">
      <c r="A102" s="1" t="s">
        <v>172</v>
      </c>
      <c r="C102" s="9">
        <v>7415</v>
      </c>
      <c r="D102" s="9"/>
      <c r="E102" s="9">
        <v>4506539091</v>
      </c>
      <c r="F102" s="9"/>
      <c r="G102" s="9">
        <v>4428888769</v>
      </c>
      <c r="H102" s="9"/>
      <c r="I102" s="9">
        <f t="shared" si="2"/>
        <v>77650322</v>
      </c>
      <c r="J102" s="9"/>
      <c r="K102" s="9">
        <v>7415</v>
      </c>
      <c r="L102" s="9"/>
      <c r="M102" s="9">
        <v>4506539091</v>
      </c>
      <c r="N102" s="9"/>
      <c r="O102" s="9">
        <v>4373612240</v>
      </c>
      <c r="P102" s="9"/>
      <c r="Q102" s="9">
        <f t="shared" si="3"/>
        <v>132926851</v>
      </c>
    </row>
    <row r="103" spans="1:19">
      <c r="A103" s="1" t="s">
        <v>180</v>
      </c>
      <c r="C103" s="9">
        <v>700000</v>
      </c>
      <c r="D103" s="9"/>
      <c r="E103" s="9">
        <v>685343758925</v>
      </c>
      <c r="F103" s="9"/>
      <c r="G103" s="9">
        <v>685343758925</v>
      </c>
      <c r="H103" s="9"/>
      <c r="I103" s="9">
        <f t="shared" si="2"/>
        <v>0</v>
      </c>
      <c r="J103" s="9"/>
      <c r="K103" s="9">
        <v>700000</v>
      </c>
      <c r="L103" s="9"/>
      <c r="M103" s="9">
        <v>685343758925</v>
      </c>
      <c r="N103" s="9"/>
      <c r="O103" s="9">
        <v>685160000000</v>
      </c>
      <c r="P103" s="9"/>
      <c r="Q103" s="9">
        <f>M103-O103</f>
        <v>183758925</v>
      </c>
    </row>
    <row r="104" spans="1:19" ht="24.75" thickBot="1">
      <c r="C104" s="9"/>
      <c r="D104" s="9"/>
      <c r="E104" s="14">
        <f>SUM(E8:E103)</f>
        <v>39747483007535</v>
      </c>
      <c r="F104" s="9"/>
      <c r="G104" s="14">
        <f>SUM(G8:G103)</f>
        <v>41888780577432</v>
      </c>
      <c r="H104" s="9"/>
      <c r="I104" s="14">
        <f>SUM(I8:I103)</f>
        <v>-2141297569897</v>
      </c>
      <c r="J104" s="9"/>
      <c r="K104" s="9"/>
      <c r="L104" s="9"/>
      <c r="M104" s="14">
        <f>SUM(M8:M103)</f>
        <v>39747483007535</v>
      </c>
      <c r="N104" s="9"/>
      <c r="O104" s="14">
        <f>SUM(O8:O103)</f>
        <v>42729051496727</v>
      </c>
      <c r="P104" s="9"/>
      <c r="Q104" s="14">
        <f>SUM(Q8:Q103)</f>
        <v>-2981568489192</v>
      </c>
    </row>
    <row r="105" spans="1:19" ht="24.75" thickTop="1"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1:19">
      <c r="G106" s="5"/>
      <c r="H106" s="4"/>
      <c r="I106" s="5"/>
      <c r="J106" s="4"/>
      <c r="K106" s="4"/>
      <c r="L106" s="4"/>
      <c r="M106" s="4"/>
      <c r="N106" s="4"/>
      <c r="O106" s="5"/>
      <c r="P106" s="4"/>
      <c r="Q106" s="5"/>
    </row>
    <row r="107" spans="1:19"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08" spans="1:19"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9"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15">
        <f t="shared" ref="R109" si="4">SUM(R82:R103)</f>
        <v>0</v>
      </c>
      <c r="S109" s="15"/>
    </row>
    <row r="110" spans="1:19">
      <c r="G110" s="5"/>
      <c r="H110" s="4"/>
      <c r="I110" s="5"/>
      <c r="J110" s="4"/>
      <c r="K110" s="4"/>
      <c r="L110" s="4"/>
      <c r="M110" s="4"/>
      <c r="N110" s="4"/>
      <c r="O110" s="5"/>
      <c r="P110" s="4"/>
      <c r="Q110" s="5"/>
    </row>
    <row r="111" spans="1:19"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1:19"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7:17"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تبعی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2022-07-23T07:18:29Z</dcterms:created>
  <dcterms:modified xsi:type="dcterms:W3CDTF">2022-08-01T09:13:24Z</dcterms:modified>
</cp:coreProperties>
</file>