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A80D8196-4EC3-4379-9294-2EA497E87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4" i="3" l="1"/>
  <c r="Y86" i="1"/>
  <c r="G11" i="15"/>
  <c r="E11" i="15"/>
  <c r="C11" i="15"/>
  <c r="E10" i="15" s="1"/>
  <c r="E9" i="15"/>
  <c r="E7" i="15"/>
  <c r="C10" i="15"/>
  <c r="C9" i="15"/>
  <c r="C8" i="15"/>
  <c r="C7" i="15"/>
  <c r="C10" i="14"/>
  <c r="E10" i="14"/>
  <c r="K11" i="13"/>
  <c r="K9" i="13"/>
  <c r="K10" i="13"/>
  <c r="I11" i="13"/>
  <c r="K8" i="13" s="1"/>
  <c r="G11" i="13"/>
  <c r="G9" i="13"/>
  <c r="G10" i="13"/>
  <c r="G8" i="13"/>
  <c r="E11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8" i="12"/>
  <c r="C64" i="12"/>
  <c r="E64" i="12"/>
  <c r="G64" i="12"/>
  <c r="K64" i="12"/>
  <c r="M64" i="12"/>
  <c r="O64" i="12"/>
  <c r="Q115" i="11"/>
  <c r="S114" i="11"/>
  <c r="S115" i="11"/>
  <c r="O115" i="11"/>
  <c r="M115" i="11"/>
  <c r="G115" i="11"/>
  <c r="I114" i="11"/>
  <c r="I115" i="11" s="1"/>
  <c r="E115" i="11"/>
  <c r="C115" i="11"/>
  <c r="S6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8" i="11"/>
  <c r="R106" i="10"/>
  <c r="E101" i="10"/>
  <c r="G101" i="10"/>
  <c r="I101" i="10"/>
  <c r="Q101" i="10"/>
  <c r="O101" i="10"/>
  <c r="M101" i="10"/>
  <c r="Q9" i="9"/>
  <c r="Q10" i="9"/>
  <c r="Q11" i="9"/>
  <c r="Q118" i="9" s="1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8" i="9"/>
  <c r="I117" i="9"/>
  <c r="I101" i="9"/>
  <c r="O118" i="9"/>
  <c r="M118" i="9"/>
  <c r="G118" i="9"/>
  <c r="E118" i="9"/>
  <c r="I111" i="9"/>
  <c r="I112" i="9"/>
  <c r="I113" i="9"/>
  <c r="I114" i="9"/>
  <c r="I115" i="9"/>
  <c r="I116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2" i="9"/>
  <c r="I103" i="9"/>
  <c r="I104" i="9"/>
  <c r="I105" i="9"/>
  <c r="I106" i="9"/>
  <c r="I107" i="9"/>
  <c r="I108" i="9"/>
  <c r="I109" i="9"/>
  <c r="I110" i="9"/>
  <c r="I8" i="9"/>
  <c r="M68" i="8"/>
  <c r="O68" i="8"/>
  <c r="Q68" i="8"/>
  <c r="K68" i="8"/>
  <c r="I68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8" i="8"/>
  <c r="S23" i="7"/>
  <c r="Q23" i="7"/>
  <c r="O23" i="7"/>
  <c r="M23" i="7"/>
  <c r="K23" i="7"/>
  <c r="I23" i="7"/>
  <c r="K11" i="6"/>
  <c r="M11" i="6"/>
  <c r="O11" i="6"/>
  <c r="Q11" i="6"/>
  <c r="S11" i="6"/>
  <c r="AI44" i="3"/>
  <c r="AG44" i="3"/>
  <c r="AA44" i="3"/>
  <c r="W44" i="3"/>
  <c r="S44" i="3"/>
  <c r="Q44" i="3"/>
  <c r="W86" i="1"/>
  <c r="U86" i="1"/>
  <c r="O86" i="1"/>
  <c r="K86" i="1"/>
  <c r="G86" i="1"/>
  <c r="E86" i="1"/>
  <c r="E8" i="15" l="1"/>
  <c r="I64" i="12"/>
  <c r="Q64" i="12"/>
  <c r="U114" i="11"/>
  <c r="K114" i="11"/>
  <c r="K9" i="11"/>
  <c r="K13" i="11"/>
  <c r="K17" i="11"/>
  <c r="K21" i="11"/>
  <c r="K29" i="11"/>
  <c r="K33" i="11"/>
  <c r="K37" i="11"/>
  <c r="K45" i="11"/>
  <c r="K49" i="11"/>
  <c r="K53" i="11"/>
  <c r="K61" i="11"/>
  <c r="K65" i="11"/>
  <c r="K69" i="11"/>
  <c r="K73" i="11"/>
  <c r="K77" i="11"/>
  <c r="K81" i="11"/>
  <c r="K85" i="11"/>
  <c r="K89" i="11"/>
  <c r="K93" i="11"/>
  <c r="K97" i="11"/>
  <c r="K101" i="11"/>
  <c r="K105" i="11"/>
  <c r="K109" i="11"/>
  <c r="K113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06" i="11"/>
  <c r="K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103" i="11"/>
  <c r="K107" i="11"/>
  <c r="K111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104" i="11"/>
  <c r="K108" i="11"/>
  <c r="K112" i="11"/>
  <c r="K110" i="11"/>
  <c r="I118" i="9"/>
  <c r="K57" i="11" l="1"/>
  <c r="K41" i="11"/>
  <c r="K25" i="11"/>
  <c r="K115" i="11" s="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105" i="11"/>
  <c r="U109" i="11"/>
  <c r="U113" i="11"/>
  <c r="U12" i="11"/>
  <c r="U16" i="11"/>
  <c r="U20" i="11"/>
  <c r="U28" i="11"/>
  <c r="U32" i="11"/>
  <c r="U36" i="11"/>
  <c r="U40" i="11"/>
  <c r="U48" i="11"/>
  <c r="U56" i="11"/>
  <c r="U64" i="11"/>
  <c r="U72" i="11"/>
  <c r="U80" i="11"/>
  <c r="U92" i="11"/>
  <c r="U104" i="11"/>
  <c r="U112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70" i="11"/>
  <c r="U74" i="11"/>
  <c r="U78" i="11"/>
  <c r="U82" i="11"/>
  <c r="U86" i="11"/>
  <c r="U90" i="11"/>
  <c r="U94" i="11"/>
  <c r="U98" i="11"/>
  <c r="U102" i="11"/>
  <c r="U106" i="11"/>
  <c r="U110" i="11"/>
  <c r="U8" i="11"/>
  <c r="U115" i="11" s="1"/>
  <c r="U24" i="11"/>
  <c r="U44" i="11"/>
  <c r="U52" i="11"/>
  <c r="U68" i="11"/>
  <c r="U76" i="11"/>
  <c r="U88" i="11"/>
  <c r="U100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07" i="11"/>
  <c r="U111" i="11"/>
  <c r="U60" i="11"/>
  <c r="U84" i="11"/>
  <c r="U96" i="11"/>
  <c r="U108" i="11"/>
</calcChain>
</file>

<file path=xl/sharedStrings.xml><?xml version="1.0" encoding="utf-8"?>
<sst xmlns="http://schemas.openxmlformats.org/spreadsheetml/2006/main" count="1205" uniqueCount="369">
  <si>
    <t>صندوق سرمایه‌گذاری مشترک پیشتاز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</si>
  <si>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</si>
  <si>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</si>
  <si>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</si>
  <si>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</si>
  <si>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</si>
  <si>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</si>
  <si>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</si>
  <si>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</si>
  <si>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</si>
  <si>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</si>
  <si>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</si>
  <si>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</si>
  <si>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</si>
  <si>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</si>
  <si>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</si>
  <si>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</si>
  <si>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</si>
  <si>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</si>
  <si>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</si>
  <si>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</si>
  <si>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</si>
  <si>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</si>
  <si>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</si>
  <si>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</si>
  <si>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</si>
  <si>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</si>
  <si>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</si>
  <si>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</si>
  <si>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</si>
  <si>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</si>
  <si>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تراکتورسازی‌ایران‌</t>
  </si>
  <si>
    <t>توسعه معدنی و صنعتی صبانور</t>
  </si>
  <si>
    <t>توسعه‌معادن‌وفلزات‌</t>
  </si>
  <si>
    <t>تولید ژلاتین کپسول ایران</t>
  </si>
  <si>
    <t>ح . سرمایه گذاری صبا تامین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</si>
  <si>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</si>
  <si>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</si>
  <si>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</si>
  <si>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</si>
  <si>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</si>
  <si>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</si>
  <si>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سپنتا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</si>
  <si>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</si>
  <si>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</si>
  <si>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</si>
  <si>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</si>
  <si>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</si>
  <si>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</si>
  <si>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</si>
  <si>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</si>
  <si>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</si>
  <si>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</si>
  <si>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</si>
  <si>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</si>
  <si>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</si>
  <si>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</si>
  <si>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</si>
  <si>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</si>
  <si>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</si>
  <si>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</si>
  <si>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</si>
  <si>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</si>
  <si>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 سازی مینا</t>
  </si>
  <si>
    <t>شیشه‌ قزوین‌</t>
  </si>
  <si>
    <t>شیشه‌ و گاز</t>
  </si>
  <si>
    <t>صنایع پتروشیمی خلیج فارس</t>
  </si>
  <si>
    <t>صنایع پتروشیمی کرمانشاه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</si>
  <si>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</si>
  <si>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</si>
  <si>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</si>
  <si>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</si>
  <si>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</si>
  <si>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</si>
  <si>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</si>
  <si>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</si>
  <si>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</si>
  <si>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</si>
  <si>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</si>
  <si>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</si>
  <si>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مس‌ شهیدباهنر</t>
  </si>
  <si>
    <t>معدنی‌ املاح‌  ایران‌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</si>
  <si>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</si>
  <si>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</si>
  <si>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</si>
  <si>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</si>
  <si>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</si>
  <si>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</si>
  <si>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تامین سرمایه نوین</t>
  </si>
  <si>
    <t>ح . سیمان‌ارومیه‌</t>
  </si>
  <si>
    <t>گروه‌ صنعتی‌ بارز</t>
  </si>
  <si>
    <t>ح. پالایش نفت تبریز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</si>
  <si>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</si>
  <si>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</si>
  <si>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</si>
  <si>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</si>
  <si>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</si>
  <si>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>1401/06/16</t>
  </si>
  <si>
    <t>اختیارف ت فارس11832-1401/04/12</t>
  </si>
  <si>
    <t>1401/04/12</t>
  </si>
  <si>
    <t>اختیارف ت سپید7578-01/04/22</t>
  </si>
  <si>
    <t>1401/04/22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</si>
  <si>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</si>
  <si>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</si>
  <si>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</si>
  <si>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</si>
  <si>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</si>
  <si>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</si>
  <si>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</si>
  <si>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</si>
  <si>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</si>
  <si>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</si>
  <si>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</si>
  <si>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</si>
  <si>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</si>
  <si>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</si>
  <si>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</si>
  <si>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</si>
  <si>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</si>
  <si>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</si>
  <si>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</si>
  <si>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</si>
  <si>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</si>
  <si>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</si>
  <si>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</si>
  <si>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</si>
  <si>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</si>
  <si>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</si>
  <si>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</si>
  <si>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</si>
  <si>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</si>
  <si>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</si>
  <si>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</si>
  <si>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</si>
  <si>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</si>
  <si>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</si>
  <si>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</si>
  <si>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</si>
  <si>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</si>
  <si>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</si>
  <si>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</si>
  <si>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</si>
  <si>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</si>
  <si>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</si>
  <si>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</si>
  <si>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</si>
  <si>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</si>
  <si>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</si>
  <si>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</si>
  <si>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</si>
  <si>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</si>
  <si>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</si>
  <si>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</si>
  <si>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</si>
  <si>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</si>
  <si>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</si>
  <si>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</si>
  <si>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</si>
  <si>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</si>
  <si>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</si>
  <si>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</si>
  <si>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</si>
  <si>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</si>
  <si>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</si>
  <si>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</si>
  <si>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</si>
  <si>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</si>
  <si>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</si>
  <si>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اسنادخزانه-م14بودجه99-021025</t>
  </si>
  <si>
    <t>1400/01/08</t>
  </si>
  <si>
    <t>1402/10/25</t>
  </si>
  <si>
    <t>اسنادخزانه-م21بودجه98-020906</t>
  </si>
  <si>
    <t>1399/01/27</t>
  </si>
  <si>
    <t>1402/09/06</t>
  </si>
  <si>
    <t>اسنادخزانه-م7بودجه99-020704</t>
  </si>
  <si>
    <t>1399/09/25</t>
  </si>
  <si>
    <t>1402/07/04</t>
  </si>
  <si>
    <t>اسنادخزانه-م10بودجه99-020807</t>
  </si>
  <si>
    <t>1399/11/21</t>
  </si>
  <si>
    <t>1402/08/07</t>
  </si>
  <si>
    <t>اسنادخزانه-م9بودجه99-020316</t>
  </si>
  <si>
    <t>1399/10/15</t>
  </si>
  <si>
    <t>1402/03/16</t>
  </si>
  <si>
    <t>اسنادخزانه-م6بودجه99-020321</t>
  </si>
  <si>
    <t>1399/08/27</t>
  </si>
  <si>
    <t>1402/03/21</t>
  </si>
  <si>
    <t>اسنادخزانه-م8بودجه99-020606</t>
  </si>
  <si>
    <t>1402/06/06</t>
  </si>
  <si>
    <t>اسنادخزانه-م11بودجه99-020906</t>
  </si>
  <si>
    <t>1400/01/11</t>
  </si>
  <si>
    <t>اسنادخزانه-م20بودجه98-020806</t>
  </si>
  <si>
    <t>1399/02/20</t>
  </si>
  <si>
    <t>1402/08/06</t>
  </si>
  <si>
    <t>اسنادخزانه-م8بودجه00-030919</t>
  </si>
  <si>
    <t>1400/06/16</t>
  </si>
  <si>
    <t>1403/09/19</t>
  </si>
  <si>
    <t>اسنادخزانه-م2بودجه00-031024</t>
  </si>
  <si>
    <t>1400/02/22</t>
  </si>
  <si>
    <t>1403/10/24</t>
  </si>
  <si>
    <t>اسنادخزانه-م18بودجه99-010323</t>
  </si>
  <si>
    <t>1401/03/23</t>
  </si>
  <si>
    <t>اسنادخزانه-م5بودجه00-030626</t>
  </si>
  <si>
    <t>اسنادخزانه-م4بودجه00-030522</t>
  </si>
  <si>
    <t>1400/03/11</t>
  </si>
  <si>
    <t>1403/05/22</t>
  </si>
  <si>
    <t>اسنادخزانه-م1بودجه00-030821</t>
  </si>
  <si>
    <t>1403/08/21</t>
  </si>
  <si>
    <t>اسنادخزانه-م3بودجه00-030418</t>
  </si>
  <si>
    <t>1403/04/18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</si>
  <si>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</si>
  <si>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</si>
  <si>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</si>
  <si>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</si>
  <si>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</si>
  <si>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</si>
  <si>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</si>
  <si>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</si>
  <si>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</si>
  <si>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</si>
  <si>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</si>
  <si>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</si>
  <si>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</si>
  <si>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</si>
  <si>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</si>
  <si>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</si>
  <si>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</si>
  <si>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</si>
  <si>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</si>
  <si>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</si>
  <si>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</si>
  <si>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</si>
  <si>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</si>
  <si>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</si>
  <si>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</si>
  <si>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</si>
  <si>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</si>
  <si>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</si>
  <si>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</si>
  <si>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0006</t>
  </si>
  <si>
    <t>1400/06/07</t>
  </si>
  <si>
    <t>مرابحه عام دولت3-ش.خ 0005</t>
  </si>
  <si>
    <t>1400/05/24</t>
  </si>
  <si>
    <t>مرابحه عام دولت1-ش.خ سایر0206</t>
  </si>
  <si>
    <t>1402/06/25</t>
  </si>
  <si>
    <t>منفعت صبا اروند ملت 14001222</t>
  </si>
  <si>
    <t>1400/12/22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</si>
  <si>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</si>
  <si>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</si>
  <si>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</si>
  <si>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</si>
  <si>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</si>
  <si>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</si>
  <si>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</si>
  <si>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</si>
  <si>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1400/11/25</t>
  </si>
  <si>
    <t>1400/04/24</t>
  </si>
  <si>
    <t>1400/04/31</t>
  </si>
  <si>
    <t>1400/12/23</t>
  </si>
  <si>
    <t>1400/04/29</t>
  </si>
  <si>
    <t>1401/02/29</t>
  </si>
  <si>
    <t>1400/04/14</t>
  </si>
  <si>
    <t>1400/03/29</t>
  </si>
  <si>
    <t>1400/03/26</t>
  </si>
  <si>
    <t>1400/04/20</t>
  </si>
  <si>
    <t>1400/08/29</t>
  </si>
  <si>
    <t>1401/02/28</t>
  </si>
  <si>
    <t>1400/12/24</t>
  </si>
  <si>
    <t>1401/02/10</t>
  </si>
  <si>
    <t>1400/07/28</t>
  </si>
  <si>
    <t>1400/04/10</t>
  </si>
  <si>
    <t>1401/02/21</t>
  </si>
  <si>
    <t>1400/05/11</t>
  </si>
  <si>
    <t>1400/04/09</t>
  </si>
  <si>
    <t>1401/02/20</t>
  </si>
  <si>
    <t>پتروشیمی شازند</t>
  </si>
  <si>
    <t>1400/10/15</t>
  </si>
  <si>
    <t>1400/10/29</t>
  </si>
  <si>
    <t>1401/02/25</t>
  </si>
  <si>
    <t>1400/08/06</t>
  </si>
  <si>
    <t>1400/04/13</t>
  </si>
  <si>
    <t>1400/03/08</t>
  </si>
  <si>
    <t>1400/10/06</t>
  </si>
  <si>
    <t>1400/03/30</t>
  </si>
  <si>
    <t>توسعه خدمات دریایی وبندری سینا</t>
  </si>
  <si>
    <t>1400/05/18</t>
  </si>
  <si>
    <t>1400/03/03</t>
  </si>
  <si>
    <t>1400/03/12</t>
  </si>
  <si>
    <t>1400/04/23</t>
  </si>
  <si>
    <t>1400/04/22</t>
  </si>
  <si>
    <t>1400/04/12</t>
  </si>
  <si>
    <t>1400/12/26</t>
  </si>
  <si>
    <t>1400/04/27</t>
  </si>
  <si>
    <t>1400/03/10</t>
  </si>
  <si>
    <t>پتروشیمی نوری</t>
  </si>
  <si>
    <t>1400/05/20</t>
  </si>
  <si>
    <t>1401/02/17</t>
  </si>
  <si>
    <t>1401/01/30</t>
  </si>
  <si>
    <t>1400/06/20</t>
  </si>
  <si>
    <t>تولید و توسعه سرب روی ایرانیان</t>
  </si>
  <si>
    <t>1400/04/06</t>
  </si>
  <si>
    <t>1400/03/05</t>
  </si>
  <si>
    <t>لیزینگ کارآفرین</t>
  </si>
  <si>
    <t>1400/04/07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</si>
  <si>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</si>
  <si>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</si>
  <si>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</si>
  <si>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</si>
  <si>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</si>
  <si>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خزر</t>
  </si>
  <si>
    <t>گ.مدیریت ارزش سرمایه ص ب کشوری</t>
  </si>
  <si>
    <t>ح . توسعه‌معادن‌وفلزات‌</t>
  </si>
  <si>
    <t>ریل پرداز نو آفرین</t>
  </si>
  <si>
    <t>س. و خدمات مدیریت صند. ب کشوری</t>
  </si>
  <si>
    <t>سرمایه گذاری هامون صبا</t>
  </si>
  <si>
    <t>نفت سپاهان</t>
  </si>
  <si>
    <t>تامین سرمایه لوتوس پارسیان</t>
  </si>
  <si>
    <t>ح . تامین سرمایه لوتوس پارسیان</t>
  </si>
  <si>
    <t>ح.گروه مدیریت سرمایه گذار امید</t>
  </si>
  <si>
    <t>ح . داروپخش‌ (هلدینگ‌</t>
  </si>
  <si>
    <t>ح . معدنی‌ املاح‌  ایران‌</t>
  </si>
  <si>
    <t>ح . داروسازی‌ ابوریحان‌</t>
  </si>
  <si>
    <t>صنعت غذایی کورش</t>
  </si>
  <si>
    <t>توسعه سامانه ی نرم افزاری نگین</t>
  </si>
  <si>
    <t>ح توسعه معدنی و صنعتی صبانور</t>
  </si>
  <si>
    <t>ح . شیشه سازی مینا</t>
  </si>
  <si>
    <t>ح.سرمایه گذاری صندوق بازنشستگی</t>
  </si>
  <si>
    <t>ح . کاشی‌ وسرامیک‌ حافظ‌</t>
  </si>
  <si>
    <t>ح.زغال سنگ پروده طبس</t>
  </si>
  <si>
    <t>محصولات کاغذی لطیف</t>
  </si>
  <si>
    <t>ح . سرمایه گذاری دارویی تامین</t>
  </si>
  <si>
    <t>ح . شیشه‌ و گاز</t>
  </si>
  <si>
    <t>گسترش صنایع روی ایرانیان</t>
  </si>
  <si>
    <t>اسنادخزانه-م16بودجه97-000407</t>
  </si>
  <si>
    <t>اسنادخزانه-م22بودجه97-000428</t>
  </si>
  <si>
    <t>اسنادخزانه-م18بودجه97-000525</t>
  </si>
  <si>
    <t>اوراق سلف ورق گرم فولاد اصفهان</t>
  </si>
  <si>
    <t>اسنادخزانه-م20بودجه97-000324</t>
  </si>
  <si>
    <t>اسنادخزانه-م5بودجه98-000422</t>
  </si>
  <si>
    <t>اسنادخزانه-م23بودجه97-000824</t>
  </si>
  <si>
    <t>اسنادخزانه-م21بودجه97-000728</t>
  </si>
  <si>
    <t>اسنادخزانه-م10بودجه98-001006</t>
  </si>
  <si>
    <t>اسنادخزانه-م13بودجه97-000518</t>
  </si>
  <si>
    <t>اسنادخزانه-م9بودجه98-000923</t>
  </si>
  <si>
    <t>اسنادخزانه-م12بودجه98-001111</t>
  </si>
  <si>
    <t>اسنادخزانه-م11بودجه98-001013</t>
  </si>
  <si>
    <t>اسنادخزانه-م7بودجه98-000719</t>
  </si>
  <si>
    <t>اسنادخزانه-م6بودجه98-000519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</si>
  <si>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</si>
  <si>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</si>
  <si>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</si>
  <si>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</si>
  <si>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</si>
  <si>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</si>
  <si>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</si>
  <si>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</si>
  <si>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</si>
  <si>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</si>
  <si>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</si>
  <si>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</si>
  <si>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</si>
  <si>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</si>
  <si>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</si>
  <si>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1401/02/01</t>
  </si>
  <si>
    <t>-</t>
  </si>
  <si>
    <t>سایر</t>
  </si>
  <si>
    <t>سایر درآمدهای تنزیل سود سهام</t>
  </si>
  <si>
    <t xml:space="preserve"> سایر درآمدهای تنزیل سود بانک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</si>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</sst>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0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523875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8EC992F-EEF1-9235-E20D-EDE9EF2E4F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A6CA-F456-47BF-ABCC-7A8AFA50DF80}">
  <dimension ref="A1"/>
  <sheetViews>
    <sheetView rightToLeft="1" tabSelected="1" view="pageBreakPreview" zoomScale="60" zoomScaleNormal="100" workbookViewId="0">
      <selection activeCell="O28" sqref="O28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9</xdr:col>
                <xdr:colOff>533400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108"/>
  <sheetViews>
    <sheetView rightToLeft="1" workbookViewId="0">
      <selection activeCell="I109" sqref="I109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 x14ac:dyDescent="0.55000000000000004">
      <c r="A3" s="25" t="s">
        <v>228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 x14ac:dyDescent="0.55000000000000004">
      <c r="A6" s="23" t="s">
        <v>3</v>
      </c>
      <c r="C6" s="24" t="s">
        <v>230</v>
      </c>
      <c r="D6" s="24" t="s">
        <v>230</v>
      </c>
      <c r="E6" s="24" t="s">
        <v>230</v>
      </c>
      <c r="F6" s="24" t="s">
        <v>230</v>
      </c>
      <c r="G6" s="24" t="s">
        <v>230</v>
      </c>
      <c r="H6" s="24" t="s">
        <v>230</v>
      </c>
      <c r="I6" s="24" t="s">
        <v>230</v>
      </c>
      <c r="K6" s="24" t="s">
        <v>231</v>
      </c>
      <c r="L6" s="24" t="s">
        <v>231</v>
      </c>
      <c r="M6" s="24" t="s">
        <v>231</v>
      </c>
      <c r="N6" s="24" t="s">
        <v>231</v>
      </c>
      <c r="O6" s="24" t="s">
        <v>231</v>
      </c>
      <c r="P6" s="24" t="s">
        <v>231</v>
      </c>
      <c r="Q6" s="24" t="s">
        <v>231</v>
      </c>
    </row>
    <row r="7" spans="1:17" ht="24.75" x14ac:dyDescent="0.55000000000000004">
      <c r="A7" s="24" t="s">
        <v>3</v>
      </c>
      <c r="C7" s="24" t="s">
        <v>7</v>
      </c>
      <c r="E7" s="24" t="s">
        <v>304</v>
      </c>
      <c r="G7" s="24" t="s">
        <v>305</v>
      </c>
      <c r="I7" s="24" t="s">
        <v>307</v>
      </c>
      <c r="K7" s="24" t="s">
        <v>7</v>
      </c>
      <c r="M7" s="24" t="s">
        <v>304</v>
      </c>
      <c r="O7" s="24" t="s">
        <v>305</v>
      </c>
      <c r="Q7" s="24" t="s">
        <v>307</v>
      </c>
    </row>
    <row r="8" spans="1:17" x14ac:dyDescent="0.55000000000000004">
      <c r="A8" s="1" t="s">
        <v>81</v>
      </c>
      <c r="C8" s="10">
        <v>50000</v>
      </c>
      <c r="D8" s="4"/>
      <c r="E8" s="6">
        <v>760804713</v>
      </c>
      <c r="F8" s="6"/>
      <c r="G8" s="6">
        <v>562074437</v>
      </c>
      <c r="H8" s="6"/>
      <c r="I8" s="6">
        <v>198730276</v>
      </c>
      <c r="J8" s="6"/>
      <c r="K8" s="6">
        <v>50000</v>
      </c>
      <c r="L8" s="6"/>
      <c r="M8" s="6">
        <v>760804713</v>
      </c>
      <c r="N8" s="6"/>
      <c r="O8" s="6">
        <v>562074437</v>
      </c>
      <c r="P8" s="6"/>
      <c r="Q8" s="6">
        <v>198730276</v>
      </c>
    </row>
    <row r="9" spans="1:17" x14ac:dyDescent="0.55000000000000004">
      <c r="A9" s="1" t="s">
        <v>90</v>
      </c>
      <c r="C9" s="10">
        <v>93602</v>
      </c>
      <c r="D9" s="4"/>
      <c r="E9" s="6">
        <v>1689857689</v>
      </c>
      <c r="F9" s="6"/>
      <c r="G9" s="6">
        <v>1687935592</v>
      </c>
      <c r="H9" s="6"/>
      <c r="I9" s="6">
        <v>1922097</v>
      </c>
      <c r="J9" s="6"/>
      <c r="K9" s="6">
        <v>93602</v>
      </c>
      <c r="L9" s="6"/>
      <c r="M9" s="6">
        <v>1689857689</v>
      </c>
      <c r="N9" s="6"/>
      <c r="O9" s="6">
        <v>1687935592</v>
      </c>
      <c r="P9" s="6"/>
      <c r="Q9" s="6">
        <v>1922097</v>
      </c>
    </row>
    <row r="10" spans="1:17" x14ac:dyDescent="0.55000000000000004">
      <c r="A10" s="1" t="s">
        <v>43</v>
      </c>
      <c r="C10" s="10">
        <v>1000000</v>
      </c>
      <c r="D10" s="4"/>
      <c r="E10" s="6">
        <v>25010298123</v>
      </c>
      <c r="F10" s="6"/>
      <c r="G10" s="6">
        <v>17384760831</v>
      </c>
      <c r="H10" s="6"/>
      <c r="I10" s="6">
        <v>7625537292</v>
      </c>
      <c r="J10" s="6"/>
      <c r="K10" s="6">
        <v>1000000</v>
      </c>
      <c r="L10" s="6"/>
      <c r="M10" s="6">
        <v>25010298123</v>
      </c>
      <c r="N10" s="6"/>
      <c r="O10" s="6">
        <v>17384760831</v>
      </c>
      <c r="P10" s="6"/>
      <c r="Q10" s="6">
        <v>7625537292</v>
      </c>
    </row>
    <row r="11" spans="1:17" x14ac:dyDescent="0.55000000000000004">
      <c r="A11" s="1" t="s">
        <v>80</v>
      </c>
      <c r="C11" s="10">
        <v>1200000</v>
      </c>
      <c r="D11" s="4"/>
      <c r="E11" s="6">
        <v>41146521808</v>
      </c>
      <c r="F11" s="6"/>
      <c r="G11" s="6">
        <v>31918715425</v>
      </c>
      <c r="H11" s="6"/>
      <c r="I11" s="6">
        <v>9227806383</v>
      </c>
      <c r="J11" s="6"/>
      <c r="K11" s="6">
        <v>1245845</v>
      </c>
      <c r="L11" s="6"/>
      <c r="M11" s="6">
        <v>42464926204</v>
      </c>
      <c r="N11" s="6"/>
      <c r="O11" s="6">
        <v>33138143349</v>
      </c>
      <c r="P11" s="6"/>
      <c r="Q11" s="6">
        <v>9326782855</v>
      </c>
    </row>
    <row r="12" spans="1:17" x14ac:dyDescent="0.55000000000000004">
      <c r="A12" s="1" t="s">
        <v>24</v>
      </c>
      <c r="C12" s="10">
        <v>100000</v>
      </c>
      <c r="D12" s="4"/>
      <c r="E12" s="6">
        <v>1310371406</v>
      </c>
      <c r="F12" s="6"/>
      <c r="G12" s="6">
        <v>1085742106</v>
      </c>
      <c r="H12" s="6"/>
      <c r="I12" s="6">
        <v>224629300</v>
      </c>
      <c r="J12" s="6"/>
      <c r="K12" s="6">
        <v>100000</v>
      </c>
      <c r="L12" s="6"/>
      <c r="M12" s="6">
        <v>1310371406</v>
      </c>
      <c r="N12" s="6"/>
      <c r="O12" s="6">
        <v>1085742106</v>
      </c>
      <c r="P12" s="6"/>
      <c r="Q12" s="6">
        <v>224629300</v>
      </c>
    </row>
    <row r="13" spans="1:17" x14ac:dyDescent="0.55000000000000004">
      <c r="A13" s="1" t="s">
        <v>76</v>
      </c>
      <c r="C13" s="10">
        <v>600000</v>
      </c>
      <c r="D13" s="4"/>
      <c r="E13" s="6">
        <v>9429803201</v>
      </c>
      <c r="F13" s="6"/>
      <c r="G13" s="6">
        <v>4072846730</v>
      </c>
      <c r="H13" s="6"/>
      <c r="I13" s="6">
        <v>5356956471</v>
      </c>
      <c r="J13" s="6"/>
      <c r="K13" s="6">
        <v>9780000</v>
      </c>
      <c r="L13" s="6"/>
      <c r="M13" s="6">
        <v>120132449119</v>
      </c>
      <c r="N13" s="6"/>
      <c r="O13" s="6">
        <v>75778789668</v>
      </c>
      <c r="P13" s="6"/>
      <c r="Q13" s="6">
        <v>44353659451</v>
      </c>
    </row>
    <row r="14" spans="1:17" x14ac:dyDescent="0.55000000000000004">
      <c r="A14" s="1" t="s">
        <v>55</v>
      </c>
      <c r="C14" s="10">
        <v>1000000</v>
      </c>
      <c r="D14" s="4"/>
      <c r="E14" s="6">
        <v>9069089867</v>
      </c>
      <c r="F14" s="6"/>
      <c r="G14" s="6">
        <v>7737481512</v>
      </c>
      <c r="H14" s="6"/>
      <c r="I14" s="6">
        <v>1331608355</v>
      </c>
      <c r="J14" s="6"/>
      <c r="K14" s="6">
        <v>2347702</v>
      </c>
      <c r="L14" s="6"/>
      <c r="M14" s="6">
        <v>19345072545</v>
      </c>
      <c r="N14" s="6"/>
      <c r="O14" s="6">
        <v>18165300808</v>
      </c>
      <c r="P14" s="6"/>
      <c r="Q14" s="6">
        <v>1179771737</v>
      </c>
    </row>
    <row r="15" spans="1:17" x14ac:dyDescent="0.55000000000000004">
      <c r="A15" s="1" t="s">
        <v>57</v>
      </c>
      <c r="C15" s="10">
        <v>787057</v>
      </c>
      <c r="D15" s="4"/>
      <c r="E15" s="6">
        <v>23915392454</v>
      </c>
      <c r="F15" s="6"/>
      <c r="G15" s="6">
        <v>18991575976</v>
      </c>
      <c r="H15" s="6"/>
      <c r="I15" s="6">
        <v>4923816478</v>
      </c>
      <c r="J15" s="6"/>
      <c r="K15" s="6">
        <v>787057</v>
      </c>
      <c r="L15" s="6"/>
      <c r="M15" s="6">
        <v>23915392454</v>
      </c>
      <c r="N15" s="6"/>
      <c r="O15" s="6">
        <v>18991575976</v>
      </c>
      <c r="P15" s="6"/>
      <c r="Q15" s="6">
        <v>4923816478</v>
      </c>
    </row>
    <row r="16" spans="1:17" x14ac:dyDescent="0.55000000000000004">
      <c r="A16" s="1" t="s">
        <v>75</v>
      </c>
      <c r="C16" s="10">
        <v>134274</v>
      </c>
      <c r="D16" s="4"/>
      <c r="E16" s="6">
        <v>970363774</v>
      </c>
      <c r="F16" s="6"/>
      <c r="G16" s="6">
        <v>579570677</v>
      </c>
      <c r="H16" s="6"/>
      <c r="I16" s="6">
        <v>390793097</v>
      </c>
      <c r="J16" s="6"/>
      <c r="K16" s="6">
        <v>184274</v>
      </c>
      <c r="L16" s="6"/>
      <c r="M16" s="6">
        <v>1232295954</v>
      </c>
      <c r="N16" s="6"/>
      <c r="O16" s="6">
        <v>795387097</v>
      </c>
      <c r="P16" s="6"/>
      <c r="Q16" s="6">
        <v>436908857</v>
      </c>
    </row>
    <row r="17" spans="1:17" x14ac:dyDescent="0.55000000000000004">
      <c r="A17" s="1" t="s">
        <v>38</v>
      </c>
      <c r="C17" s="10">
        <v>457172</v>
      </c>
      <c r="D17" s="4"/>
      <c r="E17" s="6">
        <v>13807592551</v>
      </c>
      <c r="F17" s="6"/>
      <c r="G17" s="6">
        <v>12653186003</v>
      </c>
      <c r="H17" s="6"/>
      <c r="I17" s="6">
        <v>1154406548</v>
      </c>
      <c r="J17" s="6"/>
      <c r="K17" s="6">
        <v>457918</v>
      </c>
      <c r="L17" s="6"/>
      <c r="M17" s="6">
        <v>13826465288</v>
      </c>
      <c r="N17" s="6"/>
      <c r="O17" s="6">
        <v>12673828881</v>
      </c>
      <c r="P17" s="6"/>
      <c r="Q17" s="6">
        <v>1152636407</v>
      </c>
    </row>
    <row r="18" spans="1:17" x14ac:dyDescent="0.55000000000000004">
      <c r="A18" s="1" t="s">
        <v>79</v>
      </c>
      <c r="C18" s="10">
        <v>3475000</v>
      </c>
      <c r="D18" s="4"/>
      <c r="E18" s="6">
        <v>65511404006</v>
      </c>
      <c r="F18" s="6"/>
      <c r="G18" s="6">
        <v>72022650187</v>
      </c>
      <c r="H18" s="6"/>
      <c r="I18" s="6">
        <v>-6511246181</v>
      </c>
      <c r="J18" s="6"/>
      <c r="K18" s="6">
        <v>3475000</v>
      </c>
      <c r="L18" s="6"/>
      <c r="M18" s="6">
        <v>65511404006</v>
      </c>
      <c r="N18" s="6"/>
      <c r="O18" s="6">
        <v>72022650187</v>
      </c>
      <c r="P18" s="6"/>
      <c r="Q18" s="6">
        <v>-6511246181</v>
      </c>
    </row>
    <row r="19" spans="1:17" x14ac:dyDescent="0.55000000000000004">
      <c r="A19" s="1" t="s">
        <v>42</v>
      </c>
      <c r="C19" s="10">
        <v>140000</v>
      </c>
      <c r="D19" s="4"/>
      <c r="E19" s="6">
        <v>102035833025</v>
      </c>
      <c r="F19" s="6"/>
      <c r="G19" s="6">
        <v>50924849093</v>
      </c>
      <c r="H19" s="6"/>
      <c r="I19" s="6">
        <v>51110983932</v>
      </c>
      <c r="J19" s="6"/>
      <c r="K19" s="6">
        <v>375187</v>
      </c>
      <c r="L19" s="6"/>
      <c r="M19" s="6">
        <v>247226328847</v>
      </c>
      <c r="N19" s="6"/>
      <c r="O19" s="6">
        <v>136473866779</v>
      </c>
      <c r="P19" s="6"/>
      <c r="Q19" s="6">
        <v>110752462068</v>
      </c>
    </row>
    <row r="20" spans="1:17" x14ac:dyDescent="0.55000000000000004">
      <c r="A20" s="1" t="s">
        <v>25</v>
      </c>
      <c r="C20" s="10">
        <v>1643846</v>
      </c>
      <c r="D20" s="4"/>
      <c r="E20" s="6">
        <v>79392717137</v>
      </c>
      <c r="F20" s="6"/>
      <c r="G20" s="6">
        <v>56554993675</v>
      </c>
      <c r="H20" s="6"/>
      <c r="I20" s="6">
        <v>22837723462</v>
      </c>
      <c r="J20" s="6"/>
      <c r="K20" s="6">
        <v>2499051</v>
      </c>
      <c r="L20" s="6"/>
      <c r="M20" s="6">
        <v>114779920436</v>
      </c>
      <c r="N20" s="6"/>
      <c r="O20" s="6">
        <v>85977526783</v>
      </c>
      <c r="P20" s="6"/>
      <c r="Q20" s="6">
        <v>28802393653</v>
      </c>
    </row>
    <row r="21" spans="1:17" x14ac:dyDescent="0.55000000000000004">
      <c r="A21" s="1" t="s">
        <v>17</v>
      </c>
      <c r="C21" s="10">
        <v>2000000</v>
      </c>
      <c r="D21" s="4"/>
      <c r="E21" s="6">
        <v>4571889340</v>
      </c>
      <c r="F21" s="6"/>
      <c r="G21" s="6">
        <v>5560308547</v>
      </c>
      <c r="H21" s="6"/>
      <c r="I21" s="6">
        <v>-988419207</v>
      </c>
      <c r="J21" s="6"/>
      <c r="K21" s="6">
        <v>2000000</v>
      </c>
      <c r="L21" s="6"/>
      <c r="M21" s="6">
        <v>4571889340</v>
      </c>
      <c r="N21" s="6"/>
      <c r="O21" s="6">
        <v>5560308547</v>
      </c>
      <c r="P21" s="6"/>
      <c r="Q21" s="6">
        <v>-988419207</v>
      </c>
    </row>
    <row r="22" spans="1:17" x14ac:dyDescent="0.55000000000000004">
      <c r="A22" s="1" t="s">
        <v>308</v>
      </c>
      <c r="C22" s="10">
        <v>0</v>
      </c>
      <c r="D22" s="4"/>
      <c r="E22" s="6">
        <v>0</v>
      </c>
      <c r="F22" s="6"/>
      <c r="G22" s="6">
        <v>0</v>
      </c>
      <c r="H22" s="6"/>
      <c r="I22" s="6">
        <v>0</v>
      </c>
      <c r="J22" s="6"/>
      <c r="K22" s="6">
        <v>610271</v>
      </c>
      <c r="L22" s="6"/>
      <c r="M22" s="6">
        <v>15578977476</v>
      </c>
      <c r="N22" s="6"/>
      <c r="O22" s="6">
        <v>11870967678</v>
      </c>
      <c r="P22" s="6"/>
      <c r="Q22" s="6">
        <v>3708009798</v>
      </c>
    </row>
    <row r="23" spans="1:17" x14ac:dyDescent="0.55000000000000004">
      <c r="A23" s="1" t="s">
        <v>33</v>
      </c>
      <c r="C23" s="10">
        <v>0</v>
      </c>
      <c r="D23" s="4"/>
      <c r="E23" s="6">
        <v>0</v>
      </c>
      <c r="F23" s="6"/>
      <c r="G23" s="6">
        <v>0</v>
      </c>
      <c r="H23" s="6"/>
      <c r="I23" s="6">
        <v>0</v>
      </c>
      <c r="J23" s="6"/>
      <c r="K23" s="6">
        <v>1</v>
      </c>
      <c r="L23" s="6"/>
      <c r="M23" s="6">
        <v>1</v>
      </c>
      <c r="N23" s="6"/>
      <c r="O23" s="6">
        <v>8223</v>
      </c>
      <c r="P23" s="6"/>
      <c r="Q23" s="6">
        <v>-8222</v>
      </c>
    </row>
    <row r="24" spans="1:17" x14ac:dyDescent="0.55000000000000004">
      <c r="A24" s="1" t="s">
        <v>54</v>
      </c>
      <c r="C24" s="10">
        <v>0</v>
      </c>
      <c r="D24" s="4"/>
      <c r="E24" s="6">
        <v>0</v>
      </c>
      <c r="F24" s="6"/>
      <c r="G24" s="6">
        <v>0</v>
      </c>
      <c r="H24" s="6"/>
      <c r="I24" s="6">
        <v>0</v>
      </c>
      <c r="J24" s="6"/>
      <c r="K24" s="6">
        <v>40904</v>
      </c>
      <c r="L24" s="6"/>
      <c r="M24" s="6">
        <v>1596336060</v>
      </c>
      <c r="N24" s="6"/>
      <c r="O24" s="6">
        <v>1390733708</v>
      </c>
      <c r="P24" s="6"/>
      <c r="Q24" s="6">
        <v>205602352</v>
      </c>
    </row>
    <row r="25" spans="1:17" x14ac:dyDescent="0.55000000000000004">
      <c r="A25" s="1" t="s">
        <v>309</v>
      </c>
      <c r="C25" s="10">
        <v>0</v>
      </c>
      <c r="D25" s="4"/>
      <c r="E25" s="6">
        <v>0</v>
      </c>
      <c r="F25" s="6"/>
      <c r="G25" s="6">
        <v>0</v>
      </c>
      <c r="H25" s="6"/>
      <c r="I25" s="6">
        <v>0</v>
      </c>
      <c r="J25" s="6"/>
      <c r="K25" s="6">
        <v>4521705</v>
      </c>
      <c r="L25" s="6"/>
      <c r="M25" s="6">
        <v>19507435776</v>
      </c>
      <c r="N25" s="6"/>
      <c r="O25" s="6">
        <v>13536966116</v>
      </c>
      <c r="P25" s="6"/>
      <c r="Q25" s="6">
        <v>5970469660</v>
      </c>
    </row>
    <row r="26" spans="1:17" x14ac:dyDescent="0.55000000000000004">
      <c r="A26" s="1" t="s">
        <v>310</v>
      </c>
      <c r="C26" s="10">
        <v>0</v>
      </c>
      <c r="D26" s="4"/>
      <c r="E26" s="6">
        <v>0</v>
      </c>
      <c r="F26" s="6"/>
      <c r="G26" s="6">
        <v>0</v>
      </c>
      <c r="H26" s="6"/>
      <c r="I26" s="6">
        <v>0</v>
      </c>
      <c r="J26" s="6"/>
      <c r="K26" s="6">
        <v>18989370</v>
      </c>
      <c r="L26" s="6"/>
      <c r="M26" s="6">
        <v>141399986634</v>
      </c>
      <c r="N26" s="6"/>
      <c r="O26" s="6">
        <v>113759625827</v>
      </c>
      <c r="P26" s="6"/>
      <c r="Q26" s="6">
        <v>27640360807</v>
      </c>
    </row>
    <row r="27" spans="1:17" x14ac:dyDescent="0.55000000000000004">
      <c r="A27" s="1" t="s">
        <v>69</v>
      </c>
      <c r="C27" s="10">
        <v>0</v>
      </c>
      <c r="D27" s="4"/>
      <c r="E27" s="6">
        <v>0</v>
      </c>
      <c r="F27" s="6"/>
      <c r="G27" s="6">
        <v>0</v>
      </c>
      <c r="H27" s="6"/>
      <c r="I27" s="6">
        <v>0</v>
      </c>
      <c r="J27" s="6"/>
      <c r="K27" s="6">
        <v>31434</v>
      </c>
      <c r="L27" s="6"/>
      <c r="M27" s="6">
        <v>959594394</v>
      </c>
      <c r="N27" s="6"/>
      <c r="O27" s="6">
        <v>868007727</v>
      </c>
      <c r="P27" s="6"/>
      <c r="Q27" s="6">
        <v>91586667</v>
      </c>
    </row>
    <row r="28" spans="1:17" x14ac:dyDescent="0.55000000000000004">
      <c r="A28" s="1" t="s">
        <v>274</v>
      </c>
      <c r="C28" s="10">
        <v>0</v>
      </c>
      <c r="D28" s="4"/>
      <c r="E28" s="6">
        <v>0</v>
      </c>
      <c r="F28" s="6"/>
      <c r="G28" s="6">
        <v>0</v>
      </c>
      <c r="H28" s="6"/>
      <c r="I28" s="6">
        <v>0</v>
      </c>
      <c r="J28" s="6"/>
      <c r="K28" s="6">
        <v>4070502</v>
      </c>
      <c r="L28" s="6"/>
      <c r="M28" s="6">
        <v>173562559203</v>
      </c>
      <c r="N28" s="6"/>
      <c r="O28" s="6">
        <v>102451873231</v>
      </c>
      <c r="P28" s="6"/>
      <c r="Q28" s="6">
        <v>71110685972</v>
      </c>
    </row>
    <row r="29" spans="1:17" x14ac:dyDescent="0.55000000000000004">
      <c r="A29" s="1" t="s">
        <v>74</v>
      </c>
      <c r="C29" s="10">
        <v>0</v>
      </c>
      <c r="D29" s="4"/>
      <c r="E29" s="6">
        <v>0</v>
      </c>
      <c r="F29" s="6"/>
      <c r="G29" s="6">
        <v>0</v>
      </c>
      <c r="H29" s="6"/>
      <c r="I29" s="6">
        <v>0</v>
      </c>
      <c r="J29" s="6"/>
      <c r="K29" s="6">
        <v>1700000</v>
      </c>
      <c r="L29" s="6"/>
      <c r="M29" s="6">
        <v>30669327692</v>
      </c>
      <c r="N29" s="6"/>
      <c r="O29" s="6">
        <v>32361297589</v>
      </c>
      <c r="P29" s="6"/>
      <c r="Q29" s="6">
        <v>-1691969897</v>
      </c>
    </row>
    <row r="30" spans="1:17" x14ac:dyDescent="0.55000000000000004">
      <c r="A30" s="1" t="s">
        <v>311</v>
      </c>
      <c r="C30" s="10">
        <v>0</v>
      </c>
      <c r="D30" s="4"/>
      <c r="E30" s="6">
        <v>0</v>
      </c>
      <c r="F30" s="6"/>
      <c r="G30" s="6">
        <v>0</v>
      </c>
      <c r="H30" s="6"/>
      <c r="I30" s="6">
        <v>0</v>
      </c>
      <c r="J30" s="6"/>
      <c r="K30" s="6">
        <v>2789534</v>
      </c>
      <c r="L30" s="6"/>
      <c r="M30" s="6">
        <v>12561673440</v>
      </c>
      <c r="N30" s="6"/>
      <c r="O30" s="6">
        <v>9307353732</v>
      </c>
      <c r="P30" s="6"/>
      <c r="Q30" s="6">
        <v>3254319708</v>
      </c>
    </row>
    <row r="31" spans="1:17" x14ac:dyDescent="0.55000000000000004">
      <c r="A31" s="1" t="s">
        <v>312</v>
      </c>
      <c r="C31" s="10">
        <v>0</v>
      </c>
      <c r="D31" s="4"/>
      <c r="E31" s="6">
        <v>0</v>
      </c>
      <c r="F31" s="6"/>
      <c r="G31" s="6">
        <v>0</v>
      </c>
      <c r="H31" s="6"/>
      <c r="I31" s="6">
        <v>0</v>
      </c>
      <c r="J31" s="6"/>
      <c r="K31" s="6">
        <v>82444</v>
      </c>
      <c r="L31" s="6"/>
      <c r="M31" s="6">
        <v>952381168</v>
      </c>
      <c r="N31" s="6"/>
      <c r="O31" s="6">
        <v>414492226</v>
      </c>
      <c r="P31" s="6"/>
      <c r="Q31" s="6">
        <v>537888942</v>
      </c>
    </row>
    <row r="32" spans="1:17" x14ac:dyDescent="0.55000000000000004">
      <c r="A32" s="1" t="s">
        <v>313</v>
      </c>
      <c r="C32" s="10">
        <v>0</v>
      </c>
      <c r="D32" s="4"/>
      <c r="E32" s="6">
        <v>0</v>
      </c>
      <c r="F32" s="6"/>
      <c r="G32" s="6">
        <v>0</v>
      </c>
      <c r="H32" s="6"/>
      <c r="I32" s="6">
        <v>0</v>
      </c>
      <c r="J32" s="6"/>
      <c r="K32" s="6">
        <v>171600</v>
      </c>
      <c r="L32" s="6"/>
      <c r="M32" s="6">
        <v>721549134</v>
      </c>
      <c r="N32" s="6"/>
      <c r="O32" s="6">
        <v>326679554</v>
      </c>
      <c r="P32" s="6"/>
      <c r="Q32" s="6">
        <v>394869580</v>
      </c>
    </row>
    <row r="33" spans="1:17" x14ac:dyDescent="0.55000000000000004">
      <c r="A33" s="1" t="s">
        <v>36</v>
      </c>
      <c r="C33" s="10">
        <v>0</v>
      </c>
      <c r="D33" s="4"/>
      <c r="E33" s="6">
        <v>0</v>
      </c>
      <c r="F33" s="6"/>
      <c r="G33" s="6">
        <v>0</v>
      </c>
      <c r="H33" s="6"/>
      <c r="I33" s="6">
        <v>0</v>
      </c>
      <c r="J33" s="6"/>
      <c r="K33" s="6">
        <v>1</v>
      </c>
      <c r="L33" s="6"/>
      <c r="M33" s="6">
        <v>1</v>
      </c>
      <c r="N33" s="6"/>
      <c r="O33" s="6">
        <v>5746</v>
      </c>
      <c r="P33" s="6"/>
      <c r="Q33" s="6">
        <v>-5745</v>
      </c>
    </row>
    <row r="34" spans="1:17" x14ac:dyDescent="0.55000000000000004">
      <c r="A34" s="1" t="s">
        <v>66</v>
      </c>
      <c r="C34" s="10">
        <v>0</v>
      </c>
      <c r="D34" s="4"/>
      <c r="E34" s="6">
        <v>0</v>
      </c>
      <c r="F34" s="6"/>
      <c r="G34" s="6">
        <v>0</v>
      </c>
      <c r="H34" s="6"/>
      <c r="I34" s="6">
        <v>0</v>
      </c>
      <c r="J34" s="6"/>
      <c r="K34" s="6">
        <v>1000000</v>
      </c>
      <c r="L34" s="6"/>
      <c r="M34" s="6">
        <v>9355505413</v>
      </c>
      <c r="N34" s="6"/>
      <c r="O34" s="6">
        <v>9085617000</v>
      </c>
      <c r="P34" s="6"/>
      <c r="Q34" s="6">
        <v>269888413</v>
      </c>
    </row>
    <row r="35" spans="1:17" x14ac:dyDescent="0.55000000000000004">
      <c r="A35" s="1" t="s">
        <v>314</v>
      </c>
      <c r="C35" s="10">
        <v>0</v>
      </c>
      <c r="D35" s="4"/>
      <c r="E35" s="6">
        <v>0</v>
      </c>
      <c r="F35" s="6"/>
      <c r="G35" s="6">
        <v>0</v>
      </c>
      <c r="H35" s="6"/>
      <c r="I35" s="6">
        <v>0</v>
      </c>
      <c r="J35" s="6"/>
      <c r="K35" s="6">
        <v>400000</v>
      </c>
      <c r="L35" s="6"/>
      <c r="M35" s="6">
        <v>1507775070</v>
      </c>
      <c r="N35" s="6"/>
      <c r="O35" s="6">
        <v>1518207584</v>
      </c>
      <c r="P35" s="6"/>
      <c r="Q35" s="6">
        <v>-10432514</v>
      </c>
    </row>
    <row r="36" spans="1:17" x14ac:dyDescent="0.55000000000000004">
      <c r="A36" s="1" t="s">
        <v>315</v>
      </c>
      <c r="C36" s="10">
        <v>0</v>
      </c>
      <c r="D36" s="4"/>
      <c r="E36" s="6">
        <v>0</v>
      </c>
      <c r="F36" s="6"/>
      <c r="G36" s="6">
        <v>0</v>
      </c>
      <c r="H36" s="6"/>
      <c r="I36" s="6">
        <v>0</v>
      </c>
      <c r="J36" s="6"/>
      <c r="K36" s="6">
        <v>500000</v>
      </c>
      <c r="L36" s="6"/>
      <c r="M36" s="6">
        <v>2821090248</v>
      </c>
      <c r="N36" s="6"/>
      <c r="O36" s="6">
        <v>2912014566</v>
      </c>
      <c r="P36" s="6"/>
      <c r="Q36" s="6">
        <v>-90924318</v>
      </c>
    </row>
    <row r="37" spans="1:17" x14ac:dyDescent="0.55000000000000004">
      <c r="A37" s="1" t="s">
        <v>316</v>
      </c>
      <c r="C37" s="10">
        <v>0</v>
      </c>
      <c r="D37" s="4"/>
      <c r="E37" s="6">
        <v>0</v>
      </c>
      <c r="F37" s="6"/>
      <c r="G37" s="6">
        <v>0</v>
      </c>
      <c r="H37" s="6"/>
      <c r="I37" s="6">
        <v>0</v>
      </c>
      <c r="J37" s="6"/>
      <c r="K37" s="6">
        <v>333333</v>
      </c>
      <c r="L37" s="6"/>
      <c r="M37" s="6">
        <v>1435108027</v>
      </c>
      <c r="N37" s="6"/>
      <c r="O37" s="6">
        <v>482666184</v>
      </c>
      <c r="P37" s="6"/>
      <c r="Q37" s="6">
        <v>952441843</v>
      </c>
    </row>
    <row r="38" spans="1:17" x14ac:dyDescent="0.55000000000000004">
      <c r="A38" s="1" t="s">
        <v>298</v>
      </c>
      <c r="C38" s="10">
        <v>0</v>
      </c>
      <c r="D38" s="4"/>
      <c r="E38" s="6">
        <v>0</v>
      </c>
      <c r="F38" s="6"/>
      <c r="G38" s="6">
        <v>0</v>
      </c>
      <c r="H38" s="6"/>
      <c r="I38" s="6">
        <v>0</v>
      </c>
      <c r="J38" s="6"/>
      <c r="K38" s="6">
        <v>56670</v>
      </c>
      <c r="L38" s="6"/>
      <c r="M38" s="6">
        <v>777103902</v>
      </c>
      <c r="N38" s="6"/>
      <c r="O38" s="6">
        <v>444808362</v>
      </c>
      <c r="P38" s="6"/>
      <c r="Q38" s="6">
        <v>332295540</v>
      </c>
    </row>
    <row r="39" spans="1:17" x14ac:dyDescent="0.55000000000000004">
      <c r="A39" s="1" t="s">
        <v>317</v>
      </c>
      <c r="C39" s="10">
        <v>0</v>
      </c>
      <c r="D39" s="4"/>
      <c r="E39" s="6">
        <v>0</v>
      </c>
      <c r="F39" s="6"/>
      <c r="G39" s="6">
        <v>0</v>
      </c>
      <c r="H39" s="6"/>
      <c r="I39" s="6">
        <v>0</v>
      </c>
      <c r="J39" s="6"/>
      <c r="K39" s="6">
        <v>54313333</v>
      </c>
      <c r="L39" s="6"/>
      <c r="M39" s="6">
        <v>136243231730</v>
      </c>
      <c r="N39" s="6"/>
      <c r="O39" s="6">
        <v>393673287973</v>
      </c>
      <c r="P39" s="6"/>
      <c r="Q39" s="6">
        <v>-257430056243</v>
      </c>
    </row>
    <row r="40" spans="1:17" x14ac:dyDescent="0.55000000000000004">
      <c r="A40" s="1" t="s">
        <v>318</v>
      </c>
      <c r="C40" s="10">
        <v>0</v>
      </c>
      <c r="D40" s="4"/>
      <c r="E40" s="6">
        <v>0</v>
      </c>
      <c r="F40" s="6"/>
      <c r="G40" s="6">
        <v>0</v>
      </c>
      <c r="H40" s="6"/>
      <c r="I40" s="6">
        <v>0</v>
      </c>
      <c r="J40" s="6"/>
      <c r="K40" s="6">
        <v>750000</v>
      </c>
      <c r="L40" s="6"/>
      <c r="M40" s="6">
        <v>2779500000</v>
      </c>
      <c r="N40" s="6"/>
      <c r="O40" s="6">
        <v>2779500000</v>
      </c>
      <c r="P40" s="6"/>
      <c r="Q40" s="6">
        <v>0</v>
      </c>
    </row>
    <row r="41" spans="1:17" x14ac:dyDescent="0.55000000000000004">
      <c r="A41" s="1" t="s">
        <v>319</v>
      </c>
      <c r="C41" s="10">
        <v>0</v>
      </c>
      <c r="D41" s="4"/>
      <c r="E41" s="6">
        <v>0</v>
      </c>
      <c r="F41" s="6"/>
      <c r="G41" s="6">
        <v>0</v>
      </c>
      <c r="H41" s="6"/>
      <c r="I41" s="6">
        <v>0</v>
      </c>
      <c r="J41" s="6"/>
      <c r="K41" s="6">
        <v>900000</v>
      </c>
      <c r="L41" s="6"/>
      <c r="M41" s="6">
        <v>6365533998</v>
      </c>
      <c r="N41" s="6"/>
      <c r="O41" s="6">
        <v>6365533998</v>
      </c>
      <c r="P41" s="6"/>
      <c r="Q41" s="6">
        <v>0</v>
      </c>
    </row>
    <row r="42" spans="1:17" x14ac:dyDescent="0.55000000000000004">
      <c r="A42" s="1" t="s">
        <v>320</v>
      </c>
      <c r="C42" s="10">
        <v>0</v>
      </c>
      <c r="D42" s="4"/>
      <c r="E42" s="6">
        <v>0</v>
      </c>
      <c r="F42" s="6"/>
      <c r="G42" s="6">
        <v>0</v>
      </c>
      <c r="H42" s="6"/>
      <c r="I42" s="6">
        <v>0</v>
      </c>
      <c r="J42" s="6"/>
      <c r="K42" s="6">
        <v>185265</v>
      </c>
      <c r="L42" s="6"/>
      <c r="M42" s="6">
        <v>3715674840</v>
      </c>
      <c r="N42" s="6"/>
      <c r="O42" s="6">
        <v>3715674840</v>
      </c>
      <c r="P42" s="6"/>
      <c r="Q42" s="6">
        <v>0</v>
      </c>
    </row>
    <row r="43" spans="1:17" x14ac:dyDescent="0.55000000000000004">
      <c r="A43" s="1" t="s">
        <v>83</v>
      </c>
      <c r="C43" s="10">
        <v>0</v>
      </c>
      <c r="D43" s="4"/>
      <c r="E43" s="6">
        <v>0</v>
      </c>
      <c r="F43" s="6"/>
      <c r="G43" s="6">
        <v>0</v>
      </c>
      <c r="H43" s="6"/>
      <c r="I43" s="6">
        <v>0</v>
      </c>
      <c r="J43" s="6"/>
      <c r="K43" s="6">
        <v>504538</v>
      </c>
      <c r="L43" s="6"/>
      <c r="M43" s="6">
        <v>23098117208</v>
      </c>
      <c r="N43" s="6"/>
      <c r="O43" s="6">
        <v>20213231397</v>
      </c>
      <c r="P43" s="6"/>
      <c r="Q43" s="6">
        <v>2884885811</v>
      </c>
    </row>
    <row r="44" spans="1:17" x14ac:dyDescent="0.55000000000000004">
      <c r="A44" s="1" t="s">
        <v>321</v>
      </c>
      <c r="C44" s="10">
        <v>0</v>
      </c>
      <c r="D44" s="4"/>
      <c r="E44" s="6">
        <v>0</v>
      </c>
      <c r="F44" s="6"/>
      <c r="G44" s="6">
        <v>0</v>
      </c>
      <c r="H44" s="6"/>
      <c r="I44" s="6">
        <v>0</v>
      </c>
      <c r="J44" s="6"/>
      <c r="K44" s="6">
        <v>723488</v>
      </c>
      <c r="L44" s="6"/>
      <c r="M44" s="6">
        <v>28439511535</v>
      </c>
      <c r="N44" s="6"/>
      <c r="O44" s="6">
        <v>21688573929</v>
      </c>
      <c r="P44" s="6"/>
      <c r="Q44" s="6">
        <v>6750937606</v>
      </c>
    </row>
    <row r="45" spans="1:17" x14ac:dyDescent="0.55000000000000004">
      <c r="A45" s="1" t="s">
        <v>301</v>
      </c>
      <c r="C45" s="10">
        <v>0</v>
      </c>
      <c r="D45" s="4"/>
      <c r="E45" s="6">
        <v>0</v>
      </c>
      <c r="F45" s="6"/>
      <c r="G45" s="6">
        <v>0</v>
      </c>
      <c r="H45" s="6"/>
      <c r="I45" s="6">
        <v>0</v>
      </c>
      <c r="J45" s="6"/>
      <c r="K45" s="6">
        <v>753607</v>
      </c>
      <c r="L45" s="6"/>
      <c r="M45" s="6">
        <v>2846667556</v>
      </c>
      <c r="N45" s="6"/>
      <c r="O45" s="6">
        <v>1660227566</v>
      </c>
      <c r="P45" s="6"/>
      <c r="Q45" s="6">
        <v>1186439990</v>
      </c>
    </row>
    <row r="46" spans="1:17" x14ac:dyDescent="0.55000000000000004">
      <c r="A46" s="1" t="s">
        <v>322</v>
      </c>
      <c r="C46" s="10">
        <v>0</v>
      </c>
      <c r="D46" s="4"/>
      <c r="E46" s="6">
        <v>0</v>
      </c>
      <c r="F46" s="6"/>
      <c r="G46" s="6">
        <v>0</v>
      </c>
      <c r="H46" s="6"/>
      <c r="I46" s="6">
        <v>0</v>
      </c>
      <c r="J46" s="6"/>
      <c r="K46" s="6">
        <v>650805</v>
      </c>
      <c r="L46" s="6"/>
      <c r="M46" s="6">
        <v>9171642443</v>
      </c>
      <c r="N46" s="6"/>
      <c r="O46" s="6">
        <v>4970161927</v>
      </c>
      <c r="P46" s="6"/>
      <c r="Q46" s="6">
        <v>4201480516</v>
      </c>
    </row>
    <row r="47" spans="1:17" x14ac:dyDescent="0.55000000000000004">
      <c r="A47" s="1" t="s">
        <v>72</v>
      </c>
      <c r="C47" s="10">
        <v>0</v>
      </c>
      <c r="D47" s="4"/>
      <c r="E47" s="6">
        <v>0</v>
      </c>
      <c r="F47" s="6"/>
      <c r="G47" s="6">
        <v>0</v>
      </c>
      <c r="H47" s="6"/>
      <c r="I47" s="6">
        <v>0</v>
      </c>
      <c r="J47" s="6"/>
      <c r="K47" s="6">
        <v>1061904</v>
      </c>
      <c r="L47" s="6"/>
      <c r="M47" s="6">
        <v>27281293049</v>
      </c>
      <c r="N47" s="6"/>
      <c r="O47" s="6">
        <v>24797842950</v>
      </c>
      <c r="P47" s="6"/>
      <c r="Q47" s="6">
        <v>2483450099</v>
      </c>
    </row>
    <row r="48" spans="1:17" x14ac:dyDescent="0.55000000000000004">
      <c r="A48" s="1" t="s">
        <v>87</v>
      </c>
      <c r="C48" s="10">
        <v>0</v>
      </c>
      <c r="D48" s="4"/>
      <c r="E48" s="6">
        <v>0</v>
      </c>
      <c r="F48" s="6"/>
      <c r="G48" s="6">
        <v>0</v>
      </c>
      <c r="H48" s="6"/>
      <c r="I48" s="6">
        <v>0</v>
      </c>
      <c r="J48" s="6"/>
      <c r="K48" s="6">
        <v>3000000</v>
      </c>
      <c r="L48" s="6"/>
      <c r="M48" s="6">
        <v>13810554169</v>
      </c>
      <c r="N48" s="6"/>
      <c r="O48" s="6">
        <v>14518460640</v>
      </c>
      <c r="P48" s="6"/>
      <c r="Q48" s="6">
        <v>-707906471</v>
      </c>
    </row>
    <row r="49" spans="1:17" x14ac:dyDescent="0.55000000000000004">
      <c r="A49" s="1" t="s">
        <v>323</v>
      </c>
      <c r="C49" s="10">
        <v>0</v>
      </c>
      <c r="D49" s="4"/>
      <c r="E49" s="6">
        <v>0</v>
      </c>
      <c r="F49" s="6"/>
      <c r="G49" s="6">
        <v>0</v>
      </c>
      <c r="H49" s="6"/>
      <c r="I49" s="6">
        <v>0</v>
      </c>
      <c r="J49" s="6"/>
      <c r="K49" s="6">
        <v>50208158</v>
      </c>
      <c r="L49" s="6"/>
      <c r="M49" s="6">
        <v>651189278118</v>
      </c>
      <c r="N49" s="6"/>
      <c r="O49" s="6">
        <v>651189304056</v>
      </c>
      <c r="P49" s="6"/>
      <c r="Q49" s="6">
        <v>-25938</v>
      </c>
    </row>
    <row r="50" spans="1:17" x14ac:dyDescent="0.55000000000000004">
      <c r="A50" s="1" t="s">
        <v>324</v>
      </c>
      <c r="C50" s="10">
        <v>0</v>
      </c>
      <c r="D50" s="4"/>
      <c r="E50" s="6">
        <v>0</v>
      </c>
      <c r="F50" s="6"/>
      <c r="G50" s="6">
        <v>0</v>
      </c>
      <c r="H50" s="6"/>
      <c r="I50" s="6">
        <v>0</v>
      </c>
      <c r="J50" s="6"/>
      <c r="K50" s="6">
        <v>9529900</v>
      </c>
      <c r="L50" s="6"/>
      <c r="M50" s="6">
        <v>81464280514</v>
      </c>
      <c r="N50" s="6"/>
      <c r="O50" s="6">
        <v>81464280514</v>
      </c>
      <c r="P50" s="6"/>
      <c r="Q50" s="6">
        <v>0</v>
      </c>
    </row>
    <row r="51" spans="1:17" x14ac:dyDescent="0.55000000000000004">
      <c r="A51" s="1" t="s">
        <v>30</v>
      </c>
      <c r="C51" s="10">
        <v>0</v>
      </c>
      <c r="D51" s="4"/>
      <c r="E51" s="6">
        <v>0</v>
      </c>
      <c r="F51" s="6"/>
      <c r="G51" s="6">
        <v>0</v>
      </c>
      <c r="H51" s="6"/>
      <c r="I51" s="6">
        <v>0</v>
      </c>
      <c r="J51" s="6"/>
      <c r="K51" s="6">
        <v>1885532</v>
      </c>
      <c r="L51" s="6"/>
      <c r="M51" s="6">
        <v>170496983512</v>
      </c>
      <c r="N51" s="6"/>
      <c r="O51" s="6">
        <v>129892864961</v>
      </c>
      <c r="P51" s="6"/>
      <c r="Q51" s="6">
        <v>40604118551</v>
      </c>
    </row>
    <row r="52" spans="1:17" x14ac:dyDescent="0.55000000000000004">
      <c r="A52" s="1" t="s">
        <v>27</v>
      </c>
      <c r="C52" s="10">
        <v>0</v>
      </c>
      <c r="D52" s="4"/>
      <c r="E52" s="6">
        <v>0</v>
      </c>
      <c r="F52" s="6"/>
      <c r="G52" s="6">
        <v>0</v>
      </c>
      <c r="H52" s="6"/>
      <c r="I52" s="6">
        <v>0</v>
      </c>
      <c r="J52" s="6"/>
      <c r="K52" s="6">
        <v>400000</v>
      </c>
      <c r="L52" s="6"/>
      <c r="M52" s="6">
        <v>28904721320</v>
      </c>
      <c r="N52" s="6"/>
      <c r="O52" s="6">
        <v>26644516193</v>
      </c>
      <c r="P52" s="6"/>
      <c r="Q52" s="6">
        <v>2260205127</v>
      </c>
    </row>
    <row r="53" spans="1:17" x14ac:dyDescent="0.55000000000000004">
      <c r="A53" s="1" t="s">
        <v>325</v>
      </c>
      <c r="C53" s="10">
        <v>0</v>
      </c>
      <c r="D53" s="4"/>
      <c r="E53" s="6">
        <v>0</v>
      </c>
      <c r="F53" s="6"/>
      <c r="G53" s="6">
        <v>0</v>
      </c>
      <c r="H53" s="6"/>
      <c r="I53" s="6">
        <v>0</v>
      </c>
      <c r="J53" s="6"/>
      <c r="K53" s="6">
        <v>35704645</v>
      </c>
      <c r="L53" s="6"/>
      <c r="M53" s="6">
        <v>257671925261</v>
      </c>
      <c r="N53" s="6"/>
      <c r="O53" s="6">
        <v>257671925261</v>
      </c>
      <c r="P53" s="6"/>
      <c r="Q53" s="6">
        <v>0</v>
      </c>
    </row>
    <row r="54" spans="1:17" x14ac:dyDescent="0.55000000000000004">
      <c r="A54" s="1" t="s">
        <v>31</v>
      </c>
      <c r="C54" s="10">
        <v>0</v>
      </c>
      <c r="D54" s="4"/>
      <c r="E54" s="6">
        <v>0</v>
      </c>
      <c r="F54" s="6"/>
      <c r="G54" s="6">
        <v>0</v>
      </c>
      <c r="H54" s="6"/>
      <c r="I54" s="6">
        <v>0</v>
      </c>
      <c r="J54" s="6"/>
      <c r="K54" s="6">
        <v>500000</v>
      </c>
      <c r="L54" s="6"/>
      <c r="M54" s="6">
        <v>14518100276</v>
      </c>
      <c r="N54" s="6"/>
      <c r="O54" s="6">
        <v>12112499251</v>
      </c>
      <c r="P54" s="6"/>
      <c r="Q54" s="6">
        <v>2405601025</v>
      </c>
    </row>
    <row r="55" spans="1:17" x14ac:dyDescent="0.55000000000000004">
      <c r="A55" s="1" t="s">
        <v>326</v>
      </c>
      <c r="C55" s="10">
        <v>0</v>
      </c>
      <c r="D55" s="4"/>
      <c r="E55" s="6">
        <v>0</v>
      </c>
      <c r="F55" s="6"/>
      <c r="G55" s="6">
        <v>0</v>
      </c>
      <c r="H55" s="6"/>
      <c r="I55" s="6">
        <v>0</v>
      </c>
      <c r="J55" s="6"/>
      <c r="K55" s="6">
        <v>19000000</v>
      </c>
      <c r="L55" s="6"/>
      <c r="M55" s="6">
        <v>40417749908</v>
      </c>
      <c r="N55" s="6"/>
      <c r="O55" s="6">
        <v>40417749908</v>
      </c>
      <c r="P55" s="6"/>
      <c r="Q55" s="6">
        <v>0</v>
      </c>
    </row>
    <row r="56" spans="1:17" x14ac:dyDescent="0.55000000000000004">
      <c r="A56" s="1" t="s">
        <v>23</v>
      </c>
      <c r="C56" s="10">
        <v>0</v>
      </c>
      <c r="D56" s="4"/>
      <c r="E56" s="6">
        <v>0</v>
      </c>
      <c r="F56" s="6"/>
      <c r="G56" s="6">
        <v>0</v>
      </c>
      <c r="H56" s="6"/>
      <c r="I56" s="6">
        <v>0</v>
      </c>
      <c r="J56" s="6"/>
      <c r="K56" s="6">
        <v>3932581</v>
      </c>
      <c r="L56" s="6"/>
      <c r="M56" s="6">
        <v>575454308067</v>
      </c>
      <c r="N56" s="6"/>
      <c r="O56" s="6">
        <v>369495896167</v>
      </c>
      <c r="P56" s="6"/>
      <c r="Q56" s="6">
        <v>205958411900</v>
      </c>
    </row>
    <row r="57" spans="1:17" x14ac:dyDescent="0.55000000000000004">
      <c r="A57" s="1" t="s">
        <v>45</v>
      </c>
      <c r="C57" s="10">
        <v>0</v>
      </c>
      <c r="D57" s="4"/>
      <c r="E57" s="6">
        <v>0</v>
      </c>
      <c r="F57" s="6"/>
      <c r="G57" s="6">
        <v>0</v>
      </c>
      <c r="H57" s="6"/>
      <c r="I57" s="6">
        <v>0</v>
      </c>
      <c r="J57" s="6"/>
      <c r="K57" s="6">
        <v>11532</v>
      </c>
      <c r="L57" s="6"/>
      <c r="M57" s="6">
        <v>248504632</v>
      </c>
      <c r="N57" s="6"/>
      <c r="O57" s="6">
        <v>220987366</v>
      </c>
      <c r="P57" s="6"/>
      <c r="Q57" s="6">
        <v>27517266</v>
      </c>
    </row>
    <row r="58" spans="1:17" x14ac:dyDescent="0.55000000000000004">
      <c r="A58" s="1" t="s">
        <v>293</v>
      </c>
      <c r="C58" s="10">
        <v>0</v>
      </c>
      <c r="D58" s="4"/>
      <c r="E58" s="6">
        <v>0</v>
      </c>
      <c r="F58" s="6"/>
      <c r="G58" s="6">
        <v>0</v>
      </c>
      <c r="H58" s="6"/>
      <c r="I58" s="6">
        <v>0</v>
      </c>
      <c r="J58" s="6"/>
      <c r="K58" s="6">
        <v>3543905</v>
      </c>
      <c r="L58" s="6"/>
      <c r="M58" s="6">
        <v>315788400707</v>
      </c>
      <c r="N58" s="6"/>
      <c r="O58" s="6">
        <v>210347508473</v>
      </c>
      <c r="P58" s="6"/>
      <c r="Q58" s="6">
        <v>105440892234</v>
      </c>
    </row>
    <row r="59" spans="1:17" x14ac:dyDescent="0.55000000000000004">
      <c r="A59" s="1" t="s">
        <v>327</v>
      </c>
      <c r="C59" s="10">
        <v>0</v>
      </c>
      <c r="D59" s="4"/>
      <c r="E59" s="6">
        <v>0</v>
      </c>
      <c r="F59" s="6"/>
      <c r="G59" s="6">
        <v>0</v>
      </c>
      <c r="H59" s="6"/>
      <c r="I59" s="6">
        <v>0</v>
      </c>
      <c r="J59" s="6"/>
      <c r="K59" s="6">
        <v>3000045</v>
      </c>
      <c r="L59" s="6"/>
      <c r="M59" s="6">
        <v>51084766260</v>
      </c>
      <c r="N59" s="6"/>
      <c r="O59" s="6">
        <v>51084766260</v>
      </c>
      <c r="P59" s="6"/>
      <c r="Q59" s="6">
        <v>0</v>
      </c>
    </row>
    <row r="60" spans="1:17" x14ac:dyDescent="0.55000000000000004">
      <c r="A60" s="1" t="s">
        <v>84</v>
      </c>
      <c r="C60" s="10">
        <v>0</v>
      </c>
      <c r="D60" s="4"/>
      <c r="E60" s="6">
        <v>0</v>
      </c>
      <c r="F60" s="6"/>
      <c r="G60" s="6">
        <v>0</v>
      </c>
      <c r="H60" s="6"/>
      <c r="I60" s="6">
        <v>0</v>
      </c>
      <c r="J60" s="6"/>
      <c r="K60" s="6">
        <v>1883820</v>
      </c>
      <c r="L60" s="6"/>
      <c r="M60" s="6">
        <v>24044396436</v>
      </c>
      <c r="N60" s="6"/>
      <c r="O60" s="6">
        <v>23477024032</v>
      </c>
      <c r="P60" s="6"/>
      <c r="Q60" s="6">
        <v>567372404</v>
      </c>
    </row>
    <row r="61" spans="1:17" x14ac:dyDescent="0.55000000000000004">
      <c r="A61" s="1" t="s">
        <v>71</v>
      </c>
      <c r="C61" s="10">
        <v>0</v>
      </c>
      <c r="D61" s="4"/>
      <c r="E61" s="6">
        <v>0</v>
      </c>
      <c r="F61" s="6"/>
      <c r="G61" s="6">
        <v>0</v>
      </c>
      <c r="H61" s="6"/>
      <c r="I61" s="6">
        <v>0</v>
      </c>
      <c r="J61" s="6"/>
      <c r="K61" s="6">
        <v>4979103</v>
      </c>
      <c r="L61" s="6"/>
      <c r="M61" s="6">
        <v>47081568681</v>
      </c>
      <c r="N61" s="6"/>
      <c r="O61" s="6">
        <v>45173218147</v>
      </c>
      <c r="P61" s="6"/>
      <c r="Q61" s="6">
        <v>1908350534</v>
      </c>
    </row>
    <row r="62" spans="1:17" x14ac:dyDescent="0.55000000000000004">
      <c r="A62" s="1" t="s">
        <v>283</v>
      </c>
      <c r="C62" s="10">
        <v>0</v>
      </c>
      <c r="D62" s="4"/>
      <c r="E62" s="6">
        <v>0</v>
      </c>
      <c r="F62" s="6"/>
      <c r="G62" s="6">
        <v>0</v>
      </c>
      <c r="H62" s="6"/>
      <c r="I62" s="6">
        <v>0</v>
      </c>
      <c r="J62" s="6"/>
      <c r="K62" s="6">
        <v>60000</v>
      </c>
      <c r="L62" s="6"/>
      <c r="M62" s="6">
        <v>2812167473</v>
      </c>
      <c r="N62" s="6"/>
      <c r="O62" s="6">
        <v>3119452436</v>
      </c>
      <c r="P62" s="6"/>
      <c r="Q62" s="6">
        <v>-307284963</v>
      </c>
    </row>
    <row r="63" spans="1:17" x14ac:dyDescent="0.55000000000000004">
      <c r="A63" s="1" t="s">
        <v>64</v>
      </c>
      <c r="C63" s="10">
        <v>0</v>
      </c>
      <c r="D63" s="4"/>
      <c r="E63" s="6">
        <v>0</v>
      </c>
      <c r="F63" s="6"/>
      <c r="G63" s="6">
        <v>0</v>
      </c>
      <c r="H63" s="6"/>
      <c r="I63" s="6">
        <v>0</v>
      </c>
      <c r="J63" s="6"/>
      <c r="K63" s="6">
        <v>1987</v>
      </c>
      <c r="L63" s="6"/>
      <c r="M63" s="6">
        <v>16947025</v>
      </c>
      <c r="N63" s="6"/>
      <c r="O63" s="6">
        <v>16509059</v>
      </c>
      <c r="P63" s="6"/>
      <c r="Q63" s="6">
        <v>437966</v>
      </c>
    </row>
    <row r="64" spans="1:17" x14ac:dyDescent="0.55000000000000004">
      <c r="A64" s="1" t="s">
        <v>16</v>
      </c>
      <c r="C64" s="10">
        <v>0</v>
      </c>
      <c r="D64" s="4"/>
      <c r="E64" s="6">
        <v>0</v>
      </c>
      <c r="F64" s="6"/>
      <c r="G64" s="6">
        <v>0</v>
      </c>
      <c r="H64" s="6"/>
      <c r="I64" s="6">
        <v>0</v>
      </c>
      <c r="J64" s="6"/>
      <c r="K64" s="6">
        <v>56127</v>
      </c>
      <c r="L64" s="6"/>
      <c r="M64" s="6">
        <v>373255475</v>
      </c>
      <c r="N64" s="6"/>
      <c r="O64" s="6">
        <v>279243084</v>
      </c>
      <c r="P64" s="6"/>
      <c r="Q64" s="6">
        <v>94012391</v>
      </c>
    </row>
    <row r="65" spans="1:17" x14ac:dyDescent="0.55000000000000004">
      <c r="A65" s="1" t="s">
        <v>22</v>
      </c>
      <c r="C65" s="10">
        <v>0</v>
      </c>
      <c r="D65" s="4"/>
      <c r="E65" s="6">
        <v>0</v>
      </c>
      <c r="F65" s="6"/>
      <c r="G65" s="6">
        <v>0</v>
      </c>
      <c r="H65" s="6"/>
      <c r="I65" s="6">
        <v>0</v>
      </c>
      <c r="J65" s="6"/>
      <c r="K65" s="6">
        <v>125000</v>
      </c>
      <c r="L65" s="6"/>
      <c r="M65" s="6">
        <v>23327359169</v>
      </c>
      <c r="N65" s="6"/>
      <c r="O65" s="6">
        <v>18148867889</v>
      </c>
      <c r="P65" s="6"/>
      <c r="Q65" s="6">
        <v>5178491280</v>
      </c>
    </row>
    <row r="66" spans="1:17" x14ac:dyDescent="0.55000000000000004">
      <c r="A66" s="1" t="s">
        <v>328</v>
      </c>
      <c r="C66" s="10">
        <v>0</v>
      </c>
      <c r="D66" s="4"/>
      <c r="E66" s="6">
        <v>0</v>
      </c>
      <c r="F66" s="6"/>
      <c r="G66" s="6">
        <v>0</v>
      </c>
      <c r="H66" s="6"/>
      <c r="I66" s="6">
        <v>0</v>
      </c>
      <c r="J66" s="6"/>
      <c r="K66" s="6">
        <v>30863</v>
      </c>
      <c r="L66" s="6"/>
      <c r="M66" s="6">
        <v>2081313832</v>
      </c>
      <c r="N66" s="6"/>
      <c r="O66" s="6">
        <v>1003958272</v>
      </c>
      <c r="P66" s="6"/>
      <c r="Q66" s="6">
        <v>1077355560</v>
      </c>
    </row>
    <row r="67" spans="1:17" x14ac:dyDescent="0.55000000000000004">
      <c r="A67" s="1" t="s">
        <v>329</v>
      </c>
      <c r="C67" s="10">
        <v>0</v>
      </c>
      <c r="D67" s="4"/>
      <c r="E67" s="6">
        <v>0</v>
      </c>
      <c r="F67" s="6"/>
      <c r="G67" s="6">
        <v>0</v>
      </c>
      <c r="H67" s="6"/>
      <c r="I67" s="6">
        <v>0</v>
      </c>
      <c r="J67" s="6"/>
      <c r="K67" s="6">
        <v>14137241</v>
      </c>
      <c r="L67" s="6"/>
      <c r="M67" s="6">
        <v>110764700840</v>
      </c>
      <c r="N67" s="6"/>
      <c r="O67" s="6">
        <v>110764700840</v>
      </c>
      <c r="P67" s="6"/>
      <c r="Q67" s="6">
        <v>0</v>
      </c>
    </row>
    <row r="68" spans="1:17" x14ac:dyDescent="0.55000000000000004">
      <c r="A68" s="1" t="s">
        <v>330</v>
      </c>
      <c r="C68" s="10">
        <v>0</v>
      </c>
      <c r="D68" s="4"/>
      <c r="E68" s="6">
        <v>0</v>
      </c>
      <c r="F68" s="6"/>
      <c r="G68" s="6">
        <v>0</v>
      </c>
      <c r="H68" s="6"/>
      <c r="I68" s="6">
        <v>0</v>
      </c>
      <c r="J68" s="6"/>
      <c r="K68" s="6">
        <v>1500000</v>
      </c>
      <c r="L68" s="6"/>
      <c r="M68" s="6">
        <v>26374452725</v>
      </c>
      <c r="N68" s="6"/>
      <c r="O68" s="6">
        <v>26374452725</v>
      </c>
      <c r="P68" s="6"/>
      <c r="Q68" s="6">
        <v>0</v>
      </c>
    </row>
    <row r="69" spans="1:17" x14ac:dyDescent="0.55000000000000004">
      <c r="A69" s="1" t="s">
        <v>40</v>
      </c>
      <c r="C69" s="10">
        <v>0</v>
      </c>
      <c r="D69" s="4"/>
      <c r="E69" s="6">
        <v>0</v>
      </c>
      <c r="F69" s="6"/>
      <c r="G69" s="6">
        <v>0</v>
      </c>
      <c r="H69" s="6"/>
      <c r="I69" s="6">
        <v>0</v>
      </c>
      <c r="J69" s="6"/>
      <c r="K69" s="6">
        <v>500000</v>
      </c>
      <c r="L69" s="6"/>
      <c r="M69" s="6">
        <v>24712083177</v>
      </c>
      <c r="N69" s="6"/>
      <c r="O69" s="6">
        <v>15679074520</v>
      </c>
      <c r="P69" s="6"/>
      <c r="Q69" s="6">
        <v>9033008657</v>
      </c>
    </row>
    <row r="70" spans="1:17" x14ac:dyDescent="0.55000000000000004">
      <c r="A70" s="1" t="s">
        <v>73</v>
      </c>
      <c r="C70" s="10">
        <v>0</v>
      </c>
      <c r="D70" s="4"/>
      <c r="E70" s="6">
        <v>0</v>
      </c>
      <c r="F70" s="6"/>
      <c r="G70" s="6">
        <v>0</v>
      </c>
      <c r="H70" s="6"/>
      <c r="I70" s="6">
        <v>0</v>
      </c>
      <c r="J70" s="6"/>
      <c r="K70" s="6">
        <v>1</v>
      </c>
      <c r="L70" s="6"/>
      <c r="M70" s="6">
        <v>1</v>
      </c>
      <c r="N70" s="6"/>
      <c r="O70" s="6">
        <v>8821</v>
      </c>
      <c r="P70" s="6"/>
      <c r="Q70" s="6">
        <v>-8820</v>
      </c>
    </row>
    <row r="71" spans="1:17" x14ac:dyDescent="0.55000000000000004">
      <c r="A71" s="1" t="s">
        <v>86</v>
      </c>
      <c r="C71" s="10">
        <v>0</v>
      </c>
      <c r="D71" s="4"/>
      <c r="E71" s="6">
        <v>0</v>
      </c>
      <c r="F71" s="6"/>
      <c r="G71" s="6">
        <v>0</v>
      </c>
      <c r="H71" s="6"/>
      <c r="I71" s="6">
        <v>0</v>
      </c>
      <c r="J71" s="6"/>
      <c r="K71" s="6">
        <v>19</v>
      </c>
      <c r="L71" s="6"/>
      <c r="M71" s="6">
        <v>19</v>
      </c>
      <c r="N71" s="6"/>
      <c r="O71" s="6">
        <v>89186</v>
      </c>
      <c r="P71" s="6"/>
      <c r="Q71" s="6">
        <v>-89167</v>
      </c>
    </row>
    <row r="72" spans="1:17" x14ac:dyDescent="0.55000000000000004">
      <c r="A72" s="1" t="s">
        <v>21</v>
      </c>
      <c r="C72" s="10">
        <v>0</v>
      </c>
      <c r="D72" s="4"/>
      <c r="E72" s="6">
        <v>0</v>
      </c>
      <c r="F72" s="6"/>
      <c r="G72" s="6">
        <v>0</v>
      </c>
      <c r="H72" s="6"/>
      <c r="I72" s="6">
        <v>0</v>
      </c>
      <c r="J72" s="6"/>
      <c r="K72" s="6">
        <v>100530</v>
      </c>
      <c r="L72" s="6"/>
      <c r="M72" s="6">
        <v>8928480287</v>
      </c>
      <c r="N72" s="6"/>
      <c r="O72" s="6">
        <v>8246575838</v>
      </c>
      <c r="P72" s="6"/>
      <c r="Q72" s="6">
        <v>681904449</v>
      </c>
    </row>
    <row r="73" spans="1:17" x14ac:dyDescent="0.55000000000000004">
      <c r="A73" s="1" t="s">
        <v>60</v>
      </c>
      <c r="C73" s="10">
        <v>0</v>
      </c>
      <c r="D73" s="4"/>
      <c r="E73" s="6">
        <v>0</v>
      </c>
      <c r="F73" s="6"/>
      <c r="G73" s="6">
        <v>0</v>
      </c>
      <c r="H73" s="6"/>
      <c r="I73" s="6">
        <v>0</v>
      </c>
      <c r="J73" s="6"/>
      <c r="K73" s="6">
        <v>316666</v>
      </c>
      <c r="L73" s="6"/>
      <c r="M73" s="6">
        <v>4253823476</v>
      </c>
      <c r="N73" s="6"/>
      <c r="O73" s="6">
        <v>3932569499</v>
      </c>
      <c r="P73" s="6"/>
      <c r="Q73" s="6">
        <v>321253977</v>
      </c>
    </row>
    <row r="74" spans="1:17" x14ac:dyDescent="0.55000000000000004">
      <c r="A74" s="1" t="s">
        <v>85</v>
      </c>
      <c r="C74" s="10">
        <v>0</v>
      </c>
      <c r="D74" s="4"/>
      <c r="E74" s="6">
        <v>0</v>
      </c>
      <c r="F74" s="6"/>
      <c r="G74" s="6">
        <v>0</v>
      </c>
      <c r="H74" s="6"/>
      <c r="I74" s="6">
        <v>0</v>
      </c>
      <c r="J74" s="6"/>
      <c r="K74" s="6">
        <v>1</v>
      </c>
      <c r="L74" s="6"/>
      <c r="M74" s="6">
        <v>1</v>
      </c>
      <c r="N74" s="6"/>
      <c r="O74" s="6">
        <v>4974</v>
      </c>
      <c r="P74" s="6"/>
      <c r="Q74" s="6">
        <v>-4973</v>
      </c>
    </row>
    <row r="75" spans="1:17" x14ac:dyDescent="0.55000000000000004">
      <c r="A75" s="1" t="s">
        <v>331</v>
      </c>
      <c r="C75" s="10">
        <v>0</v>
      </c>
      <c r="D75" s="4"/>
      <c r="E75" s="6">
        <v>0</v>
      </c>
      <c r="F75" s="6"/>
      <c r="G75" s="6">
        <v>0</v>
      </c>
      <c r="H75" s="6"/>
      <c r="I75" s="6">
        <v>0</v>
      </c>
      <c r="J75" s="6"/>
      <c r="K75" s="6">
        <v>57338</v>
      </c>
      <c r="L75" s="6"/>
      <c r="M75" s="6">
        <v>709610648</v>
      </c>
      <c r="N75" s="6"/>
      <c r="O75" s="6">
        <v>449306081</v>
      </c>
      <c r="P75" s="6"/>
      <c r="Q75" s="6">
        <v>260304567</v>
      </c>
    </row>
    <row r="76" spans="1:17" x14ac:dyDescent="0.55000000000000004">
      <c r="A76" s="1" t="s">
        <v>147</v>
      </c>
      <c r="C76" s="10">
        <v>125000</v>
      </c>
      <c r="D76" s="4"/>
      <c r="E76" s="6">
        <v>125000000000</v>
      </c>
      <c r="F76" s="6"/>
      <c r="G76" s="6">
        <v>124107595856</v>
      </c>
      <c r="H76" s="6"/>
      <c r="I76" s="6">
        <v>892404144</v>
      </c>
      <c r="J76" s="6"/>
      <c r="K76" s="6">
        <v>125000</v>
      </c>
      <c r="L76" s="6"/>
      <c r="M76" s="6">
        <v>125000000000</v>
      </c>
      <c r="N76" s="6"/>
      <c r="O76" s="6">
        <v>124107595856</v>
      </c>
      <c r="P76" s="6"/>
      <c r="Q76" s="6">
        <v>892404144</v>
      </c>
    </row>
    <row r="77" spans="1:17" x14ac:dyDescent="0.55000000000000004">
      <c r="A77" s="1" t="s">
        <v>110</v>
      </c>
      <c r="C77" s="10">
        <v>118666</v>
      </c>
      <c r="D77" s="4"/>
      <c r="E77" s="6">
        <v>118666000000</v>
      </c>
      <c r="F77" s="6"/>
      <c r="G77" s="6">
        <v>103360418148</v>
      </c>
      <c r="H77" s="6"/>
      <c r="I77" s="6">
        <v>15305581852</v>
      </c>
      <c r="J77" s="6"/>
      <c r="K77" s="6">
        <v>118666</v>
      </c>
      <c r="L77" s="6"/>
      <c r="M77" s="6">
        <v>118666000000</v>
      </c>
      <c r="N77" s="6"/>
      <c r="O77" s="6">
        <v>103360418148</v>
      </c>
      <c r="P77" s="6"/>
      <c r="Q77" s="6">
        <v>15305581852</v>
      </c>
    </row>
    <row r="78" spans="1:17" x14ac:dyDescent="0.55000000000000004">
      <c r="A78" s="1" t="s">
        <v>126</v>
      </c>
      <c r="C78" s="10">
        <v>35657</v>
      </c>
      <c r="D78" s="4"/>
      <c r="E78" s="6">
        <v>35657000000</v>
      </c>
      <c r="F78" s="6"/>
      <c r="G78" s="6">
        <v>31809511707</v>
      </c>
      <c r="H78" s="6"/>
      <c r="I78" s="6">
        <v>3847488293</v>
      </c>
      <c r="J78" s="6"/>
      <c r="K78" s="6">
        <v>35657</v>
      </c>
      <c r="L78" s="6"/>
      <c r="M78" s="6">
        <v>35657000000</v>
      </c>
      <c r="N78" s="6"/>
      <c r="O78" s="6">
        <v>31809511707</v>
      </c>
      <c r="P78" s="6"/>
      <c r="Q78" s="6">
        <v>3847488293</v>
      </c>
    </row>
    <row r="79" spans="1:17" x14ac:dyDescent="0.55000000000000004">
      <c r="A79" s="1" t="s">
        <v>332</v>
      </c>
      <c r="C79" s="10">
        <v>0</v>
      </c>
      <c r="D79" s="4"/>
      <c r="E79" s="6">
        <v>0</v>
      </c>
      <c r="F79" s="6"/>
      <c r="G79" s="6">
        <v>0</v>
      </c>
      <c r="H79" s="6"/>
      <c r="I79" s="6">
        <v>0</v>
      </c>
      <c r="J79" s="6"/>
      <c r="K79" s="6">
        <v>11060</v>
      </c>
      <c r="L79" s="6"/>
      <c r="M79" s="6">
        <v>11060000000</v>
      </c>
      <c r="N79" s="6"/>
      <c r="O79" s="6">
        <v>10824472628</v>
      </c>
      <c r="P79" s="6"/>
      <c r="Q79" s="6">
        <v>235527372</v>
      </c>
    </row>
    <row r="80" spans="1:17" x14ac:dyDescent="0.55000000000000004">
      <c r="A80" s="1" t="s">
        <v>333</v>
      </c>
      <c r="C80" s="10">
        <v>0</v>
      </c>
      <c r="D80" s="4"/>
      <c r="E80" s="6">
        <v>0</v>
      </c>
      <c r="F80" s="6"/>
      <c r="G80" s="6">
        <v>0</v>
      </c>
      <c r="H80" s="6"/>
      <c r="I80" s="6">
        <v>0</v>
      </c>
      <c r="J80" s="6"/>
      <c r="K80" s="6">
        <v>32698</v>
      </c>
      <c r="L80" s="6"/>
      <c r="M80" s="6">
        <v>32698000000</v>
      </c>
      <c r="N80" s="6"/>
      <c r="O80" s="6">
        <v>31671100032</v>
      </c>
      <c r="P80" s="6"/>
      <c r="Q80" s="6">
        <v>1026899968</v>
      </c>
    </row>
    <row r="81" spans="1:17" x14ac:dyDescent="0.55000000000000004">
      <c r="A81" s="1" t="s">
        <v>240</v>
      </c>
      <c r="C81" s="10">
        <v>0</v>
      </c>
      <c r="D81" s="4"/>
      <c r="E81" s="6">
        <v>0</v>
      </c>
      <c r="F81" s="6"/>
      <c r="G81" s="6">
        <v>0</v>
      </c>
      <c r="H81" s="6"/>
      <c r="I81" s="6">
        <v>0</v>
      </c>
      <c r="J81" s="6"/>
      <c r="K81" s="6">
        <v>400000</v>
      </c>
      <c r="L81" s="6"/>
      <c r="M81" s="6">
        <v>400000000000</v>
      </c>
      <c r="N81" s="6"/>
      <c r="O81" s="6">
        <v>399927500000</v>
      </c>
      <c r="P81" s="6"/>
      <c r="Q81" s="6">
        <v>72500000</v>
      </c>
    </row>
    <row r="82" spans="1:17" x14ac:dyDescent="0.55000000000000004">
      <c r="A82" s="1" t="s">
        <v>334</v>
      </c>
      <c r="C82" s="10">
        <v>0</v>
      </c>
      <c r="D82" s="4"/>
      <c r="E82" s="6">
        <v>0</v>
      </c>
      <c r="F82" s="6"/>
      <c r="G82" s="6">
        <v>0</v>
      </c>
      <c r="H82" s="6"/>
      <c r="I82" s="6">
        <v>0</v>
      </c>
      <c r="J82" s="6"/>
      <c r="K82" s="6">
        <v>10000</v>
      </c>
      <c r="L82" s="6"/>
      <c r="M82" s="6">
        <v>10000000000</v>
      </c>
      <c r="N82" s="6"/>
      <c r="O82" s="6">
        <v>9369061549</v>
      </c>
      <c r="P82" s="6"/>
      <c r="Q82" s="6">
        <v>630938451</v>
      </c>
    </row>
    <row r="83" spans="1:17" x14ac:dyDescent="0.55000000000000004">
      <c r="A83" s="1" t="s">
        <v>335</v>
      </c>
      <c r="C83" s="10">
        <v>0</v>
      </c>
      <c r="D83" s="4"/>
      <c r="E83" s="6">
        <v>0</v>
      </c>
      <c r="F83" s="6"/>
      <c r="G83" s="6">
        <v>0</v>
      </c>
      <c r="H83" s="6"/>
      <c r="I83" s="6">
        <v>0</v>
      </c>
      <c r="J83" s="6"/>
      <c r="K83" s="6">
        <v>500000</v>
      </c>
      <c r="L83" s="6"/>
      <c r="M83" s="6">
        <v>510492000000</v>
      </c>
      <c r="N83" s="6"/>
      <c r="O83" s="6">
        <v>491598876280</v>
      </c>
      <c r="P83" s="6"/>
      <c r="Q83" s="6">
        <v>18893123720</v>
      </c>
    </row>
    <row r="84" spans="1:17" x14ac:dyDescent="0.55000000000000004">
      <c r="A84" s="1" t="s">
        <v>336</v>
      </c>
      <c r="C84" s="10">
        <v>0</v>
      </c>
      <c r="D84" s="4"/>
      <c r="E84" s="6">
        <v>0</v>
      </c>
      <c r="F84" s="6"/>
      <c r="G84" s="6">
        <v>0</v>
      </c>
      <c r="H84" s="6"/>
      <c r="I84" s="6">
        <v>0</v>
      </c>
      <c r="J84" s="6"/>
      <c r="K84" s="6">
        <v>12701</v>
      </c>
      <c r="L84" s="6"/>
      <c r="M84" s="6">
        <v>12701000000</v>
      </c>
      <c r="N84" s="6"/>
      <c r="O84" s="6">
        <v>12520928871</v>
      </c>
      <c r="P84" s="6"/>
      <c r="Q84" s="6">
        <v>180071129</v>
      </c>
    </row>
    <row r="85" spans="1:17" x14ac:dyDescent="0.55000000000000004">
      <c r="A85" s="1" t="s">
        <v>337</v>
      </c>
      <c r="C85" s="10">
        <v>0</v>
      </c>
      <c r="D85" s="4"/>
      <c r="E85" s="6">
        <v>0</v>
      </c>
      <c r="F85" s="6"/>
      <c r="G85" s="6">
        <v>0</v>
      </c>
      <c r="H85" s="6"/>
      <c r="I85" s="6">
        <v>0</v>
      </c>
      <c r="J85" s="6"/>
      <c r="K85" s="6">
        <v>79317</v>
      </c>
      <c r="L85" s="6"/>
      <c r="M85" s="6">
        <v>79317000000</v>
      </c>
      <c r="N85" s="6"/>
      <c r="O85" s="6">
        <v>76923307172</v>
      </c>
      <c r="P85" s="6"/>
      <c r="Q85" s="6">
        <v>2393692828</v>
      </c>
    </row>
    <row r="86" spans="1:17" x14ac:dyDescent="0.55000000000000004">
      <c r="A86" s="1" t="s">
        <v>338</v>
      </c>
      <c r="C86" s="10">
        <v>0</v>
      </c>
      <c r="D86" s="4"/>
      <c r="E86" s="6">
        <v>0</v>
      </c>
      <c r="F86" s="6"/>
      <c r="G86" s="6">
        <v>0</v>
      </c>
      <c r="H86" s="6"/>
      <c r="I86" s="6">
        <v>0</v>
      </c>
      <c r="J86" s="6"/>
      <c r="K86" s="6">
        <v>10000</v>
      </c>
      <c r="L86" s="6"/>
      <c r="M86" s="6">
        <v>10000000000</v>
      </c>
      <c r="N86" s="6"/>
      <c r="O86" s="6">
        <v>9048059741</v>
      </c>
      <c r="P86" s="6"/>
      <c r="Q86" s="6">
        <v>951940259</v>
      </c>
    </row>
    <row r="87" spans="1:17" x14ac:dyDescent="0.55000000000000004">
      <c r="A87" s="1" t="s">
        <v>238</v>
      </c>
      <c r="C87" s="10">
        <v>0</v>
      </c>
      <c r="D87" s="4"/>
      <c r="E87" s="6">
        <v>0</v>
      </c>
      <c r="F87" s="6"/>
      <c r="G87" s="6">
        <v>0</v>
      </c>
      <c r="H87" s="6"/>
      <c r="I87" s="6">
        <v>0</v>
      </c>
      <c r="J87" s="6"/>
      <c r="K87" s="6">
        <v>600000</v>
      </c>
      <c r="L87" s="6"/>
      <c r="M87" s="6">
        <v>600000000000</v>
      </c>
      <c r="N87" s="6"/>
      <c r="O87" s="6">
        <v>599890650108</v>
      </c>
      <c r="P87" s="6"/>
      <c r="Q87" s="6">
        <v>109349892</v>
      </c>
    </row>
    <row r="88" spans="1:17" x14ac:dyDescent="0.55000000000000004">
      <c r="A88" s="1" t="s">
        <v>339</v>
      </c>
      <c r="C88" s="10">
        <v>0</v>
      </c>
      <c r="D88" s="4"/>
      <c r="E88" s="6">
        <v>0</v>
      </c>
      <c r="F88" s="6"/>
      <c r="G88" s="6">
        <v>0</v>
      </c>
      <c r="H88" s="6"/>
      <c r="I88" s="6">
        <v>0</v>
      </c>
      <c r="J88" s="6"/>
      <c r="K88" s="6">
        <v>890812</v>
      </c>
      <c r="L88" s="6"/>
      <c r="M88" s="6">
        <v>890812000000</v>
      </c>
      <c r="N88" s="6"/>
      <c r="O88" s="6">
        <v>862077275215</v>
      </c>
      <c r="P88" s="6"/>
      <c r="Q88" s="6">
        <v>28734724785</v>
      </c>
    </row>
    <row r="89" spans="1:17" x14ac:dyDescent="0.55000000000000004">
      <c r="A89" s="1" t="s">
        <v>340</v>
      </c>
      <c r="C89" s="10">
        <v>0</v>
      </c>
      <c r="D89" s="4"/>
      <c r="E89" s="6">
        <v>0</v>
      </c>
      <c r="F89" s="6"/>
      <c r="G89" s="6">
        <v>0</v>
      </c>
      <c r="H89" s="6"/>
      <c r="I89" s="6">
        <v>0</v>
      </c>
      <c r="J89" s="6"/>
      <c r="K89" s="6">
        <v>24930</v>
      </c>
      <c r="L89" s="6"/>
      <c r="M89" s="6">
        <v>24930000000</v>
      </c>
      <c r="N89" s="6"/>
      <c r="O89" s="6">
        <v>23003963121</v>
      </c>
      <c r="P89" s="6"/>
      <c r="Q89" s="6">
        <v>1926036879</v>
      </c>
    </row>
    <row r="90" spans="1:17" x14ac:dyDescent="0.55000000000000004">
      <c r="A90" s="1" t="s">
        <v>242</v>
      </c>
      <c r="C90" s="10">
        <v>0</v>
      </c>
      <c r="D90" s="4"/>
      <c r="E90" s="6">
        <v>0</v>
      </c>
      <c r="F90" s="6"/>
      <c r="G90" s="6">
        <v>0</v>
      </c>
      <c r="H90" s="6"/>
      <c r="I90" s="6">
        <v>0</v>
      </c>
      <c r="J90" s="6"/>
      <c r="K90" s="6">
        <v>2000</v>
      </c>
      <c r="L90" s="6"/>
      <c r="M90" s="6">
        <v>1858163148</v>
      </c>
      <c r="N90" s="6"/>
      <c r="O90" s="6">
        <v>1769679187</v>
      </c>
      <c r="P90" s="6"/>
      <c r="Q90" s="6">
        <v>88483961</v>
      </c>
    </row>
    <row r="91" spans="1:17" x14ac:dyDescent="0.55000000000000004">
      <c r="A91" s="1" t="s">
        <v>246</v>
      </c>
      <c r="C91" s="10">
        <v>0</v>
      </c>
      <c r="D91" s="4"/>
      <c r="E91" s="6">
        <v>0</v>
      </c>
      <c r="F91" s="6"/>
      <c r="G91" s="6">
        <v>0</v>
      </c>
      <c r="H91" s="6"/>
      <c r="I91" s="6">
        <v>0</v>
      </c>
      <c r="J91" s="6"/>
      <c r="K91" s="6">
        <v>50000</v>
      </c>
      <c r="L91" s="6"/>
      <c r="M91" s="6">
        <v>50000000000</v>
      </c>
      <c r="N91" s="6"/>
      <c r="O91" s="6">
        <v>49562415183</v>
      </c>
      <c r="P91" s="6"/>
      <c r="Q91" s="6">
        <v>437584817</v>
      </c>
    </row>
    <row r="92" spans="1:17" x14ac:dyDescent="0.55000000000000004">
      <c r="A92" s="1" t="s">
        <v>341</v>
      </c>
      <c r="C92" s="10">
        <v>0</v>
      </c>
      <c r="D92" s="4"/>
      <c r="E92" s="6">
        <v>0</v>
      </c>
      <c r="F92" s="6"/>
      <c r="G92" s="6">
        <v>0</v>
      </c>
      <c r="H92" s="6"/>
      <c r="I92" s="6">
        <v>0</v>
      </c>
      <c r="J92" s="6"/>
      <c r="K92" s="6">
        <v>10000</v>
      </c>
      <c r="L92" s="6"/>
      <c r="M92" s="6">
        <v>10000000000</v>
      </c>
      <c r="N92" s="6"/>
      <c r="O92" s="6">
        <v>9546889312</v>
      </c>
      <c r="P92" s="6"/>
      <c r="Q92" s="6">
        <v>453110688</v>
      </c>
    </row>
    <row r="93" spans="1:17" x14ac:dyDescent="0.55000000000000004">
      <c r="A93" s="1" t="s">
        <v>244</v>
      </c>
      <c r="C93" s="10">
        <v>0</v>
      </c>
      <c r="D93" s="4"/>
      <c r="E93" s="6">
        <v>0</v>
      </c>
      <c r="F93" s="6"/>
      <c r="G93" s="6">
        <v>0</v>
      </c>
      <c r="H93" s="6"/>
      <c r="I93" s="6">
        <v>0</v>
      </c>
      <c r="J93" s="6"/>
      <c r="K93" s="6">
        <v>200000</v>
      </c>
      <c r="L93" s="6"/>
      <c r="M93" s="6">
        <v>200000000000</v>
      </c>
      <c r="N93" s="6"/>
      <c r="O93" s="6">
        <v>198222409998</v>
      </c>
      <c r="P93" s="6"/>
      <c r="Q93" s="6">
        <v>1777590002</v>
      </c>
    </row>
    <row r="94" spans="1:17" x14ac:dyDescent="0.55000000000000004">
      <c r="A94" s="1" t="s">
        <v>342</v>
      </c>
      <c r="C94" s="10">
        <v>0</v>
      </c>
      <c r="D94" s="4"/>
      <c r="E94" s="6">
        <v>0</v>
      </c>
      <c r="F94" s="6"/>
      <c r="G94" s="6">
        <v>0</v>
      </c>
      <c r="H94" s="6"/>
      <c r="I94" s="6">
        <v>0</v>
      </c>
      <c r="J94" s="6"/>
      <c r="K94" s="6">
        <v>4741</v>
      </c>
      <c r="L94" s="6"/>
      <c r="M94" s="6">
        <v>4741000000</v>
      </c>
      <c r="N94" s="6"/>
      <c r="O94" s="6">
        <v>4367252417</v>
      </c>
      <c r="P94" s="6"/>
      <c r="Q94" s="6">
        <v>373747583</v>
      </c>
    </row>
    <row r="95" spans="1:17" x14ac:dyDescent="0.55000000000000004">
      <c r="A95" s="1" t="s">
        <v>343</v>
      </c>
      <c r="C95" s="10">
        <v>0</v>
      </c>
      <c r="D95" s="4"/>
      <c r="E95" s="6">
        <v>0</v>
      </c>
      <c r="F95" s="6"/>
      <c r="G95" s="6">
        <v>0</v>
      </c>
      <c r="H95" s="6"/>
      <c r="I95" s="6">
        <v>0</v>
      </c>
      <c r="J95" s="6"/>
      <c r="K95" s="6">
        <v>412703</v>
      </c>
      <c r="L95" s="6"/>
      <c r="M95" s="6">
        <v>411756279000</v>
      </c>
      <c r="N95" s="6"/>
      <c r="O95" s="6">
        <v>379166060864</v>
      </c>
      <c r="P95" s="6"/>
      <c r="Q95" s="6">
        <v>32590218136</v>
      </c>
    </row>
    <row r="96" spans="1:17" x14ac:dyDescent="0.55000000000000004">
      <c r="A96" s="1" t="s">
        <v>344</v>
      </c>
      <c r="C96" s="10">
        <v>0</v>
      </c>
      <c r="D96" s="4"/>
      <c r="E96" s="6">
        <v>0</v>
      </c>
      <c r="F96" s="6"/>
      <c r="G96" s="6">
        <v>0</v>
      </c>
      <c r="H96" s="6"/>
      <c r="I96" s="6">
        <v>0</v>
      </c>
      <c r="J96" s="6"/>
      <c r="K96" s="6">
        <v>264995</v>
      </c>
      <c r="L96" s="6"/>
      <c r="M96" s="6">
        <v>264995000000</v>
      </c>
      <c r="N96" s="6"/>
      <c r="O96" s="6">
        <v>247368500427</v>
      </c>
      <c r="P96" s="6"/>
      <c r="Q96" s="6">
        <v>17626499573</v>
      </c>
    </row>
    <row r="97" spans="1:18" x14ac:dyDescent="0.55000000000000004">
      <c r="A97" s="1" t="s">
        <v>345</v>
      </c>
      <c r="C97" s="10">
        <v>0</v>
      </c>
      <c r="D97" s="4"/>
      <c r="E97" s="6">
        <v>0</v>
      </c>
      <c r="F97" s="6"/>
      <c r="G97" s="6">
        <v>0</v>
      </c>
      <c r="H97" s="6"/>
      <c r="I97" s="6">
        <v>0</v>
      </c>
      <c r="J97" s="6"/>
      <c r="K97" s="6">
        <v>28237</v>
      </c>
      <c r="L97" s="6"/>
      <c r="M97" s="6">
        <v>28237000000</v>
      </c>
      <c r="N97" s="6"/>
      <c r="O97" s="6">
        <v>26030896287</v>
      </c>
      <c r="P97" s="6"/>
      <c r="Q97" s="6">
        <v>2206103713</v>
      </c>
    </row>
    <row r="98" spans="1:18" x14ac:dyDescent="0.55000000000000004">
      <c r="A98" s="1" t="s">
        <v>346</v>
      </c>
      <c r="C98" s="10">
        <v>0</v>
      </c>
      <c r="D98" s="4"/>
      <c r="E98" s="6">
        <v>0</v>
      </c>
      <c r="F98" s="6"/>
      <c r="G98" s="6">
        <v>0</v>
      </c>
      <c r="H98" s="6"/>
      <c r="I98" s="6">
        <v>0</v>
      </c>
      <c r="J98" s="6"/>
      <c r="K98" s="6">
        <v>10000</v>
      </c>
      <c r="L98" s="6"/>
      <c r="M98" s="6">
        <v>10000000000</v>
      </c>
      <c r="N98" s="6"/>
      <c r="O98" s="6">
        <v>9556457578</v>
      </c>
      <c r="P98" s="6"/>
      <c r="Q98" s="6">
        <v>443542422</v>
      </c>
    </row>
    <row r="99" spans="1:18" x14ac:dyDescent="0.55000000000000004">
      <c r="A99" s="1" t="s">
        <v>347</v>
      </c>
      <c r="C99" s="10">
        <v>0</v>
      </c>
      <c r="D99" s="4"/>
      <c r="E99" s="6">
        <v>0</v>
      </c>
      <c r="F99" s="6"/>
      <c r="G99" s="6">
        <v>0</v>
      </c>
      <c r="H99" s="6"/>
      <c r="I99" s="6">
        <v>0</v>
      </c>
      <c r="J99" s="6"/>
      <c r="K99" s="6">
        <v>38216</v>
      </c>
      <c r="L99" s="6"/>
      <c r="M99" s="6">
        <v>38216000000</v>
      </c>
      <c r="N99" s="6"/>
      <c r="O99" s="6">
        <v>37062877567</v>
      </c>
      <c r="P99" s="6"/>
      <c r="Q99" s="6">
        <v>1153122433</v>
      </c>
    </row>
    <row r="100" spans="1:18" x14ac:dyDescent="0.55000000000000004">
      <c r="A100" s="1" t="s">
        <v>159</v>
      </c>
      <c r="C100" s="10">
        <v>0</v>
      </c>
      <c r="D100" s="4"/>
      <c r="E100" s="6">
        <v>0</v>
      </c>
      <c r="F100" s="6"/>
      <c r="G100" s="6">
        <v>0</v>
      </c>
      <c r="H100" s="6"/>
      <c r="I100" s="6">
        <v>0</v>
      </c>
      <c r="J100" s="6"/>
      <c r="K100" s="6">
        <v>160000</v>
      </c>
      <c r="L100" s="6"/>
      <c r="M100" s="6">
        <v>151181357501</v>
      </c>
      <c r="N100" s="6"/>
      <c r="O100" s="6">
        <v>151092609499</v>
      </c>
      <c r="P100" s="6"/>
      <c r="Q100" s="6">
        <v>88748002</v>
      </c>
    </row>
    <row r="101" spans="1:18" ht="24.75" thickBot="1" x14ac:dyDescent="0.6">
      <c r="C101" s="4"/>
      <c r="D101" s="4"/>
      <c r="E101" s="16">
        <f>SUM(E8:E100)</f>
        <v>657944939094</v>
      </c>
      <c r="F101" s="6"/>
      <c r="G101" s="16">
        <f>SUM(G8:G100)</f>
        <v>541014216502</v>
      </c>
      <c r="H101" s="6"/>
      <c r="I101" s="16">
        <f>SUM(I8:I100)</f>
        <v>116930722592</v>
      </c>
      <c r="J101" s="6"/>
      <c r="K101" s="6"/>
      <c r="L101" s="6"/>
      <c r="M101" s="16">
        <f>SUM(M8:M100)</f>
        <v>7843972583780</v>
      </c>
      <c r="N101" s="6"/>
      <c r="O101" s="16">
        <f>SUM(O8:O100)</f>
        <v>7262497833874</v>
      </c>
      <c r="P101" s="6"/>
      <c r="Q101" s="16">
        <f>SUM(Q8:Q100)</f>
        <v>581474749906</v>
      </c>
    </row>
    <row r="102" spans="1:18" ht="24.75" thickTop="1" x14ac:dyDescent="0.55000000000000004">
      <c r="C102" s="4"/>
      <c r="D102" s="4"/>
      <c r="E102" s="4"/>
      <c r="F102" s="4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8" x14ac:dyDescent="0.55000000000000004">
      <c r="G103" s="3"/>
      <c r="I103" s="3"/>
      <c r="O103" s="3"/>
      <c r="Q103" s="3"/>
    </row>
    <row r="104" spans="1:18" x14ac:dyDescent="0.55000000000000004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6" spans="1:18" x14ac:dyDescent="0.55000000000000004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f>SUM(R76:R100)</f>
        <v>0</v>
      </c>
    </row>
    <row r="107" spans="1:18" x14ac:dyDescent="0.55000000000000004">
      <c r="G107" s="3"/>
      <c r="I107" s="3"/>
      <c r="O107" s="3"/>
      <c r="Q107" s="3"/>
    </row>
    <row r="108" spans="1:18" x14ac:dyDescent="0.55000000000000004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6"/>
  <sheetViews>
    <sheetView rightToLeft="1" topLeftCell="A97" workbookViewId="0">
      <selection activeCell="U111" sqref="U111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4.75" x14ac:dyDescent="0.55000000000000004">
      <c r="A3" s="25" t="s">
        <v>228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6" spans="1:21" ht="24.75" x14ac:dyDescent="0.55000000000000004">
      <c r="A6" s="23" t="s">
        <v>3</v>
      </c>
      <c r="C6" s="24" t="s">
        <v>230</v>
      </c>
      <c r="D6" s="24" t="s">
        <v>230</v>
      </c>
      <c r="E6" s="24" t="s">
        <v>230</v>
      </c>
      <c r="F6" s="24" t="s">
        <v>230</v>
      </c>
      <c r="G6" s="24" t="s">
        <v>230</v>
      </c>
      <c r="H6" s="24" t="s">
        <v>230</v>
      </c>
      <c r="I6" s="24" t="s">
        <v>230</v>
      </c>
      <c r="J6" s="24" t="s">
        <v>230</v>
      </c>
      <c r="K6" s="24" t="s">
        <v>230</v>
      </c>
      <c r="M6" s="24" t="s">
        <v>231</v>
      </c>
      <c r="N6" s="24" t="s">
        <v>231</v>
      </c>
      <c r="O6" s="24" t="s">
        <v>231</v>
      </c>
      <c r="P6" s="24" t="s">
        <v>231</v>
      </c>
      <c r="Q6" s="24" t="s">
        <v>231</v>
      </c>
      <c r="R6" s="24" t="s">
        <v>231</v>
      </c>
      <c r="S6" s="24" t="s">
        <v>231</v>
      </c>
      <c r="T6" s="24" t="s">
        <v>231</v>
      </c>
      <c r="U6" s="24" t="s">
        <v>231</v>
      </c>
    </row>
    <row r="7" spans="1:21" ht="24.75" x14ac:dyDescent="0.55000000000000004">
      <c r="A7" s="24" t="s">
        <v>3</v>
      </c>
      <c r="C7" s="24" t="s">
        <v>348</v>
      </c>
      <c r="E7" s="24" t="s">
        <v>349</v>
      </c>
      <c r="G7" s="24" t="s">
        <v>350</v>
      </c>
      <c r="I7" s="24" t="s">
        <v>215</v>
      </c>
      <c r="K7" s="24" t="s">
        <v>351</v>
      </c>
      <c r="M7" s="24" t="s">
        <v>348</v>
      </c>
      <c r="O7" s="24" t="s">
        <v>349</v>
      </c>
      <c r="Q7" s="24" t="s">
        <v>350</v>
      </c>
      <c r="S7" s="24" t="s">
        <v>215</v>
      </c>
      <c r="U7" s="24" t="s">
        <v>351</v>
      </c>
    </row>
    <row r="8" spans="1:21" x14ac:dyDescent="0.55000000000000004">
      <c r="A8" s="1" t="s">
        <v>81</v>
      </c>
      <c r="C8" s="6">
        <v>0</v>
      </c>
      <c r="D8" s="6"/>
      <c r="E8" s="6">
        <v>16716434646</v>
      </c>
      <c r="F8" s="6"/>
      <c r="G8" s="6">
        <v>198730276</v>
      </c>
      <c r="H8" s="6"/>
      <c r="I8" s="6">
        <f>C8+E8+G8</f>
        <v>16915164922</v>
      </c>
      <c r="J8" s="6"/>
      <c r="K8" s="8">
        <f>I8/$I$115</f>
        <v>1.4336618742897525E-2</v>
      </c>
      <c r="L8" s="6"/>
      <c r="M8" s="6">
        <v>0</v>
      </c>
      <c r="N8" s="6"/>
      <c r="O8" s="6">
        <v>42010367119</v>
      </c>
      <c r="P8" s="6"/>
      <c r="Q8" s="6">
        <v>198730276</v>
      </c>
      <c r="R8" s="6"/>
      <c r="S8" s="6">
        <f>M8+O8+Q8</f>
        <v>42209097395</v>
      </c>
      <c r="T8" s="6"/>
      <c r="U8" s="8">
        <f>S8/$S$115</f>
        <v>3.6587936044697755E-3</v>
      </c>
    </row>
    <row r="9" spans="1:21" x14ac:dyDescent="0.55000000000000004">
      <c r="A9" s="1" t="s">
        <v>90</v>
      </c>
      <c r="C9" s="6">
        <v>0</v>
      </c>
      <c r="D9" s="6"/>
      <c r="E9" s="6">
        <v>0</v>
      </c>
      <c r="F9" s="6"/>
      <c r="G9" s="6">
        <v>1922097</v>
      </c>
      <c r="H9" s="6"/>
      <c r="I9" s="6">
        <f t="shared" ref="I9:I72" si="0">C9+E9+G9</f>
        <v>1922097</v>
      </c>
      <c r="J9" s="6"/>
      <c r="K9" s="8">
        <f t="shared" ref="K9:K72" si="1">I9/$I$115</f>
        <v>1.6290927107679019E-6</v>
      </c>
      <c r="L9" s="6"/>
      <c r="M9" s="6">
        <v>0</v>
      </c>
      <c r="N9" s="6"/>
      <c r="O9" s="6">
        <v>0</v>
      </c>
      <c r="P9" s="6"/>
      <c r="Q9" s="6">
        <v>1922097</v>
      </c>
      <c r="R9" s="6"/>
      <c r="S9" s="6">
        <f t="shared" ref="S9:S72" si="2">M9+O9+Q9</f>
        <v>1922097</v>
      </c>
      <c r="T9" s="6"/>
      <c r="U9" s="8">
        <f t="shared" ref="U9:U72" si="3">S9/$S$115</f>
        <v>1.6661233347301104E-7</v>
      </c>
    </row>
    <row r="10" spans="1:21" x14ac:dyDescent="0.55000000000000004">
      <c r="A10" s="1" t="s">
        <v>43</v>
      </c>
      <c r="C10" s="6">
        <v>0</v>
      </c>
      <c r="D10" s="6"/>
      <c r="E10" s="6">
        <v>26481533657</v>
      </c>
      <c r="F10" s="6"/>
      <c r="G10" s="6">
        <v>7625537292</v>
      </c>
      <c r="H10" s="6"/>
      <c r="I10" s="6">
        <f t="shared" si="0"/>
        <v>34107070949</v>
      </c>
      <c r="J10" s="6"/>
      <c r="K10" s="8">
        <f t="shared" si="1"/>
        <v>2.8907792202297576E-2</v>
      </c>
      <c r="L10" s="6"/>
      <c r="M10" s="6">
        <v>744198000</v>
      </c>
      <c r="N10" s="6"/>
      <c r="O10" s="6">
        <v>76763657372</v>
      </c>
      <c r="P10" s="6"/>
      <c r="Q10" s="6">
        <v>7625537292</v>
      </c>
      <c r="R10" s="6"/>
      <c r="S10" s="6">
        <f t="shared" si="2"/>
        <v>85133392664</v>
      </c>
      <c r="T10" s="6"/>
      <c r="U10" s="8">
        <f t="shared" si="3"/>
        <v>7.3795824082880102E-3</v>
      </c>
    </row>
    <row r="11" spans="1:21" x14ac:dyDescent="0.55000000000000004">
      <c r="A11" s="1" t="s">
        <v>80</v>
      </c>
      <c r="C11" s="6">
        <v>0</v>
      </c>
      <c r="D11" s="6"/>
      <c r="E11" s="6">
        <v>14974148489</v>
      </c>
      <c r="F11" s="6"/>
      <c r="G11" s="6">
        <v>9227806383</v>
      </c>
      <c r="H11" s="6"/>
      <c r="I11" s="6">
        <f t="shared" si="0"/>
        <v>24201954872</v>
      </c>
      <c r="J11" s="6"/>
      <c r="K11" s="8">
        <f t="shared" si="1"/>
        <v>2.0512611105635622E-2</v>
      </c>
      <c r="L11" s="6"/>
      <c r="M11" s="6">
        <v>0</v>
      </c>
      <c r="N11" s="6"/>
      <c r="O11" s="6">
        <v>44287647648</v>
      </c>
      <c r="P11" s="6"/>
      <c r="Q11" s="6">
        <v>9326782855</v>
      </c>
      <c r="R11" s="6"/>
      <c r="S11" s="6">
        <f t="shared" si="2"/>
        <v>53614430503</v>
      </c>
      <c r="T11" s="6"/>
      <c r="U11" s="8">
        <f t="shared" si="3"/>
        <v>4.6474373426166372E-3</v>
      </c>
    </row>
    <row r="12" spans="1:21" x14ac:dyDescent="0.55000000000000004">
      <c r="A12" s="1" t="s">
        <v>24</v>
      </c>
      <c r="C12" s="6">
        <v>0</v>
      </c>
      <c r="D12" s="6"/>
      <c r="E12" s="6">
        <v>-3830427756</v>
      </c>
      <c r="F12" s="6"/>
      <c r="G12" s="6">
        <v>224629300</v>
      </c>
      <c r="H12" s="6"/>
      <c r="I12" s="6">
        <f t="shared" si="0"/>
        <v>-3605798456</v>
      </c>
      <c r="J12" s="6"/>
      <c r="K12" s="8">
        <f t="shared" si="1"/>
        <v>-3.0561308722544989E-3</v>
      </c>
      <c r="L12" s="6"/>
      <c r="M12" s="6">
        <v>0</v>
      </c>
      <c r="N12" s="6"/>
      <c r="O12" s="6">
        <v>66183089470</v>
      </c>
      <c r="P12" s="6"/>
      <c r="Q12" s="6">
        <v>224629300</v>
      </c>
      <c r="R12" s="6"/>
      <c r="S12" s="6">
        <f t="shared" si="2"/>
        <v>66407718770</v>
      </c>
      <c r="T12" s="6"/>
      <c r="U12" s="8">
        <f t="shared" si="3"/>
        <v>5.7563926195655967E-3</v>
      </c>
    </row>
    <row r="13" spans="1:21" x14ac:dyDescent="0.55000000000000004">
      <c r="A13" s="1" t="s">
        <v>76</v>
      </c>
      <c r="C13" s="6">
        <v>83204111359</v>
      </c>
      <c r="D13" s="6"/>
      <c r="E13" s="6">
        <v>-51861201624</v>
      </c>
      <c r="F13" s="6"/>
      <c r="G13" s="6">
        <v>5356956471</v>
      </c>
      <c r="H13" s="6"/>
      <c r="I13" s="6">
        <f t="shared" si="0"/>
        <v>36699866206</v>
      </c>
      <c r="J13" s="6"/>
      <c r="K13" s="8">
        <f t="shared" si="1"/>
        <v>3.110534198968723E-2</v>
      </c>
      <c r="L13" s="6"/>
      <c r="M13" s="6">
        <v>83204111359</v>
      </c>
      <c r="N13" s="6"/>
      <c r="O13" s="6">
        <v>742884820571</v>
      </c>
      <c r="P13" s="6"/>
      <c r="Q13" s="6">
        <v>44353659451</v>
      </c>
      <c r="R13" s="6"/>
      <c r="S13" s="6">
        <f t="shared" si="2"/>
        <v>870442591381</v>
      </c>
      <c r="T13" s="6"/>
      <c r="U13" s="8">
        <f t="shared" si="3"/>
        <v>7.5452212507632579E-2</v>
      </c>
    </row>
    <row r="14" spans="1:21" x14ac:dyDescent="0.55000000000000004">
      <c r="A14" s="1" t="s">
        <v>55</v>
      </c>
      <c r="C14" s="6">
        <v>0</v>
      </c>
      <c r="D14" s="6"/>
      <c r="E14" s="6">
        <v>8705202686</v>
      </c>
      <c r="F14" s="6"/>
      <c r="G14" s="6">
        <v>1331608355</v>
      </c>
      <c r="H14" s="6"/>
      <c r="I14" s="6">
        <f t="shared" si="0"/>
        <v>10036811041</v>
      </c>
      <c r="J14" s="6"/>
      <c r="K14" s="8">
        <f t="shared" si="1"/>
        <v>8.5068004925078697E-3</v>
      </c>
      <c r="L14" s="6"/>
      <c r="M14" s="6">
        <v>10052040669</v>
      </c>
      <c r="N14" s="6"/>
      <c r="O14" s="6">
        <v>14202576683</v>
      </c>
      <c r="P14" s="6"/>
      <c r="Q14" s="6">
        <v>1179771737</v>
      </c>
      <c r="R14" s="6"/>
      <c r="S14" s="6">
        <f t="shared" si="2"/>
        <v>25434389089</v>
      </c>
      <c r="T14" s="6"/>
      <c r="U14" s="8">
        <f t="shared" si="3"/>
        <v>2.2047185530068365E-3</v>
      </c>
    </row>
    <row r="15" spans="1:21" x14ac:dyDescent="0.55000000000000004">
      <c r="A15" s="1" t="s">
        <v>57</v>
      </c>
      <c r="C15" s="6">
        <v>56764668384</v>
      </c>
      <c r="D15" s="6"/>
      <c r="E15" s="6">
        <v>-46907263064</v>
      </c>
      <c r="F15" s="6"/>
      <c r="G15" s="6">
        <v>4923816478</v>
      </c>
      <c r="H15" s="6"/>
      <c r="I15" s="6">
        <f t="shared" si="0"/>
        <v>14781221798</v>
      </c>
      <c r="J15" s="6"/>
      <c r="K15" s="8">
        <f t="shared" si="1"/>
        <v>1.252797371171456E-2</v>
      </c>
      <c r="L15" s="6"/>
      <c r="M15" s="6">
        <v>56764668384</v>
      </c>
      <c r="N15" s="6"/>
      <c r="O15" s="6">
        <v>40862268148</v>
      </c>
      <c r="P15" s="6"/>
      <c r="Q15" s="6">
        <v>4923816478</v>
      </c>
      <c r="R15" s="6"/>
      <c r="S15" s="6">
        <f t="shared" si="2"/>
        <v>102550753010</v>
      </c>
      <c r="T15" s="6"/>
      <c r="U15" s="8">
        <f t="shared" si="3"/>
        <v>8.8893641987946026E-3</v>
      </c>
    </row>
    <row r="16" spans="1:21" x14ac:dyDescent="0.55000000000000004">
      <c r="A16" s="1" t="s">
        <v>75</v>
      </c>
      <c r="C16" s="6">
        <v>0</v>
      </c>
      <c r="D16" s="6"/>
      <c r="E16" s="6">
        <v>3531347241</v>
      </c>
      <c r="F16" s="6"/>
      <c r="G16" s="6">
        <v>390793097</v>
      </c>
      <c r="H16" s="6"/>
      <c r="I16" s="6">
        <f t="shared" si="0"/>
        <v>3922140338</v>
      </c>
      <c r="J16" s="6"/>
      <c r="K16" s="8">
        <f t="shared" si="1"/>
        <v>3.3242496269670859E-3</v>
      </c>
      <c r="L16" s="6"/>
      <c r="M16" s="6">
        <v>956181380</v>
      </c>
      <c r="N16" s="6"/>
      <c r="O16" s="6">
        <v>9506604337</v>
      </c>
      <c r="P16" s="6"/>
      <c r="Q16" s="6">
        <v>436908857</v>
      </c>
      <c r="R16" s="6"/>
      <c r="S16" s="6">
        <f t="shared" si="2"/>
        <v>10899694574</v>
      </c>
      <c r="T16" s="6"/>
      <c r="U16" s="8">
        <f t="shared" si="3"/>
        <v>9.4481368376167127E-4</v>
      </c>
    </row>
    <row r="17" spans="1:21" x14ac:dyDescent="0.55000000000000004">
      <c r="A17" s="1" t="s">
        <v>38</v>
      </c>
      <c r="C17" s="6">
        <v>0</v>
      </c>
      <c r="D17" s="6"/>
      <c r="E17" s="6">
        <v>20306066773</v>
      </c>
      <c r="F17" s="6"/>
      <c r="G17" s="6">
        <v>1154406548</v>
      </c>
      <c r="H17" s="6"/>
      <c r="I17" s="6">
        <f t="shared" si="0"/>
        <v>21460473321</v>
      </c>
      <c r="J17" s="6"/>
      <c r="K17" s="8">
        <f t="shared" si="1"/>
        <v>1.8189040749176617E-2</v>
      </c>
      <c r="L17" s="6"/>
      <c r="M17" s="6">
        <v>0</v>
      </c>
      <c r="N17" s="6"/>
      <c r="O17" s="6">
        <v>16602627334</v>
      </c>
      <c r="P17" s="6"/>
      <c r="Q17" s="6">
        <v>1152636407</v>
      </c>
      <c r="R17" s="6"/>
      <c r="S17" s="6">
        <f t="shared" si="2"/>
        <v>17755263741</v>
      </c>
      <c r="T17" s="6"/>
      <c r="U17" s="8">
        <f t="shared" si="3"/>
        <v>1.5390721297191315E-3</v>
      </c>
    </row>
    <row r="18" spans="1:21" x14ac:dyDescent="0.55000000000000004">
      <c r="A18" s="1" t="s">
        <v>79</v>
      </c>
      <c r="C18" s="6">
        <v>0</v>
      </c>
      <c r="D18" s="6"/>
      <c r="E18" s="6">
        <v>16166235150</v>
      </c>
      <c r="F18" s="6"/>
      <c r="G18" s="6">
        <v>-6511246181</v>
      </c>
      <c r="H18" s="6"/>
      <c r="I18" s="6">
        <f t="shared" si="0"/>
        <v>9654988969</v>
      </c>
      <c r="J18" s="6"/>
      <c r="K18" s="8">
        <f t="shared" si="1"/>
        <v>8.1831833419137544E-3</v>
      </c>
      <c r="L18" s="6"/>
      <c r="M18" s="6">
        <v>3712317073</v>
      </c>
      <c r="N18" s="6"/>
      <c r="O18" s="6">
        <v>0</v>
      </c>
      <c r="P18" s="6"/>
      <c r="Q18" s="6">
        <v>-6511246181</v>
      </c>
      <c r="R18" s="6"/>
      <c r="S18" s="6">
        <f t="shared" si="2"/>
        <v>-2798929108</v>
      </c>
      <c r="T18" s="6"/>
      <c r="U18" s="8">
        <f t="shared" si="3"/>
        <v>-2.4261840578774813E-4</v>
      </c>
    </row>
    <row r="19" spans="1:21" x14ac:dyDescent="0.55000000000000004">
      <c r="A19" s="1" t="s">
        <v>42</v>
      </c>
      <c r="C19" s="6">
        <v>0</v>
      </c>
      <c r="D19" s="6"/>
      <c r="E19" s="6">
        <v>-53990368867</v>
      </c>
      <c r="F19" s="6"/>
      <c r="G19" s="6">
        <v>51110983932</v>
      </c>
      <c r="H19" s="6"/>
      <c r="I19" s="6">
        <f t="shared" si="0"/>
        <v>-2879384935</v>
      </c>
      <c r="J19" s="6"/>
      <c r="K19" s="8">
        <f t="shared" si="1"/>
        <v>-2.4404517613332778E-3</v>
      </c>
      <c r="L19" s="6"/>
      <c r="M19" s="6">
        <v>20997982208</v>
      </c>
      <c r="N19" s="6"/>
      <c r="O19" s="6">
        <v>41098060921</v>
      </c>
      <c r="P19" s="6"/>
      <c r="Q19" s="6">
        <v>110752462068</v>
      </c>
      <c r="R19" s="6"/>
      <c r="S19" s="6">
        <f t="shared" si="2"/>
        <v>172848505197</v>
      </c>
      <c r="T19" s="6"/>
      <c r="U19" s="8">
        <f t="shared" si="3"/>
        <v>1.498295496439256E-2</v>
      </c>
    </row>
    <row r="20" spans="1:21" x14ac:dyDescent="0.55000000000000004">
      <c r="A20" s="1" t="s">
        <v>25</v>
      </c>
      <c r="C20" s="6">
        <v>0</v>
      </c>
      <c r="D20" s="6"/>
      <c r="E20" s="6">
        <v>-49218716481</v>
      </c>
      <c r="F20" s="6"/>
      <c r="G20" s="6">
        <v>22837723462</v>
      </c>
      <c r="H20" s="6"/>
      <c r="I20" s="6">
        <f t="shared" si="0"/>
        <v>-26380993019</v>
      </c>
      <c r="J20" s="6"/>
      <c r="K20" s="8">
        <f t="shared" si="1"/>
        <v>-2.2359476878675635E-2</v>
      </c>
      <c r="L20" s="6"/>
      <c r="M20" s="6">
        <v>174476588000</v>
      </c>
      <c r="N20" s="6"/>
      <c r="O20" s="6">
        <v>447432236615</v>
      </c>
      <c r="P20" s="6"/>
      <c r="Q20" s="6">
        <v>28802393653</v>
      </c>
      <c r="R20" s="6"/>
      <c r="S20" s="6">
        <f t="shared" si="2"/>
        <v>650711218268</v>
      </c>
      <c r="T20" s="6"/>
      <c r="U20" s="8">
        <f t="shared" si="3"/>
        <v>5.6405329435869934E-2</v>
      </c>
    </row>
    <row r="21" spans="1:21" x14ac:dyDescent="0.55000000000000004">
      <c r="A21" s="1" t="s">
        <v>17</v>
      </c>
      <c r="C21" s="6">
        <v>0</v>
      </c>
      <c r="D21" s="6"/>
      <c r="E21" s="6">
        <v>-4143473435</v>
      </c>
      <c r="F21" s="6"/>
      <c r="G21" s="6">
        <v>-988419207</v>
      </c>
      <c r="H21" s="6"/>
      <c r="I21" s="6">
        <f t="shared" si="0"/>
        <v>-5131892642</v>
      </c>
      <c r="J21" s="6"/>
      <c r="K21" s="8">
        <f t="shared" si="1"/>
        <v>-4.3495874014295999E-3</v>
      </c>
      <c r="L21" s="6"/>
      <c r="M21" s="6">
        <v>0</v>
      </c>
      <c r="N21" s="6"/>
      <c r="O21" s="6">
        <v>-12789288063</v>
      </c>
      <c r="P21" s="6"/>
      <c r="Q21" s="6">
        <v>-988419207</v>
      </c>
      <c r="R21" s="6"/>
      <c r="S21" s="6">
        <f t="shared" si="2"/>
        <v>-13777707270</v>
      </c>
      <c r="T21" s="6"/>
      <c r="U21" s="8">
        <f t="shared" si="3"/>
        <v>-1.1942872592604684E-3</v>
      </c>
    </row>
    <row r="22" spans="1:21" x14ac:dyDescent="0.55000000000000004">
      <c r="A22" s="1" t="s">
        <v>308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8">
        <f t="shared" si="1"/>
        <v>0</v>
      </c>
      <c r="L22" s="6"/>
      <c r="M22" s="6">
        <v>0</v>
      </c>
      <c r="N22" s="6"/>
      <c r="O22" s="6">
        <v>0</v>
      </c>
      <c r="P22" s="6"/>
      <c r="Q22" s="6">
        <v>3708009798</v>
      </c>
      <c r="R22" s="6"/>
      <c r="S22" s="6">
        <f t="shared" si="2"/>
        <v>3708009798</v>
      </c>
      <c r="T22" s="6"/>
      <c r="U22" s="8">
        <f t="shared" si="3"/>
        <v>3.2141986850068872E-4</v>
      </c>
    </row>
    <row r="23" spans="1:21" x14ac:dyDescent="0.55000000000000004">
      <c r="A23" s="1" t="s">
        <v>33</v>
      </c>
      <c r="C23" s="6">
        <v>0</v>
      </c>
      <c r="D23" s="6"/>
      <c r="E23" s="6">
        <v>67220783609</v>
      </c>
      <c r="F23" s="6"/>
      <c r="G23" s="6">
        <v>0</v>
      </c>
      <c r="H23" s="6"/>
      <c r="I23" s="6">
        <f t="shared" si="0"/>
        <v>67220783609</v>
      </c>
      <c r="J23" s="6"/>
      <c r="K23" s="8">
        <f t="shared" si="1"/>
        <v>5.6973653561463528E-2</v>
      </c>
      <c r="L23" s="6"/>
      <c r="M23" s="6">
        <v>21019762800</v>
      </c>
      <c r="N23" s="6"/>
      <c r="O23" s="6">
        <v>256084024059</v>
      </c>
      <c r="P23" s="6"/>
      <c r="Q23" s="6">
        <v>-8222</v>
      </c>
      <c r="R23" s="6"/>
      <c r="S23" s="6">
        <f t="shared" si="2"/>
        <v>277103778637</v>
      </c>
      <c r="T23" s="6"/>
      <c r="U23" s="8">
        <f t="shared" si="3"/>
        <v>2.4020071397488928E-2</v>
      </c>
    </row>
    <row r="24" spans="1:21" x14ac:dyDescent="0.55000000000000004">
      <c r="A24" s="1" t="s">
        <v>54</v>
      </c>
      <c r="C24" s="6">
        <v>16512094594</v>
      </c>
      <c r="D24" s="6"/>
      <c r="E24" s="6">
        <v>-4428227934</v>
      </c>
      <c r="F24" s="6"/>
      <c r="G24" s="6">
        <v>0</v>
      </c>
      <c r="H24" s="6"/>
      <c r="I24" s="6">
        <f t="shared" si="0"/>
        <v>12083866660</v>
      </c>
      <c r="J24" s="6"/>
      <c r="K24" s="8">
        <f t="shared" si="1"/>
        <v>1.0241803141931585E-2</v>
      </c>
      <c r="L24" s="6"/>
      <c r="M24" s="6">
        <v>16512094594</v>
      </c>
      <c r="N24" s="6"/>
      <c r="O24" s="6">
        <v>28078837218</v>
      </c>
      <c r="P24" s="6"/>
      <c r="Q24" s="6">
        <v>205602352</v>
      </c>
      <c r="R24" s="6"/>
      <c r="S24" s="6">
        <f t="shared" si="2"/>
        <v>44796534164</v>
      </c>
      <c r="T24" s="6"/>
      <c r="U24" s="8">
        <f t="shared" si="3"/>
        <v>3.8830793079472578E-3</v>
      </c>
    </row>
    <row r="25" spans="1:21" x14ac:dyDescent="0.55000000000000004">
      <c r="A25" s="1" t="s">
        <v>309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8">
        <f t="shared" si="1"/>
        <v>0</v>
      </c>
      <c r="L25" s="6"/>
      <c r="M25" s="6">
        <v>0</v>
      </c>
      <c r="N25" s="6"/>
      <c r="O25" s="6">
        <v>0</v>
      </c>
      <c r="P25" s="6"/>
      <c r="Q25" s="6">
        <v>5970469660</v>
      </c>
      <c r="R25" s="6"/>
      <c r="S25" s="6">
        <f t="shared" si="2"/>
        <v>5970469660</v>
      </c>
      <c r="T25" s="6"/>
      <c r="U25" s="8">
        <f t="shared" si="3"/>
        <v>5.1753573413954382E-4</v>
      </c>
    </row>
    <row r="26" spans="1:21" x14ac:dyDescent="0.55000000000000004">
      <c r="A26" s="1" t="s">
        <v>310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8">
        <f t="shared" si="1"/>
        <v>0</v>
      </c>
      <c r="L26" s="6"/>
      <c r="M26" s="6">
        <v>0</v>
      </c>
      <c r="N26" s="6"/>
      <c r="O26" s="6">
        <v>0</v>
      </c>
      <c r="P26" s="6"/>
      <c r="Q26" s="6">
        <v>27640360807</v>
      </c>
      <c r="R26" s="6"/>
      <c r="S26" s="6">
        <f t="shared" si="2"/>
        <v>27640360807</v>
      </c>
      <c r="T26" s="6"/>
      <c r="U26" s="8">
        <f t="shared" si="3"/>
        <v>2.3959378803932521E-3</v>
      </c>
    </row>
    <row r="27" spans="1:21" x14ac:dyDescent="0.55000000000000004">
      <c r="A27" s="1" t="s">
        <v>69</v>
      </c>
      <c r="C27" s="6">
        <v>0</v>
      </c>
      <c r="D27" s="6"/>
      <c r="E27" s="6">
        <v>13673797474</v>
      </c>
      <c r="F27" s="6"/>
      <c r="G27" s="6">
        <v>0</v>
      </c>
      <c r="H27" s="6"/>
      <c r="I27" s="6">
        <f t="shared" si="0"/>
        <v>13673797474</v>
      </c>
      <c r="J27" s="6"/>
      <c r="K27" s="8">
        <f t="shared" si="1"/>
        <v>1.158936504942776E-2</v>
      </c>
      <c r="L27" s="6"/>
      <c r="M27" s="6">
        <v>0</v>
      </c>
      <c r="N27" s="6"/>
      <c r="O27" s="6">
        <v>25302484103</v>
      </c>
      <c r="P27" s="6"/>
      <c r="Q27" s="6">
        <v>91586667</v>
      </c>
      <c r="R27" s="6"/>
      <c r="S27" s="6">
        <f t="shared" si="2"/>
        <v>25394070770</v>
      </c>
      <c r="T27" s="6"/>
      <c r="U27" s="8">
        <f t="shared" si="3"/>
        <v>2.2012236569582504E-3</v>
      </c>
    </row>
    <row r="28" spans="1:21" x14ac:dyDescent="0.55000000000000004">
      <c r="A28" s="1" t="s">
        <v>274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8">
        <f t="shared" si="1"/>
        <v>0</v>
      </c>
      <c r="L28" s="6"/>
      <c r="M28" s="6">
        <v>12098507900</v>
      </c>
      <c r="N28" s="6"/>
      <c r="O28" s="6">
        <v>0</v>
      </c>
      <c r="P28" s="6"/>
      <c r="Q28" s="6">
        <v>71110685972</v>
      </c>
      <c r="R28" s="6"/>
      <c r="S28" s="6">
        <f t="shared" si="2"/>
        <v>83209193872</v>
      </c>
      <c r="T28" s="6"/>
      <c r="U28" s="8">
        <f t="shared" si="3"/>
        <v>7.2127878860547053E-3</v>
      </c>
    </row>
    <row r="29" spans="1:21" x14ac:dyDescent="0.55000000000000004">
      <c r="A29" s="1" t="s">
        <v>74</v>
      </c>
      <c r="C29" s="6">
        <v>0</v>
      </c>
      <c r="D29" s="6"/>
      <c r="E29" s="6">
        <v>42984523772</v>
      </c>
      <c r="F29" s="6"/>
      <c r="G29" s="6">
        <v>0</v>
      </c>
      <c r="H29" s="6"/>
      <c r="I29" s="6">
        <f t="shared" si="0"/>
        <v>42984523772</v>
      </c>
      <c r="J29" s="6"/>
      <c r="K29" s="8">
        <f t="shared" si="1"/>
        <v>3.6431966936525471E-2</v>
      </c>
      <c r="L29" s="6"/>
      <c r="M29" s="6">
        <v>15960000000</v>
      </c>
      <c r="N29" s="6"/>
      <c r="O29" s="6">
        <v>-34573439745</v>
      </c>
      <c r="P29" s="6"/>
      <c r="Q29" s="6">
        <v>-1691969897</v>
      </c>
      <c r="R29" s="6"/>
      <c r="S29" s="6">
        <f t="shared" si="2"/>
        <v>-20305409642</v>
      </c>
      <c r="T29" s="6"/>
      <c r="U29" s="8">
        <f t="shared" si="3"/>
        <v>-1.7601253644217735E-3</v>
      </c>
    </row>
    <row r="30" spans="1:21" x14ac:dyDescent="0.55000000000000004">
      <c r="A30" s="1" t="s">
        <v>311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8">
        <f t="shared" si="1"/>
        <v>0</v>
      </c>
      <c r="L30" s="6"/>
      <c r="M30" s="6">
        <v>0</v>
      </c>
      <c r="N30" s="6"/>
      <c r="O30" s="6">
        <v>0</v>
      </c>
      <c r="P30" s="6"/>
      <c r="Q30" s="6">
        <v>3254319708</v>
      </c>
      <c r="R30" s="6"/>
      <c r="S30" s="6">
        <f t="shared" si="2"/>
        <v>3254319708</v>
      </c>
      <c r="T30" s="6"/>
      <c r="U30" s="8">
        <f t="shared" si="3"/>
        <v>2.8209283944415287E-4</v>
      </c>
    </row>
    <row r="31" spans="1:21" x14ac:dyDescent="0.55000000000000004">
      <c r="A31" s="1" t="s">
        <v>312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0</v>
      </c>
      <c r="N31" s="6"/>
      <c r="O31" s="6">
        <v>0</v>
      </c>
      <c r="P31" s="6"/>
      <c r="Q31" s="6">
        <v>537888942</v>
      </c>
      <c r="R31" s="6"/>
      <c r="S31" s="6">
        <f t="shared" si="2"/>
        <v>537888942</v>
      </c>
      <c r="T31" s="6"/>
      <c r="U31" s="8">
        <f t="shared" si="3"/>
        <v>4.6625603065791737E-5</v>
      </c>
    </row>
    <row r="32" spans="1:21" x14ac:dyDescent="0.55000000000000004">
      <c r="A32" s="1" t="s">
        <v>313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8">
        <f t="shared" si="1"/>
        <v>0</v>
      </c>
      <c r="L32" s="6"/>
      <c r="M32" s="6">
        <v>0</v>
      </c>
      <c r="N32" s="6"/>
      <c r="O32" s="6">
        <v>0</v>
      </c>
      <c r="P32" s="6"/>
      <c r="Q32" s="6">
        <v>394869580</v>
      </c>
      <c r="R32" s="6"/>
      <c r="S32" s="6">
        <f t="shared" si="2"/>
        <v>394869580</v>
      </c>
      <c r="T32" s="6"/>
      <c r="U32" s="8">
        <f t="shared" si="3"/>
        <v>3.4228315293821181E-5</v>
      </c>
    </row>
    <row r="33" spans="1:21" x14ac:dyDescent="0.55000000000000004">
      <c r="A33" s="1" t="s">
        <v>36</v>
      </c>
      <c r="C33" s="6">
        <v>0</v>
      </c>
      <c r="D33" s="6"/>
      <c r="E33" s="6">
        <v>16453773684</v>
      </c>
      <c r="F33" s="6"/>
      <c r="G33" s="6">
        <v>0</v>
      </c>
      <c r="H33" s="6"/>
      <c r="I33" s="6">
        <f t="shared" si="0"/>
        <v>16453773684</v>
      </c>
      <c r="J33" s="6"/>
      <c r="K33" s="8">
        <f t="shared" si="1"/>
        <v>1.394556194262263E-2</v>
      </c>
      <c r="L33" s="6"/>
      <c r="M33" s="6">
        <v>7340016600</v>
      </c>
      <c r="N33" s="6"/>
      <c r="O33" s="6">
        <v>-13742737408</v>
      </c>
      <c r="P33" s="6"/>
      <c r="Q33" s="6">
        <v>-5745</v>
      </c>
      <c r="R33" s="6"/>
      <c r="S33" s="6">
        <f t="shared" si="2"/>
        <v>-6402726553</v>
      </c>
      <c r="T33" s="6"/>
      <c r="U33" s="8">
        <f t="shared" si="3"/>
        <v>-5.5500487830995959E-4</v>
      </c>
    </row>
    <row r="34" spans="1:21" x14ac:dyDescent="0.55000000000000004">
      <c r="A34" s="1" t="s">
        <v>66</v>
      </c>
      <c r="C34" s="6">
        <v>0</v>
      </c>
      <c r="D34" s="6"/>
      <c r="E34" s="6">
        <v>2689601761</v>
      </c>
      <c r="F34" s="6"/>
      <c r="G34" s="6">
        <v>0</v>
      </c>
      <c r="H34" s="6"/>
      <c r="I34" s="6">
        <f t="shared" si="0"/>
        <v>2689601761</v>
      </c>
      <c r="J34" s="6"/>
      <c r="K34" s="8">
        <f t="shared" si="1"/>
        <v>2.2795991168570642E-3</v>
      </c>
      <c r="L34" s="6"/>
      <c r="M34" s="6">
        <v>0</v>
      </c>
      <c r="N34" s="6"/>
      <c r="O34" s="6">
        <v>13216197064</v>
      </c>
      <c r="P34" s="6"/>
      <c r="Q34" s="6">
        <v>269888413</v>
      </c>
      <c r="R34" s="6"/>
      <c r="S34" s="6">
        <f t="shared" si="2"/>
        <v>13486085477</v>
      </c>
      <c r="T34" s="6"/>
      <c r="U34" s="8">
        <f t="shared" si="3"/>
        <v>1.1690087288724008E-3</v>
      </c>
    </row>
    <row r="35" spans="1:21" x14ac:dyDescent="0.55000000000000004">
      <c r="A35" s="1" t="s">
        <v>314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0</v>
      </c>
      <c r="N35" s="6"/>
      <c r="O35" s="6">
        <v>0</v>
      </c>
      <c r="P35" s="6"/>
      <c r="Q35" s="6">
        <v>-10432514</v>
      </c>
      <c r="R35" s="6"/>
      <c r="S35" s="6">
        <f t="shared" si="2"/>
        <v>-10432514</v>
      </c>
      <c r="T35" s="6"/>
      <c r="U35" s="8">
        <f t="shared" si="3"/>
        <v>-9.0431726470092634E-7</v>
      </c>
    </row>
    <row r="36" spans="1:21" x14ac:dyDescent="0.55000000000000004">
      <c r="A36" s="1" t="s">
        <v>315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8">
        <f t="shared" si="1"/>
        <v>0</v>
      </c>
      <c r="L36" s="6"/>
      <c r="M36" s="6">
        <v>0</v>
      </c>
      <c r="N36" s="6"/>
      <c r="O36" s="6">
        <v>0</v>
      </c>
      <c r="P36" s="6"/>
      <c r="Q36" s="6">
        <v>-90924318</v>
      </c>
      <c r="R36" s="6"/>
      <c r="S36" s="6">
        <f t="shared" si="2"/>
        <v>-90924318</v>
      </c>
      <c r="T36" s="6"/>
      <c r="U36" s="8">
        <f t="shared" si="3"/>
        <v>-7.8815547765914529E-6</v>
      </c>
    </row>
    <row r="37" spans="1:21" x14ac:dyDescent="0.55000000000000004">
      <c r="A37" s="1" t="s">
        <v>316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8">
        <f t="shared" si="1"/>
        <v>0</v>
      </c>
      <c r="L37" s="6"/>
      <c r="M37" s="6">
        <v>0</v>
      </c>
      <c r="N37" s="6"/>
      <c r="O37" s="6">
        <v>0</v>
      </c>
      <c r="P37" s="6"/>
      <c r="Q37" s="6">
        <v>952441843</v>
      </c>
      <c r="R37" s="6"/>
      <c r="S37" s="6">
        <f t="shared" si="2"/>
        <v>952441843</v>
      </c>
      <c r="T37" s="6"/>
      <c r="U37" s="8">
        <f t="shared" si="3"/>
        <v>8.2560119473452814E-5</v>
      </c>
    </row>
    <row r="38" spans="1:21" x14ac:dyDescent="0.55000000000000004">
      <c r="A38" s="1" t="s">
        <v>298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6233700</v>
      </c>
      <c r="N38" s="6"/>
      <c r="O38" s="6">
        <v>0</v>
      </c>
      <c r="P38" s="6"/>
      <c r="Q38" s="6">
        <v>332295540</v>
      </c>
      <c r="R38" s="6"/>
      <c r="S38" s="6">
        <f t="shared" si="2"/>
        <v>338529240</v>
      </c>
      <c r="T38" s="6"/>
      <c r="U38" s="8">
        <f t="shared" si="3"/>
        <v>2.934458907393591E-5</v>
      </c>
    </row>
    <row r="39" spans="1:21" x14ac:dyDescent="0.55000000000000004">
      <c r="A39" s="1" t="s">
        <v>317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8">
        <f t="shared" si="1"/>
        <v>0</v>
      </c>
      <c r="L39" s="6"/>
      <c r="M39" s="6">
        <v>0</v>
      </c>
      <c r="N39" s="6"/>
      <c r="O39" s="6">
        <v>0</v>
      </c>
      <c r="P39" s="6"/>
      <c r="Q39" s="6">
        <v>-257430056243</v>
      </c>
      <c r="R39" s="6"/>
      <c r="S39" s="6">
        <f t="shared" si="2"/>
        <v>-257430056243</v>
      </c>
      <c r="T39" s="6"/>
      <c r="U39" s="8">
        <f t="shared" si="3"/>
        <v>-2.2314702315613992E-2</v>
      </c>
    </row>
    <row r="40" spans="1:21" x14ac:dyDescent="0.55000000000000004">
      <c r="A40" s="1" t="s">
        <v>318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0</v>
      </c>
      <c r="R40" s="6"/>
      <c r="S40" s="6">
        <f t="shared" si="2"/>
        <v>0</v>
      </c>
      <c r="T40" s="6"/>
      <c r="U40" s="8">
        <f t="shared" si="3"/>
        <v>0</v>
      </c>
    </row>
    <row r="41" spans="1:21" x14ac:dyDescent="0.55000000000000004">
      <c r="A41" s="1" t="s">
        <v>319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8">
        <f t="shared" si="1"/>
        <v>0</v>
      </c>
      <c r="L41" s="6"/>
      <c r="M41" s="6">
        <v>0</v>
      </c>
      <c r="N41" s="6"/>
      <c r="O41" s="6">
        <v>0</v>
      </c>
      <c r="P41" s="6"/>
      <c r="Q41" s="6">
        <v>0</v>
      </c>
      <c r="R41" s="6"/>
      <c r="S41" s="6">
        <f t="shared" si="2"/>
        <v>0</v>
      </c>
      <c r="T41" s="6"/>
      <c r="U41" s="8">
        <f t="shared" si="3"/>
        <v>0</v>
      </c>
    </row>
    <row r="42" spans="1:21" x14ac:dyDescent="0.55000000000000004">
      <c r="A42" s="1" t="s">
        <v>320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8">
        <f t="shared" si="1"/>
        <v>0</v>
      </c>
      <c r="L42" s="6"/>
      <c r="M42" s="6">
        <v>0</v>
      </c>
      <c r="N42" s="6"/>
      <c r="O42" s="6">
        <v>0</v>
      </c>
      <c r="P42" s="6"/>
      <c r="Q42" s="6">
        <v>0</v>
      </c>
      <c r="R42" s="6"/>
      <c r="S42" s="6">
        <f t="shared" si="2"/>
        <v>0</v>
      </c>
      <c r="T42" s="6"/>
      <c r="U42" s="8">
        <f t="shared" si="3"/>
        <v>0</v>
      </c>
    </row>
    <row r="43" spans="1:21" x14ac:dyDescent="0.55000000000000004">
      <c r="A43" s="1" t="s">
        <v>83</v>
      </c>
      <c r="C43" s="6">
        <v>0</v>
      </c>
      <c r="D43" s="6"/>
      <c r="E43" s="6">
        <v>18688140000</v>
      </c>
      <c r="F43" s="6"/>
      <c r="G43" s="6">
        <v>0</v>
      </c>
      <c r="H43" s="6"/>
      <c r="I43" s="6">
        <f t="shared" si="0"/>
        <v>18688140000</v>
      </c>
      <c r="J43" s="6"/>
      <c r="K43" s="8">
        <f t="shared" si="1"/>
        <v>1.5839321663688181E-2</v>
      </c>
      <c r="L43" s="6"/>
      <c r="M43" s="6">
        <v>16809010000</v>
      </c>
      <c r="N43" s="6"/>
      <c r="O43" s="6">
        <v>50194776782</v>
      </c>
      <c r="P43" s="6"/>
      <c r="Q43" s="6">
        <v>2884885811</v>
      </c>
      <c r="R43" s="6"/>
      <c r="S43" s="6">
        <f t="shared" si="2"/>
        <v>69888672593</v>
      </c>
      <c r="T43" s="6"/>
      <c r="U43" s="8">
        <f t="shared" si="3"/>
        <v>6.0581306895807043E-3</v>
      </c>
    </row>
    <row r="44" spans="1:21" x14ac:dyDescent="0.55000000000000004">
      <c r="A44" s="1" t="s">
        <v>321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8">
        <f t="shared" si="1"/>
        <v>0</v>
      </c>
      <c r="L44" s="6"/>
      <c r="M44" s="6">
        <v>0</v>
      </c>
      <c r="N44" s="6"/>
      <c r="O44" s="6">
        <v>0</v>
      </c>
      <c r="P44" s="6"/>
      <c r="Q44" s="6">
        <v>6750937606</v>
      </c>
      <c r="R44" s="6"/>
      <c r="S44" s="6">
        <f t="shared" si="2"/>
        <v>6750937606</v>
      </c>
      <c r="T44" s="6"/>
      <c r="U44" s="8">
        <f t="shared" si="3"/>
        <v>5.8518871194656815E-4</v>
      </c>
    </row>
    <row r="45" spans="1:21" x14ac:dyDescent="0.55000000000000004">
      <c r="A45" s="1" t="s">
        <v>301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8">
        <f t="shared" si="1"/>
        <v>0</v>
      </c>
      <c r="L45" s="6"/>
      <c r="M45" s="6">
        <v>124345155</v>
      </c>
      <c r="N45" s="6"/>
      <c r="O45" s="6">
        <v>0</v>
      </c>
      <c r="P45" s="6"/>
      <c r="Q45" s="6">
        <v>1186439990</v>
      </c>
      <c r="R45" s="6"/>
      <c r="S45" s="6">
        <f t="shared" si="2"/>
        <v>1310785145</v>
      </c>
      <c r="T45" s="6"/>
      <c r="U45" s="8">
        <f t="shared" si="3"/>
        <v>1.1362224262886271E-4</v>
      </c>
    </row>
    <row r="46" spans="1:21" x14ac:dyDescent="0.55000000000000004">
      <c r="A46" s="1" t="s">
        <v>322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0</v>
      </c>
      <c r="N46" s="6"/>
      <c r="O46" s="6">
        <v>0</v>
      </c>
      <c r="P46" s="6"/>
      <c r="Q46" s="6">
        <v>4201480516</v>
      </c>
      <c r="R46" s="6"/>
      <c r="S46" s="6">
        <f t="shared" si="2"/>
        <v>4201480516</v>
      </c>
      <c r="T46" s="6"/>
      <c r="U46" s="8">
        <f t="shared" si="3"/>
        <v>3.6419518516086883E-4</v>
      </c>
    </row>
    <row r="47" spans="1:21" x14ac:dyDescent="0.55000000000000004">
      <c r="A47" s="1" t="s">
        <v>72</v>
      </c>
      <c r="C47" s="6">
        <v>0</v>
      </c>
      <c r="D47" s="6"/>
      <c r="E47" s="6">
        <v>-1190842296</v>
      </c>
      <c r="F47" s="6"/>
      <c r="G47" s="6">
        <v>0</v>
      </c>
      <c r="H47" s="6"/>
      <c r="I47" s="6">
        <f t="shared" si="0"/>
        <v>-1190842296</v>
      </c>
      <c r="J47" s="6"/>
      <c r="K47" s="8">
        <f t="shared" si="1"/>
        <v>-1.0093104063362631E-3</v>
      </c>
      <c r="L47" s="6"/>
      <c r="M47" s="6">
        <v>4050000000</v>
      </c>
      <c r="N47" s="6"/>
      <c r="O47" s="6">
        <v>-3786611885</v>
      </c>
      <c r="P47" s="6"/>
      <c r="Q47" s="6">
        <v>2483450099</v>
      </c>
      <c r="R47" s="6"/>
      <c r="S47" s="6">
        <f t="shared" si="2"/>
        <v>2746838214</v>
      </c>
      <c r="T47" s="6"/>
      <c r="U47" s="8">
        <f t="shared" si="3"/>
        <v>2.3810303252509008E-4</v>
      </c>
    </row>
    <row r="48" spans="1:21" x14ac:dyDescent="0.55000000000000004">
      <c r="A48" s="1" t="s">
        <v>87</v>
      </c>
      <c r="C48" s="6">
        <v>0</v>
      </c>
      <c r="D48" s="6"/>
      <c r="E48" s="6">
        <v>14637386250</v>
      </c>
      <c r="F48" s="6"/>
      <c r="G48" s="6">
        <v>0</v>
      </c>
      <c r="H48" s="6"/>
      <c r="I48" s="6">
        <f t="shared" si="0"/>
        <v>14637386250</v>
      </c>
      <c r="J48" s="6"/>
      <c r="K48" s="8">
        <f t="shared" si="1"/>
        <v>1.2406064441372789E-2</v>
      </c>
      <c r="L48" s="6"/>
      <c r="M48" s="6">
        <v>0</v>
      </c>
      <c r="N48" s="6"/>
      <c r="O48" s="6">
        <v>36962355942</v>
      </c>
      <c r="P48" s="6"/>
      <c r="Q48" s="6">
        <v>-707906471</v>
      </c>
      <c r="R48" s="6"/>
      <c r="S48" s="6">
        <f t="shared" si="2"/>
        <v>36254449471</v>
      </c>
      <c r="T48" s="6"/>
      <c r="U48" s="8">
        <f t="shared" si="3"/>
        <v>3.1426293392803175E-3</v>
      </c>
    </row>
    <row r="49" spans="1:21" x14ac:dyDescent="0.55000000000000004">
      <c r="A49" s="1" t="s">
        <v>323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8">
        <f t="shared" si="1"/>
        <v>0</v>
      </c>
      <c r="L49" s="6"/>
      <c r="M49" s="6">
        <v>0</v>
      </c>
      <c r="N49" s="6"/>
      <c r="O49" s="6">
        <v>0</v>
      </c>
      <c r="P49" s="6"/>
      <c r="Q49" s="6">
        <v>-25938</v>
      </c>
      <c r="R49" s="6"/>
      <c r="S49" s="6">
        <f t="shared" si="2"/>
        <v>-25938</v>
      </c>
      <c r="T49" s="6"/>
      <c r="U49" s="8">
        <f t="shared" si="3"/>
        <v>-2.2483728477922606E-9</v>
      </c>
    </row>
    <row r="50" spans="1:21" x14ac:dyDescent="0.55000000000000004">
      <c r="A50" s="1" t="s">
        <v>324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0</v>
      </c>
      <c r="R50" s="6"/>
      <c r="S50" s="6">
        <f t="shared" si="2"/>
        <v>0</v>
      </c>
      <c r="T50" s="6"/>
      <c r="U50" s="8">
        <f t="shared" si="3"/>
        <v>0</v>
      </c>
    </row>
    <row r="51" spans="1:21" x14ac:dyDescent="0.55000000000000004">
      <c r="A51" s="1" t="s">
        <v>30</v>
      </c>
      <c r="C51" s="6">
        <v>0</v>
      </c>
      <c r="D51" s="6"/>
      <c r="E51" s="6">
        <v>-104375250000</v>
      </c>
      <c r="F51" s="6"/>
      <c r="G51" s="6">
        <v>0</v>
      </c>
      <c r="H51" s="6"/>
      <c r="I51" s="6">
        <f t="shared" si="0"/>
        <v>-104375250000</v>
      </c>
      <c r="J51" s="6"/>
      <c r="K51" s="8">
        <f t="shared" si="1"/>
        <v>-8.8464296525918015E-2</v>
      </c>
      <c r="L51" s="6"/>
      <c r="M51" s="6">
        <v>98700000000</v>
      </c>
      <c r="N51" s="6"/>
      <c r="O51" s="6">
        <v>269973646537</v>
      </c>
      <c r="P51" s="6"/>
      <c r="Q51" s="6">
        <v>40604118551</v>
      </c>
      <c r="R51" s="6"/>
      <c r="S51" s="6">
        <f t="shared" si="2"/>
        <v>409277765088</v>
      </c>
      <c r="T51" s="6"/>
      <c r="U51" s="8">
        <f t="shared" si="3"/>
        <v>3.5477253999111662E-2</v>
      </c>
    </row>
    <row r="52" spans="1:21" x14ac:dyDescent="0.55000000000000004">
      <c r="A52" s="1" t="s">
        <v>27</v>
      </c>
      <c r="C52" s="6">
        <v>0</v>
      </c>
      <c r="D52" s="6"/>
      <c r="E52" s="6">
        <v>-18565954425</v>
      </c>
      <c r="F52" s="6"/>
      <c r="G52" s="6">
        <v>0</v>
      </c>
      <c r="H52" s="6"/>
      <c r="I52" s="6">
        <f t="shared" si="0"/>
        <v>-18565954425</v>
      </c>
      <c r="J52" s="6"/>
      <c r="K52" s="8">
        <f t="shared" si="1"/>
        <v>-1.5735762046461012E-2</v>
      </c>
      <c r="L52" s="6"/>
      <c r="M52" s="6">
        <v>21631380000</v>
      </c>
      <c r="N52" s="6"/>
      <c r="O52" s="6">
        <v>148211730951</v>
      </c>
      <c r="P52" s="6"/>
      <c r="Q52" s="6">
        <v>2260205127</v>
      </c>
      <c r="R52" s="6"/>
      <c r="S52" s="6">
        <f t="shared" si="2"/>
        <v>172103316078</v>
      </c>
      <c r="T52" s="6"/>
      <c r="U52" s="8">
        <f t="shared" si="3"/>
        <v>1.4918360046448623E-2</v>
      </c>
    </row>
    <row r="53" spans="1:21" x14ac:dyDescent="0.55000000000000004">
      <c r="A53" s="1" t="s">
        <v>325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8">
        <f t="shared" si="1"/>
        <v>0</v>
      </c>
      <c r="L53" s="6"/>
      <c r="M53" s="6">
        <v>0</v>
      </c>
      <c r="N53" s="6"/>
      <c r="O53" s="6">
        <v>0</v>
      </c>
      <c r="P53" s="6"/>
      <c r="Q53" s="6">
        <v>0</v>
      </c>
      <c r="R53" s="6"/>
      <c r="S53" s="6">
        <f t="shared" si="2"/>
        <v>0</v>
      </c>
      <c r="T53" s="6"/>
      <c r="U53" s="8">
        <f t="shared" si="3"/>
        <v>0</v>
      </c>
    </row>
    <row r="54" spans="1:21" x14ac:dyDescent="0.55000000000000004">
      <c r="A54" s="1" t="s">
        <v>31</v>
      </c>
      <c r="C54" s="6">
        <v>0</v>
      </c>
      <c r="D54" s="6"/>
      <c r="E54" s="6">
        <v>15030069400</v>
      </c>
      <c r="F54" s="6"/>
      <c r="G54" s="6">
        <v>0</v>
      </c>
      <c r="H54" s="6"/>
      <c r="I54" s="6">
        <f t="shared" si="0"/>
        <v>15030069400</v>
      </c>
      <c r="J54" s="6"/>
      <c r="K54" s="8">
        <f t="shared" si="1"/>
        <v>1.2738887008239278E-2</v>
      </c>
      <c r="L54" s="6"/>
      <c r="M54" s="6">
        <v>5225011000</v>
      </c>
      <c r="N54" s="6"/>
      <c r="O54" s="6">
        <v>-56452224947</v>
      </c>
      <c r="P54" s="6"/>
      <c r="Q54" s="6">
        <v>2405601025</v>
      </c>
      <c r="R54" s="6"/>
      <c r="S54" s="6">
        <f t="shared" si="2"/>
        <v>-48821612922</v>
      </c>
      <c r="T54" s="6"/>
      <c r="U54" s="8">
        <f t="shared" si="3"/>
        <v>-4.2319835330113563E-3</v>
      </c>
    </row>
    <row r="55" spans="1:21" x14ac:dyDescent="0.55000000000000004">
      <c r="A55" s="1" t="s">
        <v>326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8">
        <f t="shared" si="1"/>
        <v>0</v>
      </c>
      <c r="L55" s="6"/>
      <c r="M55" s="6">
        <v>0</v>
      </c>
      <c r="N55" s="6"/>
      <c r="O55" s="6">
        <v>0</v>
      </c>
      <c r="P55" s="6"/>
      <c r="Q55" s="6">
        <v>0</v>
      </c>
      <c r="R55" s="6"/>
      <c r="S55" s="6">
        <f t="shared" si="2"/>
        <v>0</v>
      </c>
      <c r="T55" s="6"/>
      <c r="U55" s="8">
        <f t="shared" si="3"/>
        <v>0</v>
      </c>
    </row>
    <row r="56" spans="1:21" x14ac:dyDescent="0.55000000000000004">
      <c r="A56" s="1" t="s">
        <v>23</v>
      </c>
      <c r="C56" s="6">
        <v>0</v>
      </c>
      <c r="D56" s="6"/>
      <c r="E56" s="6">
        <v>-73549169590</v>
      </c>
      <c r="F56" s="6"/>
      <c r="G56" s="6">
        <v>0</v>
      </c>
      <c r="H56" s="6"/>
      <c r="I56" s="6">
        <f t="shared" si="0"/>
        <v>-73549169590</v>
      </c>
      <c r="J56" s="6"/>
      <c r="K56" s="8">
        <f t="shared" si="1"/>
        <v>-6.2337340967756172E-2</v>
      </c>
      <c r="L56" s="6"/>
      <c r="M56" s="6">
        <v>277642377000</v>
      </c>
      <c r="N56" s="6"/>
      <c r="O56" s="6">
        <v>1609887394177</v>
      </c>
      <c r="P56" s="6"/>
      <c r="Q56" s="6">
        <v>205958411900</v>
      </c>
      <c r="R56" s="6"/>
      <c r="S56" s="6">
        <f t="shared" si="2"/>
        <v>2093488183077</v>
      </c>
      <c r="T56" s="6"/>
      <c r="U56" s="8">
        <f t="shared" si="3"/>
        <v>0.18146896399122059</v>
      </c>
    </row>
    <row r="57" spans="1:21" x14ac:dyDescent="0.55000000000000004">
      <c r="A57" s="1" t="s">
        <v>45</v>
      </c>
      <c r="C57" s="6">
        <v>0</v>
      </c>
      <c r="D57" s="6"/>
      <c r="E57" s="6">
        <v>118485272208</v>
      </c>
      <c r="F57" s="6"/>
      <c r="G57" s="6">
        <v>0</v>
      </c>
      <c r="H57" s="6"/>
      <c r="I57" s="6">
        <f t="shared" si="0"/>
        <v>118485272208</v>
      </c>
      <c r="J57" s="6"/>
      <c r="K57" s="8">
        <f t="shared" si="1"/>
        <v>0.10042338825116706</v>
      </c>
      <c r="L57" s="6"/>
      <c r="M57" s="6">
        <v>47975000000</v>
      </c>
      <c r="N57" s="6"/>
      <c r="O57" s="6">
        <v>259931458893</v>
      </c>
      <c r="P57" s="6"/>
      <c r="Q57" s="6">
        <v>27517266</v>
      </c>
      <c r="R57" s="6"/>
      <c r="S57" s="6">
        <f t="shared" si="2"/>
        <v>307933976159</v>
      </c>
      <c r="T57" s="6"/>
      <c r="U57" s="8">
        <f t="shared" si="3"/>
        <v>2.6692512564908816E-2</v>
      </c>
    </row>
    <row r="58" spans="1:21" x14ac:dyDescent="0.55000000000000004">
      <c r="A58" s="1" t="s">
        <v>293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19083451000</v>
      </c>
      <c r="N58" s="6"/>
      <c r="O58" s="6">
        <v>0</v>
      </c>
      <c r="P58" s="6"/>
      <c r="Q58" s="6">
        <v>105440892234</v>
      </c>
      <c r="R58" s="6"/>
      <c r="S58" s="6">
        <f t="shared" si="2"/>
        <v>124524343234</v>
      </c>
      <c r="T58" s="6"/>
      <c r="U58" s="8">
        <f t="shared" si="3"/>
        <v>1.0794091765613752E-2</v>
      </c>
    </row>
    <row r="59" spans="1:21" x14ac:dyDescent="0.55000000000000004">
      <c r="A59" s="1" t="s">
        <v>327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8">
        <f t="shared" si="1"/>
        <v>0</v>
      </c>
      <c r="L59" s="6"/>
      <c r="M59" s="6">
        <v>0</v>
      </c>
      <c r="N59" s="6"/>
      <c r="O59" s="6">
        <v>0</v>
      </c>
      <c r="P59" s="6"/>
      <c r="Q59" s="6">
        <v>0</v>
      </c>
      <c r="R59" s="6"/>
      <c r="S59" s="6">
        <f t="shared" si="2"/>
        <v>0</v>
      </c>
      <c r="T59" s="6"/>
      <c r="U59" s="8">
        <f t="shared" si="3"/>
        <v>0</v>
      </c>
    </row>
    <row r="60" spans="1:21" x14ac:dyDescent="0.55000000000000004">
      <c r="A60" s="1" t="s">
        <v>84</v>
      </c>
      <c r="C60" s="6">
        <v>0</v>
      </c>
      <c r="D60" s="6"/>
      <c r="E60" s="6">
        <v>37614852000</v>
      </c>
      <c r="F60" s="6"/>
      <c r="G60" s="6">
        <v>0</v>
      </c>
      <c r="H60" s="6"/>
      <c r="I60" s="6">
        <f t="shared" si="0"/>
        <v>37614852000</v>
      </c>
      <c r="J60" s="6"/>
      <c r="K60" s="8">
        <f t="shared" si="1"/>
        <v>3.1880847433721313E-2</v>
      </c>
      <c r="L60" s="6"/>
      <c r="M60" s="6">
        <v>0</v>
      </c>
      <c r="N60" s="6"/>
      <c r="O60" s="6">
        <v>47016495431</v>
      </c>
      <c r="P60" s="6"/>
      <c r="Q60" s="6">
        <v>567372404</v>
      </c>
      <c r="R60" s="6"/>
      <c r="S60" s="6">
        <f t="shared" si="2"/>
        <v>47583867835</v>
      </c>
      <c r="T60" s="6"/>
      <c r="U60" s="8">
        <f t="shared" si="3"/>
        <v>4.124692591300389E-3</v>
      </c>
    </row>
    <row r="61" spans="1:21" x14ac:dyDescent="0.55000000000000004">
      <c r="A61" s="1" t="s">
        <v>71</v>
      </c>
      <c r="C61" s="6">
        <v>0</v>
      </c>
      <c r="D61" s="6"/>
      <c r="E61" s="6">
        <v>27492544112</v>
      </c>
      <c r="F61" s="6"/>
      <c r="G61" s="6">
        <v>0</v>
      </c>
      <c r="H61" s="6"/>
      <c r="I61" s="6">
        <f t="shared" si="0"/>
        <v>27492544112</v>
      </c>
      <c r="J61" s="6"/>
      <c r="K61" s="8">
        <f t="shared" si="1"/>
        <v>2.3301583225677061E-2</v>
      </c>
      <c r="L61" s="6"/>
      <c r="M61" s="6">
        <v>67183281600</v>
      </c>
      <c r="N61" s="6"/>
      <c r="O61" s="6">
        <v>-3086730719</v>
      </c>
      <c r="P61" s="6"/>
      <c r="Q61" s="6">
        <v>1908350534</v>
      </c>
      <c r="R61" s="6"/>
      <c r="S61" s="6">
        <f t="shared" si="2"/>
        <v>66004901415</v>
      </c>
      <c r="T61" s="6"/>
      <c r="U61" s="8">
        <f t="shared" si="3"/>
        <v>5.7214753706026278E-3</v>
      </c>
    </row>
    <row r="62" spans="1:21" x14ac:dyDescent="0.55000000000000004">
      <c r="A62" s="1" t="s">
        <v>283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8">
        <f t="shared" si="1"/>
        <v>0</v>
      </c>
      <c r="L62" s="6"/>
      <c r="M62" s="6">
        <v>267500000</v>
      </c>
      <c r="N62" s="6"/>
      <c r="O62" s="6">
        <v>0</v>
      </c>
      <c r="P62" s="6"/>
      <c r="Q62" s="6">
        <v>-307284963</v>
      </c>
      <c r="R62" s="6"/>
      <c r="S62" s="6">
        <f t="shared" si="2"/>
        <v>-39784963</v>
      </c>
      <c r="T62" s="6"/>
      <c r="U62" s="8">
        <f t="shared" si="3"/>
        <v>-3.448663372643215E-6</v>
      </c>
    </row>
    <row r="63" spans="1:21" x14ac:dyDescent="0.55000000000000004">
      <c r="A63" s="1" t="s">
        <v>64</v>
      </c>
      <c r="C63" s="6">
        <v>0</v>
      </c>
      <c r="D63" s="6"/>
      <c r="E63" s="6">
        <v>48044642247</v>
      </c>
      <c r="F63" s="6"/>
      <c r="G63" s="6">
        <v>0</v>
      </c>
      <c r="H63" s="6"/>
      <c r="I63" s="6">
        <f t="shared" si="0"/>
        <v>48044642247</v>
      </c>
      <c r="J63" s="6"/>
      <c r="K63" s="8">
        <f t="shared" si="1"/>
        <v>4.0720721418346366E-2</v>
      </c>
      <c r="L63" s="6"/>
      <c r="M63" s="6">
        <v>0</v>
      </c>
      <c r="N63" s="6"/>
      <c r="O63" s="6">
        <v>48172232578</v>
      </c>
      <c r="P63" s="6"/>
      <c r="Q63" s="6">
        <v>437966</v>
      </c>
      <c r="R63" s="6"/>
      <c r="S63" s="6">
        <f t="shared" si="2"/>
        <v>48172670544</v>
      </c>
      <c r="T63" s="6"/>
      <c r="U63" s="8">
        <f t="shared" si="3"/>
        <v>4.1757315312195087E-3</v>
      </c>
    </row>
    <row r="64" spans="1:21" x14ac:dyDescent="0.55000000000000004">
      <c r="A64" s="1" t="s">
        <v>16</v>
      </c>
      <c r="C64" s="6">
        <v>0</v>
      </c>
      <c r="D64" s="6"/>
      <c r="E64" s="6">
        <v>1729269609</v>
      </c>
      <c r="F64" s="6"/>
      <c r="G64" s="6">
        <v>0</v>
      </c>
      <c r="H64" s="6"/>
      <c r="I64" s="6">
        <f t="shared" si="0"/>
        <v>1729269609</v>
      </c>
      <c r="J64" s="6"/>
      <c r="K64" s="8">
        <f t="shared" si="1"/>
        <v>1.4656599094501266E-3</v>
      </c>
      <c r="L64" s="6"/>
      <c r="M64" s="6">
        <v>1611637235</v>
      </c>
      <c r="N64" s="6"/>
      <c r="O64" s="6">
        <v>13368847270</v>
      </c>
      <c r="P64" s="6"/>
      <c r="Q64" s="6">
        <v>94012391</v>
      </c>
      <c r="R64" s="6"/>
      <c r="S64" s="6">
        <f t="shared" si="2"/>
        <v>15074496896</v>
      </c>
      <c r="T64" s="6"/>
      <c r="U64" s="8">
        <f t="shared" si="3"/>
        <v>1.3066963341466231E-3</v>
      </c>
    </row>
    <row r="65" spans="1:21" x14ac:dyDescent="0.55000000000000004">
      <c r="A65" s="1" t="s">
        <v>22</v>
      </c>
      <c r="C65" s="6">
        <v>0</v>
      </c>
      <c r="D65" s="6"/>
      <c r="E65" s="6">
        <v>7978023007</v>
      </c>
      <c r="F65" s="6"/>
      <c r="G65" s="6">
        <v>0</v>
      </c>
      <c r="H65" s="6"/>
      <c r="I65" s="6">
        <f t="shared" si="0"/>
        <v>7978023007</v>
      </c>
      <c r="J65" s="6"/>
      <c r="K65" s="8">
        <f t="shared" si="1"/>
        <v>6.7618539163436173E-3</v>
      </c>
      <c r="L65" s="6"/>
      <c r="M65" s="6">
        <v>6123660000</v>
      </c>
      <c r="N65" s="6"/>
      <c r="O65" s="6">
        <v>17422430794</v>
      </c>
      <c r="P65" s="6"/>
      <c r="Q65" s="6">
        <v>5178491280</v>
      </c>
      <c r="R65" s="6"/>
      <c r="S65" s="6">
        <f t="shared" si="2"/>
        <v>28724582074</v>
      </c>
      <c r="T65" s="6"/>
      <c r="U65" s="8">
        <f t="shared" si="3"/>
        <v>2.4899209807757688E-3</v>
      </c>
    </row>
    <row r="66" spans="1:21" x14ac:dyDescent="0.55000000000000004">
      <c r="A66" s="1" t="s">
        <v>328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8">
        <f t="shared" si="1"/>
        <v>0</v>
      </c>
      <c r="L66" s="6"/>
      <c r="M66" s="6">
        <v>0</v>
      </c>
      <c r="N66" s="6"/>
      <c r="O66" s="6">
        <v>0</v>
      </c>
      <c r="P66" s="6"/>
      <c r="Q66" s="6">
        <v>1077355560</v>
      </c>
      <c r="R66" s="6"/>
      <c r="S66" s="6">
        <f t="shared" si="2"/>
        <v>1077355560</v>
      </c>
      <c r="T66" s="6"/>
      <c r="U66" s="8">
        <f t="shared" si="3"/>
        <v>9.3387963163005073E-5</v>
      </c>
    </row>
    <row r="67" spans="1:21" x14ac:dyDescent="0.55000000000000004">
      <c r="A67" s="1" t="s">
        <v>329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8">
        <f t="shared" si="1"/>
        <v>0</v>
      </c>
      <c r="L67" s="6"/>
      <c r="M67" s="6">
        <v>0</v>
      </c>
      <c r="N67" s="6"/>
      <c r="O67" s="6">
        <v>0</v>
      </c>
      <c r="P67" s="6"/>
      <c r="Q67" s="6">
        <v>0</v>
      </c>
      <c r="R67" s="6"/>
      <c r="S67" s="6">
        <f t="shared" si="2"/>
        <v>0</v>
      </c>
      <c r="T67" s="6"/>
      <c r="U67" s="8">
        <f t="shared" si="3"/>
        <v>0</v>
      </c>
    </row>
    <row r="68" spans="1:21" x14ac:dyDescent="0.55000000000000004">
      <c r="A68" s="1" t="s">
        <v>330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8">
        <f t="shared" si="1"/>
        <v>0</v>
      </c>
      <c r="L68" s="6"/>
      <c r="M68" s="6">
        <v>0</v>
      </c>
      <c r="N68" s="6"/>
      <c r="O68" s="6">
        <v>0</v>
      </c>
      <c r="P68" s="6"/>
      <c r="Q68" s="6">
        <v>0</v>
      </c>
      <c r="R68" s="6"/>
      <c r="S68" s="6">
        <f t="shared" si="2"/>
        <v>0</v>
      </c>
      <c r="T68" s="6"/>
      <c r="U68" s="8">
        <f t="shared" si="3"/>
        <v>0</v>
      </c>
    </row>
    <row r="69" spans="1:21" x14ac:dyDescent="0.55000000000000004">
      <c r="A69" s="1" t="s">
        <v>40</v>
      </c>
      <c r="C69" s="6">
        <v>0</v>
      </c>
      <c r="D69" s="6"/>
      <c r="E69" s="6">
        <v>1498033350</v>
      </c>
      <c r="F69" s="6"/>
      <c r="G69" s="6">
        <v>0</v>
      </c>
      <c r="H69" s="6"/>
      <c r="I69" s="6">
        <f t="shared" si="0"/>
        <v>1498033350</v>
      </c>
      <c r="J69" s="6"/>
      <c r="K69" s="8">
        <f t="shared" si="1"/>
        <v>1.2696732844243662E-3</v>
      </c>
      <c r="L69" s="6"/>
      <c r="M69" s="6">
        <v>5124000000</v>
      </c>
      <c r="N69" s="6"/>
      <c r="O69" s="6">
        <v>14952071167</v>
      </c>
      <c r="P69" s="6"/>
      <c r="Q69" s="6">
        <v>9033008657</v>
      </c>
      <c r="R69" s="6"/>
      <c r="S69" s="6">
        <f t="shared" si="2"/>
        <v>29109079824</v>
      </c>
      <c r="T69" s="6"/>
      <c r="U69" s="8">
        <f t="shared" si="3"/>
        <v>2.5232502390507791E-3</v>
      </c>
    </row>
    <row r="70" spans="1:21" x14ac:dyDescent="0.55000000000000004">
      <c r="A70" s="1" t="s">
        <v>73</v>
      </c>
      <c r="C70" s="6">
        <v>0</v>
      </c>
      <c r="D70" s="6"/>
      <c r="E70" s="6">
        <v>74523428453</v>
      </c>
      <c r="F70" s="6"/>
      <c r="G70" s="6">
        <v>0</v>
      </c>
      <c r="H70" s="6"/>
      <c r="I70" s="6">
        <f t="shared" si="0"/>
        <v>74523428453</v>
      </c>
      <c r="J70" s="6"/>
      <c r="K70" s="8">
        <f t="shared" si="1"/>
        <v>6.3163083899623981E-2</v>
      </c>
      <c r="L70" s="6"/>
      <c r="M70" s="6">
        <v>61403827200</v>
      </c>
      <c r="N70" s="6"/>
      <c r="O70" s="6">
        <v>562770182301</v>
      </c>
      <c r="P70" s="6"/>
      <c r="Q70" s="6">
        <v>-8820</v>
      </c>
      <c r="R70" s="6"/>
      <c r="S70" s="6">
        <f t="shared" si="2"/>
        <v>624174000681</v>
      </c>
      <c r="T70" s="6"/>
      <c r="U70" s="8">
        <f t="shared" si="3"/>
        <v>5.410501485962789E-2</v>
      </c>
    </row>
    <row r="71" spans="1:21" x14ac:dyDescent="0.55000000000000004">
      <c r="A71" s="1" t="s">
        <v>86</v>
      </c>
      <c r="C71" s="6">
        <v>0</v>
      </c>
      <c r="D71" s="6"/>
      <c r="E71" s="6">
        <v>2048538240</v>
      </c>
      <c r="F71" s="6"/>
      <c r="G71" s="6">
        <v>0</v>
      </c>
      <c r="H71" s="6"/>
      <c r="I71" s="6">
        <f t="shared" si="0"/>
        <v>2048538240</v>
      </c>
      <c r="J71" s="6"/>
      <c r="K71" s="8">
        <f t="shared" si="1"/>
        <v>1.7362592598153511E-3</v>
      </c>
      <c r="L71" s="6"/>
      <c r="M71" s="6">
        <v>0</v>
      </c>
      <c r="N71" s="6"/>
      <c r="O71" s="6">
        <v>5877070398</v>
      </c>
      <c r="P71" s="6"/>
      <c r="Q71" s="6">
        <v>-89167</v>
      </c>
      <c r="R71" s="6"/>
      <c r="S71" s="6">
        <f t="shared" si="2"/>
        <v>5876981231</v>
      </c>
      <c r="T71" s="6"/>
      <c r="U71" s="8">
        <f t="shared" si="3"/>
        <v>5.0943191559739128E-4</v>
      </c>
    </row>
    <row r="72" spans="1:21" x14ac:dyDescent="0.55000000000000004">
      <c r="A72" s="1" t="s">
        <v>21</v>
      </c>
      <c r="C72" s="6">
        <v>0</v>
      </c>
      <c r="D72" s="6"/>
      <c r="E72" s="6">
        <v>-10531764426</v>
      </c>
      <c r="F72" s="6"/>
      <c r="G72" s="6">
        <v>0</v>
      </c>
      <c r="H72" s="6"/>
      <c r="I72" s="6">
        <f t="shared" si="0"/>
        <v>-10531764426</v>
      </c>
      <c r="J72" s="6"/>
      <c r="K72" s="8">
        <f t="shared" si="1"/>
        <v>-8.9263032291925417E-3</v>
      </c>
      <c r="L72" s="6"/>
      <c r="M72" s="6">
        <v>10612916400</v>
      </c>
      <c r="N72" s="6"/>
      <c r="O72" s="6">
        <v>25179200877</v>
      </c>
      <c r="P72" s="6"/>
      <c r="Q72" s="6">
        <v>681904449</v>
      </c>
      <c r="R72" s="6"/>
      <c r="S72" s="6">
        <f t="shared" si="2"/>
        <v>36474021726</v>
      </c>
      <c r="T72" s="6"/>
      <c r="U72" s="8">
        <f t="shared" si="3"/>
        <v>3.1616624295829824E-3</v>
      </c>
    </row>
    <row r="73" spans="1:21" x14ac:dyDescent="0.55000000000000004">
      <c r="A73" s="1" t="s">
        <v>60</v>
      </c>
      <c r="C73" s="6">
        <v>7221505376</v>
      </c>
      <c r="D73" s="6"/>
      <c r="E73" s="6">
        <v>-10082649150</v>
      </c>
      <c r="F73" s="6"/>
      <c r="G73" s="6">
        <v>0</v>
      </c>
      <c r="H73" s="6"/>
      <c r="I73" s="6">
        <f t="shared" ref="I73:I114" si="4">C73+E73+G73</f>
        <v>-2861143774</v>
      </c>
      <c r="J73" s="6"/>
      <c r="K73" s="8">
        <f t="shared" ref="K73:K114" si="5">I73/$I$115</f>
        <v>-2.4249912812320945E-3</v>
      </c>
      <c r="L73" s="6"/>
      <c r="M73" s="6">
        <v>7221505376</v>
      </c>
      <c r="N73" s="6"/>
      <c r="O73" s="6">
        <v>10747966821</v>
      </c>
      <c r="P73" s="6"/>
      <c r="Q73" s="6">
        <v>321253977</v>
      </c>
      <c r="R73" s="6"/>
      <c r="S73" s="6">
        <f t="shared" ref="S73:S114" si="6">M73+O73+Q73</f>
        <v>18290726174</v>
      </c>
      <c r="T73" s="6"/>
      <c r="U73" s="8">
        <f t="shared" ref="U73:U114" si="7">S73/$S$115</f>
        <v>1.5854873967162007E-3</v>
      </c>
    </row>
    <row r="74" spans="1:21" x14ac:dyDescent="0.55000000000000004">
      <c r="A74" s="1" t="s">
        <v>85</v>
      </c>
      <c r="C74" s="6">
        <v>0</v>
      </c>
      <c r="D74" s="6"/>
      <c r="E74" s="6">
        <v>2358631307</v>
      </c>
      <c r="F74" s="6"/>
      <c r="G74" s="6">
        <v>0</v>
      </c>
      <c r="H74" s="6"/>
      <c r="I74" s="6">
        <f t="shared" si="4"/>
        <v>2358631307</v>
      </c>
      <c r="J74" s="6"/>
      <c r="K74" s="8">
        <f t="shared" si="5"/>
        <v>1.9990817683096479E-3</v>
      </c>
      <c r="L74" s="6"/>
      <c r="M74" s="6">
        <v>0</v>
      </c>
      <c r="N74" s="6"/>
      <c r="O74" s="6">
        <v>7636786199</v>
      </c>
      <c r="P74" s="6"/>
      <c r="Q74" s="6">
        <v>-4973</v>
      </c>
      <c r="R74" s="6"/>
      <c r="S74" s="6">
        <f t="shared" si="6"/>
        <v>7636781226</v>
      </c>
      <c r="T74" s="6"/>
      <c r="U74" s="8">
        <f t="shared" si="7"/>
        <v>6.6197592540165361E-4</v>
      </c>
    </row>
    <row r="75" spans="1:21" x14ac:dyDescent="0.55000000000000004">
      <c r="A75" s="1" t="s">
        <v>331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4"/>
        <v>0</v>
      </c>
      <c r="J75" s="6"/>
      <c r="K75" s="8">
        <f t="shared" si="5"/>
        <v>0</v>
      </c>
      <c r="L75" s="6"/>
      <c r="M75" s="6">
        <v>0</v>
      </c>
      <c r="N75" s="6"/>
      <c r="O75" s="6">
        <v>0</v>
      </c>
      <c r="P75" s="6"/>
      <c r="Q75" s="6">
        <v>260304567</v>
      </c>
      <c r="R75" s="6"/>
      <c r="S75" s="6">
        <f t="shared" si="6"/>
        <v>260304567</v>
      </c>
      <c r="T75" s="6"/>
      <c r="U75" s="8">
        <f t="shared" si="7"/>
        <v>2.2563872333993418E-5</v>
      </c>
    </row>
    <row r="76" spans="1:21" x14ac:dyDescent="0.55000000000000004">
      <c r="A76" s="1" t="s">
        <v>49</v>
      </c>
      <c r="C76" s="6">
        <v>0</v>
      </c>
      <c r="D76" s="6"/>
      <c r="E76" s="6">
        <v>2272405934</v>
      </c>
      <c r="F76" s="6"/>
      <c r="G76" s="6">
        <v>0</v>
      </c>
      <c r="H76" s="6"/>
      <c r="I76" s="6">
        <f t="shared" si="4"/>
        <v>2272405934</v>
      </c>
      <c r="J76" s="6"/>
      <c r="K76" s="8">
        <f t="shared" si="5"/>
        <v>1.9260005832094458E-3</v>
      </c>
      <c r="L76" s="6"/>
      <c r="M76" s="6">
        <v>4487956988</v>
      </c>
      <c r="N76" s="6"/>
      <c r="O76" s="6">
        <v>11941270400</v>
      </c>
      <c r="P76" s="6"/>
      <c r="Q76" s="6">
        <v>0</v>
      </c>
      <c r="R76" s="6"/>
      <c r="S76" s="6">
        <f t="shared" si="6"/>
        <v>16429227388</v>
      </c>
      <c r="T76" s="6"/>
      <c r="U76" s="8">
        <f t="shared" si="7"/>
        <v>1.424127872981115E-3</v>
      </c>
    </row>
    <row r="77" spans="1:21" x14ac:dyDescent="0.55000000000000004">
      <c r="A77" s="1" t="s">
        <v>48</v>
      </c>
      <c r="C77" s="6">
        <v>0</v>
      </c>
      <c r="D77" s="6"/>
      <c r="E77" s="6">
        <v>9691987500</v>
      </c>
      <c r="F77" s="6"/>
      <c r="G77" s="6">
        <v>0</v>
      </c>
      <c r="H77" s="6"/>
      <c r="I77" s="6">
        <f t="shared" si="4"/>
        <v>9691987500</v>
      </c>
      <c r="J77" s="6"/>
      <c r="K77" s="8">
        <f t="shared" si="5"/>
        <v>8.2145418202638158E-3</v>
      </c>
      <c r="L77" s="6"/>
      <c r="M77" s="6">
        <v>625000000</v>
      </c>
      <c r="N77" s="6"/>
      <c r="O77" s="6">
        <v>2278403193</v>
      </c>
      <c r="P77" s="6"/>
      <c r="Q77" s="6">
        <v>0</v>
      </c>
      <c r="R77" s="6"/>
      <c r="S77" s="6">
        <f t="shared" si="6"/>
        <v>2903403193</v>
      </c>
      <c r="T77" s="6"/>
      <c r="U77" s="8">
        <f t="shared" si="7"/>
        <v>2.516744893721394E-4</v>
      </c>
    </row>
    <row r="78" spans="1:21" x14ac:dyDescent="0.55000000000000004">
      <c r="A78" s="1" t="s">
        <v>50</v>
      </c>
      <c r="C78" s="6">
        <v>0</v>
      </c>
      <c r="D78" s="6"/>
      <c r="E78" s="6">
        <v>71519574763</v>
      </c>
      <c r="F78" s="6"/>
      <c r="G78" s="6">
        <v>0</v>
      </c>
      <c r="H78" s="6"/>
      <c r="I78" s="6">
        <f t="shared" si="4"/>
        <v>71519574763</v>
      </c>
      <c r="J78" s="6"/>
      <c r="K78" s="8">
        <f t="shared" si="5"/>
        <v>6.0617137388811956E-2</v>
      </c>
      <c r="L78" s="6"/>
      <c r="M78" s="6">
        <v>80776900000</v>
      </c>
      <c r="N78" s="6"/>
      <c r="O78" s="6">
        <v>451732431374</v>
      </c>
      <c r="P78" s="6"/>
      <c r="Q78" s="6">
        <v>0</v>
      </c>
      <c r="R78" s="6"/>
      <c r="S78" s="6">
        <f t="shared" si="6"/>
        <v>532509331374</v>
      </c>
      <c r="T78" s="6"/>
      <c r="U78" s="8">
        <f t="shared" si="7"/>
        <v>4.6159284519134584E-2</v>
      </c>
    </row>
    <row r="79" spans="1:21" x14ac:dyDescent="0.55000000000000004">
      <c r="A79" s="1" t="s">
        <v>51</v>
      </c>
      <c r="C79" s="6">
        <v>0</v>
      </c>
      <c r="D79" s="6"/>
      <c r="E79" s="6">
        <v>31097039378</v>
      </c>
      <c r="F79" s="6"/>
      <c r="G79" s="6">
        <v>0</v>
      </c>
      <c r="H79" s="6"/>
      <c r="I79" s="6">
        <f t="shared" si="4"/>
        <v>31097039378</v>
      </c>
      <c r="J79" s="6"/>
      <c r="K79" s="8">
        <f t="shared" si="5"/>
        <v>2.6356609566094848E-2</v>
      </c>
      <c r="L79" s="6"/>
      <c r="M79" s="6">
        <v>121353023824</v>
      </c>
      <c r="N79" s="6"/>
      <c r="O79" s="6">
        <v>283609792581</v>
      </c>
      <c r="P79" s="6"/>
      <c r="Q79" s="6">
        <v>0</v>
      </c>
      <c r="R79" s="6"/>
      <c r="S79" s="6">
        <f t="shared" si="6"/>
        <v>404962816405</v>
      </c>
      <c r="T79" s="6"/>
      <c r="U79" s="8">
        <f t="shared" si="7"/>
        <v>3.5103223100103484E-2</v>
      </c>
    </row>
    <row r="80" spans="1:21" x14ac:dyDescent="0.55000000000000004">
      <c r="A80" s="1" t="s">
        <v>82</v>
      </c>
      <c r="C80" s="6">
        <v>0</v>
      </c>
      <c r="D80" s="6"/>
      <c r="E80" s="6">
        <v>-1020395227</v>
      </c>
      <c r="F80" s="6"/>
      <c r="G80" s="6">
        <v>0</v>
      </c>
      <c r="H80" s="6"/>
      <c r="I80" s="6">
        <f t="shared" si="4"/>
        <v>-1020395227</v>
      </c>
      <c r="J80" s="6"/>
      <c r="K80" s="8">
        <f t="shared" si="5"/>
        <v>-8.6484627279895785E-4</v>
      </c>
      <c r="L80" s="6"/>
      <c r="M80" s="6">
        <v>4790346960</v>
      </c>
      <c r="N80" s="6"/>
      <c r="O80" s="6">
        <v>44557258273</v>
      </c>
      <c r="P80" s="6"/>
      <c r="Q80" s="6">
        <v>0</v>
      </c>
      <c r="R80" s="6"/>
      <c r="S80" s="6">
        <f t="shared" si="6"/>
        <v>49347605233</v>
      </c>
      <c r="T80" s="6"/>
      <c r="U80" s="8">
        <f t="shared" si="7"/>
        <v>4.2775779053685122E-3</v>
      </c>
    </row>
    <row r="81" spans="1:21" x14ac:dyDescent="0.55000000000000004">
      <c r="A81" s="1" t="s">
        <v>28</v>
      </c>
      <c r="C81" s="6">
        <v>0</v>
      </c>
      <c r="D81" s="6"/>
      <c r="E81" s="6">
        <v>29813547600</v>
      </c>
      <c r="F81" s="6"/>
      <c r="G81" s="6">
        <v>0</v>
      </c>
      <c r="H81" s="6"/>
      <c r="I81" s="6">
        <f t="shared" si="4"/>
        <v>29813547600</v>
      </c>
      <c r="J81" s="6"/>
      <c r="K81" s="8">
        <f t="shared" si="5"/>
        <v>2.5268773156241268E-2</v>
      </c>
      <c r="L81" s="6"/>
      <c r="M81" s="6">
        <v>10561080060</v>
      </c>
      <c r="N81" s="6"/>
      <c r="O81" s="6">
        <v>245934459084</v>
      </c>
      <c r="P81" s="6"/>
      <c r="Q81" s="6">
        <v>0</v>
      </c>
      <c r="R81" s="6"/>
      <c r="S81" s="6">
        <f t="shared" si="6"/>
        <v>256495539144</v>
      </c>
      <c r="T81" s="6"/>
      <c r="U81" s="8">
        <f t="shared" si="7"/>
        <v>2.2233695959256939E-2</v>
      </c>
    </row>
    <row r="82" spans="1:21" x14ac:dyDescent="0.55000000000000004">
      <c r="A82" s="1" t="s">
        <v>37</v>
      </c>
      <c r="C82" s="6">
        <v>0</v>
      </c>
      <c r="D82" s="6"/>
      <c r="E82" s="6">
        <v>9788007599</v>
      </c>
      <c r="F82" s="6"/>
      <c r="G82" s="6">
        <v>0</v>
      </c>
      <c r="H82" s="6"/>
      <c r="I82" s="6">
        <f t="shared" si="4"/>
        <v>9788007599</v>
      </c>
      <c r="J82" s="6"/>
      <c r="K82" s="8">
        <f t="shared" si="5"/>
        <v>8.2959246242368268E-3</v>
      </c>
      <c r="L82" s="6"/>
      <c r="M82" s="6">
        <v>6712800000</v>
      </c>
      <c r="N82" s="6"/>
      <c r="O82" s="6">
        <v>27713027202</v>
      </c>
      <c r="P82" s="6"/>
      <c r="Q82" s="6">
        <v>0</v>
      </c>
      <c r="R82" s="6"/>
      <c r="S82" s="6">
        <f t="shared" si="6"/>
        <v>34425827202</v>
      </c>
      <c r="T82" s="6"/>
      <c r="U82" s="8">
        <f t="shared" si="7"/>
        <v>2.9841196369714321E-3</v>
      </c>
    </row>
    <row r="83" spans="1:21" x14ac:dyDescent="0.55000000000000004">
      <c r="A83" s="1" t="s">
        <v>59</v>
      </c>
      <c r="C83" s="6">
        <v>35257168459</v>
      </c>
      <c r="D83" s="6"/>
      <c r="E83" s="6">
        <v>-22108697377</v>
      </c>
      <c r="F83" s="6"/>
      <c r="G83" s="6">
        <v>0</v>
      </c>
      <c r="H83" s="6"/>
      <c r="I83" s="6">
        <f t="shared" si="4"/>
        <v>13148471082</v>
      </c>
      <c r="J83" s="6"/>
      <c r="K83" s="8">
        <f t="shared" si="5"/>
        <v>1.1144119364126133E-2</v>
      </c>
      <c r="L83" s="6"/>
      <c r="M83" s="6">
        <v>35257168459</v>
      </c>
      <c r="N83" s="6"/>
      <c r="O83" s="6">
        <v>29396534444</v>
      </c>
      <c r="P83" s="6"/>
      <c r="Q83" s="6">
        <v>0</v>
      </c>
      <c r="R83" s="6"/>
      <c r="S83" s="6">
        <f t="shared" si="6"/>
        <v>64653702903</v>
      </c>
      <c r="T83" s="6"/>
      <c r="U83" s="8">
        <f t="shared" si="7"/>
        <v>5.6043499929189933E-3</v>
      </c>
    </row>
    <row r="84" spans="1:21" x14ac:dyDescent="0.55000000000000004">
      <c r="A84" s="1" t="s">
        <v>58</v>
      </c>
      <c r="C84" s="6">
        <v>0</v>
      </c>
      <c r="D84" s="6"/>
      <c r="E84" s="6">
        <v>4675445904</v>
      </c>
      <c r="F84" s="6"/>
      <c r="G84" s="6">
        <v>0</v>
      </c>
      <c r="H84" s="6"/>
      <c r="I84" s="6">
        <f t="shared" si="4"/>
        <v>4675445904</v>
      </c>
      <c r="J84" s="6"/>
      <c r="K84" s="8">
        <f t="shared" si="5"/>
        <v>3.9627213620311791E-3</v>
      </c>
      <c r="L84" s="6"/>
      <c r="M84" s="6">
        <v>20215799976</v>
      </c>
      <c r="N84" s="6"/>
      <c r="O84" s="6">
        <v>18516120346</v>
      </c>
      <c r="P84" s="6"/>
      <c r="Q84" s="6">
        <v>0</v>
      </c>
      <c r="R84" s="6"/>
      <c r="S84" s="6">
        <f t="shared" si="6"/>
        <v>38731920322</v>
      </c>
      <c r="T84" s="6"/>
      <c r="U84" s="8">
        <f t="shared" si="7"/>
        <v>3.3573829129014596E-3</v>
      </c>
    </row>
    <row r="85" spans="1:21" x14ac:dyDescent="0.55000000000000004">
      <c r="A85" s="1" t="s">
        <v>65</v>
      </c>
      <c r="C85" s="6">
        <v>0</v>
      </c>
      <c r="D85" s="6"/>
      <c r="E85" s="6">
        <v>11147780385</v>
      </c>
      <c r="F85" s="6"/>
      <c r="G85" s="6">
        <v>0</v>
      </c>
      <c r="H85" s="6"/>
      <c r="I85" s="6">
        <f t="shared" si="4"/>
        <v>11147780385</v>
      </c>
      <c r="J85" s="6"/>
      <c r="K85" s="8">
        <f t="shared" si="5"/>
        <v>9.448413772273144E-3</v>
      </c>
      <c r="L85" s="6"/>
      <c r="M85" s="6">
        <v>984643380</v>
      </c>
      <c r="N85" s="6"/>
      <c r="O85" s="6">
        <v>8041171458</v>
      </c>
      <c r="P85" s="6"/>
      <c r="Q85" s="6">
        <v>0</v>
      </c>
      <c r="R85" s="6"/>
      <c r="S85" s="6">
        <f t="shared" si="6"/>
        <v>9025814838</v>
      </c>
      <c r="T85" s="6"/>
      <c r="U85" s="8">
        <f t="shared" si="7"/>
        <v>7.8238094729584783E-4</v>
      </c>
    </row>
    <row r="86" spans="1:21" x14ac:dyDescent="0.55000000000000004">
      <c r="A86" s="1" t="s">
        <v>19</v>
      </c>
      <c r="C86" s="6">
        <v>0</v>
      </c>
      <c r="D86" s="6"/>
      <c r="E86" s="6">
        <v>34269110200</v>
      </c>
      <c r="F86" s="6"/>
      <c r="G86" s="6">
        <v>0</v>
      </c>
      <c r="H86" s="6"/>
      <c r="I86" s="6">
        <f t="shared" si="4"/>
        <v>34269110200</v>
      </c>
      <c r="J86" s="6"/>
      <c r="K86" s="8">
        <f t="shared" si="5"/>
        <v>2.9045130204834593E-2</v>
      </c>
      <c r="L86" s="6"/>
      <c r="M86" s="6">
        <v>9602500000</v>
      </c>
      <c r="N86" s="6"/>
      <c r="O86" s="6">
        <v>88095791518</v>
      </c>
      <c r="P86" s="6"/>
      <c r="Q86" s="6">
        <v>0</v>
      </c>
      <c r="R86" s="6"/>
      <c r="S86" s="6">
        <f t="shared" si="6"/>
        <v>97698291518</v>
      </c>
      <c r="T86" s="6"/>
      <c r="U86" s="8">
        <f t="shared" si="7"/>
        <v>8.4687403009007668E-3</v>
      </c>
    </row>
    <row r="87" spans="1:21" x14ac:dyDescent="0.55000000000000004">
      <c r="A87" s="1" t="s">
        <v>56</v>
      </c>
      <c r="C87" s="6">
        <v>25145917370</v>
      </c>
      <c r="D87" s="6"/>
      <c r="E87" s="6">
        <v>-14635887619</v>
      </c>
      <c r="F87" s="6"/>
      <c r="G87" s="6">
        <v>0</v>
      </c>
      <c r="H87" s="6"/>
      <c r="I87" s="6">
        <f t="shared" si="4"/>
        <v>10510029751</v>
      </c>
      <c r="J87" s="6"/>
      <c r="K87" s="8">
        <f t="shared" si="5"/>
        <v>8.9078817860429975E-3</v>
      </c>
      <c r="L87" s="6"/>
      <c r="M87" s="6">
        <v>25145917370</v>
      </c>
      <c r="N87" s="6"/>
      <c r="O87" s="6">
        <v>2209268561</v>
      </c>
      <c r="P87" s="6"/>
      <c r="Q87" s="6">
        <v>0</v>
      </c>
      <c r="R87" s="6"/>
      <c r="S87" s="6">
        <f t="shared" si="6"/>
        <v>27355185931</v>
      </c>
      <c r="T87" s="6"/>
      <c r="U87" s="8">
        <f t="shared" si="7"/>
        <v>2.3712181854256011E-3</v>
      </c>
    </row>
    <row r="88" spans="1:21" x14ac:dyDescent="0.55000000000000004">
      <c r="A88" s="1" t="s">
        <v>61</v>
      </c>
      <c r="C88" s="6">
        <v>0</v>
      </c>
      <c r="D88" s="6"/>
      <c r="E88" s="6">
        <v>4355767296</v>
      </c>
      <c r="F88" s="6"/>
      <c r="G88" s="6">
        <v>0</v>
      </c>
      <c r="H88" s="6"/>
      <c r="I88" s="6">
        <f t="shared" si="4"/>
        <v>4355767296</v>
      </c>
      <c r="J88" s="6"/>
      <c r="K88" s="8">
        <f t="shared" si="5"/>
        <v>3.6917745315219858E-3</v>
      </c>
      <c r="L88" s="6"/>
      <c r="M88" s="6">
        <v>2858522752</v>
      </c>
      <c r="N88" s="6"/>
      <c r="O88" s="6">
        <v>-4336450982</v>
      </c>
      <c r="P88" s="6"/>
      <c r="Q88" s="6">
        <v>0</v>
      </c>
      <c r="R88" s="6"/>
      <c r="S88" s="6">
        <f t="shared" si="6"/>
        <v>-1477928230</v>
      </c>
      <c r="T88" s="6"/>
      <c r="U88" s="8">
        <f t="shared" si="7"/>
        <v>-1.2811063703129289E-4</v>
      </c>
    </row>
    <row r="89" spans="1:21" x14ac:dyDescent="0.55000000000000004">
      <c r="A89" s="1" t="s">
        <v>39</v>
      </c>
      <c r="C89" s="6">
        <v>1742369995</v>
      </c>
      <c r="D89" s="6"/>
      <c r="E89" s="6">
        <v>-933704753</v>
      </c>
      <c r="F89" s="6"/>
      <c r="G89" s="6">
        <v>0</v>
      </c>
      <c r="H89" s="6"/>
      <c r="I89" s="6">
        <f t="shared" si="4"/>
        <v>808665242</v>
      </c>
      <c r="J89" s="6"/>
      <c r="K89" s="8">
        <f t="shared" si="5"/>
        <v>6.85392387165456E-4</v>
      </c>
      <c r="L89" s="6"/>
      <c r="M89" s="6">
        <v>1742369995</v>
      </c>
      <c r="N89" s="6"/>
      <c r="O89" s="6">
        <v>3379598065</v>
      </c>
      <c r="P89" s="6"/>
      <c r="Q89" s="6">
        <v>0</v>
      </c>
      <c r="R89" s="6"/>
      <c r="S89" s="6">
        <f t="shared" si="6"/>
        <v>5121968060</v>
      </c>
      <c r="T89" s="6"/>
      <c r="U89" s="8">
        <f t="shared" si="7"/>
        <v>4.4398542344680392E-4</v>
      </c>
    </row>
    <row r="90" spans="1:21" x14ac:dyDescent="0.55000000000000004">
      <c r="A90" s="1" t="s">
        <v>67</v>
      </c>
      <c r="C90" s="6">
        <v>0</v>
      </c>
      <c r="D90" s="6"/>
      <c r="E90" s="6">
        <v>41004562500</v>
      </c>
      <c r="F90" s="6"/>
      <c r="G90" s="6">
        <v>0</v>
      </c>
      <c r="H90" s="6"/>
      <c r="I90" s="6">
        <f t="shared" si="4"/>
        <v>41004562500</v>
      </c>
      <c r="J90" s="6"/>
      <c r="K90" s="8">
        <f t="shared" si="5"/>
        <v>3.4753830778039223E-2</v>
      </c>
      <c r="L90" s="6"/>
      <c r="M90" s="6">
        <v>7194585200</v>
      </c>
      <c r="N90" s="6"/>
      <c r="O90" s="6">
        <v>380481977118</v>
      </c>
      <c r="P90" s="6"/>
      <c r="Q90" s="6">
        <v>0</v>
      </c>
      <c r="R90" s="6"/>
      <c r="S90" s="6">
        <f t="shared" si="6"/>
        <v>387676562318</v>
      </c>
      <c r="T90" s="6"/>
      <c r="U90" s="8">
        <f t="shared" si="7"/>
        <v>3.3604805938824714E-2</v>
      </c>
    </row>
    <row r="91" spans="1:21" x14ac:dyDescent="0.55000000000000004">
      <c r="A91" s="1" t="s">
        <v>77</v>
      </c>
      <c r="C91" s="6">
        <v>0</v>
      </c>
      <c r="D91" s="6"/>
      <c r="E91" s="6">
        <v>13629945293</v>
      </c>
      <c r="F91" s="6"/>
      <c r="G91" s="6">
        <v>0</v>
      </c>
      <c r="H91" s="6"/>
      <c r="I91" s="6">
        <f t="shared" si="4"/>
        <v>13629945293</v>
      </c>
      <c r="J91" s="6"/>
      <c r="K91" s="8">
        <f t="shared" si="5"/>
        <v>1.1552197690850969E-2</v>
      </c>
      <c r="L91" s="6"/>
      <c r="M91" s="6">
        <v>210442160790</v>
      </c>
      <c r="N91" s="6"/>
      <c r="O91" s="6">
        <v>701937263375</v>
      </c>
      <c r="P91" s="6"/>
      <c r="Q91" s="6">
        <v>0</v>
      </c>
      <c r="R91" s="6"/>
      <c r="S91" s="6">
        <f t="shared" si="6"/>
        <v>912379424165</v>
      </c>
      <c r="T91" s="6"/>
      <c r="U91" s="8">
        <f t="shared" si="7"/>
        <v>7.908740551225707E-2</v>
      </c>
    </row>
    <row r="92" spans="1:21" x14ac:dyDescent="0.55000000000000004">
      <c r="A92" s="1" t="s">
        <v>20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4"/>
        <v>0</v>
      </c>
      <c r="J92" s="6"/>
      <c r="K92" s="8">
        <f t="shared" si="5"/>
        <v>0</v>
      </c>
      <c r="L92" s="6"/>
      <c r="M92" s="6">
        <v>14290559190</v>
      </c>
      <c r="N92" s="6"/>
      <c r="O92" s="6">
        <v>137216866391</v>
      </c>
      <c r="P92" s="6"/>
      <c r="Q92" s="6">
        <v>0</v>
      </c>
      <c r="R92" s="6"/>
      <c r="S92" s="6">
        <f t="shared" si="6"/>
        <v>151507425581</v>
      </c>
      <c r="T92" s="6"/>
      <c r="U92" s="8">
        <f t="shared" si="7"/>
        <v>1.3133055051092102E-2</v>
      </c>
    </row>
    <row r="93" spans="1:21" x14ac:dyDescent="0.55000000000000004">
      <c r="A93" s="1" t="s">
        <v>53</v>
      </c>
      <c r="C93" s="6">
        <v>0</v>
      </c>
      <c r="D93" s="6"/>
      <c r="E93" s="6">
        <v>1141169400</v>
      </c>
      <c r="F93" s="6"/>
      <c r="G93" s="6">
        <v>0</v>
      </c>
      <c r="H93" s="6"/>
      <c r="I93" s="6">
        <f t="shared" si="4"/>
        <v>1141169400</v>
      </c>
      <c r="J93" s="6"/>
      <c r="K93" s="8">
        <f t="shared" si="5"/>
        <v>9.672096420167037E-4</v>
      </c>
      <c r="L93" s="6"/>
      <c r="M93" s="6">
        <v>8870606800</v>
      </c>
      <c r="N93" s="6"/>
      <c r="O93" s="6">
        <v>26898725821</v>
      </c>
      <c r="P93" s="6"/>
      <c r="Q93" s="6">
        <v>0</v>
      </c>
      <c r="R93" s="6"/>
      <c r="S93" s="6">
        <f t="shared" si="6"/>
        <v>35769332621</v>
      </c>
      <c r="T93" s="6"/>
      <c r="U93" s="8">
        <f t="shared" si="7"/>
        <v>3.1005781574796193E-3</v>
      </c>
    </row>
    <row r="94" spans="1:21" x14ac:dyDescent="0.55000000000000004">
      <c r="A94" s="1" t="s">
        <v>32</v>
      </c>
      <c r="C94" s="6">
        <v>0</v>
      </c>
      <c r="D94" s="6"/>
      <c r="E94" s="6">
        <v>54138441961</v>
      </c>
      <c r="F94" s="6"/>
      <c r="G94" s="6">
        <v>0</v>
      </c>
      <c r="H94" s="6"/>
      <c r="I94" s="6">
        <f t="shared" si="4"/>
        <v>54138441961</v>
      </c>
      <c r="J94" s="6"/>
      <c r="K94" s="8">
        <f t="shared" si="5"/>
        <v>4.58855828665235E-2</v>
      </c>
      <c r="L94" s="6"/>
      <c r="M94" s="6">
        <v>33963893600</v>
      </c>
      <c r="N94" s="6"/>
      <c r="O94" s="6">
        <v>363845919997</v>
      </c>
      <c r="P94" s="6"/>
      <c r="Q94" s="6">
        <v>0</v>
      </c>
      <c r="R94" s="6"/>
      <c r="S94" s="6">
        <f t="shared" si="6"/>
        <v>397809813597</v>
      </c>
      <c r="T94" s="6"/>
      <c r="U94" s="8">
        <f t="shared" si="7"/>
        <v>3.4483182337759086E-2</v>
      </c>
    </row>
    <row r="95" spans="1:21" x14ac:dyDescent="0.55000000000000004">
      <c r="A95" s="1" t="s">
        <v>78</v>
      </c>
      <c r="C95" s="6">
        <v>0</v>
      </c>
      <c r="D95" s="6"/>
      <c r="E95" s="6">
        <v>157381795615</v>
      </c>
      <c r="F95" s="6"/>
      <c r="G95" s="6">
        <v>0</v>
      </c>
      <c r="H95" s="6"/>
      <c r="I95" s="6">
        <f t="shared" si="4"/>
        <v>157381795615</v>
      </c>
      <c r="J95" s="6"/>
      <c r="K95" s="8">
        <f t="shared" si="5"/>
        <v>0.13339052922092914</v>
      </c>
      <c r="L95" s="6"/>
      <c r="M95" s="6">
        <v>74772606600</v>
      </c>
      <c r="N95" s="6"/>
      <c r="O95" s="6">
        <v>634398547332</v>
      </c>
      <c r="P95" s="6"/>
      <c r="Q95" s="6">
        <v>0</v>
      </c>
      <c r="R95" s="6"/>
      <c r="S95" s="6">
        <f t="shared" si="6"/>
        <v>709171153932</v>
      </c>
      <c r="T95" s="6"/>
      <c r="U95" s="8">
        <f t="shared" si="7"/>
        <v>6.1472787683638459E-2</v>
      </c>
    </row>
    <row r="96" spans="1:21" x14ac:dyDescent="0.55000000000000004">
      <c r="A96" s="1" t="s">
        <v>52</v>
      </c>
      <c r="C96" s="6">
        <v>0</v>
      </c>
      <c r="D96" s="6"/>
      <c r="E96" s="6">
        <v>39302855264</v>
      </c>
      <c r="F96" s="6"/>
      <c r="G96" s="6">
        <v>0</v>
      </c>
      <c r="H96" s="6"/>
      <c r="I96" s="6">
        <f t="shared" si="4"/>
        <v>39302855264</v>
      </c>
      <c r="J96" s="6"/>
      <c r="K96" s="8">
        <f t="shared" si="5"/>
        <v>3.3311531635993534E-2</v>
      </c>
      <c r="L96" s="6"/>
      <c r="M96" s="6">
        <v>49331826022</v>
      </c>
      <c r="N96" s="6"/>
      <c r="O96" s="6">
        <v>65254921996</v>
      </c>
      <c r="P96" s="6"/>
      <c r="Q96" s="6">
        <v>0</v>
      </c>
      <c r="R96" s="6"/>
      <c r="S96" s="6">
        <f t="shared" si="6"/>
        <v>114586748018</v>
      </c>
      <c r="T96" s="6"/>
      <c r="U96" s="8">
        <f t="shared" si="7"/>
        <v>9.9326753396747937E-3</v>
      </c>
    </row>
    <row r="97" spans="1:21" x14ac:dyDescent="0.55000000000000004">
      <c r="A97" s="1" t="s">
        <v>26</v>
      </c>
      <c r="C97" s="6">
        <v>0</v>
      </c>
      <c r="D97" s="6"/>
      <c r="E97" s="6">
        <v>3527883450</v>
      </c>
      <c r="F97" s="6"/>
      <c r="G97" s="6">
        <v>0</v>
      </c>
      <c r="H97" s="6"/>
      <c r="I97" s="6">
        <f t="shared" si="4"/>
        <v>3527883450</v>
      </c>
      <c r="J97" s="6"/>
      <c r="K97" s="8">
        <f t="shared" si="5"/>
        <v>2.9900932225760293E-3</v>
      </c>
      <c r="L97" s="6"/>
      <c r="M97" s="6">
        <v>16291357300</v>
      </c>
      <c r="N97" s="6"/>
      <c r="O97" s="6">
        <v>222134711076</v>
      </c>
      <c r="P97" s="6"/>
      <c r="Q97" s="6">
        <v>0</v>
      </c>
      <c r="R97" s="6"/>
      <c r="S97" s="6">
        <f t="shared" si="6"/>
        <v>238426068376</v>
      </c>
      <c r="T97" s="6"/>
      <c r="U97" s="8">
        <f t="shared" si="7"/>
        <v>2.0667387552720306E-2</v>
      </c>
    </row>
    <row r="98" spans="1:21" x14ac:dyDescent="0.55000000000000004">
      <c r="A98" s="1" t="s">
        <v>29</v>
      </c>
      <c r="C98" s="6">
        <v>76433351769</v>
      </c>
      <c r="D98" s="6"/>
      <c r="E98" s="6">
        <v>-76770234944</v>
      </c>
      <c r="F98" s="6"/>
      <c r="G98" s="6">
        <v>0</v>
      </c>
      <c r="H98" s="6"/>
      <c r="I98" s="6">
        <f t="shared" si="4"/>
        <v>-336883175</v>
      </c>
      <c r="J98" s="6"/>
      <c r="K98" s="8">
        <f t="shared" si="5"/>
        <v>-2.855287349040384E-4</v>
      </c>
      <c r="L98" s="6"/>
      <c r="M98" s="6">
        <v>76433351769</v>
      </c>
      <c r="N98" s="6"/>
      <c r="O98" s="6">
        <v>263069339293</v>
      </c>
      <c r="P98" s="6"/>
      <c r="Q98" s="6">
        <v>0</v>
      </c>
      <c r="R98" s="6"/>
      <c r="S98" s="6">
        <f t="shared" si="6"/>
        <v>339502691062</v>
      </c>
      <c r="T98" s="6"/>
      <c r="U98" s="8">
        <f t="shared" si="7"/>
        <v>2.9428970326787145E-2</v>
      </c>
    </row>
    <row r="99" spans="1:21" x14ac:dyDescent="0.55000000000000004">
      <c r="A99" s="1" t="s">
        <v>47</v>
      </c>
      <c r="C99" s="6">
        <v>0</v>
      </c>
      <c r="D99" s="6"/>
      <c r="E99" s="6">
        <v>40345507350</v>
      </c>
      <c r="F99" s="6"/>
      <c r="G99" s="6">
        <v>0</v>
      </c>
      <c r="H99" s="6"/>
      <c r="I99" s="6">
        <f t="shared" si="4"/>
        <v>40345507350</v>
      </c>
      <c r="J99" s="6"/>
      <c r="K99" s="8">
        <f t="shared" si="5"/>
        <v>3.4195241934261281E-2</v>
      </c>
      <c r="L99" s="6"/>
      <c r="M99" s="6">
        <v>20542500000</v>
      </c>
      <c r="N99" s="6"/>
      <c r="O99" s="6">
        <v>30197250900</v>
      </c>
      <c r="P99" s="6"/>
      <c r="Q99" s="6">
        <v>0</v>
      </c>
      <c r="R99" s="6"/>
      <c r="S99" s="6">
        <f t="shared" si="6"/>
        <v>50739750900</v>
      </c>
      <c r="T99" s="6"/>
      <c r="U99" s="8">
        <f t="shared" si="7"/>
        <v>4.3982526882297363E-3</v>
      </c>
    </row>
    <row r="100" spans="1:21" x14ac:dyDescent="0.55000000000000004">
      <c r="A100" s="1" t="s">
        <v>34</v>
      </c>
      <c r="C100" s="6">
        <v>7764419870</v>
      </c>
      <c r="D100" s="6"/>
      <c r="E100" s="6">
        <v>740670561</v>
      </c>
      <c r="F100" s="6"/>
      <c r="G100" s="6">
        <v>0</v>
      </c>
      <c r="H100" s="6"/>
      <c r="I100" s="6">
        <f t="shared" si="4"/>
        <v>8505090431</v>
      </c>
      <c r="J100" s="6"/>
      <c r="K100" s="8">
        <f t="shared" si="5"/>
        <v>7.2085752308878965E-3</v>
      </c>
      <c r="L100" s="6"/>
      <c r="M100" s="6">
        <v>7764419870</v>
      </c>
      <c r="N100" s="6"/>
      <c r="O100" s="6">
        <v>15895624405</v>
      </c>
      <c r="P100" s="6"/>
      <c r="Q100" s="6">
        <v>0</v>
      </c>
      <c r="R100" s="6"/>
      <c r="S100" s="6">
        <f t="shared" si="6"/>
        <v>23660044275</v>
      </c>
      <c r="T100" s="6"/>
      <c r="U100" s="8">
        <f t="shared" si="7"/>
        <v>2.0509137607168139E-3</v>
      </c>
    </row>
    <row r="101" spans="1:21" x14ac:dyDescent="0.55000000000000004">
      <c r="A101" s="1" t="s">
        <v>62</v>
      </c>
      <c r="C101" s="6">
        <v>13782831</v>
      </c>
      <c r="D101" s="6"/>
      <c r="E101" s="6">
        <v>41355840</v>
      </c>
      <c r="F101" s="6"/>
      <c r="G101" s="6">
        <v>0</v>
      </c>
      <c r="H101" s="6"/>
      <c r="I101" s="6">
        <f t="shared" si="4"/>
        <v>55138671</v>
      </c>
      <c r="J101" s="6"/>
      <c r="K101" s="8">
        <f t="shared" si="5"/>
        <v>4.6733337083159435E-5</v>
      </c>
      <c r="L101" s="6"/>
      <c r="M101" s="6">
        <v>13782831</v>
      </c>
      <c r="N101" s="6"/>
      <c r="O101" s="6">
        <v>-137701312</v>
      </c>
      <c r="P101" s="6"/>
      <c r="Q101" s="6">
        <v>0</v>
      </c>
      <c r="R101" s="6"/>
      <c r="S101" s="6">
        <f t="shared" si="6"/>
        <v>-123918481</v>
      </c>
      <c r="T101" s="6"/>
      <c r="U101" s="8">
        <f t="shared" si="7"/>
        <v>-1.0741574061996342E-5</v>
      </c>
    </row>
    <row r="102" spans="1:21" x14ac:dyDescent="0.55000000000000004">
      <c r="A102" s="1" t="s">
        <v>46</v>
      </c>
      <c r="C102" s="6">
        <v>0</v>
      </c>
      <c r="D102" s="6"/>
      <c r="E102" s="6">
        <v>6799302000</v>
      </c>
      <c r="F102" s="6"/>
      <c r="G102" s="6">
        <v>0</v>
      </c>
      <c r="H102" s="6"/>
      <c r="I102" s="6">
        <f t="shared" si="4"/>
        <v>6799302000</v>
      </c>
      <c r="J102" s="6"/>
      <c r="K102" s="8">
        <f t="shared" si="5"/>
        <v>5.7628170308312307E-3</v>
      </c>
      <c r="L102" s="6"/>
      <c r="M102" s="6">
        <v>23160000000</v>
      </c>
      <c r="N102" s="6"/>
      <c r="O102" s="6">
        <v>2861571101</v>
      </c>
      <c r="P102" s="6"/>
      <c r="Q102" s="6">
        <v>0</v>
      </c>
      <c r="R102" s="6"/>
      <c r="S102" s="6">
        <f t="shared" si="6"/>
        <v>26021571101</v>
      </c>
      <c r="T102" s="6"/>
      <c r="U102" s="8">
        <f t="shared" si="7"/>
        <v>2.2556170067231148E-3</v>
      </c>
    </row>
    <row r="103" spans="1:21" x14ac:dyDescent="0.55000000000000004">
      <c r="A103" s="1" t="s">
        <v>41</v>
      </c>
      <c r="C103" s="6">
        <v>0</v>
      </c>
      <c r="D103" s="6"/>
      <c r="E103" s="6">
        <v>5358009869</v>
      </c>
      <c r="F103" s="6"/>
      <c r="G103" s="6">
        <v>0</v>
      </c>
      <c r="H103" s="6"/>
      <c r="I103" s="6">
        <f t="shared" si="4"/>
        <v>5358009869</v>
      </c>
      <c r="J103" s="6"/>
      <c r="K103" s="8">
        <f t="shared" si="5"/>
        <v>4.5412353392208513E-3</v>
      </c>
      <c r="L103" s="6"/>
      <c r="M103" s="6">
        <v>11400180000</v>
      </c>
      <c r="N103" s="6"/>
      <c r="O103" s="6">
        <v>7999591842</v>
      </c>
      <c r="P103" s="6"/>
      <c r="Q103" s="6">
        <v>0</v>
      </c>
      <c r="R103" s="6"/>
      <c r="S103" s="6">
        <f t="shared" si="6"/>
        <v>19399771842</v>
      </c>
      <c r="T103" s="6"/>
      <c r="U103" s="8">
        <f t="shared" si="7"/>
        <v>1.6816223403083371E-3</v>
      </c>
    </row>
    <row r="104" spans="1:21" x14ac:dyDescent="0.55000000000000004">
      <c r="A104" s="1" t="s">
        <v>91</v>
      </c>
      <c r="C104" s="6">
        <v>0</v>
      </c>
      <c r="D104" s="6"/>
      <c r="E104" s="6">
        <v>9848816900</v>
      </c>
      <c r="F104" s="6"/>
      <c r="G104" s="6">
        <v>0</v>
      </c>
      <c r="H104" s="6"/>
      <c r="I104" s="6">
        <f t="shared" si="4"/>
        <v>9848816900</v>
      </c>
      <c r="J104" s="6"/>
      <c r="K104" s="8">
        <f t="shared" si="5"/>
        <v>8.3474641610062992E-3</v>
      </c>
      <c r="L104" s="6"/>
      <c r="M104" s="6">
        <v>0</v>
      </c>
      <c r="N104" s="6"/>
      <c r="O104" s="6">
        <v>9848816900</v>
      </c>
      <c r="P104" s="6"/>
      <c r="Q104" s="6">
        <v>0</v>
      </c>
      <c r="R104" s="6"/>
      <c r="S104" s="6">
        <f t="shared" si="6"/>
        <v>9848816900</v>
      </c>
      <c r="T104" s="6"/>
      <c r="U104" s="8">
        <f t="shared" si="7"/>
        <v>8.5372089215967088E-4</v>
      </c>
    </row>
    <row r="105" spans="1:21" x14ac:dyDescent="0.55000000000000004">
      <c r="A105" s="1" t="s">
        <v>35</v>
      </c>
      <c r="C105" s="6">
        <v>0</v>
      </c>
      <c r="D105" s="6"/>
      <c r="E105" s="6">
        <v>-8198923374</v>
      </c>
      <c r="F105" s="6"/>
      <c r="G105" s="6">
        <v>0</v>
      </c>
      <c r="H105" s="6"/>
      <c r="I105" s="6">
        <f t="shared" si="4"/>
        <v>-8198923374</v>
      </c>
      <c r="J105" s="6"/>
      <c r="K105" s="8">
        <f t="shared" si="5"/>
        <v>-6.9490802517916481E-3</v>
      </c>
      <c r="L105" s="6"/>
      <c r="M105" s="6">
        <v>0</v>
      </c>
      <c r="N105" s="6"/>
      <c r="O105" s="6">
        <v>-11955142905</v>
      </c>
      <c r="P105" s="6"/>
      <c r="Q105" s="6">
        <v>0</v>
      </c>
      <c r="R105" s="6"/>
      <c r="S105" s="6">
        <f t="shared" si="6"/>
        <v>-11955142905</v>
      </c>
      <c r="T105" s="6"/>
      <c r="U105" s="8">
        <f t="shared" si="7"/>
        <v>-1.0363026717201899E-3</v>
      </c>
    </row>
    <row r="106" spans="1:21" x14ac:dyDescent="0.55000000000000004">
      <c r="A106" s="1" t="s">
        <v>89</v>
      </c>
      <c r="C106" s="6">
        <v>0</v>
      </c>
      <c r="D106" s="6"/>
      <c r="E106" s="6">
        <v>8332087954</v>
      </c>
      <c r="F106" s="6"/>
      <c r="G106" s="6">
        <v>0</v>
      </c>
      <c r="H106" s="6"/>
      <c r="I106" s="6">
        <f t="shared" si="4"/>
        <v>8332087954</v>
      </c>
      <c r="J106" s="6"/>
      <c r="K106" s="8">
        <f t="shared" si="5"/>
        <v>7.0619452355101964E-3</v>
      </c>
      <c r="L106" s="6"/>
      <c r="M106" s="6">
        <v>0</v>
      </c>
      <c r="N106" s="6"/>
      <c r="O106" s="6">
        <v>8332087954</v>
      </c>
      <c r="P106" s="6"/>
      <c r="Q106" s="6">
        <v>0</v>
      </c>
      <c r="R106" s="6"/>
      <c r="S106" s="6">
        <f t="shared" si="6"/>
        <v>8332087954</v>
      </c>
      <c r="T106" s="6"/>
      <c r="U106" s="8">
        <f t="shared" si="7"/>
        <v>7.2224690882838186E-4</v>
      </c>
    </row>
    <row r="107" spans="1:21" x14ac:dyDescent="0.55000000000000004">
      <c r="A107" s="1" t="s">
        <v>68</v>
      </c>
      <c r="C107" s="6">
        <v>0</v>
      </c>
      <c r="D107" s="6"/>
      <c r="E107" s="6">
        <v>16451527</v>
      </c>
      <c r="F107" s="6"/>
      <c r="G107" s="6">
        <v>0</v>
      </c>
      <c r="H107" s="6"/>
      <c r="I107" s="6">
        <f t="shared" si="4"/>
        <v>16451527</v>
      </c>
      <c r="J107" s="6"/>
      <c r="K107" s="8">
        <f t="shared" si="5"/>
        <v>1.3943657742924176E-5</v>
      </c>
      <c r="L107" s="6"/>
      <c r="M107" s="6">
        <v>0</v>
      </c>
      <c r="N107" s="6"/>
      <c r="O107" s="6">
        <v>15523256</v>
      </c>
      <c r="P107" s="6"/>
      <c r="Q107" s="6">
        <v>0</v>
      </c>
      <c r="R107" s="6"/>
      <c r="S107" s="6">
        <f t="shared" si="6"/>
        <v>15523256</v>
      </c>
      <c r="T107" s="6"/>
      <c r="U107" s="8">
        <f t="shared" si="7"/>
        <v>1.3455959325980528E-6</v>
      </c>
    </row>
    <row r="108" spans="1:21" x14ac:dyDescent="0.55000000000000004">
      <c r="A108" s="1" t="s">
        <v>63</v>
      </c>
      <c r="C108" s="6">
        <v>0</v>
      </c>
      <c r="D108" s="6"/>
      <c r="E108" s="6">
        <v>11746764398</v>
      </c>
      <c r="F108" s="6"/>
      <c r="G108" s="6">
        <v>0</v>
      </c>
      <c r="H108" s="6"/>
      <c r="I108" s="6">
        <f t="shared" si="4"/>
        <v>11746764398</v>
      </c>
      <c r="J108" s="6"/>
      <c r="K108" s="8">
        <f t="shared" si="5"/>
        <v>9.9560887176295999E-3</v>
      </c>
      <c r="L108" s="6"/>
      <c r="M108" s="6">
        <v>0</v>
      </c>
      <c r="N108" s="6"/>
      <c r="O108" s="6">
        <v>3548326494</v>
      </c>
      <c r="P108" s="6"/>
      <c r="Q108" s="6">
        <v>0</v>
      </c>
      <c r="R108" s="6"/>
      <c r="S108" s="6">
        <f t="shared" si="6"/>
        <v>3548326494</v>
      </c>
      <c r="T108" s="6"/>
      <c r="U108" s="8">
        <f t="shared" si="7"/>
        <v>3.0757810718681111E-4</v>
      </c>
    </row>
    <row r="109" spans="1:21" x14ac:dyDescent="0.55000000000000004">
      <c r="A109" s="1" t="s">
        <v>88</v>
      </c>
      <c r="C109" s="6">
        <v>0</v>
      </c>
      <c r="D109" s="6"/>
      <c r="E109" s="6">
        <v>1184325037</v>
      </c>
      <c r="F109" s="6"/>
      <c r="G109" s="6">
        <v>0</v>
      </c>
      <c r="H109" s="6"/>
      <c r="I109" s="6">
        <f t="shared" si="4"/>
        <v>1184325037</v>
      </c>
      <c r="J109" s="6"/>
      <c r="K109" s="8">
        <f t="shared" si="5"/>
        <v>1.0037866376965501E-3</v>
      </c>
      <c r="L109" s="6"/>
      <c r="M109" s="6">
        <v>0</v>
      </c>
      <c r="N109" s="6"/>
      <c r="O109" s="6">
        <v>1184325055</v>
      </c>
      <c r="P109" s="6"/>
      <c r="Q109" s="6">
        <v>0</v>
      </c>
      <c r="R109" s="6"/>
      <c r="S109" s="6">
        <f t="shared" si="6"/>
        <v>1184325055</v>
      </c>
      <c r="T109" s="6"/>
      <c r="U109" s="8">
        <f t="shared" si="7"/>
        <v>1.0266035533279649E-4</v>
      </c>
    </row>
    <row r="110" spans="1:21" x14ac:dyDescent="0.55000000000000004">
      <c r="A110" s="1" t="s">
        <v>44</v>
      </c>
      <c r="C110" s="6">
        <v>0</v>
      </c>
      <c r="D110" s="6"/>
      <c r="E110" s="6">
        <v>20241735792</v>
      </c>
      <c r="F110" s="6"/>
      <c r="G110" s="6">
        <v>0</v>
      </c>
      <c r="H110" s="6"/>
      <c r="I110" s="6">
        <f t="shared" si="4"/>
        <v>20241735792</v>
      </c>
      <c r="J110" s="6"/>
      <c r="K110" s="8">
        <f t="shared" si="5"/>
        <v>1.7156087456583587E-2</v>
      </c>
      <c r="L110" s="6"/>
      <c r="M110" s="6">
        <v>0</v>
      </c>
      <c r="N110" s="6"/>
      <c r="O110" s="6">
        <v>55053449832</v>
      </c>
      <c r="P110" s="6"/>
      <c r="Q110" s="6">
        <v>0</v>
      </c>
      <c r="R110" s="6"/>
      <c r="S110" s="6">
        <f t="shared" si="6"/>
        <v>55053449832</v>
      </c>
      <c r="T110" s="6"/>
      <c r="U110" s="8">
        <f t="shared" si="7"/>
        <v>4.7721752555926512E-3</v>
      </c>
    </row>
    <row r="111" spans="1:21" x14ac:dyDescent="0.55000000000000004">
      <c r="A111" s="1" t="s">
        <v>15</v>
      </c>
      <c r="C111" s="6">
        <v>0</v>
      </c>
      <c r="D111" s="6"/>
      <c r="E111" s="6">
        <v>21954588300</v>
      </c>
      <c r="F111" s="6"/>
      <c r="G111" s="6">
        <v>0</v>
      </c>
      <c r="H111" s="6"/>
      <c r="I111" s="6">
        <f t="shared" si="4"/>
        <v>21954588300</v>
      </c>
      <c r="J111" s="6"/>
      <c r="K111" s="8">
        <f t="shared" si="5"/>
        <v>1.8607832886394528E-2</v>
      </c>
      <c r="L111" s="6"/>
      <c r="M111" s="6">
        <v>0</v>
      </c>
      <c r="N111" s="6"/>
      <c r="O111" s="6">
        <v>-53584446273</v>
      </c>
      <c r="P111" s="6"/>
      <c r="Q111" s="6">
        <v>0</v>
      </c>
      <c r="R111" s="6"/>
      <c r="S111" s="6">
        <f t="shared" si="6"/>
        <v>-53584446273</v>
      </c>
      <c r="T111" s="6"/>
      <c r="U111" s="8">
        <f t="shared" si="7"/>
        <v>-4.644838232099483E-3</v>
      </c>
    </row>
    <row r="112" spans="1:21" x14ac:dyDescent="0.55000000000000004">
      <c r="A112" s="1" t="s">
        <v>70</v>
      </c>
      <c r="C112" s="6">
        <v>0</v>
      </c>
      <c r="D112" s="6"/>
      <c r="E112" s="6">
        <v>3230481312</v>
      </c>
      <c r="F112" s="6"/>
      <c r="G112" s="6">
        <v>0</v>
      </c>
      <c r="H112" s="6"/>
      <c r="I112" s="6">
        <f t="shared" si="4"/>
        <v>3230481312</v>
      </c>
      <c r="J112" s="6"/>
      <c r="K112" s="8">
        <f t="shared" si="5"/>
        <v>2.7380270390365983E-3</v>
      </c>
      <c r="L112" s="6"/>
      <c r="M112" s="6">
        <v>0</v>
      </c>
      <c r="N112" s="6"/>
      <c r="O112" s="6">
        <v>25631243157</v>
      </c>
      <c r="P112" s="6"/>
      <c r="Q112" s="6">
        <v>0</v>
      </c>
      <c r="R112" s="6"/>
      <c r="S112" s="6">
        <f t="shared" si="6"/>
        <v>25631243157</v>
      </c>
      <c r="T112" s="6"/>
      <c r="U112" s="8">
        <f t="shared" si="7"/>
        <v>2.2217823721705598E-3</v>
      </c>
    </row>
    <row r="113" spans="1:21" x14ac:dyDescent="0.55000000000000004">
      <c r="A113" s="1" t="s">
        <v>18</v>
      </c>
      <c r="C113" s="6">
        <v>0</v>
      </c>
      <c r="D113" s="6"/>
      <c r="E113" s="6">
        <v>60626162727</v>
      </c>
      <c r="F113" s="6"/>
      <c r="G113" s="6">
        <v>0</v>
      </c>
      <c r="H113" s="6"/>
      <c r="I113" s="6">
        <f t="shared" si="4"/>
        <v>60626162727</v>
      </c>
      <c r="J113" s="6"/>
      <c r="K113" s="8">
        <f t="shared" si="5"/>
        <v>5.1384316077900526E-2</v>
      </c>
      <c r="L113" s="6"/>
      <c r="M113" s="6">
        <v>0</v>
      </c>
      <c r="N113" s="6"/>
      <c r="O113" s="6">
        <v>161501006120</v>
      </c>
      <c r="P113" s="6"/>
      <c r="Q113" s="6">
        <v>0</v>
      </c>
      <c r="R113" s="6"/>
      <c r="S113" s="6">
        <f t="shared" si="6"/>
        <v>161501006120</v>
      </c>
      <c r="T113" s="6"/>
      <c r="U113" s="8">
        <f t="shared" si="7"/>
        <v>1.3999324429460239E-2</v>
      </c>
    </row>
    <row r="114" spans="1:21" x14ac:dyDescent="0.55000000000000004">
      <c r="A114" s="1" t="s">
        <v>364</v>
      </c>
      <c r="C114" s="6">
        <v>0</v>
      </c>
      <c r="D114" s="6"/>
      <c r="E114" s="6">
        <v>0</v>
      </c>
      <c r="F114" s="6"/>
      <c r="G114" s="6">
        <v>0</v>
      </c>
      <c r="H114" s="6"/>
      <c r="I114" s="6">
        <f t="shared" si="4"/>
        <v>0</v>
      </c>
      <c r="J114" s="6"/>
      <c r="K114" s="8">
        <f t="shared" si="5"/>
        <v>0</v>
      </c>
      <c r="L114" s="6"/>
      <c r="M114" s="6">
        <v>67269</v>
      </c>
      <c r="N114" s="6"/>
      <c r="O114" s="6">
        <v>0</v>
      </c>
      <c r="P114" s="6"/>
      <c r="Q114" s="6">
        <v>0</v>
      </c>
      <c r="R114" s="6"/>
      <c r="S114" s="6">
        <f t="shared" si="6"/>
        <v>67269</v>
      </c>
      <c r="T114" s="6"/>
      <c r="U114" s="8">
        <f t="shared" si="7"/>
        <v>5.8310507016014174E-9</v>
      </c>
    </row>
    <row r="115" spans="1:21" ht="24.75" thickBot="1" x14ac:dyDescent="0.6">
      <c r="C115" s="16">
        <f>SUM(C8:C114)</f>
        <v>310059390007</v>
      </c>
      <c r="D115" s="4"/>
      <c r="E115" s="11">
        <f>SUM(E8:E114)</f>
        <v>772912706392</v>
      </c>
      <c r="F115" s="4"/>
      <c r="G115" s="11">
        <f>SUM(G8:G114)</f>
        <v>96885248303</v>
      </c>
      <c r="H115" s="4"/>
      <c r="I115" s="11">
        <f>SUM(I8:I114)</f>
        <v>1179857344702</v>
      </c>
      <c r="J115" s="4"/>
      <c r="K115" s="17">
        <f>SUM(K8:K114)</f>
        <v>0.99999999999999989</v>
      </c>
      <c r="L115" s="4"/>
      <c r="M115" s="11">
        <f>SUM(M8:M114)</f>
        <v>1954219531638</v>
      </c>
      <c r="N115" s="4"/>
      <c r="O115" s="11">
        <f>SUM(O8:O114)</f>
        <v>9133087587455</v>
      </c>
      <c r="P115" s="4"/>
      <c r="Q115" s="11">
        <f>SUM(Q8:Q114)</f>
        <v>449035719004</v>
      </c>
      <c r="R115" s="4"/>
      <c r="S115" s="11">
        <f>SUM(S8:S114)</f>
        <v>11536342838097</v>
      </c>
      <c r="T115" s="4"/>
      <c r="U115" s="17">
        <f>SUM(U8:U114)</f>
        <v>1</v>
      </c>
    </row>
    <row r="116" spans="1:21" ht="24.75" thickTop="1" x14ac:dyDescent="0.55000000000000004">
      <c r="C116" s="5"/>
      <c r="E116" s="3"/>
      <c r="G116" s="3"/>
      <c r="M116" s="3"/>
      <c r="O116" s="3"/>
      <c r="Q116" s="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6"/>
  <sheetViews>
    <sheetView rightToLeft="1" workbookViewId="0">
      <selection activeCell="A73" sqref="A7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 x14ac:dyDescent="0.55000000000000004">
      <c r="A3" s="25" t="s">
        <v>228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 x14ac:dyDescent="0.55000000000000004">
      <c r="A6" s="23" t="s">
        <v>232</v>
      </c>
      <c r="C6" s="24" t="s">
        <v>230</v>
      </c>
      <c r="D6" s="24" t="s">
        <v>230</v>
      </c>
      <c r="E6" s="24" t="s">
        <v>230</v>
      </c>
      <c r="F6" s="24" t="s">
        <v>230</v>
      </c>
      <c r="G6" s="24" t="s">
        <v>230</v>
      </c>
      <c r="H6" s="24" t="s">
        <v>230</v>
      </c>
      <c r="I6" s="24" t="s">
        <v>230</v>
      </c>
      <c r="K6" s="24" t="s">
        <v>231</v>
      </c>
      <c r="L6" s="24" t="s">
        <v>231</v>
      </c>
      <c r="M6" s="24" t="s">
        <v>231</v>
      </c>
      <c r="N6" s="24" t="s">
        <v>231</v>
      </c>
      <c r="O6" s="24" t="s">
        <v>231</v>
      </c>
      <c r="P6" s="24" t="s">
        <v>231</v>
      </c>
      <c r="Q6" s="24" t="s">
        <v>231</v>
      </c>
    </row>
    <row r="7" spans="1:17" ht="24.75" x14ac:dyDescent="0.55000000000000004">
      <c r="A7" s="24" t="s">
        <v>232</v>
      </c>
      <c r="C7" s="24" t="s">
        <v>352</v>
      </c>
      <c r="E7" s="24" t="s">
        <v>349</v>
      </c>
      <c r="G7" s="24" t="s">
        <v>350</v>
      </c>
      <c r="I7" s="24" t="s">
        <v>353</v>
      </c>
      <c r="K7" s="24" t="s">
        <v>352</v>
      </c>
      <c r="M7" s="24" t="s">
        <v>349</v>
      </c>
      <c r="O7" s="24" t="s">
        <v>350</v>
      </c>
      <c r="Q7" s="24" t="s">
        <v>353</v>
      </c>
    </row>
    <row r="8" spans="1:17" x14ac:dyDescent="0.55000000000000004">
      <c r="A8" s="1" t="s">
        <v>147</v>
      </c>
      <c r="C8" s="6">
        <v>1688163770</v>
      </c>
      <c r="D8" s="6"/>
      <c r="E8" s="6">
        <v>-244861175</v>
      </c>
      <c r="F8" s="6"/>
      <c r="G8" s="6">
        <v>892404144</v>
      </c>
      <c r="H8" s="6"/>
      <c r="I8" s="6">
        <f>C8+E8+G8</f>
        <v>2335706739</v>
      </c>
      <c r="J8" s="6"/>
      <c r="K8" s="6">
        <v>10221625333</v>
      </c>
      <c r="L8" s="6"/>
      <c r="M8" s="6">
        <v>0</v>
      </c>
      <c r="N8" s="6"/>
      <c r="O8" s="6">
        <v>892404144</v>
      </c>
      <c r="P8" s="6"/>
      <c r="Q8" s="6">
        <f>K8+M8+O8</f>
        <v>11114029477</v>
      </c>
    </row>
    <row r="9" spans="1:17" x14ac:dyDescent="0.55000000000000004">
      <c r="A9" s="1" t="s">
        <v>110</v>
      </c>
      <c r="C9" s="6">
        <v>0</v>
      </c>
      <c r="D9" s="6"/>
      <c r="E9" s="6">
        <v>-13978984229</v>
      </c>
      <c r="F9" s="6"/>
      <c r="G9" s="6">
        <v>15305581852</v>
      </c>
      <c r="H9" s="6"/>
      <c r="I9" s="6">
        <f t="shared" ref="I9:I63" si="0">C9+E9+G9</f>
        <v>1326597623</v>
      </c>
      <c r="J9" s="6"/>
      <c r="K9" s="6">
        <v>0</v>
      </c>
      <c r="L9" s="6"/>
      <c r="M9" s="6">
        <v>0</v>
      </c>
      <c r="N9" s="6"/>
      <c r="O9" s="6">
        <v>15305581852</v>
      </c>
      <c r="P9" s="6"/>
      <c r="Q9" s="6">
        <f t="shared" ref="Q9:Q63" si="1">K9+M9+O9</f>
        <v>15305581852</v>
      </c>
    </row>
    <row r="10" spans="1:17" x14ac:dyDescent="0.55000000000000004">
      <c r="A10" s="1" t="s">
        <v>126</v>
      </c>
      <c r="C10" s="6">
        <v>0</v>
      </c>
      <c r="D10" s="6"/>
      <c r="E10" s="6">
        <v>-3320171113</v>
      </c>
      <c r="F10" s="6"/>
      <c r="G10" s="6">
        <v>3847488293</v>
      </c>
      <c r="H10" s="6"/>
      <c r="I10" s="6">
        <f t="shared" si="0"/>
        <v>527317180</v>
      </c>
      <c r="J10" s="6"/>
      <c r="K10" s="6">
        <v>0</v>
      </c>
      <c r="L10" s="6"/>
      <c r="M10" s="6">
        <v>0</v>
      </c>
      <c r="N10" s="6"/>
      <c r="O10" s="6">
        <v>3847488293</v>
      </c>
      <c r="P10" s="6"/>
      <c r="Q10" s="6">
        <f t="shared" si="1"/>
        <v>3847488293</v>
      </c>
    </row>
    <row r="11" spans="1:17" x14ac:dyDescent="0.55000000000000004">
      <c r="A11" s="1" t="s">
        <v>332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235527372</v>
      </c>
      <c r="P11" s="6"/>
      <c r="Q11" s="6">
        <f t="shared" si="1"/>
        <v>235527372</v>
      </c>
    </row>
    <row r="12" spans="1:17" x14ac:dyDescent="0.55000000000000004">
      <c r="A12" s="1" t="s">
        <v>333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1026899968</v>
      </c>
      <c r="P12" s="6"/>
      <c r="Q12" s="6">
        <f t="shared" si="1"/>
        <v>1026899968</v>
      </c>
    </row>
    <row r="13" spans="1:17" x14ac:dyDescent="0.55000000000000004">
      <c r="A13" s="1" t="s">
        <v>240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14587873836</v>
      </c>
      <c r="L13" s="6"/>
      <c r="M13" s="6">
        <v>0</v>
      </c>
      <c r="N13" s="6"/>
      <c r="O13" s="6">
        <v>72500000</v>
      </c>
      <c r="P13" s="6"/>
      <c r="Q13" s="6">
        <f t="shared" si="1"/>
        <v>14660373836</v>
      </c>
    </row>
    <row r="14" spans="1:17" x14ac:dyDescent="0.55000000000000004">
      <c r="A14" s="1" t="s">
        <v>334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630938451</v>
      </c>
      <c r="P14" s="6"/>
      <c r="Q14" s="6">
        <f t="shared" si="1"/>
        <v>630938451</v>
      </c>
    </row>
    <row r="15" spans="1:17" x14ac:dyDescent="0.55000000000000004">
      <c r="A15" s="1" t="s">
        <v>335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0</v>
      </c>
      <c r="L15" s="6"/>
      <c r="M15" s="6">
        <v>0</v>
      </c>
      <c r="N15" s="6"/>
      <c r="O15" s="6">
        <v>18893123720</v>
      </c>
      <c r="P15" s="6"/>
      <c r="Q15" s="6">
        <f t="shared" si="1"/>
        <v>18893123720</v>
      </c>
    </row>
    <row r="16" spans="1:17" x14ac:dyDescent="0.55000000000000004">
      <c r="A16" s="1" t="s">
        <v>336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180071129</v>
      </c>
      <c r="P16" s="6"/>
      <c r="Q16" s="6">
        <f t="shared" si="1"/>
        <v>180071129</v>
      </c>
    </row>
    <row r="17" spans="1:17" x14ac:dyDescent="0.55000000000000004">
      <c r="A17" s="1" t="s">
        <v>337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2393692828</v>
      </c>
      <c r="P17" s="6"/>
      <c r="Q17" s="6">
        <f t="shared" si="1"/>
        <v>2393692828</v>
      </c>
    </row>
    <row r="18" spans="1:17" x14ac:dyDescent="0.55000000000000004">
      <c r="A18" s="1" t="s">
        <v>338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951940259</v>
      </c>
      <c r="P18" s="6"/>
      <c r="Q18" s="6">
        <f t="shared" si="1"/>
        <v>951940259</v>
      </c>
    </row>
    <row r="19" spans="1:17" x14ac:dyDescent="0.55000000000000004">
      <c r="A19" s="1" t="s">
        <v>238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25410732955</v>
      </c>
      <c r="L19" s="6"/>
      <c r="M19" s="6">
        <v>0</v>
      </c>
      <c r="N19" s="6"/>
      <c r="O19" s="6">
        <v>109349892</v>
      </c>
      <c r="P19" s="6"/>
      <c r="Q19" s="6">
        <f t="shared" si="1"/>
        <v>25520082847</v>
      </c>
    </row>
    <row r="20" spans="1:17" x14ac:dyDescent="0.55000000000000004">
      <c r="A20" s="1" t="s">
        <v>339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28734724785</v>
      </c>
      <c r="P20" s="6"/>
      <c r="Q20" s="6">
        <f t="shared" si="1"/>
        <v>28734724785</v>
      </c>
    </row>
    <row r="21" spans="1:17" x14ac:dyDescent="0.55000000000000004">
      <c r="A21" s="1" t="s">
        <v>340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1926036879</v>
      </c>
      <c r="P21" s="6"/>
      <c r="Q21" s="6">
        <f t="shared" si="1"/>
        <v>1926036879</v>
      </c>
    </row>
    <row r="22" spans="1:17" x14ac:dyDescent="0.55000000000000004">
      <c r="A22" s="1" t="s">
        <v>242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245500393</v>
      </c>
      <c r="L22" s="6"/>
      <c r="M22" s="6">
        <v>0</v>
      </c>
      <c r="N22" s="6"/>
      <c r="O22" s="6">
        <v>88483961</v>
      </c>
      <c r="P22" s="6"/>
      <c r="Q22" s="6">
        <f t="shared" si="1"/>
        <v>333984354</v>
      </c>
    </row>
    <row r="23" spans="1:17" x14ac:dyDescent="0.55000000000000004">
      <c r="A23" s="1" t="s">
        <v>246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2319672691</v>
      </c>
      <c r="L23" s="6"/>
      <c r="M23" s="6">
        <v>0</v>
      </c>
      <c r="N23" s="6"/>
      <c r="O23" s="6">
        <v>437584817</v>
      </c>
      <c r="P23" s="6"/>
      <c r="Q23" s="6">
        <f t="shared" si="1"/>
        <v>2757257508</v>
      </c>
    </row>
    <row r="24" spans="1:17" x14ac:dyDescent="0.55000000000000004">
      <c r="A24" s="1" t="s">
        <v>341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0</v>
      </c>
      <c r="L24" s="6"/>
      <c r="M24" s="6">
        <v>0</v>
      </c>
      <c r="N24" s="6"/>
      <c r="O24" s="6">
        <v>453110688</v>
      </c>
      <c r="P24" s="6"/>
      <c r="Q24" s="6">
        <f t="shared" si="1"/>
        <v>453110688</v>
      </c>
    </row>
    <row r="25" spans="1:17" x14ac:dyDescent="0.55000000000000004">
      <c r="A25" s="1" t="s">
        <v>244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11338916211</v>
      </c>
      <c r="L25" s="6"/>
      <c r="M25" s="6">
        <v>0</v>
      </c>
      <c r="N25" s="6"/>
      <c r="O25" s="6">
        <v>1777590002</v>
      </c>
      <c r="P25" s="6"/>
      <c r="Q25" s="6">
        <f t="shared" si="1"/>
        <v>13116506213</v>
      </c>
    </row>
    <row r="26" spans="1:17" x14ac:dyDescent="0.55000000000000004">
      <c r="A26" s="1" t="s">
        <v>342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0</v>
      </c>
      <c r="L26" s="6"/>
      <c r="M26" s="6">
        <v>0</v>
      </c>
      <c r="N26" s="6"/>
      <c r="O26" s="6">
        <v>373747583</v>
      </c>
      <c r="P26" s="6"/>
      <c r="Q26" s="6">
        <f t="shared" si="1"/>
        <v>373747583</v>
      </c>
    </row>
    <row r="27" spans="1:17" x14ac:dyDescent="0.55000000000000004">
      <c r="A27" s="1" t="s">
        <v>343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0</v>
      </c>
      <c r="L27" s="6"/>
      <c r="M27" s="6">
        <v>0</v>
      </c>
      <c r="N27" s="6"/>
      <c r="O27" s="6">
        <v>32590218136</v>
      </c>
      <c r="P27" s="6"/>
      <c r="Q27" s="6">
        <f t="shared" si="1"/>
        <v>32590218136</v>
      </c>
    </row>
    <row r="28" spans="1:17" x14ac:dyDescent="0.55000000000000004">
      <c r="A28" s="1" t="s">
        <v>344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17626499573</v>
      </c>
      <c r="P28" s="6"/>
      <c r="Q28" s="6">
        <f t="shared" si="1"/>
        <v>17626499573</v>
      </c>
    </row>
    <row r="29" spans="1:17" x14ac:dyDescent="0.55000000000000004">
      <c r="A29" s="1" t="s">
        <v>345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2206103713</v>
      </c>
      <c r="P29" s="6"/>
      <c r="Q29" s="6">
        <f t="shared" si="1"/>
        <v>2206103713</v>
      </c>
    </row>
    <row r="30" spans="1:17" x14ac:dyDescent="0.55000000000000004">
      <c r="A30" s="1" t="s">
        <v>346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0</v>
      </c>
      <c r="L30" s="6"/>
      <c r="M30" s="6">
        <v>0</v>
      </c>
      <c r="N30" s="6"/>
      <c r="O30" s="6">
        <v>443542422</v>
      </c>
      <c r="P30" s="6"/>
      <c r="Q30" s="6">
        <f t="shared" si="1"/>
        <v>443542422</v>
      </c>
    </row>
    <row r="31" spans="1:17" x14ac:dyDescent="0.55000000000000004">
      <c r="A31" s="1" t="s">
        <v>347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0</v>
      </c>
      <c r="L31" s="6"/>
      <c r="M31" s="6">
        <v>0</v>
      </c>
      <c r="N31" s="6"/>
      <c r="O31" s="6">
        <v>1153122433</v>
      </c>
      <c r="P31" s="6"/>
      <c r="Q31" s="6">
        <f t="shared" si="1"/>
        <v>1153122433</v>
      </c>
    </row>
    <row r="32" spans="1:17" x14ac:dyDescent="0.55000000000000004">
      <c r="A32" s="1" t="s">
        <v>159</v>
      </c>
      <c r="C32" s="6">
        <v>1962167441</v>
      </c>
      <c r="D32" s="6"/>
      <c r="E32" s="6">
        <v>1749682812</v>
      </c>
      <c r="F32" s="6"/>
      <c r="G32" s="6">
        <v>0</v>
      </c>
      <c r="H32" s="6"/>
      <c r="I32" s="6">
        <f t="shared" si="0"/>
        <v>3711850253</v>
      </c>
      <c r="J32" s="6"/>
      <c r="K32" s="6">
        <v>39833922270</v>
      </c>
      <c r="L32" s="6"/>
      <c r="M32" s="6">
        <v>1819670124</v>
      </c>
      <c r="N32" s="6"/>
      <c r="O32" s="6">
        <v>88748002</v>
      </c>
      <c r="P32" s="6"/>
      <c r="Q32" s="6">
        <f t="shared" si="1"/>
        <v>41742340396</v>
      </c>
    </row>
    <row r="33" spans="1:17" x14ac:dyDescent="0.55000000000000004">
      <c r="A33" s="1" t="s">
        <v>156</v>
      </c>
      <c r="C33" s="6">
        <v>14446660579</v>
      </c>
      <c r="D33" s="6"/>
      <c r="E33" s="6">
        <v>33983839313</v>
      </c>
      <c r="F33" s="6"/>
      <c r="G33" s="6">
        <v>0</v>
      </c>
      <c r="H33" s="6"/>
      <c r="I33" s="6">
        <f t="shared" si="0"/>
        <v>48430499892</v>
      </c>
      <c r="J33" s="6"/>
      <c r="K33" s="6">
        <v>125934063328</v>
      </c>
      <c r="L33" s="6"/>
      <c r="M33" s="6">
        <v>45012375000</v>
      </c>
      <c r="N33" s="6"/>
      <c r="O33" s="6">
        <v>0</v>
      </c>
      <c r="P33" s="6"/>
      <c r="Q33" s="6">
        <f t="shared" si="1"/>
        <v>170946438328</v>
      </c>
    </row>
    <row r="34" spans="1:17" x14ac:dyDescent="0.55000000000000004">
      <c r="A34" s="1" t="s">
        <v>153</v>
      </c>
      <c r="C34" s="6">
        <v>1367266596</v>
      </c>
      <c r="D34" s="6"/>
      <c r="E34" s="6">
        <v>0</v>
      </c>
      <c r="F34" s="6"/>
      <c r="G34" s="6">
        <v>0</v>
      </c>
      <c r="H34" s="6"/>
      <c r="I34" s="6">
        <f t="shared" si="0"/>
        <v>1367266596</v>
      </c>
      <c r="J34" s="6"/>
      <c r="K34" s="6">
        <v>15970016436</v>
      </c>
      <c r="L34" s="6"/>
      <c r="M34" s="6">
        <v>0</v>
      </c>
      <c r="N34" s="6"/>
      <c r="O34" s="6">
        <v>0</v>
      </c>
      <c r="P34" s="6"/>
      <c r="Q34" s="6">
        <f t="shared" si="1"/>
        <v>15970016436</v>
      </c>
    </row>
    <row r="35" spans="1:17" x14ac:dyDescent="0.55000000000000004">
      <c r="A35" s="1" t="s">
        <v>150</v>
      </c>
      <c r="C35" s="6">
        <v>9795129452</v>
      </c>
      <c r="D35" s="6"/>
      <c r="E35" s="6">
        <v>2935467850</v>
      </c>
      <c r="F35" s="6"/>
      <c r="G35" s="6">
        <v>0</v>
      </c>
      <c r="H35" s="6"/>
      <c r="I35" s="6">
        <f t="shared" si="0"/>
        <v>12730597302</v>
      </c>
      <c r="J35" s="6"/>
      <c r="K35" s="6">
        <v>71511800736</v>
      </c>
      <c r="L35" s="6"/>
      <c r="M35" s="6">
        <v>22196156064</v>
      </c>
      <c r="N35" s="6"/>
      <c r="O35" s="6">
        <v>0</v>
      </c>
      <c r="P35" s="6"/>
      <c r="Q35" s="6">
        <f t="shared" si="1"/>
        <v>93707956800</v>
      </c>
    </row>
    <row r="36" spans="1:17" x14ac:dyDescent="0.55000000000000004">
      <c r="A36" s="1" t="s">
        <v>162</v>
      </c>
      <c r="C36" s="6">
        <v>2076891079</v>
      </c>
      <c r="D36" s="6"/>
      <c r="E36" s="6">
        <v>0</v>
      </c>
      <c r="F36" s="6"/>
      <c r="G36" s="6">
        <v>0</v>
      </c>
      <c r="H36" s="6"/>
      <c r="I36" s="6">
        <f t="shared" si="0"/>
        <v>2076891079</v>
      </c>
      <c r="J36" s="6"/>
      <c r="K36" s="6">
        <v>13488501624</v>
      </c>
      <c r="L36" s="6"/>
      <c r="M36" s="6">
        <v>-46437458</v>
      </c>
      <c r="N36" s="6"/>
      <c r="O36" s="6">
        <v>0</v>
      </c>
      <c r="P36" s="6"/>
      <c r="Q36" s="6">
        <f t="shared" si="1"/>
        <v>13442064166</v>
      </c>
    </row>
    <row r="37" spans="1:17" x14ac:dyDescent="0.55000000000000004">
      <c r="A37" s="1" t="s">
        <v>165</v>
      </c>
      <c r="C37" s="6">
        <v>7046079523</v>
      </c>
      <c r="D37" s="6"/>
      <c r="E37" s="6">
        <v>0</v>
      </c>
      <c r="F37" s="6"/>
      <c r="G37" s="6">
        <v>0</v>
      </c>
      <c r="H37" s="6"/>
      <c r="I37" s="6">
        <f t="shared" si="0"/>
        <v>7046079523</v>
      </c>
      <c r="J37" s="6"/>
      <c r="K37" s="6">
        <v>66193018314</v>
      </c>
      <c r="L37" s="6"/>
      <c r="M37" s="6">
        <v>9883487781</v>
      </c>
      <c r="N37" s="6"/>
      <c r="O37" s="6">
        <v>0</v>
      </c>
      <c r="P37" s="6"/>
      <c r="Q37" s="6">
        <f t="shared" si="1"/>
        <v>76076506095</v>
      </c>
    </row>
    <row r="38" spans="1:17" x14ac:dyDescent="0.55000000000000004">
      <c r="A38" s="1" t="s">
        <v>117</v>
      </c>
      <c r="C38" s="6">
        <v>0</v>
      </c>
      <c r="D38" s="6"/>
      <c r="E38" s="6">
        <v>3146745354</v>
      </c>
      <c r="F38" s="6"/>
      <c r="G38" s="6">
        <v>0</v>
      </c>
      <c r="H38" s="6"/>
      <c r="I38" s="6">
        <f t="shared" si="0"/>
        <v>3146745354</v>
      </c>
      <c r="J38" s="6"/>
      <c r="K38" s="6">
        <v>0</v>
      </c>
      <c r="L38" s="6"/>
      <c r="M38" s="6">
        <v>22895408394</v>
      </c>
      <c r="N38" s="6"/>
      <c r="O38" s="6">
        <v>0</v>
      </c>
      <c r="P38" s="6"/>
      <c r="Q38" s="6">
        <f t="shared" si="1"/>
        <v>22895408394</v>
      </c>
    </row>
    <row r="39" spans="1:17" x14ac:dyDescent="0.55000000000000004">
      <c r="A39" s="1" t="s">
        <v>120</v>
      </c>
      <c r="C39" s="6">
        <v>0</v>
      </c>
      <c r="D39" s="6"/>
      <c r="E39" s="6">
        <v>2649761249</v>
      </c>
      <c r="F39" s="6"/>
      <c r="G39" s="6">
        <v>0</v>
      </c>
      <c r="H39" s="6"/>
      <c r="I39" s="6">
        <f t="shared" si="0"/>
        <v>2649761249</v>
      </c>
      <c r="J39" s="6"/>
      <c r="K39" s="6">
        <v>0</v>
      </c>
      <c r="L39" s="6"/>
      <c r="M39" s="6">
        <v>22007834009</v>
      </c>
      <c r="N39" s="6"/>
      <c r="O39" s="6">
        <v>0</v>
      </c>
      <c r="P39" s="6"/>
      <c r="Q39" s="6">
        <f t="shared" si="1"/>
        <v>22007834009</v>
      </c>
    </row>
    <row r="40" spans="1:17" x14ac:dyDescent="0.55000000000000004">
      <c r="A40" s="1" t="s">
        <v>114</v>
      </c>
      <c r="C40" s="6">
        <v>0</v>
      </c>
      <c r="D40" s="6"/>
      <c r="E40" s="6">
        <v>2105152386</v>
      </c>
      <c r="F40" s="6"/>
      <c r="G40" s="6">
        <v>0</v>
      </c>
      <c r="H40" s="6"/>
      <c r="I40" s="6">
        <f t="shared" si="0"/>
        <v>2105152386</v>
      </c>
      <c r="J40" s="6"/>
      <c r="K40" s="6">
        <v>0</v>
      </c>
      <c r="L40" s="6"/>
      <c r="M40" s="6">
        <v>16226768837</v>
      </c>
      <c r="N40" s="6"/>
      <c r="O40" s="6">
        <v>0</v>
      </c>
      <c r="P40" s="6"/>
      <c r="Q40" s="6">
        <f t="shared" si="1"/>
        <v>16226768837</v>
      </c>
    </row>
    <row r="41" spans="1:17" x14ac:dyDescent="0.55000000000000004">
      <c r="A41" s="1" t="s">
        <v>123</v>
      </c>
      <c r="C41" s="6">
        <v>0</v>
      </c>
      <c r="D41" s="6"/>
      <c r="E41" s="6">
        <v>4376716472</v>
      </c>
      <c r="F41" s="6"/>
      <c r="G41" s="6">
        <v>0</v>
      </c>
      <c r="H41" s="6"/>
      <c r="I41" s="6">
        <f t="shared" si="0"/>
        <v>4376716472</v>
      </c>
      <c r="J41" s="6"/>
      <c r="K41" s="6">
        <v>0</v>
      </c>
      <c r="L41" s="6"/>
      <c r="M41" s="6">
        <v>36492916487</v>
      </c>
      <c r="N41" s="6"/>
      <c r="O41" s="6">
        <v>0</v>
      </c>
      <c r="P41" s="6"/>
      <c r="Q41" s="6">
        <f t="shared" si="1"/>
        <v>36492916487</v>
      </c>
    </row>
    <row r="42" spans="1:17" x14ac:dyDescent="0.55000000000000004">
      <c r="A42" s="1" t="s">
        <v>129</v>
      </c>
      <c r="C42" s="6">
        <v>0</v>
      </c>
      <c r="D42" s="6"/>
      <c r="E42" s="6">
        <v>8761039371</v>
      </c>
      <c r="F42" s="6"/>
      <c r="G42" s="6">
        <v>0</v>
      </c>
      <c r="H42" s="6"/>
      <c r="I42" s="6">
        <f t="shared" si="0"/>
        <v>8761039371</v>
      </c>
      <c r="J42" s="6"/>
      <c r="K42" s="6">
        <v>0</v>
      </c>
      <c r="L42" s="6"/>
      <c r="M42" s="6">
        <v>66183318604</v>
      </c>
      <c r="N42" s="6"/>
      <c r="O42" s="6">
        <v>0</v>
      </c>
      <c r="P42" s="6"/>
      <c r="Q42" s="6">
        <f t="shared" si="1"/>
        <v>66183318604</v>
      </c>
    </row>
    <row r="43" spans="1:17" x14ac:dyDescent="0.55000000000000004">
      <c r="A43" s="1" t="s">
        <v>190</v>
      </c>
      <c r="C43" s="6">
        <v>0</v>
      </c>
      <c r="D43" s="6"/>
      <c r="E43" s="6">
        <v>27256811</v>
      </c>
      <c r="F43" s="6"/>
      <c r="G43" s="6">
        <v>0</v>
      </c>
      <c r="H43" s="6"/>
      <c r="I43" s="6">
        <f t="shared" si="0"/>
        <v>27256811</v>
      </c>
      <c r="J43" s="6"/>
      <c r="K43" s="6">
        <v>0</v>
      </c>
      <c r="L43" s="6"/>
      <c r="M43" s="6">
        <v>27256811</v>
      </c>
      <c r="N43" s="6"/>
      <c r="O43" s="6">
        <v>0</v>
      </c>
      <c r="P43" s="6"/>
      <c r="Q43" s="6">
        <f t="shared" si="1"/>
        <v>27256811</v>
      </c>
    </row>
    <row r="44" spans="1:17" x14ac:dyDescent="0.55000000000000004">
      <c r="A44" s="1" t="s">
        <v>171</v>
      </c>
      <c r="C44" s="6">
        <v>0</v>
      </c>
      <c r="D44" s="6"/>
      <c r="E44" s="6">
        <v>34242387</v>
      </c>
      <c r="F44" s="6"/>
      <c r="G44" s="6">
        <v>0</v>
      </c>
      <c r="H44" s="6"/>
      <c r="I44" s="6">
        <f t="shared" si="0"/>
        <v>34242387</v>
      </c>
      <c r="J44" s="6"/>
      <c r="K44" s="6">
        <v>0</v>
      </c>
      <c r="L44" s="6"/>
      <c r="M44" s="6">
        <v>34242387</v>
      </c>
      <c r="N44" s="6"/>
      <c r="O44" s="6">
        <v>0</v>
      </c>
      <c r="P44" s="6"/>
      <c r="Q44" s="6">
        <f t="shared" si="1"/>
        <v>34242387</v>
      </c>
    </row>
    <row r="45" spans="1:17" x14ac:dyDescent="0.55000000000000004">
      <c r="A45" s="1" t="s">
        <v>135</v>
      </c>
      <c r="C45" s="6">
        <v>0</v>
      </c>
      <c r="D45" s="6"/>
      <c r="E45" s="6">
        <v>7838817071</v>
      </c>
      <c r="F45" s="6"/>
      <c r="G45" s="6">
        <v>0</v>
      </c>
      <c r="H45" s="6"/>
      <c r="I45" s="6">
        <f t="shared" si="0"/>
        <v>7838817071</v>
      </c>
      <c r="J45" s="6"/>
      <c r="K45" s="6">
        <v>0</v>
      </c>
      <c r="L45" s="6"/>
      <c r="M45" s="6">
        <v>62131364896</v>
      </c>
      <c r="N45" s="6"/>
      <c r="O45" s="6">
        <v>0</v>
      </c>
      <c r="P45" s="6"/>
      <c r="Q45" s="6">
        <f t="shared" si="1"/>
        <v>62131364896</v>
      </c>
    </row>
    <row r="46" spans="1:17" x14ac:dyDescent="0.55000000000000004">
      <c r="A46" s="1" t="s">
        <v>138</v>
      </c>
      <c r="C46" s="6">
        <v>0</v>
      </c>
      <c r="D46" s="6"/>
      <c r="E46" s="6">
        <v>6555181496</v>
      </c>
      <c r="F46" s="6"/>
      <c r="G46" s="6">
        <v>0</v>
      </c>
      <c r="H46" s="6"/>
      <c r="I46" s="6">
        <f t="shared" si="0"/>
        <v>6555181496</v>
      </c>
      <c r="J46" s="6"/>
      <c r="K46" s="6">
        <v>0</v>
      </c>
      <c r="L46" s="6"/>
      <c r="M46" s="6">
        <v>58340399771</v>
      </c>
      <c r="N46" s="6"/>
      <c r="O46" s="6">
        <v>0</v>
      </c>
      <c r="P46" s="6"/>
      <c r="Q46" s="6">
        <f t="shared" si="1"/>
        <v>58340399771</v>
      </c>
    </row>
    <row r="47" spans="1:17" x14ac:dyDescent="0.55000000000000004">
      <c r="A47" s="1" t="s">
        <v>141</v>
      </c>
      <c r="C47" s="6">
        <v>0</v>
      </c>
      <c r="D47" s="6"/>
      <c r="E47" s="6">
        <v>2803397334</v>
      </c>
      <c r="F47" s="6"/>
      <c r="G47" s="6">
        <v>0</v>
      </c>
      <c r="H47" s="6"/>
      <c r="I47" s="6">
        <f t="shared" si="0"/>
        <v>2803397334</v>
      </c>
      <c r="J47" s="6"/>
      <c r="K47" s="6">
        <v>0</v>
      </c>
      <c r="L47" s="6"/>
      <c r="M47" s="6">
        <v>36502429046</v>
      </c>
      <c r="N47" s="6"/>
      <c r="O47" s="6">
        <v>0</v>
      </c>
      <c r="P47" s="6"/>
      <c r="Q47" s="6">
        <f t="shared" si="1"/>
        <v>36502429046</v>
      </c>
    </row>
    <row r="48" spans="1:17" x14ac:dyDescent="0.55000000000000004">
      <c r="A48" s="1" t="s">
        <v>183</v>
      </c>
      <c r="C48" s="6">
        <v>0</v>
      </c>
      <c r="D48" s="6"/>
      <c r="E48" s="6">
        <v>9248395</v>
      </c>
      <c r="F48" s="6"/>
      <c r="G48" s="6">
        <v>0</v>
      </c>
      <c r="H48" s="6"/>
      <c r="I48" s="6">
        <f t="shared" si="0"/>
        <v>9248395</v>
      </c>
      <c r="J48" s="6"/>
      <c r="K48" s="6">
        <v>0</v>
      </c>
      <c r="L48" s="6"/>
      <c r="M48" s="6">
        <v>9248395</v>
      </c>
      <c r="N48" s="6"/>
      <c r="O48" s="6">
        <v>0</v>
      </c>
      <c r="P48" s="6"/>
      <c r="Q48" s="6">
        <f t="shared" si="1"/>
        <v>9248395</v>
      </c>
    </row>
    <row r="49" spans="1:17" x14ac:dyDescent="0.55000000000000004">
      <c r="A49" s="1" t="s">
        <v>174</v>
      </c>
      <c r="C49" s="6">
        <v>0</v>
      </c>
      <c r="D49" s="6"/>
      <c r="E49" s="6">
        <v>15250016</v>
      </c>
      <c r="F49" s="6"/>
      <c r="G49" s="6">
        <v>0</v>
      </c>
      <c r="H49" s="6"/>
      <c r="I49" s="6">
        <f t="shared" si="0"/>
        <v>15250016</v>
      </c>
      <c r="J49" s="6"/>
      <c r="K49" s="6">
        <v>0</v>
      </c>
      <c r="L49" s="6"/>
      <c r="M49" s="6">
        <v>15250016</v>
      </c>
      <c r="N49" s="6"/>
      <c r="O49" s="6">
        <v>0</v>
      </c>
      <c r="P49" s="6"/>
      <c r="Q49" s="6">
        <f t="shared" si="1"/>
        <v>15250016</v>
      </c>
    </row>
    <row r="50" spans="1:17" x14ac:dyDescent="0.55000000000000004">
      <c r="A50" s="1" t="s">
        <v>186</v>
      </c>
      <c r="C50" s="6">
        <v>0</v>
      </c>
      <c r="D50" s="6"/>
      <c r="E50" s="6">
        <v>475404687</v>
      </c>
      <c r="F50" s="6"/>
      <c r="G50" s="6">
        <v>0</v>
      </c>
      <c r="H50" s="6"/>
      <c r="I50" s="6">
        <f t="shared" si="0"/>
        <v>475404687</v>
      </c>
      <c r="J50" s="6"/>
      <c r="K50" s="6">
        <v>0</v>
      </c>
      <c r="L50" s="6"/>
      <c r="M50" s="6">
        <v>475404687</v>
      </c>
      <c r="N50" s="6"/>
      <c r="O50" s="6">
        <v>0</v>
      </c>
      <c r="P50" s="6"/>
      <c r="Q50" s="6">
        <f t="shared" si="1"/>
        <v>475404687</v>
      </c>
    </row>
    <row r="51" spans="1:17" x14ac:dyDescent="0.55000000000000004">
      <c r="A51" s="1" t="s">
        <v>132</v>
      </c>
      <c r="C51" s="6">
        <v>0</v>
      </c>
      <c r="D51" s="6"/>
      <c r="E51" s="6">
        <v>2430160320</v>
      </c>
      <c r="F51" s="6"/>
      <c r="G51" s="6">
        <v>0</v>
      </c>
      <c r="H51" s="6"/>
      <c r="I51" s="6">
        <f t="shared" si="0"/>
        <v>2430160320</v>
      </c>
      <c r="J51" s="6"/>
      <c r="K51" s="6">
        <v>0</v>
      </c>
      <c r="L51" s="6"/>
      <c r="M51" s="6">
        <v>19990480065</v>
      </c>
      <c r="N51" s="6"/>
      <c r="O51" s="6">
        <v>0</v>
      </c>
      <c r="P51" s="6"/>
      <c r="Q51" s="6">
        <f t="shared" si="1"/>
        <v>19990480065</v>
      </c>
    </row>
    <row r="52" spans="1:17" x14ac:dyDescent="0.55000000000000004">
      <c r="A52" s="1" t="s">
        <v>144</v>
      </c>
      <c r="C52" s="6">
        <v>0</v>
      </c>
      <c r="D52" s="6"/>
      <c r="E52" s="6">
        <v>5122519354</v>
      </c>
      <c r="F52" s="6"/>
      <c r="G52" s="6">
        <v>0</v>
      </c>
      <c r="H52" s="6"/>
      <c r="I52" s="6">
        <f t="shared" si="0"/>
        <v>5122519354</v>
      </c>
      <c r="J52" s="6"/>
      <c r="K52" s="6">
        <v>0</v>
      </c>
      <c r="L52" s="6"/>
      <c r="M52" s="6">
        <v>46866087190</v>
      </c>
      <c r="N52" s="6"/>
      <c r="O52" s="6">
        <v>0</v>
      </c>
      <c r="P52" s="6"/>
      <c r="Q52" s="6">
        <f t="shared" si="1"/>
        <v>46866087190</v>
      </c>
    </row>
    <row r="53" spans="1:17" x14ac:dyDescent="0.55000000000000004">
      <c r="A53" s="1" t="s">
        <v>180</v>
      </c>
      <c r="C53" s="6">
        <v>0</v>
      </c>
      <c r="D53" s="6"/>
      <c r="E53" s="6">
        <v>179262669</v>
      </c>
      <c r="F53" s="6"/>
      <c r="G53" s="6">
        <v>0</v>
      </c>
      <c r="H53" s="6"/>
      <c r="I53" s="6">
        <f t="shared" si="0"/>
        <v>179262669</v>
      </c>
      <c r="J53" s="6"/>
      <c r="K53" s="6">
        <v>0</v>
      </c>
      <c r="L53" s="6"/>
      <c r="M53" s="6">
        <v>179262669</v>
      </c>
      <c r="N53" s="6"/>
      <c r="O53" s="6">
        <v>0</v>
      </c>
      <c r="P53" s="6"/>
      <c r="Q53" s="6">
        <f t="shared" si="1"/>
        <v>179262669</v>
      </c>
    </row>
    <row r="54" spans="1:17" x14ac:dyDescent="0.55000000000000004">
      <c r="A54" s="1" t="s">
        <v>177</v>
      </c>
      <c r="C54" s="6">
        <v>0</v>
      </c>
      <c r="D54" s="6"/>
      <c r="E54" s="6">
        <v>228504026</v>
      </c>
      <c r="F54" s="6"/>
      <c r="G54" s="6">
        <v>0</v>
      </c>
      <c r="H54" s="6"/>
      <c r="I54" s="6">
        <f t="shared" si="0"/>
        <v>228504026</v>
      </c>
      <c r="J54" s="6"/>
      <c r="K54" s="6">
        <v>0</v>
      </c>
      <c r="L54" s="6"/>
      <c r="M54" s="6">
        <v>228504026</v>
      </c>
      <c r="N54" s="6"/>
      <c r="O54" s="6">
        <v>0</v>
      </c>
      <c r="P54" s="6"/>
      <c r="Q54" s="6">
        <f t="shared" si="1"/>
        <v>228504026</v>
      </c>
    </row>
    <row r="55" spans="1:17" x14ac:dyDescent="0.55000000000000004">
      <c r="A55" s="1" t="s">
        <v>188</v>
      </c>
      <c r="C55" s="6">
        <v>0</v>
      </c>
      <c r="D55" s="6"/>
      <c r="E55" s="6">
        <v>222992542</v>
      </c>
      <c r="F55" s="6"/>
      <c r="G55" s="6">
        <v>0</v>
      </c>
      <c r="H55" s="6"/>
      <c r="I55" s="6">
        <f t="shared" si="0"/>
        <v>222992542</v>
      </c>
      <c r="J55" s="6"/>
      <c r="K55" s="6">
        <v>0</v>
      </c>
      <c r="L55" s="6"/>
      <c r="M55" s="6">
        <v>222992542</v>
      </c>
      <c r="N55" s="6"/>
      <c r="O55" s="6">
        <v>0</v>
      </c>
      <c r="P55" s="6"/>
      <c r="Q55" s="6">
        <f t="shared" si="1"/>
        <v>222992542</v>
      </c>
    </row>
    <row r="56" spans="1:17" x14ac:dyDescent="0.55000000000000004">
      <c r="A56" s="1" t="s">
        <v>168</v>
      </c>
      <c r="C56" s="6">
        <v>0</v>
      </c>
      <c r="D56" s="6"/>
      <c r="E56" s="6">
        <v>147902399</v>
      </c>
      <c r="F56" s="6"/>
      <c r="G56" s="6">
        <v>0</v>
      </c>
      <c r="H56" s="6"/>
      <c r="I56" s="6">
        <f t="shared" si="0"/>
        <v>147902399</v>
      </c>
      <c r="J56" s="6"/>
      <c r="K56" s="6">
        <v>0</v>
      </c>
      <c r="L56" s="6"/>
      <c r="M56" s="6">
        <v>147902399</v>
      </c>
      <c r="N56" s="6"/>
      <c r="O56" s="6">
        <v>0</v>
      </c>
      <c r="P56" s="6"/>
      <c r="Q56" s="6">
        <f t="shared" si="1"/>
        <v>147902399</v>
      </c>
    </row>
    <row r="57" spans="1:17" x14ac:dyDescent="0.55000000000000004">
      <c r="A57" s="1" t="s">
        <v>199</v>
      </c>
      <c r="C57" s="6">
        <v>0</v>
      </c>
      <c r="D57" s="6"/>
      <c r="E57" s="6">
        <v>1950921</v>
      </c>
      <c r="F57" s="6"/>
      <c r="G57" s="6">
        <v>0</v>
      </c>
      <c r="H57" s="6"/>
      <c r="I57" s="6">
        <f t="shared" si="0"/>
        <v>1950921</v>
      </c>
      <c r="J57" s="6"/>
      <c r="K57" s="6">
        <v>0</v>
      </c>
      <c r="L57" s="6"/>
      <c r="M57" s="6">
        <v>1950908</v>
      </c>
      <c r="N57" s="6"/>
      <c r="O57" s="6">
        <v>0</v>
      </c>
      <c r="P57" s="6"/>
      <c r="Q57" s="6">
        <f t="shared" si="1"/>
        <v>1950908</v>
      </c>
    </row>
    <row r="58" spans="1:17" x14ac:dyDescent="0.55000000000000004">
      <c r="A58" s="1" t="s">
        <v>202</v>
      </c>
      <c r="C58" s="6">
        <v>0</v>
      </c>
      <c r="D58" s="6"/>
      <c r="E58" s="6">
        <v>4075175</v>
      </c>
      <c r="F58" s="6"/>
      <c r="G58" s="6">
        <v>0</v>
      </c>
      <c r="H58" s="6"/>
      <c r="I58" s="6">
        <f t="shared" si="0"/>
        <v>4075175</v>
      </c>
      <c r="J58" s="6"/>
      <c r="K58" s="6">
        <v>0</v>
      </c>
      <c r="L58" s="6"/>
      <c r="M58" s="6">
        <v>4075175</v>
      </c>
      <c r="N58" s="6"/>
      <c r="O58" s="6">
        <v>0</v>
      </c>
      <c r="P58" s="6"/>
      <c r="Q58" s="6">
        <f t="shared" si="1"/>
        <v>4075175</v>
      </c>
    </row>
    <row r="59" spans="1:17" x14ac:dyDescent="0.55000000000000004">
      <c r="A59" s="1" t="s">
        <v>205</v>
      </c>
      <c r="C59" s="6">
        <v>0</v>
      </c>
      <c r="D59" s="6"/>
      <c r="E59" s="6">
        <v>244859</v>
      </c>
      <c r="F59" s="6"/>
      <c r="G59" s="6">
        <v>0</v>
      </c>
      <c r="H59" s="6"/>
      <c r="I59" s="6">
        <f t="shared" si="0"/>
        <v>244859</v>
      </c>
      <c r="J59" s="6"/>
      <c r="K59" s="6">
        <v>0</v>
      </c>
      <c r="L59" s="6"/>
      <c r="M59" s="6">
        <v>244859</v>
      </c>
      <c r="N59" s="6"/>
      <c r="O59" s="6">
        <v>0</v>
      </c>
      <c r="P59" s="6"/>
      <c r="Q59" s="6">
        <f t="shared" si="1"/>
        <v>244859</v>
      </c>
    </row>
    <row r="60" spans="1:17" x14ac:dyDescent="0.55000000000000004">
      <c r="A60" s="1" t="s">
        <v>201</v>
      </c>
      <c r="C60" s="6">
        <v>0</v>
      </c>
      <c r="D60" s="6"/>
      <c r="E60" s="6">
        <v>157564</v>
      </c>
      <c r="F60" s="6"/>
      <c r="G60" s="6">
        <v>0</v>
      </c>
      <c r="H60" s="6"/>
      <c r="I60" s="6">
        <f t="shared" si="0"/>
        <v>157564</v>
      </c>
      <c r="J60" s="6"/>
      <c r="K60" s="6">
        <v>0</v>
      </c>
      <c r="L60" s="6"/>
      <c r="M60" s="6">
        <v>157576</v>
      </c>
      <c r="N60" s="6"/>
      <c r="O60" s="6">
        <v>0</v>
      </c>
      <c r="P60" s="6"/>
      <c r="Q60" s="6">
        <f t="shared" si="1"/>
        <v>157576</v>
      </c>
    </row>
    <row r="61" spans="1:17" x14ac:dyDescent="0.55000000000000004">
      <c r="A61" s="1" t="s">
        <v>207</v>
      </c>
      <c r="C61" s="6">
        <v>0</v>
      </c>
      <c r="D61" s="6"/>
      <c r="E61" s="6">
        <v>18771395</v>
      </c>
      <c r="F61" s="6"/>
      <c r="G61" s="6">
        <v>0</v>
      </c>
      <c r="H61" s="6"/>
      <c r="I61" s="6">
        <f t="shared" si="0"/>
        <v>18771395</v>
      </c>
      <c r="J61" s="6"/>
      <c r="K61" s="6">
        <v>0</v>
      </c>
      <c r="L61" s="6"/>
      <c r="M61" s="6">
        <v>18771395</v>
      </c>
      <c r="N61" s="6"/>
      <c r="O61" s="6">
        <v>0</v>
      </c>
      <c r="P61" s="6"/>
      <c r="Q61" s="6">
        <f t="shared" si="1"/>
        <v>18771395</v>
      </c>
    </row>
    <row r="62" spans="1:17" x14ac:dyDescent="0.55000000000000004">
      <c r="A62" s="1" t="s">
        <v>196</v>
      </c>
      <c r="C62" s="6">
        <v>0</v>
      </c>
      <c r="D62" s="6"/>
      <c r="E62" s="6">
        <v>235307460</v>
      </c>
      <c r="F62" s="6"/>
      <c r="G62" s="6">
        <v>0</v>
      </c>
      <c r="H62" s="6"/>
      <c r="I62" s="6">
        <f t="shared" si="0"/>
        <v>235307460</v>
      </c>
      <c r="J62" s="6"/>
      <c r="K62" s="6">
        <v>0</v>
      </c>
      <c r="L62" s="6"/>
      <c r="M62" s="6">
        <v>235307460</v>
      </c>
      <c r="N62" s="6"/>
      <c r="O62" s="6">
        <v>0</v>
      </c>
      <c r="P62" s="6"/>
      <c r="Q62" s="6">
        <f t="shared" si="1"/>
        <v>235307460</v>
      </c>
    </row>
    <row r="63" spans="1:17" x14ac:dyDescent="0.55000000000000004">
      <c r="A63" s="1" t="s">
        <v>193</v>
      </c>
      <c r="C63" s="6">
        <v>0</v>
      </c>
      <c r="D63" s="6"/>
      <c r="E63" s="6">
        <v>61267881</v>
      </c>
      <c r="F63" s="6"/>
      <c r="G63" s="6">
        <v>0</v>
      </c>
      <c r="H63" s="6"/>
      <c r="I63" s="6">
        <f t="shared" si="0"/>
        <v>61267881</v>
      </c>
      <c r="J63" s="6"/>
      <c r="K63" s="6">
        <v>0</v>
      </c>
      <c r="L63" s="6"/>
      <c r="M63" s="6">
        <v>61267881</v>
      </c>
      <c r="N63" s="6"/>
      <c r="O63" s="6">
        <v>0</v>
      </c>
      <c r="P63" s="6"/>
      <c r="Q63" s="6">
        <f t="shared" si="1"/>
        <v>61267881</v>
      </c>
    </row>
    <row r="64" spans="1:17" ht="24.75" thickBot="1" x14ac:dyDescent="0.6">
      <c r="C64" s="16">
        <f>SUM(C8:C63)</f>
        <v>38382358440</v>
      </c>
      <c r="D64" s="6"/>
      <c r="E64" s="16">
        <f>SUM(E8:E63)</f>
        <v>68576303052</v>
      </c>
      <c r="F64" s="6"/>
      <c r="G64" s="16">
        <f>SUM(G8:G63)</f>
        <v>20045474289</v>
      </c>
      <c r="H64" s="6"/>
      <c r="I64" s="16">
        <f>SUM(I8:I63)</f>
        <v>127004135781</v>
      </c>
      <c r="J64" s="6"/>
      <c r="K64" s="16">
        <f>SUM(K8:K63)</f>
        <v>397055644127</v>
      </c>
      <c r="L64" s="6"/>
      <c r="M64" s="16">
        <f>SUM(M8:M63)</f>
        <v>468164097996</v>
      </c>
      <c r="N64" s="6"/>
      <c r="O64" s="16">
        <f>SUM(O8:O63)</f>
        <v>132439030902</v>
      </c>
      <c r="P64" s="6"/>
      <c r="Q64" s="16">
        <f>SUM(Q8:Q63)</f>
        <v>997658773025</v>
      </c>
    </row>
    <row r="65" spans="3:15" ht="24.75" thickTop="1" x14ac:dyDescent="0.55000000000000004"/>
    <row r="66" spans="3:15" x14ac:dyDescent="0.55000000000000004">
      <c r="C66" s="5"/>
      <c r="E66" s="5"/>
      <c r="G66" s="5"/>
      <c r="K66" s="5"/>
      <c r="M66" s="5"/>
      <c r="O66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21" sqref="G21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x14ac:dyDescent="0.55000000000000004">
      <c r="A3" s="25" t="s">
        <v>228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ht="24.75" x14ac:dyDescent="0.55000000000000004">
      <c r="A6" s="24" t="s">
        <v>354</v>
      </c>
      <c r="B6" s="24" t="s">
        <v>354</v>
      </c>
      <c r="C6" s="24" t="s">
        <v>354</v>
      </c>
      <c r="E6" s="24" t="s">
        <v>230</v>
      </c>
      <c r="F6" s="24" t="s">
        <v>230</v>
      </c>
      <c r="G6" s="24" t="s">
        <v>230</v>
      </c>
      <c r="I6" s="24" t="s">
        <v>231</v>
      </c>
      <c r="J6" s="24" t="s">
        <v>231</v>
      </c>
      <c r="K6" s="24" t="s">
        <v>231</v>
      </c>
    </row>
    <row r="7" spans="1:11" ht="24.75" x14ac:dyDescent="0.55000000000000004">
      <c r="A7" s="24" t="s">
        <v>355</v>
      </c>
      <c r="C7" s="24" t="s">
        <v>212</v>
      </c>
      <c r="E7" s="24" t="s">
        <v>356</v>
      </c>
      <c r="G7" s="24" t="s">
        <v>357</v>
      </c>
      <c r="I7" s="24" t="s">
        <v>356</v>
      </c>
      <c r="K7" s="24" t="s">
        <v>357</v>
      </c>
    </row>
    <row r="8" spans="1:11" x14ac:dyDescent="0.55000000000000004">
      <c r="A8" s="1" t="s">
        <v>218</v>
      </c>
      <c r="C8" s="4" t="s">
        <v>219</v>
      </c>
      <c r="D8" s="4"/>
      <c r="E8" s="10">
        <v>645322352</v>
      </c>
      <c r="F8" s="4"/>
      <c r="G8" s="8">
        <f>E8/$E$11</f>
        <v>0.12209007704414658</v>
      </c>
      <c r="H8" s="4"/>
      <c r="I8" s="10">
        <v>43687814538</v>
      </c>
      <c r="J8" s="4"/>
      <c r="K8" s="8">
        <f>I8/$I$11</f>
        <v>0.63655934618045129</v>
      </c>
    </row>
    <row r="9" spans="1:11" x14ac:dyDescent="0.55000000000000004">
      <c r="A9" s="1" t="s">
        <v>222</v>
      </c>
      <c r="C9" s="4" t="s">
        <v>223</v>
      </c>
      <c r="D9" s="4"/>
      <c r="E9" s="10">
        <v>2121442128</v>
      </c>
      <c r="F9" s="4"/>
      <c r="G9" s="8">
        <f t="shared" ref="G9:G10" si="0">E9/$E$11</f>
        <v>0.4013607029874246</v>
      </c>
      <c r="H9" s="4"/>
      <c r="I9" s="10">
        <v>14742583833</v>
      </c>
      <c r="J9" s="4"/>
      <c r="K9" s="8">
        <f t="shared" ref="K9:K10" si="1">I9/$I$11</f>
        <v>0.21480885745800435</v>
      </c>
    </row>
    <row r="10" spans="1:11" x14ac:dyDescent="0.55000000000000004">
      <c r="A10" s="1" t="s">
        <v>225</v>
      </c>
      <c r="C10" s="4" t="s">
        <v>226</v>
      </c>
      <c r="D10" s="4"/>
      <c r="E10" s="10">
        <v>2518860426</v>
      </c>
      <c r="F10" s="4"/>
      <c r="G10" s="8">
        <f t="shared" si="0"/>
        <v>0.47654921996842886</v>
      </c>
      <c r="H10" s="4"/>
      <c r="I10" s="10">
        <v>10200774512</v>
      </c>
      <c r="J10" s="4"/>
      <c r="K10" s="8">
        <f t="shared" si="1"/>
        <v>0.14863179636154433</v>
      </c>
    </row>
    <row r="11" spans="1:11" ht="24.75" thickBot="1" x14ac:dyDescent="0.6">
      <c r="E11" s="11">
        <f>SUM(E8:E10)</f>
        <v>5285624906</v>
      </c>
      <c r="G11" s="12">
        <f>SUM(G8:G10)</f>
        <v>1</v>
      </c>
      <c r="I11" s="11">
        <f>SUM(I8:I10)</f>
        <v>68631172883</v>
      </c>
      <c r="J11" s="4"/>
      <c r="K11" s="12">
        <f>SUM(K8:K10)</f>
        <v>1</v>
      </c>
    </row>
    <row r="12" spans="1:11" ht="24.75" thickTop="1" x14ac:dyDescent="0.55000000000000004">
      <c r="E12" s="3"/>
      <c r="I12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5" sqref="E5:E6"/>
    </sheetView>
  </sheetViews>
  <sheetFormatPr defaultRowHeight="24" x14ac:dyDescent="0.55000000000000004"/>
  <cols>
    <col min="1" max="1" width="28.5703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5" t="s">
        <v>0</v>
      </c>
      <c r="B2" s="25"/>
      <c r="C2" s="25"/>
      <c r="D2" s="25"/>
      <c r="E2" s="25"/>
    </row>
    <row r="3" spans="1:5" ht="24.75" x14ac:dyDescent="0.55000000000000004">
      <c r="A3" s="25" t="s">
        <v>228</v>
      </c>
      <c r="B3" s="25"/>
      <c r="C3" s="25"/>
      <c r="D3" s="25"/>
      <c r="E3" s="25"/>
    </row>
    <row r="4" spans="1:5" ht="24.75" x14ac:dyDescent="0.55000000000000004">
      <c r="A4" s="25" t="s">
        <v>2</v>
      </c>
      <c r="B4" s="25"/>
      <c r="C4" s="25"/>
      <c r="D4" s="25"/>
      <c r="E4" s="25"/>
    </row>
    <row r="5" spans="1:5" ht="24.75" x14ac:dyDescent="0.6">
      <c r="C5" s="23" t="s">
        <v>230</v>
      </c>
      <c r="E5" s="22" t="s">
        <v>367</v>
      </c>
    </row>
    <row r="6" spans="1:5" ht="24.75" x14ac:dyDescent="0.55000000000000004">
      <c r="A6" s="23" t="s">
        <v>358</v>
      </c>
      <c r="C6" s="24"/>
      <c r="E6" s="21" t="s">
        <v>368</v>
      </c>
    </row>
    <row r="7" spans="1:5" ht="24.75" x14ac:dyDescent="0.55000000000000004">
      <c r="A7" s="24" t="s">
        <v>358</v>
      </c>
      <c r="C7" s="24" t="s">
        <v>215</v>
      </c>
      <c r="E7" s="24" t="s">
        <v>215</v>
      </c>
    </row>
    <row r="8" spans="1:5" x14ac:dyDescent="0.55000000000000004">
      <c r="A8" s="1" t="s">
        <v>365</v>
      </c>
      <c r="C8" s="10">
        <v>62000</v>
      </c>
      <c r="E8" s="3">
        <v>11129209034</v>
      </c>
    </row>
    <row r="9" spans="1:5" x14ac:dyDescent="0.55000000000000004">
      <c r="A9" s="1" t="s">
        <v>366</v>
      </c>
      <c r="C9" s="10">
        <v>0</v>
      </c>
      <c r="E9" s="3">
        <v>726680614</v>
      </c>
    </row>
    <row r="10" spans="1:5" ht="25.5" thickBot="1" x14ac:dyDescent="0.65">
      <c r="A10" s="2" t="s">
        <v>237</v>
      </c>
      <c r="C10" s="11">
        <f>SUM(C8:C9)</f>
        <v>62000</v>
      </c>
      <c r="E10" s="13">
        <f>SUM(E8:E9)</f>
        <v>11855889648</v>
      </c>
    </row>
    <row r="11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8"/>
  <sheetViews>
    <sheetView rightToLeft="1" topLeftCell="A73" workbookViewId="0">
      <selection activeCell="Q6" sqref="Q6:Y6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0.710937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4.75" x14ac:dyDescent="0.5500000000000000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6" spans="1:25" ht="24.75" x14ac:dyDescent="0.55000000000000004">
      <c r="A6" s="23" t="s">
        <v>3</v>
      </c>
      <c r="C6" s="24" t="s">
        <v>362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 x14ac:dyDescent="0.55000000000000004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 x14ac:dyDescent="0.55000000000000004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 x14ac:dyDescent="0.55000000000000004">
      <c r="A9" s="1" t="s">
        <v>15</v>
      </c>
      <c r="C9" s="6">
        <v>13500000</v>
      </c>
      <c r="D9" s="6"/>
      <c r="E9" s="6">
        <v>418867999773</v>
      </c>
      <c r="F9" s="6"/>
      <c r="G9" s="6">
        <v>343328965200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13500000</v>
      </c>
      <c r="R9" s="6"/>
      <c r="S9" s="6">
        <v>27220</v>
      </c>
      <c r="T9" s="6"/>
      <c r="U9" s="6">
        <v>418867999773</v>
      </c>
      <c r="V9" s="6"/>
      <c r="W9" s="6">
        <v>365283553500</v>
      </c>
      <c r="X9" s="6"/>
      <c r="Y9" s="8">
        <v>8.3372401455900028E-3</v>
      </c>
    </row>
    <row r="10" spans="1:25" x14ac:dyDescent="0.55000000000000004">
      <c r="A10" s="1" t="s">
        <v>16</v>
      </c>
      <c r="C10" s="6">
        <v>13381695</v>
      </c>
      <c r="D10" s="6"/>
      <c r="E10" s="6">
        <v>20231961343</v>
      </c>
      <c r="F10" s="6"/>
      <c r="G10" s="6">
        <v>78216194618.729996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13381695</v>
      </c>
      <c r="R10" s="6"/>
      <c r="S10" s="6">
        <v>6010</v>
      </c>
      <c r="T10" s="6"/>
      <c r="U10" s="6">
        <v>20231961343</v>
      </c>
      <c r="V10" s="6"/>
      <c r="W10" s="6">
        <v>79945464227.647507</v>
      </c>
      <c r="X10" s="6"/>
      <c r="Y10" s="8">
        <v>1.8246770965465113E-3</v>
      </c>
    </row>
    <row r="11" spans="1:25" x14ac:dyDescent="0.55000000000000004">
      <c r="A11" s="1" t="s">
        <v>17</v>
      </c>
      <c r="C11" s="6">
        <v>22961128</v>
      </c>
      <c r="D11" s="6"/>
      <c r="E11" s="6">
        <v>63835478087</v>
      </c>
      <c r="F11" s="6"/>
      <c r="G11" s="6">
        <v>55189663459.351196</v>
      </c>
      <c r="H11" s="6"/>
      <c r="I11" s="6">
        <v>0</v>
      </c>
      <c r="J11" s="6"/>
      <c r="K11" s="6">
        <v>0</v>
      </c>
      <c r="L11" s="6"/>
      <c r="M11" s="6">
        <v>-2000000</v>
      </c>
      <c r="N11" s="6"/>
      <c r="O11" s="6">
        <v>4571889340</v>
      </c>
      <c r="P11" s="6"/>
      <c r="Q11" s="6">
        <v>20961128</v>
      </c>
      <c r="R11" s="6"/>
      <c r="S11" s="6">
        <v>2183</v>
      </c>
      <c r="T11" s="6"/>
      <c r="U11" s="6">
        <v>58275169540</v>
      </c>
      <c r="V11" s="6"/>
      <c r="W11" s="6">
        <v>45485881476.577202</v>
      </c>
      <c r="X11" s="6"/>
      <c r="Y11" s="8">
        <v>8.3372401455900028E-3</v>
      </c>
    </row>
    <row r="12" spans="1:25" x14ac:dyDescent="0.55000000000000004">
      <c r="A12" s="1" t="s">
        <v>18</v>
      </c>
      <c r="C12" s="6">
        <v>115838230</v>
      </c>
      <c r="D12" s="6"/>
      <c r="E12" s="6">
        <v>592322091646</v>
      </c>
      <c r="F12" s="6"/>
      <c r="G12" s="6">
        <v>693196935039.63</v>
      </c>
      <c r="H12" s="6"/>
      <c r="I12" s="6">
        <v>13800000</v>
      </c>
      <c r="J12" s="6"/>
      <c r="K12" s="6">
        <v>86388976339</v>
      </c>
      <c r="L12" s="6"/>
      <c r="M12" s="6">
        <v>0</v>
      </c>
      <c r="N12" s="6"/>
      <c r="O12" s="6">
        <v>0</v>
      </c>
      <c r="P12" s="6"/>
      <c r="Q12" s="6">
        <v>129638230</v>
      </c>
      <c r="R12" s="6"/>
      <c r="S12" s="6">
        <v>6520</v>
      </c>
      <c r="T12" s="6"/>
      <c r="U12" s="6">
        <v>678711067985</v>
      </c>
      <c r="V12" s="6"/>
      <c r="W12" s="6">
        <v>840212074105.38</v>
      </c>
      <c r="X12" s="6"/>
      <c r="Y12" s="8">
        <v>1.8246770965465113E-3</v>
      </c>
    </row>
    <row r="13" spans="1:25" x14ac:dyDescent="0.55000000000000004">
      <c r="A13" s="1" t="s">
        <v>19</v>
      </c>
      <c r="C13" s="6">
        <v>2600000</v>
      </c>
      <c r="D13" s="6"/>
      <c r="E13" s="6">
        <v>67284502974</v>
      </c>
      <c r="F13" s="6"/>
      <c r="G13" s="6">
        <v>122015661300</v>
      </c>
      <c r="H13" s="6"/>
      <c r="I13" s="6">
        <v>3900000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6500000</v>
      </c>
      <c r="R13" s="6"/>
      <c r="S13" s="6">
        <v>22620</v>
      </c>
      <c r="T13" s="6"/>
      <c r="U13" s="6">
        <v>57154902974</v>
      </c>
      <c r="V13" s="6"/>
      <c r="W13" s="6">
        <v>146155171500</v>
      </c>
      <c r="X13" s="6"/>
      <c r="Y13" s="8">
        <v>1.038170794908422E-3</v>
      </c>
    </row>
    <row r="14" spans="1:25" x14ac:dyDescent="0.55000000000000004">
      <c r="A14" s="1" t="s">
        <v>20</v>
      </c>
      <c r="C14" s="6">
        <v>56920417</v>
      </c>
      <c r="D14" s="6"/>
      <c r="E14" s="6">
        <v>617983108593</v>
      </c>
      <c r="F14" s="6"/>
      <c r="G14" s="6">
        <v>751348932349.80896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56920417</v>
      </c>
      <c r="R14" s="6"/>
      <c r="S14" s="6">
        <v>13279</v>
      </c>
      <c r="T14" s="6"/>
      <c r="U14" s="6">
        <v>617983108593</v>
      </c>
      <c r="V14" s="6"/>
      <c r="W14" s="6">
        <v>751348932349.80896</v>
      </c>
      <c r="X14" s="6"/>
      <c r="Y14" s="8">
        <v>1.9177019517909438E-2</v>
      </c>
    </row>
    <row r="15" spans="1:25" x14ac:dyDescent="0.55000000000000004">
      <c r="A15" s="1" t="s">
        <v>21</v>
      </c>
      <c r="C15" s="6">
        <v>2377200</v>
      </c>
      <c r="D15" s="6"/>
      <c r="E15" s="6">
        <v>203054585281</v>
      </c>
      <c r="F15" s="6"/>
      <c r="G15" s="6">
        <v>239259385575</v>
      </c>
      <c r="H15" s="6"/>
      <c r="I15" s="6">
        <v>1492800</v>
      </c>
      <c r="J15" s="6"/>
      <c r="K15" s="6">
        <v>150199268601</v>
      </c>
      <c r="L15" s="6"/>
      <c r="M15" s="6">
        <v>0</v>
      </c>
      <c r="N15" s="6"/>
      <c r="O15" s="6">
        <v>0</v>
      </c>
      <c r="P15" s="6"/>
      <c r="Q15" s="6">
        <v>3870000</v>
      </c>
      <c r="R15" s="6"/>
      <c r="S15" s="6">
        <v>98500</v>
      </c>
      <c r="T15" s="6"/>
      <c r="U15" s="6">
        <v>353253853882</v>
      </c>
      <c r="V15" s="6"/>
      <c r="W15" s="6">
        <v>378926889750</v>
      </c>
      <c r="X15" s="6"/>
      <c r="Y15" s="8">
        <v>3.3358489634693934E-3</v>
      </c>
    </row>
    <row r="16" spans="1:25" x14ac:dyDescent="0.55000000000000004">
      <c r="A16" s="1" t="s">
        <v>22</v>
      </c>
      <c r="C16" s="6">
        <v>24293023</v>
      </c>
      <c r="D16" s="6"/>
      <c r="E16" s="6">
        <v>48055539796</v>
      </c>
      <c r="F16" s="6"/>
      <c r="G16" s="6">
        <v>53899406273.3508</v>
      </c>
      <c r="H16" s="6"/>
      <c r="I16" s="6">
        <v>24200000</v>
      </c>
      <c r="J16" s="6"/>
      <c r="K16" s="6">
        <v>67889056489</v>
      </c>
      <c r="L16" s="6"/>
      <c r="M16" s="6">
        <v>0</v>
      </c>
      <c r="N16" s="6"/>
      <c r="O16" s="6">
        <v>0</v>
      </c>
      <c r="P16" s="6"/>
      <c r="Q16" s="6">
        <v>48493023</v>
      </c>
      <c r="R16" s="6"/>
      <c r="S16" s="6">
        <v>2692</v>
      </c>
      <c r="T16" s="6"/>
      <c r="U16" s="6">
        <v>115944596285</v>
      </c>
      <c r="V16" s="6"/>
      <c r="W16" s="6">
        <v>129766485769.39999</v>
      </c>
      <c r="X16" s="6"/>
      <c r="Y16" s="8">
        <v>1.7148805146336855E-2</v>
      </c>
    </row>
    <row r="17" spans="1:25" x14ac:dyDescent="0.55000000000000004">
      <c r="A17" s="1" t="s">
        <v>23</v>
      </c>
      <c r="C17" s="6">
        <v>20105817</v>
      </c>
      <c r="D17" s="6"/>
      <c r="E17" s="6">
        <v>537876702933</v>
      </c>
      <c r="F17" s="6"/>
      <c r="G17" s="6">
        <v>3572530995756.9399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20105817</v>
      </c>
      <c r="R17" s="6"/>
      <c r="S17" s="6">
        <v>175070</v>
      </c>
      <c r="T17" s="6"/>
      <c r="U17" s="6">
        <v>537876702933</v>
      </c>
      <c r="V17" s="6"/>
      <c r="W17" s="6">
        <v>3498981826165.9702</v>
      </c>
      <c r="X17" s="6"/>
      <c r="Y17" s="8">
        <v>8.6486359629307993E-3</v>
      </c>
    </row>
    <row r="18" spans="1:25" x14ac:dyDescent="0.55000000000000004">
      <c r="A18" s="1" t="s">
        <v>24</v>
      </c>
      <c r="C18" s="6">
        <v>41006624</v>
      </c>
      <c r="D18" s="6"/>
      <c r="E18" s="6">
        <v>445226183955</v>
      </c>
      <c r="F18" s="6"/>
      <c r="G18" s="6">
        <v>515239701182.20801</v>
      </c>
      <c r="H18" s="6"/>
      <c r="I18" s="6">
        <v>0</v>
      </c>
      <c r="J18" s="6"/>
      <c r="K18" s="6">
        <v>0</v>
      </c>
      <c r="L18" s="6"/>
      <c r="M18" s="6">
        <v>-100000</v>
      </c>
      <c r="N18" s="6"/>
      <c r="O18" s="6">
        <v>1310371406</v>
      </c>
      <c r="P18" s="6"/>
      <c r="Q18" s="6">
        <v>40906624</v>
      </c>
      <c r="R18" s="6"/>
      <c r="S18" s="6">
        <v>12550</v>
      </c>
      <c r="T18" s="6"/>
      <c r="U18" s="6">
        <v>444140441849</v>
      </c>
      <c r="V18" s="6"/>
      <c r="W18" s="6">
        <v>510323531319.35999</v>
      </c>
      <c r="X18" s="6"/>
      <c r="Y18" s="8">
        <v>2.9617932270492309E-3</v>
      </c>
    </row>
    <row r="19" spans="1:25" x14ac:dyDescent="0.55000000000000004">
      <c r="A19" s="1" t="s">
        <v>25</v>
      </c>
      <c r="C19" s="6">
        <v>35259260</v>
      </c>
      <c r="D19" s="6"/>
      <c r="E19" s="6">
        <v>1027174111410</v>
      </c>
      <c r="F19" s="6"/>
      <c r="G19" s="6">
        <v>1709713019918.3401</v>
      </c>
      <c r="H19" s="6"/>
      <c r="I19" s="6">
        <v>0</v>
      </c>
      <c r="J19" s="6"/>
      <c r="K19" s="6">
        <v>0</v>
      </c>
      <c r="L19" s="6"/>
      <c r="M19" s="6">
        <v>-1643846</v>
      </c>
      <c r="N19" s="6"/>
      <c r="O19" s="6">
        <v>79392717137</v>
      </c>
      <c r="P19" s="6"/>
      <c r="Q19" s="6">
        <v>33615414</v>
      </c>
      <c r="R19" s="6"/>
      <c r="S19" s="6">
        <v>48000</v>
      </c>
      <c r="T19" s="6"/>
      <c r="U19" s="6">
        <v>979285526834</v>
      </c>
      <c r="V19" s="6"/>
      <c r="W19" s="6">
        <v>1603939309761.6001</v>
      </c>
      <c r="X19" s="6"/>
      <c r="Y19" s="8">
        <v>7.9860840900959823E-2</v>
      </c>
    </row>
    <row r="20" spans="1:25" x14ac:dyDescent="0.55000000000000004">
      <c r="A20" s="1" t="s">
        <v>26</v>
      </c>
      <c r="C20" s="6">
        <v>3900000</v>
      </c>
      <c r="D20" s="6"/>
      <c r="E20" s="6">
        <v>187738559896</v>
      </c>
      <c r="F20" s="6"/>
      <c r="G20" s="6">
        <v>502006184550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3900000</v>
      </c>
      <c r="R20" s="6"/>
      <c r="S20" s="6">
        <v>130400</v>
      </c>
      <c r="T20" s="6"/>
      <c r="U20" s="6">
        <v>187738559896</v>
      </c>
      <c r="V20" s="6"/>
      <c r="W20" s="6">
        <v>505534068000</v>
      </c>
      <c r="X20" s="6"/>
      <c r="Y20" s="8">
        <v>1.1647635903090351E-2</v>
      </c>
    </row>
    <row r="21" spans="1:25" x14ac:dyDescent="0.55000000000000004">
      <c r="A21" s="1" t="s">
        <v>27</v>
      </c>
      <c r="C21" s="6">
        <v>7749827</v>
      </c>
      <c r="D21" s="6"/>
      <c r="E21" s="6">
        <v>582360453690</v>
      </c>
      <c r="F21" s="6"/>
      <c r="G21" s="6">
        <v>747722629278.71106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7749827</v>
      </c>
      <c r="R21" s="6"/>
      <c r="S21" s="6">
        <v>94650</v>
      </c>
      <c r="T21" s="6"/>
      <c r="U21" s="6">
        <v>582360453690</v>
      </c>
      <c r="V21" s="6"/>
      <c r="W21" s="6">
        <v>729156674852.97803</v>
      </c>
      <c r="X21" s="6"/>
      <c r="Y21" s="8">
        <v>3.6608347340867431E-2</v>
      </c>
    </row>
    <row r="22" spans="1:25" x14ac:dyDescent="0.55000000000000004">
      <c r="A22" s="1" t="s">
        <v>28</v>
      </c>
      <c r="C22" s="6">
        <v>9200000</v>
      </c>
      <c r="D22" s="6"/>
      <c r="E22" s="6">
        <v>194066868954</v>
      </c>
      <c r="F22" s="6"/>
      <c r="G22" s="6">
        <v>690009867000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9200000</v>
      </c>
      <c r="R22" s="6"/>
      <c r="S22" s="6">
        <v>78710</v>
      </c>
      <c r="T22" s="6"/>
      <c r="U22" s="6">
        <v>194066868954</v>
      </c>
      <c r="V22" s="6"/>
      <c r="W22" s="6">
        <v>719823414600</v>
      </c>
      <c r="X22" s="6"/>
      <c r="Y22" s="8">
        <v>1.1538321083193871E-2</v>
      </c>
    </row>
    <row r="23" spans="1:25" x14ac:dyDescent="0.55000000000000004">
      <c r="A23" s="1" t="s">
        <v>29</v>
      </c>
      <c r="C23" s="6">
        <v>3593753</v>
      </c>
      <c r="D23" s="6"/>
      <c r="E23" s="6">
        <v>224817994772</v>
      </c>
      <c r="F23" s="6"/>
      <c r="G23" s="6">
        <v>583725285720.81006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3593753</v>
      </c>
      <c r="R23" s="6"/>
      <c r="S23" s="6">
        <v>141910</v>
      </c>
      <c r="T23" s="6"/>
      <c r="U23" s="6">
        <v>224817994772</v>
      </c>
      <c r="V23" s="6"/>
      <c r="W23" s="6">
        <v>506955050775.03101</v>
      </c>
      <c r="X23" s="6"/>
      <c r="Y23" s="8">
        <v>1.6642288555729252E-2</v>
      </c>
    </row>
    <row r="24" spans="1:25" x14ac:dyDescent="0.55000000000000004">
      <c r="A24" s="1" t="s">
        <v>30</v>
      </c>
      <c r="C24" s="6">
        <v>10500000</v>
      </c>
      <c r="D24" s="6"/>
      <c r="E24" s="6">
        <v>504802333303</v>
      </c>
      <c r="F24" s="6"/>
      <c r="G24" s="6">
        <v>937289745000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10500000</v>
      </c>
      <c r="R24" s="6"/>
      <c r="S24" s="6">
        <v>79800</v>
      </c>
      <c r="T24" s="6"/>
      <c r="U24" s="6">
        <v>504802333303</v>
      </c>
      <c r="V24" s="6"/>
      <c r="W24" s="6">
        <v>832914495000</v>
      </c>
      <c r="X24" s="6"/>
      <c r="Y24" s="8">
        <v>1.6429266011120307E-2</v>
      </c>
    </row>
    <row r="25" spans="1:25" x14ac:dyDescent="0.55000000000000004">
      <c r="A25" s="1" t="s">
        <v>31</v>
      </c>
      <c r="C25" s="6">
        <v>9000020</v>
      </c>
      <c r="D25" s="6"/>
      <c r="E25" s="6">
        <v>66326712531</v>
      </c>
      <c r="F25" s="6"/>
      <c r="G25" s="6">
        <v>146543176650.78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9000020</v>
      </c>
      <c r="R25" s="6"/>
      <c r="S25" s="6">
        <v>18060</v>
      </c>
      <c r="T25" s="6"/>
      <c r="U25" s="6">
        <v>66326712531</v>
      </c>
      <c r="V25" s="6"/>
      <c r="W25" s="6">
        <v>161573246050.85999</v>
      </c>
      <c r="X25" s="6"/>
      <c r="Y25" s="8">
        <v>1.1570753626418625E-2</v>
      </c>
    </row>
    <row r="26" spans="1:25" x14ac:dyDescent="0.55000000000000004">
      <c r="A26" s="1" t="s">
        <v>32</v>
      </c>
      <c r="C26" s="6">
        <v>82518930</v>
      </c>
      <c r="D26" s="6"/>
      <c r="E26" s="6">
        <v>1249895273040</v>
      </c>
      <c r="F26" s="6"/>
      <c r="G26" s="6">
        <v>1588881243639.1101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82518930</v>
      </c>
      <c r="R26" s="6"/>
      <c r="S26" s="6">
        <v>20030</v>
      </c>
      <c r="T26" s="6"/>
      <c r="U26" s="6">
        <v>1249895273040</v>
      </c>
      <c r="V26" s="6"/>
      <c r="W26" s="6">
        <v>1643019685600.99</v>
      </c>
      <c r="X26" s="6"/>
      <c r="Y26" s="8">
        <v>1.9010459406182446E-2</v>
      </c>
    </row>
    <row r="27" spans="1:25" x14ac:dyDescent="0.55000000000000004">
      <c r="A27" s="1" t="s">
        <v>33</v>
      </c>
      <c r="C27" s="6">
        <v>71182254</v>
      </c>
      <c r="D27" s="6"/>
      <c r="E27" s="6">
        <v>664207021405</v>
      </c>
      <c r="F27" s="6"/>
      <c r="G27" s="6">
        <v>825754257600.12903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71182254</v>
      </c>
      <c r="R27" s="6"/>
      <c r="S27" s="6">
        <v>12620</v>
      </c>
      <c r="T27" s="6"/>
      <c r="U27" s="6">
        <v>664207021405</v>
      </c>
      <c r="V27" s="6"/>
      <c r="W27" s="6">
        <v>892975041209.39404</v>
      </c>
      <c r="X27" s="6"/>
      <c r="Y27" s="8">
        <v>3.6877514482143835E-3</v>
      </c>
    </row>
    <row r="28" spans="1:25" x14ac:dyDescent="0.55000000000000004">
      <c r="A28" s="1" t="s">
        <v>34</v>
      </c>
      <c r="C28" s="6">
        <v>2030000</v>
      </c>
      <c r="D28" s="6"/>
      <c r="E28" s="6">
        <v>61526063156</v>
      </c>
      <c r="F28" s="6"/>
      <c r="G28" s="6">
        <v>76681017000</v>
      </c>
      <c r="H28" s="6"/>
      <c r="I28" s="6">
        <v>692719</v>
      </c>
      <c r="J28" s="6"/>
      <c r="K28" s="6">
        <v>26914613025</v>
      </c>
      <c r="L28" s="6"/>
      <c r="M28" s="6">
        <v>0</v>
      </c>
      <c r="N28" s="6"/>
      <c r="O28" s="6">
        <v>0</v>
      </c>
      <c r="P28" s="6"/>
      <c r="Q28" s="6">
        <v>2722719</v>
      </c>
      <c r="R28" s="6"/>
      <c r="S28" s="6">
        <v>38550</v>
      </c>
      <c r="T28" s="6"/>
      <c r="U28" s="6">
        <v>88440676181</v>
      </c>
      <c r="V28" s="6"/>
      <c r="W28" s="6">
        <v>104336300586.173</v>
      </c>
      <c r="X28" s="6"/>
      <c r="Y28" s="8">
        <v>3.7500318729206727E-2</v>
      </c>
    </row>
    <row r="29" spans="1:25" x14ac:dyDescent="0.55000000000000004">
      <c r="A29" s="1" t="s">
        <v>35</v>
      </c>
      <c r="C29" s="6">
        <v>7999999</v>
      </c>
      <c r="D29" s="6"/>
      <c r="E29" s="6">
        <v>31191996101</v>
      </c>
      <c r="F29" s="6"/>
      <c r="G29" s="6">
        <v>27435776570.5275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7999999</v>
      </c>
      <c r="R29" s="6"/>
      <c r="S29" s="6">
        <v>2419</v>
      </c>
      <c r="T29" s="6"/>
      <c r="U29" s="6">
        <v>31191996101</v>
      </c>
      <c r="V29" s="6"/>
      <c r="W29" s="6">
        <v>19236853195.393101</v>
      </c>
      <c r="X29" s="6"/>
      <c r="Y29" s="8">
        <v>2.0381282680937474E-2</v>
      </c>
    </row>
    <row r="30" spans="1:25" x14ac:dyDescent="0.55000000000000004">
      <c r="A30" s="1" t="s">
        <v>36</v>
      </c>
      <c r="C30" s="6">
        <v>22455000</v>
      </c>
      <c r="D30" s="6"/>
      <c r="E30" s="6">
        <v>140137851348</v>
      </c>
      <c r="F30" s="6"/>
      <c r="G30" s="6">
        <v>96026631610.5</v>
      </c>
      <c r="H30" s="6"/>
      <c r="I30" s="6">
        <v>1000000</v>
      </c>
      <c r="J30" s="6"/>
      <c r="K30" s="6">
        <v>4399909211</v>
      </c>
      <c r="L30" s="6"/>
      <c r="M30" s="6">
        <v>0</v>
      </c>
      <c r="N30" s="6"/>
      <c r="O30" s="6">
        <v>0</v>
      </c>
      <c r="P30" s="6"/>
      <c r="Q30" s="6">
        <v>23455000</v>
      </c>
      <c r="R30" s="6"/>
      <c r="S30" s="6">
        <v>5013</v>
      </c>
      <c r="T30" s="6"/>
      <c r="U30" s="6">
        <v>144537760559</v>
      </c>
      <c r="V30" s="6"/>
      <c r="W30" s="6">
        <v>116880314505.75</v>
      </c>
      <c r="X30" s="6"/>
      <c r="Y30" s="8">
        <v>2.381374101173124E-3</v>
      </c>
    </row>
    <row r="31" spans="1:25" x14ac:dyDescent="0.55000000000000004">
      <c r="A31" s="1" t="s">
        <v>37</v>
      </c>
      <c r="C31" s="6">
        <v>2560092</v>
      </c>
      <c r="D31" s="6"/>
      <c r="E31" s="6">
        <v>12658539870</v>
      </c>
      <c r="F31" s="6"/>
      <c r="G31" s="6">
        <v>76651166712.311996</v>
      </c>
      <c r="H31" s="6"/>
      <c r="I31" s="6">
        <v>377749</v>
      </c>
      <c r="J31" s="6"/>
      <c r="K31" s="6">
        <v>12882298063</v>
      </c>
      <c r="L31" s="6"/>
      <c r="M31" s="6">
        <v>0</v>
      </c>
      <c r="N31" s="6"/>
      <c r="O31" s="6">
        <v>0</v>
      </c>
      <c r="P31" s="6"/>
      <c r="Q31" s="6">
        <v>2937841</v>
      </c>
      <c r="R31" s="6"/>
      <c r="S31" s="6">
        <v>34010</v>
      </c>
      <c r="T31" s="6"/>
      <c r="U31" s="6">
        <v>25540837933</v>
      </c>
      <c r="V31" s="6"/>
      <c r="W31" s="6">
        <v>99321472374.160507</v>
      </c>
      <c r="X31" s="6"/>
      <c r="Y31" s="8">
        <v>4.3906237551276091E-4</v>
      </c>
    </row>
    <row r="32" spans="1:25" x14ac:dyDescent="0.55000000000000004">
      <c r="A32" s="1" t="s">
        <v>38</v>
      </c>
      <c r="C32" s="6">
        <v>4200000</v>
      </c>
      <c r="D32" s="6"/>
      <c r="E32" s="6">
        <v>116219958939</v>
      </c>
      <c r="F32" s="6"/>
      <c r="G32" s="6">
        <v>112516519500</v>
      </c>
      <c r="H32" s="6"/>
      <c r="I32" s="6">
        <v>38121</v>
      </c>
      <c r="J32" s="6"/>
      <c r="K32" s="6">
        <v>1228610746</v>
      </c>
      <c r="L32" s="6"/>
      <c r="M32" s="6">
        <v>-457172</v>
      </c>
      <c r="N32" s="6"/>
      <c r="O32" s="6">
        <v>13807592551</v>
      </c>
      <c r="P32" s="6"/>
      <c r="Q32" s="6">
        <v>3780949</v>
      </c>
      <c r="R32" s="6"/>
      <c r="S32" s="6">
        <v>32300</v>
      </c>
      <c r="T32" s="6"/>
      <c r="U32" s="6">
        <v>104795383682</v>
      </c>
      <c r="V32" s="6"/>
      <c r="W32" s="6">
        <v>121398011016.435</v>
      </c>
      <c r="X32" s="6"/>
      <c r="Y32" s="8">
        <v>2.6676789606037503E-3</v>
      </c>
    </row>
    <row r="33" spans="1:25" x14ac:dyDescent="0.55000000000000004">
      <c r="A33" s="1" t="s">
        <v>39</v>
      </c>
      <c r="C33" s="6">
        <v>555795</v>
      </c>
      <c r="D33" s="6"/>
      <c r="E33" s="6">
        <v>11703099653</v>
      </c>
      <c r="F33" s="6"/>
      <c r="G33" s="6">
        <v>14668556924.362499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555795</v>
      </c>
      <c r="R33" s="6"/>
      <c r="S33" s="6">
        <v>24860</v>
      </c>
      <c r="T33" s="6"/>
      <c r="U33" s="6">
        <v>11703099653</v>
      </c>
      <c r="V33" s="6"/>
      <c r="W33" s="6">
        <v>13734852170.985001</v>
      </c>
      <c r="X33" s="6"/>
      <c r="Y33" s="8">
        <v>2.2669155478333338E-3</v>
      </c>
    </row>
    <row r="34" spans="1:25" x14ac:dyDescent="0.55000000000000004">
      <c r="A34" s="1" t="s">
        <v>40</v>
      </c>
      <c r="C34" s="6">
        <v>1100000</v>
      </c>
      <c r="D34" s="6"/>
      <c r="E34" s="6">
        <v>29015247169</v>
      </c>
      <c r="F34" s="6"/>
      <c r="G34" s="6">
        <v>47948001750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1100000</v>
      </c>
      <c r="R34" s="6"/>
      <c r="S34" s="6">
        <v>45220</v>
      </c>
      <c r="T34" s="6"/>
      <c r="U34" s="6">
        <v>29015247169</v>
      </c>
      <c r="V34" s="6"/>
      <c r="W34" s="6">
        <v>49446035100</v>
      </c>
      <c r="X34" s="6"/>
      <c r="Y34" s="8">
        <v>2.7707909686686709E-3</v>
      </c>
    </row>
    <row r="35" spans="1:25" x14ac:dyDescent="0.55000000000000004">
      <c r="A35" s="1" t="s">
        <v>41</v>
      </c>
      <c r="C35" s="6">
        <v>7000105</v>
      </c>
      <c r="D35" s="6"/>
      <c r="E35" s="6">
        <v>126203116765</v>
      </c>
      <c r="F35" s="6"/>
      <c r="G35" s="6">
        <v>137986150261.207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7000105</v>
      </c>
      <c r="R35" s="6"/>
      <c r="S35" s="6">
        <v>20600</v>
      </c>
      <c r="T35" s="6"/>
      <c r="U35" s="6">
        <v>126203116765</v>
      </c>
      <c r="V35" s="6"/>
      <c r="W35" s="6">
        <v>143344160130.14999</v>
      </c>
      <c r="X35" s="6"/>
      <c r="Y35" s="8">
        <v>3.1348457880592793E-4</v>
      </c>
    </row>
    <row r="36" spans="1:25" x14ac:dyDescent="0.55000000000000004">
      <c r="A36" s="1" t="s">
        <v>42</v>
      </c>
      <c r="C36" s="6">
        <v>260000</v>
      </c>
      <c r="D36" s="6"/>
      <c r="E36" s="6">
        <v>95245520896</v>
      </c>
      <c r="F36" s="6"/>
      <c r="G36" s="6">
        <v>189663149520</v>
      </c>
      <c r="H36" s="6"/>
      <c r="I36" s="6">
        <v>0</v>
      </c>
      <c r="J36" s="6"/>
      <c r="K36" s="6">
        <v>0</v>
      </c>
      <c r="L36" s="6"/>
      <c r="M36" s="6">
        <v>-140000</v>
      </c>
      <c r="N36" s="6"/>
      <c r="O36" s="6">
        <v>102035833025</v>
      </c>
      <c r="P36" s="6"/>
      <c r="Q36" s="6">
        <v>120000</v>
      </c>
      <c r="R36" s="6"/>
      <c r="S36" s="6">
        <v>710460</v>
      </c>
      <c r="T36" s="6"/>
      <c r="U36" s="6">
        <v>43959471193</v>
      </c>
      <c r="V36" s="6"/>
      <c r="W36" s="6">
        <v>84747931560</v>
      </c>
      <c r="X36" s="6"/>
      <c r="Y36" s="8">
        <v>1.1285574314146404E-3</v>
      </c>
    </row>
    <row r="37" spans="1:25" x14ac:dyDescent="0.55000000000000004">
      <c r="A37" s="1" t="s">
        <v>43</v>
      </c>
      <c r="C37" s="6">
        <v>12769701</v>
      </c>
      <c r="D37" s="6"/>
      <c r="E37" s="6">
        <v>221998197720</v>
      </c>
      <c r="F37" s="6"/>
      <c r="G37" s="6">
        <v>272280321435.62299</v>
      </c>
      <c r="H37" s="6"/>
      <c r="I37" s="6">
        <v>0</v>
      </c>
      <c r="J37" s="6"/>
      <c r="K37" s="6">
        <v>0</v>
      </c>
      <c r="L37" s="6"/>
      <c r="M37" s="6">
        <v>-1000000</v>
      </c>
      <c r="N37" s="6"/>
      <c r="O37" s="6">
        <v>25010298123</v>
      </c>
      <c r="P37" s="6"/>
      <c r="Q37" s="6">
        <v>11769701</v>
      </c>
      <c r="R37" s="6"/>
      <c r="S37" s="6">
        <v>24050</v>
      </c>
      <c r="T37" s="6"/>
      <c r="U37" s="6">
        <v>204613436889</v>
      </c>
      <c r="V37" s="6"/>
      <c r="W37" s="6">
        <v>281377094261.15302</v>
      </c>
      <c r="X37" s="6"/>
      <c r="Y37" s="8">
        <v>3.2716903759341257E-3</v>
      </c>
    </row>
    <row r="38" spans="1:25" x14ac:dyDescent="0.55000000000000004">
      <c r="A38" s="1" t="s">
        <v>44</v>
      </c>
      <c r="C38" s="6">
        <v>9222866</v>
      </c>
      <c r="D38" s="6"/>
      <c r="E38" s="6">
        <v>164592067301</v>
      </c>
      <c r="F38" s="6"/>
      <c r="G38" s="6">
        <v>199403781353.77499</v>
      </c>
      <c r="H38" s="6"/>
      <c r="I38" s="6">
        <v>590377</v>
      </c>
      <c r="J38" s="6"/>
      <c r="K38" s="6">
        <v>13495498346</v>
      </c>
      <c r="L38" s="6"/>
      <c r="M38" s="6">
        <v>0</v>
      </c>
      <c r="N38" s="6"/>
      <c r="O38" s="6">
        <v>0</v>
      </c>
      <c r="P38" s="6"/>
      <c r="Q38" s="6">
        <v>9813243</v>
      </c>
      <c r="R38" s="6"/>
      <c r="S38" s="6">
        <v>23900</v>
      </c>
      <c r="T38" s="6"/>
      <c r="U38" s="6">
        <v>178087565647</v>
      </c>
      <c r="V38" s="6"/>
      <c r="W38" s="6">
        <v>233141015479.185</v>
      </c>
      <c r="X38" s="6"/>
      <c r="Y38" s="8">
        <v>1.9342887203317408E-3</v>
      </c>
    </row>
    <row r="39" spans="1:25" x14ac:dyDescent="0.55000000000000004">
      <c r="A39" s="1" t="s">
        <v>45</v>
      </c>
      <c r="C39" s="6">
        <v>31040229</v>
      </c>
      <c r="D39" s="6"/>
      <c r="E39" s="6">
        <v>174640928888</v>
      </c>
      <c r="F39" s="6"/>
      <c r="G39" s="6">
        <v>590266473264.41797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31040229</v>
      </c>
      <c r="R39" s="6"/>
      <c r="S39" s="6">
        <v>22970</v>
      </c>
      <c r="T39" s="6"/>
      <c r="U39" s="6">
        <v>174640928888</v>
      </c>
      <c r="V39" s="6"/>
      <c r="W39" s="6">
        <v>708751745472.22595</v>
      </c>
      <c r="X39" s="6"/>
      <c r="Y39" s="8">
        <v>6.4221572086834927E-3</v>
      </c>
    </row>
    <row r="40" spans="1:25" x14ac:dyDescent="0.55000000000000004">
      <c r="A40" s="1" t="s">
        <v>46</v>
      </c>
      <c r="C40" s="6">
        <v>12000000</v>
      </c>
      <c r="D40" s="6"/>
      <c r="E40" s="6">
        <v>58805163636</v>
      </c>
      <c r="F40" s="6"/>
      <c r="G40" s="6">
        <v>53082270000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12000000</v>
      </c>
      <c r="R40" s="6"/>
      <c r="S40" s="6">
        <v>5020</v>
      </c>
      <c r="T40" s="6"/>
      <c r="U40" s="6">
        <v>58805163636</v>
      </c>
      <c r="V40" s="6"/>
      <c r="W40" s="6">
        <v>59881572000</v>
      </c>
      <c r="X40" s="6"/>
      <c r="Y40" s="8">
        <v>5.3212158478322547E-3</v>
      </c>
    </row>
    <row r="41" spans="1:25" x14ac:dyDescent="0.55000000000000004">
      <c r="A41" s="1" t="s">
        <v>47</v>
      </c>
      <c r="C41" s="6">
        <v>24900000</v>
      </c>
      <c r="D41" s="6"/>
      <c r="E41" s="6">
        <v>79397971414</v>
      </c>
      <c r="F41" s="6"/>
      <c r="G41" s="6">
        <v>234647490600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24900000</v>
      </c>
      <c r="R41" s="6"/>
      <c r="S41" s="6">
        <v>11110</v>
      </c>
      <c r="T41" s="6"/>
      <c r="U41" s="6">
        <v>79397971414</v>
      </c>
      <c r="V41" s="6"/>
      <c r="W41" s="6">
        <v>274992997950</v>
      </c>
      <c r="X41" s="6"/>
      <c r="Y41" s="8">
        <v>1.6176565982755173E-2</v>
      </c>
    </row>
    <row r="42" spans="1:25" x14ac:dyDescent="0.55000000000000004">
      <c r="A42" s="1" t="s">
        <v>48</v>
      </c>
      <c r="C42" s="6">
        <v>15000000</v>
      </c>
      <c r="D42" s="6"/>
      <c r="E42" s="6">
        <v>100009341807</v>
      </c>
      <c r="F42" s="6"/>
      <c r="G42" s="6">
        <v>92595757500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15000000</v>
      </c>
      <c r="R42" s="6"/>
      <c r="S42" s="6">
        <v>6860</v>
      </c>
      <c r="T42" s="6"/>
      <c r="U42" s="6">
        <v>100009341807</v>
      </c>
      <c r="V42" s="6"/>
      <c r="W42" s="6">
        <v>102287745000</v>
      </c>
      <c r="X42" s="6"/>
      <c r="Y42" s="8">
        <v>1.3667383633231059E-3</v>
      </c>
    </row>
    <row r="43" spans="1:25" x14ac:dyDescent="0.55000000000000004">
      <c r="A43" s="1" t="s">
        <v>49</v>
      </c>
      <c r="C43" s="6">
        <v>4482368</v>
      </c>
      <c r="D43" s="6"/>
      <c r="E43" s="6">
        <v>5388805760</v>
      </c>
      <c r="F43" s="6"/>
      <c r="G43" s="6">
        <v>37784318280.192001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4482368</v>
      </c>
      <c r="R43" s="6"/>
      <c r="S43" s="6">
        <v>8990</v>
      </c>
      <c r="T43" s="6"/>
      <c r="U43" s="6">
        <v>5388805760</v>
      </c>
      <c r="V43" s="6"/>
      <c r="W43" s="6">
        <v>40056724214.496002</v>
      </c>
      <c r="X43" s="6"/>
      <c r="Y43" s="8">
        <v>6.2764464490594404E-3</v>
      </c>
    </row>
    <row r="44" spans="1:25" x14ac:dyDescent="0.55000000000000004">
      <c r="A44" s="1" t="s">
        <v>50</v>
      </c>
      <c r="C44" s="6">
        <v>120896360</v>
      </c>
      <c r="D44" s="6"/>
      <c r="E44" s="6">
        <v>1066499947935</v>
      </c>
      <c r="F44" s="6"/>
      <c r="G44" s="6">
        <v>1726943873075.46</v>
      </c>
      <c r="H44" s="6"/>
      <c r="I44" s="6">
        <v>1000000</v>
      </c>
      <c r="J44" s="6"/>
      <c r="K44" s="6">
        <v>14255858965</v>
      </c>
      <c r="L44" s="6"/>
      <c r="M44" s="6">
        <v>0</v>
      </c>
      <c r="N44" s="6"/>
      <c r="O44" s="6">
        <v>0</v>
      </c>
      <c r="P44" s="6"/>
      <c r="Q44" s="6">
        <v>121896360</v>
      </c>
      <c r="R44" s="6"/>
      <c r="S44" s="6">
        <v>14960</v>
      </c>
      <c r="T44" s="6"/>
      <c r="U44" s="6">
        <v>1080755806900</v>
      </c>
      <c r="V44" s="6"/>
      <c r="W44" s="6">
        <v>1812719306803.6799</v>
      </c>
      <c r="X44" s="6"/>
      <c r="Y44" s="8">
        <v>2.3346178218118792E-3</v>
      </c>
    </row>
    <row r="45" spans="1:25" x14ac:dyDescent="0.55000000000000004">
      <c r="A45" s="1" t="s">
        <v>51</v>
      </c>
      <c r="C45" s="6">
        <v>73700000</v>
      </c>
      <c r="D45" s="6"/>
      <c r="E45" s="6">
        <v>679076259166</v>
      </c>
      <c r="F45" s="6"/>
      <c r="G45" s="6">
        <v>1043243546400</v>
      </c>
      <c r="H45" s="6"/>
      <c r="I45" s="6">
        <v>15039472</v>
      </c>
      <c r="J45" s="6"/>
      <c r="K45" s="6">
        <v>228542857753</v>
      </c>
      <c r="L45" s="6"/>
      <c r="M45" s="6">
        <v>0</v>
      </c>
      <c r="N45" s="6"/>
      <c r="O45" s="6">
        <v>0</v>
      </c>
      <c r="P45" s="6"/>
      <c r="Q45" s="6">
        <v>88739472</v>
      </c>
      <c r="R45" s="6"/>
      <c r="S45" s="6">
        <v>14770</v>
      </c>
      <c r="T45" s="6"/>
      <c r="U45" s="6">
        <v>907619116919</v>
      </c>
      <c r="V45" s="6"/>
      <c r="W45" s="6">
        <v>1302883443531.4299</v>
      </c>
      <c r="X45" s="6"/>
      <c r="Y45" s="8">
        <v>9.1425558589218893E-4</v>
      </c>
    </row>
    <row r="46" spans="1:25" x14ac:dyDescent="0.55000000000000004">
      <c r="A46" s="1" t="s">
        <v>52</v>
      </c>
      <c r="C46" s="6">
        <v>13633830</v>
      </c>
      <c r="D46" s="6"/>
      <c r="E46" s="6">
        <v>612380513579</v>
      </c>
      <c r="F46" s="6"/>
      <c r="G46" s="6">
        <v>638332580311.65002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13633830</v>
      </c>
      <c r="R46" s="6"/>
      <c r="S46" s="6">
        <v>50000</v>
      </c>
      <c r="T46" s="6"/>
      <c r="U46" s="6">
        <v>612380513579</v>
      </c>
      <c r="V46" s="6"/>
      <c r="W46" s="6">
        <v>677635435575</v>
      </c>
      <c r="X46" s="6"/>
      <c r="Y46" s="8">
        <v>4.1373546748990769E-2</v>
      </c>
    </row>
    <row r="47" spans="1:25" x14ac:dyDescent="0.55000000000000004">
      <c r="A47" s="1" t="s">
        <v>53</v>
      </c>
      <c r="C47" s="6">
        <v>4100000</v>
      </c>
      <c r="D47" s="6"/>
      <c r="E47" s="6">
        <v>14643798168</v>
      </c>
      <c r="F47" s="6"/>
      <c r="G47" s="6">
        <v>111304772550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4100000</v>
      </c>
      <c r="R47" s="6"/>
      <c r="S47" s="6">
        <v>27590</v>
      </c>
      <c r="T47" s="6"/>
      <c r="U47" s="6">
        <v>14643798168</v>
      </c>
      <c r="V47" s="6"/>
      <c r="W47" s="6">
        <v>112445941950</v>
      </c>
      <c r="X47" s="6"/>
      <c r="Y47" s="8">
        <v>2.9737041392515862E-2</v>
      </c>
    </row>
    <row r="48" spans="1:25" x14ac:dyDescent="0.55000000000000004">
      <c r="A48" s="1" t="s">
        <v>54</v>
      </c>
      <c r="C48" s="6">
        <v>3400560</v>
      </c>
      <c r="D48" s="6"/>
      <c r="E48" s="6">
        <v>115618849438</v>
      </c>
      <c r="F48" s="6"/>
      <c r="G48" s="6">
        <v>148125914591.76001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3400560</v>
      </c>
      <c r="R48" s="6"/>
      <c r="S48" s="6">
        <v>42510</v>
      </c>
      <c r="T48" s="6"/>
      <c r="U48" s="6">
        <v>115618849438</v>
      </c>
      <c r="V48" s="6"/>
      <c r="W48" s="6">
        <v>143697686656.67999</v>
      </c>
      <c r="X48" s="6"/>
      <c r="Y48" s="8">
        <v>1.5466366616887004E-2</v>
      </c>
    </row>
    <row r="49" spans="1:25" x14ac:dyDescent="0.55000000000000004">
      <c r="A49" s="1" t="s">
        <v>55</v>
      </c>
      <c r="C49" s="6">
        <v>11613234</v>
      </c>
      <c r="D49" s="6"/>
      <c r="E49" s="6">
        <v>89857183231</v>
      </c>
      <c r="F49" s="6"/>
      <c r="G49" s="6">
        <v>95354557228.602005</v>
      </c>
      <c r="H49" s="6"/>
      <c r="I49" s="6">
        <v>0</v>
      </c>
      <c r="J49" s="6"/>
      <c r="K49" s="6">
        <v>0</v>
      </c>
      <c r="L49" s="6"/>
      <c r="M49" s="6">
        <v>-1000000</v>
      </c>
      <c r="N49" s="6"/>
      <c r="O49" s="6">
        <v>9069089867</v>
      </c>
      <c r="P49" s="6"/>
      <c r="Q49" s="6">
        <v>10613234</v>
      </c>
      <c r="R49" s="6"/>
      <c r="S49" s="6">
        <v>9130</v>
      </c>
      <c r="T49" s="6"/>
      <c r="U49" s="6">
        <v>82119701719</v>
      </c>
      <c r="V49" s="6"/>
      <c r="W49" s="6">
        <v>96322278402.800995</v>
      </c>
      <c r="X49" s="6"/>
      <c r="Y49" s="8">
        <v>2.5664687403842367E-3</v>
      </c>
    </row>
    <row r="50" spans="1:25" x14ac:dyDescent="0.55000000000000004">
      <c r="A50" s="1" t="s">
        <v>56</v>
      </c>
      <c r="C50" s="6">
        <v>12269577</v>
      </c>
      <c r="D50" s="6"/>
      <c r="E50" s="6">
        <v>213792039567</v>
      </c>
      <c r="F50" s="6"/>
      <c r="G50" s="6">
        <v>230637195748.633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12269577</v>
      </c>
      <c r="R50" s="6"/>
      <c r="S50" s="6">
        <v>17710</v>
      </c>
      <c r="T50" s="6"/>
      <c r="U50" s="6">
        <v>213792039567</v>
      </c>
      <c r="V50" s="6"/>
      <c r="W50" s="6">
        <v>216001308128.41299</v>
      </c>
      <c r="X50" s="6"/>
      <c r="Y50" s="8">
        <v>3.2797592734283487E-3</v>
      </c>
    </row>
    <row r="51" spans="1:25" x14ac:dyDescent="0.55000000000000004">
      <c r="A51" s="1" t="s">
        <v>57</v>
      </c>
      <c r="C51" s="6">
        <v>9850000</v>
      </c>
      <c r="D51" s="6"/>
      <c r="E51" s="6">
        <v>335316538712</v>
      </c>
      <c r="F51" s="6"/>
      <c r="G51" s="6">
        <v>423086069925</v>
      </c>
      <c r="H51" s="6"/>
      <c r="I51" s="6">
        <v>0</v>
      </c>
      <c r="J51" s="6"/>
      <c r="K51" s="6">
        <v>0</v>
      </c>
      <c r="L51" s="6"/>
      <c r="M51" s="6">
        <v>-787057</v>
      </c>
      <c r="N51" s="6"/>
      <c r="O51" s="6">
        <v>23915392454</v>
      </c>
      <c r="P51" s="6"/>
      <c r="Q51" s="6">
        <v>9062943</v>
      </c>
      <c r="R51" s="6"/>
      <c r="S51" s="6">
        <v>28810</v>
      </c>
      <c r="T51" s="6"/>
      <c r="U51" s="6">
        <v>218687554524</v>
      </c>
      <c r="V51" s="6"/>
      <c r="W51" s="6">
        <v>259549822672.41199</v>
      </c>
      <c r="X51" s="6"/>
      <c r="Y51" s="8">
        <v>2.19846187631475E-3</v>
      </c>
    </row>
    <row r="52" spans="1:25" x14ac:dyDescent="0.55000000000000004">
      <c r="A52" s="1" t="s">
        <v>58</v>
      </c>
      <c r="C52" s="6">
        <v>17420116</v>
      </c>
      <c r="D52" s="6"/>
      <c r="E52" s="6">
        <v>178718430922</v>
      </c>
      <c r="F52" s="6"/>
      <c r="G52" s="6">
        <v>192559105364.97601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17420116</v>
      </c>
      <c r="R52" s="6"/>
      <c r="S52" s="6">
        <v>11390</v>
      </c>
      <c r="T52" s="6"/>
      <c r="U52" s="6">
        <v>178718430922</v>
      </c>
      <c r="V52" s="6"/>
      <c r="W52" s="6">
        <v>197234551268.62201</v>
      </c>
      <c r="X52" s="6"/>
      <c r="Y52" s="8">
        <v>4.9300187768463576E-3</v>
      </c>
    </row>
    <row r="53" spans="1:25" x14ac:dyDescent="0.55000000000000004">
      <c r="A53" s="1" t="s">
        <v>59</v>
      </c>
      <c r="C53" s="6">
        <v>10389635</v>
      </c>
      <c r="D53" s="6"/>
      <c r="E53" s="6">
        <v>242217874323</v>
      </c>
      <c r="F53" s="6"/>
      <c r="G53" s="6">
        <v>293723106144.57001</v>
      </c>
      <c r="H53" s="6"/>
      <c r="I53" s="6">
        <v>110365</v>
      </c>
      <c r="J53" s="6"/>
      <c r="K53" s="6">
        <v>3101249233</v>
      </c>
      <c r="L53" s="6"/>
      <c r="M53" s="6">
        <v>0</v>
      </c>
      <c r="N53" s="6"/>
      <c r="O53" s="6">
        <v>0</v>
      </c>
      <c r="P53" s="6"/>
      <c r="Q53" s="6">
        <v>10500000</v>
      </c>
      <c r="R53" s="6"/>
      <c r="S53" s="6">
        <v>26320</v>
      </c>
      <c r="T53" s="6"/>
      <c r="U53" s="6">
        <v>245319123556</v>
      </c>
      <c r="V53" s="6"/>
      <c r="W53" s="6">
        <v>274715658000</v>
      </c>
      <c r="X53" s="6"/>
      <c r="Y53" s="8">
        <v>5.9239710647558605E-3</v>
      </c>
    </row>
    <row r="54" spans="1:25" x14ac:dyDescent="0.55000000000000004">
      <c r="A54" s="1" t="s">
        <v>60</v>
      </c>
      <c r="C54" s="6">
        <v>6900000</v>
      </c>
      <c r="D54" s="6"/>
      <c r="E54" s="6">
        <v>93409757069</v>
      </c>
      <c r="F54" s="6"/>
      <c r="G54" s="6">
        <v>106519415850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6900000</v>
      </c>
      <c r="R54" s="6"/>
      <c r="S54" s="6">
        <v>14060</v>
      </c>
      <c r="T54" s="6"/>
      <c r="U54" s="6">
        <v>93409757069</v>
      </c>
      <c r="V54" s="6"/>
      <c r="W54" s="6">
        <v>96436766700</v>
      </c>
      <c r="X54" s="6"/>
      <c r="Y54" s="8">
        <v>4.5016858908053332E-3</v>
      </c>
    </row>
    <row r="55" spans="1:25" x14ac:dyDescent="0.55000000000000004">
      <c r="A55" s="1" t="s">
        <v>61</v>
      </c>
      <c r="C55" s="6">
        <v>4020036</v>
      </c>
      <c r="D55" s="6"/>
      <c r="E55" s="6">
        <v>66835717512</v>
      </c>
      <c r="F55" s="6"/>
      <c r="G55" s="6">
        <v>58143499233.389999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4020036</v>
      </c>
      <c r="R55" s="6"/>
      <c r="S55" s="6">
        <v>15640</v>
      </c>
      <c r="T55" s="6"/>
      <c r="U55" s="6">
        <v>66835717512</v>
      </c>
      <c r="V55" s="6"/>
      <c r="W55" s="6">
        <v>62499266529.912003</v>
      </c>
      <c r="X55" s="6"/>
      <c r="Y55" s="8">
        <v>6.2701164357233325E-3</v>
      </c>
    </row>
    <row r="56" spans="1:25" x14ac:dyDescent="0.55000000000000004">
      <c r="A56" s="1" t="s">
        <v>62</v>
      </c>
      <c r="C56" s="6">
        <v>45718</v>
      </c>
      <c r="D56" s="6"/>
      <c r="E56" s="6">
        <v>340478534</v>
      </c>
      <c r="F56" s="6"/>
      <c r="G56" s="6">
        <v>679871829.38399994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45718</v>
      </c>
      <c r="R56" s="6"/>
      <c r="S56" s="6">
        <v>15870</v>
      </c>
      <c r="T56" s="6"/>
      <c r="U56" s="6">
        <v>340478534</v>
      </c>
      <c r="V56" s="6"/>
      <c r="W56" s="6">
        <v>721227669.273</v>
      </c>
      <c r="X56" s="6"/>
      <c r="Y56" s="8">
        <v>2.2010749598178588E-3</v>
      </c>
    </row>
    <row r="57" spans="1:25" x14ac:dyDescent="0.55000000000000004">
      <c r="A57" s="1" t="s">
        <v>63</v>
      </c>
      <c r="C57" s="6">
        <v>9529900</v>
      </c>
      <c r="D57" s="6"/>
      <c r="E57" s="6">
        <v>90994180514</v>
      </c>
      <c r="F57" s="6"/>
      <c r="G57" s="6">
        <v>82795742610.300003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9529900</v>
      </c>
      <c r="R57" s="6"/>
      <c r="S57" s="6">
        <v>9980</v>
      </c>
      <c r="T57" s="6"/>
      <c r="U57" s="6">
        <v>90994180514</v>
      </c>
      <c r="V57" s="6"/>
      <c r="W57" s="6">
        <v>94542507008.100006</v>
      </c>
      <c r="X57" s="6"/>
      <c r="Y57" s="8">
        <v>1.4264846829002168E-3</v>
      </c>
    </row>
    <row r="58" spans="1:25" x14ac:dyDescent="0.55000000000000004">
      <c r="A58" s="1" t="s">
        <v>64</v>
      </c>
      <c r="C58" s="6">
        <v>561827</v>
      </c>
      <c r="D58" s="6"/>
      <c r="E58" s="6">
        <v>5217102786</v>
      </c>
      <c r="F58" s="6"/>
      <c r="G58" s="6">
        <v>5344693117.8795004</v>
      </c>
      <c r="H58" s="6"/>
      <c r="I58" s="6">
        <v>15538173</v>
      </c>
      <c r="J58" s="6"/>
      <c r="K58" s="6">
        <v>175310754086</v>
      </c>
      <c r="L58" s="6"/>
      <c r="M58" s="6">
        <v>0</v>
      </c>
      <c r="N58" s="6"/>
      <c r="O58" s="6">
        <v>0</v>
      </c>
      <c r="P58" s="6"/>
      <c r="Q58" s="6">
        <v>16100000</v>
      </c>
      <c r="R58" s="6"/>
      <c r="S58" s="6">
        <v>14290</v>
      </c>
      <c r="T58" s="6"/>
      <c r="U58" s="6">
        <v>180527856872</v>
      </c>
      <c r="V58" s="6"/>
      <c r="W58" s="6">
        <v>228700089450</v>
      </c>
      <c r="X58" s="6"/>
      <c r="Y58" s="8">
        <v>1.646131675176327E-5</v>
      </c>
    </row>
    <row r="59" spans="1:25" x14ac:dyDescent="0.55000000000000004">
      <c r="A59" s="1" t="s">
        <v>65</v>
      </c>
      <c r="C59" s="6">
        <v>6922535</v>
      </c>
      <c r="D59" s="6"/>
      <c r="E59" s="6">
        <v>105845103464</v>
      </c>
      <c r="F59" s="6"/>
      <c r="G59" s="6">
        <v>102738494537.078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6922535</v>
      </c>
      <c r="R59" s="6"/>
      <c r="S59" s="6">
        <v>16550</v>
      </c>
      <c r="T59" s="6"/>
      <c r="U59" s="6">
        <v>105845103464</v>
      </c>
      <c r="V59" s="6"/>
      <c r="W59" s="6">
        <v>113886274922.21201</v>
      </c>
      <c r="X59" s="6"/>
      <c r="Y59" s="8">
        <v>2.1578403334620855E-3</v>
      </c>
    </row>
    <row r="60" spans="1:25" x14ac:dyDescent="0.55000000000000004">
      <c r="A60" s="1" t="s">
        <v>66</v>
      </c>
      <c r="C60" s="6">
        <v>5881958</v>
      </c>
      <c r="D60" s="6"/>
      <c r="E60" s="6">
        <v>36190617892</v>
      </c>
      <c r="F60" s="6"/>
      <c r="G60" s="6">
        <v>46717213195.700996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5881958</v>
      </c>
      <c r="R60" s="6"/>
      <c r="S60" s="6">
        <v>8450</v>
      </c>
      <c r="T60" s="6"/>
      <c r="U60" s="6">
        <v>36190617892</v>
      </c>
      <c r="V60" s="6"/>
      <c r="W60" s="6">
        <v>49406814956.654999</v>
      </c>
      <c r="X60" s="6"/>
      <c r="Y60" s="8">
        <v>5.2198560509857843E-3</v>
      </c>
    </row>
    <row r="61" spans="1:25" x14ac:dyDescent="0.55000000000000004">
      <c r="A61" s="1" t="s">
        <v>67</v>
      </c>
      <c r="C61" s="6">
        <v>15000000</v>
      </c>
      <c r="D61" s="6"/>
      <c r="E61" s="6">
        <v>644430335707</v>
      </c>
      <c r="F61" s="6"/>
      <c r="G61" s="6">
        <v>956673720000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15000000</v>
      </c>
      <c r="R61" s="6"/>
      <c r="S61" s="6">
        <v>66910</v>
      </c>
      <c r="T61" s="6"/>
      <c r="U61" s="6">
        <v>644430335707</v>
      </c>
      <c r="V61" s="6"/>
      <c r="W61" s="6">
        <v>997678282500</v>
      </c>
      <c r="X61" s="6"/>
      <c r="Y61" s="8">
        <v>2.5993429329502125E-3</v>
      </c>
    </row>
    <row r="62" spans="1:25" x14ac:dyDescent="0.55000000000000004">
      <c r="A62" s="1" t="s">
        <v>68</v>
      </c>
      <c r="C62" s="6">
        <v>5000</v>
      </c>
      <c r="D62" s="6"/>
      <c r="E62" s="6">
        <v>62758181</v>
      </c>
      <c r="F62" s="6"/>
      <c r="G62" s="6">
        <v>61829910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5000</v>
      </c>
      <c r="R62" s="6"/>
      <c r="S62" s="6">
        <v>15750</v>
      </c>
      <c r="T62" s="6"/>
      <c r="U62" s="6">
        <v>62758181</v>
      </c>
      <c r="V62" s="6"/>
      <c r="W62" s="6">
        <v>78281437.5</v>
      </c>
      <c r="X62" s="6"/>
      <c r="Y62" s="8">
        <v>1.1276622699695695E-3</v>
      </c>
    </row>
    <row r="63" spans="1:25" x14ac:dyDescent="0.55000000000000004">
      <c r="A63" s="1" t="s">
        <v>69</v>
      </c>
      <c r="C63" s="6">
        <v>6248141</v>
      </c>
      <c r="D63" s="6"/>
      <c r="E63" s="6">
        <v>83895948319</v>
      </c>
      <c r="F63" s="6"/>
      <c r="G63" s="6">
        <v>95524634948.949005</v>
      </c>
      <c r="H63" s="6"/>
      <c r="I63" s="6">
        <v>1058372</v>
      </c>
      <c r="J63" s="6"/>
      <c r="K63" s="6">
        <v>17686863234</v>
      </c>
      <c r="L63" s="6"/>
      <c r="M63" s="6">
        <v>0</v>
      </c>
      <c r="N63" s="6"/>
      <c r="O63" s="6">
        <v>0</v>
      </c>
      <c r="P63" s="6"/>
      <c r="Q63" s="6">
        <v>7306513</v>
      </c>
      <c r="R63" s="6"/>
      <c r="S63" s="6">
        <v>17470</v>
      </c>
      <c r="T63" s="6"/>
      <c r="U63" s="6">
        <v>101582811553</v>
      </c>
      <c r="V63" s="6"/>
      <c r="W63" s="6">
        <v>126885295656.446</v>
      </c>
      <c r="X63" s="6"/>
      <c r="Y63" s="8">
        <v>2.2771031845106829E-2</v>
      </c>
    </row>
    <row r="64" spans="1:25" x14ac:dyDescent="0.55000000000000004">
      <c r="A64" s="1" t="s">
        <v>70</v>
      </c>
      <c r="C64" s="6">
        <v>32400000</v>
      </c>
      <c r="D64" s="6"/>
      <c r="E64" s="6">
        <v>214322305155</v>
      </c>
      <c r="F64" s="6"/>
      <c r="G64" s="6">
        <v>236723067000</v>
      </c>
      <c r="H64" s="6"/>
      <c r="I64" s="6">
        <v>49044</v>
      </c>
      <c r="J64" s="6"/>
      <c r="K64" s="6">
        <v>353444490</v>
      </c>
      <c r="L64" s="6"/>
      <c r="M64" s="6">
        <v>0</v>
      </c>
      <c r="N64" s="6"/>
      <c r="O64" s="6">
        <v>0</v>
      </c>
      <c r="P64" s="6"/>
      <c r="Q64" s="6">
        <v>32449044</v>
      </c>
      <c r="R64" s="6"/>
      <c r="S64" s="6">
        <v>7450</v>
      </c>
      <c r="T64" s="6"/>
      <c r="U64" s="6">
        <v>214675749645</v>
      </c>
      <c r="V64" s="6"/>
      <c r="W64" s="6">
        <v>240306992802.09</v>
      </c>
      <c r="X64" s="6"/>
      <c r="Y64" s="8">
        <v>1.7866973126111321E-6</v>
      </c>
    </row>
    <row r="65" spans="1:25" x14ac:dyDescent="0.55000000000000004">
      <c r="A65" s="1" t="s">
        <v>71</v>
      </c>
      <c r="C65" s="6">
        <v>197550742</v>
      </c>
      <c r="D65" s="6"/>
      <c r="E65" s="6">
        <v>915902624080</v>
      </c>
      <c r="F65" s="6"/>
      <c r="G65" s="6">
        <v>1184143149963.1499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197550742</v>
      </c>
      <c r="R65" s="6"/>
      <c r="S65" s="6">
        <v>6170</v>
      </c>
      <c r="T65" s="6"/>
      <c r="U65" s="6">
        <v>915902624080</v>
      </c>
      <c r="V65" s="6"/>
      <c r="W65" s="6">
        <v>1211635694075.0701</v>
      </c>
      <c r="X65" s="6"/>
      <c r="Y65" s="8">
        <v>2.8960328782828117E-3</v>
      </c>
    </row>
    <row r="66" spans="1:25" x14ac:dyDescent="0.55000000000000004">
      <c r="A66" s="1" t="s">
        <v>72</v>
      </c>
      <c r="C66" s="6">
        <v>1516418</v>
      </c>
      <c r="D66" s="6"/>
      <c r="E66" s="6">
        <v>24106970669</v>
      </c>
      <c r="F66" s="6"/>
      <c r="G66" s="6">
        <v>32815995961.833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1516418</v>
      </c>
      <c r="R66" s="6"/>
      <c r="S66" s="6">
        <v>20980</v>
      </c>
      <c r="T66" s="6"/>
      <c r="U66" s="6">
        <v>24106970669</v>
      </c>
      <c r="V66" s="6"/>
      <c r="W66" s="6">
        <v>31625153664.641998</v>
      </c>
      <c r="X66" s="6"/>
      <c r="Y66" s="8">
        <v>5.4847722774783846E-3</v>
      </c>
    </row>
    <row r="67" spans="1:25" x14ac:dyDescent="0.55000000000000004">
      <c r="A67" s="1" t="s">
        <v>73</v>
      </c>
      <c r="C67" s="6">
        <v>159509568</v>
      </c>
      <c r="D67" s="6"/>
      <c r="E67" s="6">
        <v>850196515368</v>
      </c>
      <c r="F67" s="6"/>
      <c r="G67" s="6">
        <v>1915410671730.4299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159509568</v>
      </c>
      <c r="R67" s="6"/>
      <c r="S67" s="6">
        <v>12550</v>
      </c>
      <c r="T67" s="6"/>
      <c r="U67" s="6">
        <v>850196515368</v>
      </c>
      <c r="V67" s="6"/>
      <c r="W67" s="6">
        <v>1989934100183.52</v>
      </c>
      <c r="X67" s="6"/>
      <c r="Y67" s="8">
        <v>2.7654400680463379E-2</v>
      </c>
    </row>
    <row r="68" spans="1:25" x14ac:dyDescent="0.55000000000000004">
      <c r="A68" s="1" t="s">
        <v>74</v>
      </c>
      <c r="C68" s="6">
        <v>27973067</v>
      </c>
      <c r="D68" s="6"/>
      <c r="E68" s="6">
        <v>305610536970</v>
      </c>
      <c r="F68" s="6"/>
      <c r="G68" s="6">
        <v>333957593288.71399</v>
      </c>
      <c r="H68" s="6"/>
      <c r="I68" s="6">
        <v>13457143</v>
      </c>
      <c r="J68" s="6"/>
      <c r="K68" s="6">
        <v>169153748261</v>
      </c>
      <c r="L68" s="6"/>
      <c r="M68" s="6">
        <v>0</v>
      </c>
      <c r="N68" s="6"/>
      <c r="O68" s="6">
        <v>0</v>
      </c>
      <c r="P68" s="6"/>
      <c r="Q68" s="6">
        <v>41430210</v>
      </c>
      <c r="R68" s="6"/>
      <c r="S68" s="6">
        <v>13260</v>
      </c>
      <c r="T68" s="6"/>
      <c r="U68" s="6">
        <v>474764285231</v>
      </c>
      <c r="V68" s="6"/>
      <c r="W68" s="6">
        <v>546095865321.63</v>
      </c>
      <c r="X68" s="6"/>
      <c r="Y68" s="8">
        <v>7.2181322760622474E-4</v>
      </c>
    </row>
    <row r="69" spans="1:25" x14ac:dyDescent="0.55000000000000004">
      <c r="A69" s="1" t="s">
        <v>75</v>
      </c>
      <c r="C69" s="6">
        <v>3134274</v>
      </c>
      <c r="D69" s="6"/>
      <c r="E69" s="6">
        <v>13528555840</v>
      </c>
      <c r="F69" s="6"/>
      <c r="G69" s="6">
        <v>19503812936.321999</v>
      </c>
      <c r="H69" s="6"/>
      <c r="I69" s="6">
        <v>0</v>
      </c>
      <c r="J69" s="6"/>
      <c r="K69" s="6">
        <v>0</v>
      </c>
      <c r="L69" s="6"/>
      <c r="M69" s="6">
        <v>-134274</v>
      </c>
      <c r="N69" s="6"/>
      <c r="O69" s="6">
        <v>970363774</v>
      </c>
      <c r="P69" s="6"/>
      <c r="Q69" s="6">
        <v>3000000</v>
      </c>
      <c r="R69" s="6"/>
      <c r="S69" s="6">
        <v>7530</v>
      </c>
      <c r="T69" s="6"/>
      <c r="U69" s="6">
        <v>12948985163</v>
      </c>
      <c r="V69" s="6"/>
      <c r="W69" s="6">
        <v>22455589500</v>
      </c>
      <c r="X69" s="6"/>
      <c r="Y69" s="8">
        <v>4.5418301229728265E-2</v>
      </c>
    </row>
    <row r="70" spans="1:25" x14ac:dyDescent="0.55000000000000004">
      <c r="A70" s="1" t="s">
        <v>76</v>
      </c>
      <c r="C70" s="6">
        <v>94825696</v>
      </c>
      <c r="D70" s="6"/>
      <c r="E70" s="6">
        <v>428264120685</v>
      </c>
      <c r="F70" s="6"/>
      <c r="G70" s="6">
        <v>1438430232240.29</v>
      </c>
      <c r="H70" s="6"/>
      <c r="I70" s="6">
        <v>0</v>
      </c>
      <c r="J70" s="6"/>
      <c r="K70" s="6">
        <v>0</v>
      </c>
      <c r="L70" s="6"/>
      <c r="M70" s="6">
        <v>-600000</v>
      </c>
      <c r="N70" s="6"/>
      <c r="O70" s="6">
        <v>9429803201</v>
      </c>
      <c r="P70" s="6"/>
      <c r="Q70" s="6">
        <v>94225696</v>
      </c>
      <c r="R70" s="6"/>
      <c r="S70" s="6">
        <v>14760</v>
      </c>
      <c r="T70" s="6"/>
      <c r="U70" s="6">
        <v>425554322780</v>
      </c>
      <c r="V70" s="6"/>
      <c r="W70" s="6">
        <v>1382496183885.8899</v>
      </c>
      <c r="X70" s="6"/>
      <c r="Y70" s="8">
        <v>1.2464104469187949E-2</v>
      </c>
    </row>
    <row r="71" spans="1:25" x14ac:dyDescent="0.55000000000000004">
      <c r="A71" s="1" t="s">
        <v>77</v>
      </c>
      <c r="C71" s="6">
        <v>59615343</v>
      </c>
      <c r="D71" s="6"/>
      <c r="E71" s="6">
        <v>968672898538</v>
      </c>
      <c r="F71" s="6"/>
      <c r="G71" s="6">
        <v>1823449637690.55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59615343</v>
      </c>
      <c r="R71" s="6"/>
      <c r="S71" s="6">
        <v>31000</v>
      </c>
      <c r="T71" s="6"/>
      <c r="U71" s="6">
        <v>968672898538</v>
      </c>
      <c r="V71" s="6"/>
      <c r="W71" s="6">
        <v>1837079582983.6499</v>
      </c>
      <c r="X71" s="6"/>
      <c r="Y71" s="8">
        <v>5.125268862461648E-4</v>
      </c>
    </row>
    <row r="72" spans="1:25" x14ac:dyDescent="0.55000000000000004">
      <c r="A72" s="1" t="s">
        <v>78</v>
      </c>
      <c r="C72" s="6">
        <v>78532194</v>
      </c>
      <c r="D72" s="6"/>
      <c r="E72" s="6">
        <v>1342026028010</v>
      </c>
      <c r="F72" s="6"/>
      <c r="G72" s="6">
        <v>1944597342672.3899</v>
      </c>
      <c r="H72" s="6"/>
      <c r="I72" s="6">
        <v>500000</v>
      </c>
      <c r="J72" s="6"/>
      <c r="K72" s="6">
        <v>13694241075</v>
      </c>
      <c r="L72" s="6"/>
      <c r="M72" s="6">
        <v>0</v>
      </c>
      <c r="N72" s="6"/>
      <c r="O72" s="6">
        <v>0</v>
      </c>
      <c r="P72" s="6"/>
      <c r="Q72" s="6">
        <v>79032194</v>
      </c>
      <c r="R72" s="6"/>
      <c r="S72" s="6">
        <v>26930</v>
      </c>
      <c r="T72" s="6"/>
      <c r="U72" s="6">
        <v>1355720269085</v>
      </c>
      <c r="V72" s="6"/>
      <c r="W72" s="6">
        <v>2115673379362.7</v>
      </c>
      <c r="X72" s="6"/>
      <c r="Y72" s="8">
        <v>3.1554124391801885E-2</v>
      </c>
    </row>
    <row r="73" spans="1:25" x14ac:dyDescent="0.55000000000000004">
      <c r="A73" s="1" t="s">
        <v>79</v>
      </c>
      <c r="C73" s="6">
        <v>3475000</v>
      </c>
      <c r="D73" s="6"/>
      <c r="E73" s="6">
        <v>63343544402</v>
      </c>
      <c r="F73" s="6"/>
      <c r="G73" s="6">
        <v>55856415037.5</v>
      </c>
      <c r="H73" s="6"/>
      <c r="I73" s="6">
        <v>0</v>
      </c>
      <c r="J73" s="6"/>
      <c r="K73" s="6">
        <v>0</v>
      </c>
      <c r="L73" s="6"/>
      <c r="M73" s="6">
        <v>-3475000</v>
      </c>
      <c r="N73" s="6"/>
      <c r="O73" s="6">
        <v>65511404006</v>
      </c>
      <c r="P73" s="6"/>
      <c r="Q73" s="6">
        <v>0</v>
      </c>
      <c r="R73" s="6"/>
      <c r="S73" s="6">
        <v>0</v>
      </c>
      <c r="T73" s="6"/>
      <c r="U73" s="6">
        <v>0</v>
      </c>
      <c r="V73" s="6"/>
      <c r="W73" s="6">
        <v>0</v>
      </c>
      <c r="X73" s="6"/>
      <c r="Y73" s="8">
        <v>4.1929546247405927E-2</v>
      </c>
    </row>
    <row r="74" spans="1:25" x14ac:dyDescent="0.55000000000000004">
      <c r="A74" s="1" t="s">
        <v>80</v>
      </c>
      <c r="C74" s="6">
        <v>7500003</v>
      </c>
      <c r="D74" s="6"/>
      <c r="E74" s="6">
        <v>199492051113</v>
      </c>
      <c r="F74" s="6"/>
      <c r="G74" s="6">
        <v>228805550272.18399</v>
      </c>
      <c r="H74" s="6"/>
      <c r="I74" s="6">
        <v>0</v>
      </c>
      <c r="J74" s="6"/>
      <c r="K74" s="6">
        <v>0</v>
      </c>
      <c r="L74" s="6"/>
      <c r="M74" s="6">
        <v>-1200000</v>
      </c>
      <c r="N74" s="6"/>
      <c r="O74" s="6">
        <v>41146521808</v>
      </c>
      <c r="P74" s="6"/>
      <c r="Q74" s="6">
        <v>6300003</v>
      </c>
      <c r="R74" s="6"/>
      <c r="S74" s="6">
        <v>33830</v>
      </c>
      <c r="T74" s="6"/>
      <c r="U74" s="6">
        <v>167573335688</v>
      </c>
      <c r="V74" s="6"/>
      <c r="W74" s="6">
        <v>211860983336.134</v>
      </c>
      <c r="X74" s="6"/>
      <c r="Y74" s="8">
        <v>4.8288177401829752E-2</v>
      </c>
    </row>
    <row r="75" spans="1:25" x14ac:dyDescent="0.55000000000000004">
      <c r="A75" s="1" t="s">
        <v>81</v>
      </c>
      <c r="C75" s="6">
        <v>10255153</v>
      </c>
      <c r="D75" s="6"/>
      <c r="E75" s="6">
        <v>115283186965</v>
      </c>
      <c r="F75" s="6"/>
      <c r="G75" s="6">
        <v>140577119438.77399</v>
      </c>
      <c r="H75" s="6"/>
      <c r="I75" s="6">
        <v>0</v>
      </c>
      <c r="J75" s="6"/>
      <c r="K75" s="6">
        <v>0</v>
      </c>
      <c r="L75" s="6"/>
      <c r="M75" s="6">
        <v>-50000</v>
      </c>
      <c r="N75" s="6"/>
      <c r="O75" s="6">
        <v>760804713</v>
      </c>
      <c r="P75" s="6"/>
      <c r="Q75" s="6">
        <v>10205153</v>
      </c>
      <c r="R75" s="6"/>
      <c r="S75" s="6">
        <v>15450</v>
      </c>
      <c r="T75" s="6"/>
      <c r="U75" s="6">
        <v>114721112528</v>
      </c>
      <c r="V75" s="6"/>
      <c r="W75" s="6">
        <v>156731479647.59299</v>
      </c>
      <c r="X75" s="6"/>
      <c r="Y75" s="8">
        <v>0</v>
      </c>
    </row>
    <row r="76" spans="1:25" x14ac:dyDescent="0.55000000000000004">
      <c r="A76" s="1" t="s">
        <v>82</v>
      </c>
      <c r="C76" s="6">
        <v>34216764</v>
      </c>
      <c r="D76" s="6"/>
      <c r="E76" s="6">
        <v>28605406510</v>
      </c>
      <c r="F76" s="6"/>
      <c r="G76" s="6">
        <v>257479729104.29401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34216764</v>
      </c>
      <c r="R76" s="6"/>
      <c r="S76" s="6">
        <v>7540</v>
      </c>
      <c r="T76" s="6"/>
      <c r="U76" s="6">
        <v>28605406510</v>
      </c>
      <c r="V76" s="6"/>
      <c r="W76" s="6">
        <v>256459333876.668</v>
      </c>
      <c r="X76" s="6"/>
      <c r="Y76" s="8">
        <v>4.835519909478188E-3</v>
      </c>
    </row>
    <row r="77" spans="1:25" x14ac:dyDescent="0.55000000000000004">
      <c r="A77" s="1" t="s">
        <v>83</v>
      </c>
      <c r="C77" s="6">
        <v>4000000</v>
      </c>
      <c r="D77" s="6"/>
      <c r="E77" s="6">
        <v>153616248058</v>
      </c>
      <c r="F77" s="6"/>
      <c r="G77" s="6">
        <v>195430230000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4000000</v>
      </c>
      <c r="R77" s="6"/>
      <c r="S77" s="6">
        <v>53850</v>
      </c>
      <c r="T77" s="6"/>
      <c r="U77" s="6">
        <v>153616248058</v>
      </c>
      <c r="V77" s="6"/>
      <c r="W77" s="6">
        <v>214118370000</v>
      </c>
      <c r="X77" s="6"/>
      <c r="Y77" s="8">
        <v>3.5772428615394388E-3</v>
      </c>
    </row>
    <row r="78" spans="1:25" x14ac:dyDescent="0.55000000000000004">
      <c r="A78" s="1" t="s">
        <v>84</v>
      </c>
      <c r="C78" s="6">
        <v>22000000</v>
      </c>
      <c r="D78" s="6"/>
      <c r="E78" s="6">
        <v>273803201569</v>
      </c>
      <c r="F78" s="6"/>
      <c r="G78" s="6">
        <v>283204845000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22000000</v>
      </c>
      <c r="R78" s="6"/>
      <c r="S78" s="6">
        <v>14670</v>
      </c>
      <c r="T78" s="6"/>
      <c r="U78" s="6">
        <v>273803201569</v>
      </c>
      <c r="V78" s="6"/>
      <c r="W78" s="6">
        <v>320819697000</v>
      </c>
      <c r="X78" s="6"/>
      <c r="Y78" s="8">
        <v>5.8534336780859926E-3</v>
      </c>
    </row>
    <row r="79" spans="1:25" x14ac:dyDescent="0.55000000000000004">
      <c r="A79" s="1" t="s">
        <v>85</v>
      </c>
      <c r="C79" s="6">
        <v>6508006</v>
      </c>
      <c r="D79" s="6"/>
      <c r="E79" s="6">
        <v>32373074288</v>
      </c>
      <c r="F79" s="6"/>
      <c r="G79" s="6">
        <v>37651229180.225998</v>
      </c>
      <c r="H79" s="6"/>
      <c r="I79" s="6">
        <v>125393</v>
      </c>
      <c r="J79" s="6"/>
      <c r="K79" s="6">
        <v>740628618</v>
      </c>
      <c r="L79" s="6"/>
      <c r="M79" s="6">
        <v>0</v>
      </c>
      <c r="N79" s="6"/>
      <c r="O79" s="6">
        <v>0</v>
      </c>
      <c r="P79" s="6"/>
      <c r="Q79" s="6">
        <v>6633399</v>
      </c>
      <c r="R79" s="6"/>
      <c r="S79" s="6">
        <v>6180</v>
      </c>
      <c r="T79" s="6"/>
      <c r="U79" s="6">
        <v>33113702906</v>
      </c>
      <c r="V79" s="6"/>
      <c r="W79" s="6">
        <v>40750489105.371002</v>
      </c>
      <c r="X79" s="6"/>
      <c r="Y79" s="8">
        <v>4.8870425541134967E-3</v>
      </c>
    </row>
    <row r="80" spans="1:25" x14ac:dyDescent="0.55000000000000004">
      <c r="A80" s="1" t="s">
        <v>86</v>
      </c>
      <c r="C80" s="6">
        <v>11200000</v>
      </c>
      <c r="D80" s="6"/>
      <c r="E80" s="6">
        <v>52573069602</v>
      </c>
      <c r="F80" s="6"/>
      <c r="G80" s="6">
        <v>56401601735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11200000</v>
      </c>
      <c r="R80" s="6"/>
      <c r="S80" s="6">
        <v>5250</v>
      </c>
      <c r="T80" s="6"/>
      <c r="U80" s="6">
        <v>52573069602</v>
      </c>
      <c r="V80" s="6"/>
      <c r="W80" s="6">
        <v>58450140000</v>
      </c>
      <c r="X80" s="6"/>
      <c r="Y80" s="8">
        <v>7.3223960720268794E-3</v>
      </c>
    </row>
    <row r="81" spans="1:25" x14ac:dyDescent="0.55000000000000004">
      <c r="A81" s="1" t="s">
        <v>87</v>
      </c>
      <c r="C81" s="6">
        <v>19000000</v>
      </c>
      <c r="D81" s="6"/>
      <c r="E81" s="6">
        <v>59417749908</v>
      </c>
      <c r="F81" s="6"/>
      <c r="G81" s="6">
        <v>81742719600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19000000</v>
      </c>
      <c r="R81" s="6"/>
      <c r="S81" s="6">
        <v>5103</v>
      </c>
      <c r="T81" s="6"/>
      <c r="U81" s="6">
        <v>59417749908</v>
      </c>
      <c r="V81" s="6"/>
      <c r="W81" s="6">
        <v>96380105823</v>
      </c>
      <c r="X81" s="6"/>
      <c r="Y81" s="8">
        <v>9.3009009156424323E-4</v>
      </c>
    </row>
    <row r="82" spans="1:25" x14ac:dyDescent="0.55000000000000004">
      <c r="A82" s="1" t="s">
        <v>88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v>10607190</v>
      </c>
      <c r="J82" s="6"/>
      <c r="K82" s="6">
        <v>46801770388</v>
      </c>
      <c r="L82" s="6"/>
      <c r="M82" s="6">
        <v>0</v>
      </c>
      <c r="N82" s="6"/>
      <c r="O82" s="6">
        <v>0</v>
      </c>
      <c r="P82" s="6"/>
      <c r="Q82" s="6">
        <v>10607190</v>
      </c>
      <c r="R82" s="6"/>
      <c r="S82" s="6">
        <v>4551</v>
      </c>
      <c r="T82" s="6"/>
      <c r="U82" s="6">
        <v>46801770388</v>
      </c>
      <c r="V82" s="6"/>
      <c r="W82" s="6">
        <v>47986095425.944504</v>
      </c>
      <c r="X82" s="6"/>
      <c r="Y82" s="8">
        <v>1.3340673267496453E-3</v>
      </c>
    </row>
    <row r="83" spans="1:25" x14ac:dyDescent="0.55000000000000004">
      <c r="A83" s="1" t="s">
        <v>89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v>5023485</v>
      </c>
      <c r="J83" s="6"/>
      <c r="K83" s="6">
        <v>21067567356</v>
      </c>
      <c r="L83" s="6"/>
      <c r="M83" s="6">
        <v>0</v>
      </c>
      <c r="N83" s="6"/>
      <c r="O83" s="6">
        <v>0</v>
      </c>
      <c r="P83" s="6"/>
      <c r="Q83" s="6">
        <v>5023485</v>
      </c>
      <c r="R83" s="6"/>
      <c r="S83" s="6">
        <v>25440</v>
      </c>
      <c r="T83" s="6"/>
      <c r="U83" s="6">
        <v>118704975568</v>
      </c>
      <c r="V83" s="6"/>
      <c r="W83" s="6">
        <v>127037063522.52</v>
      </c>
      <c r="X83" s="6"/>
      <c r="Y83" s="8">
        <v>2.199781730670577E-3</v>
      </c>
    </row>
    <row r="84" spans="1:25" x14ac:dyDescent="0.55000000000000004">
      <c r="A84" s="1" t="s">
        <v>90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v>93602</v>
      </c>
      <c r="J84" s="6"/>
      <c r="K84" s="6">
        <v>1687935592</v>
      </c>
      <c r="L84" s="6"/>
      <c r="M84" s="6">
        <v>-93602</v>
      </c>
      <c r="N84" s="6"/>
      <c r="O84" s="6">
        <v>1689857689</v>
      </c>
      <c r="P84" s="6"/>
      <c r="Q84" s="6">
        <v>0</v>
      </c>
      <c r="R84" s="6"/>
      <c r="S84" s="6">
        <v>0</v>
      </c>
      <c r="T84" s="6"/>
      <c r="U84" s="6">
        <v>0</v>
      </c>
      <c r="V84" s="6"/>
      <c r="W84" s="6">
        <v>0</v>
      </c>
      <c r="X84" s="6"/>
      <c r="Y84" s="8">
        <v>1.0952357350391833E-3</v>
      </c>
    </row>
    <row r="85" spans="1:25" x14ac:dyDescent="0.55000000000000004">
      <c r="A85" s="1" t="s">
        <v>91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v>1300000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1300000</v>
      </c>
      <c r="R85" s="6"/>
      <c r="S85" s="6">
        <v>15460</v>
      </c>
      <c r="T85" s="6"/>
      <c r="U85" s="6">
        <v>10129600000</v>
      </c>
      <c r="V85" s="6"/>
      <c r="W85" s="6">
        <v>19978416900</v>
      </c>
      <c r="X85" s="6"/>
      <c r="Y85" s="8">
        <v>2.8994968315150852E-3</v>
      </c>
    </row>
    <row r="86" spans="1:25" ht="24.75" thickBot="1" x14ac:dyDescent="0.6">
      <c r="E86" s="7">
        <f>SUM(E9:E85)</f>
        <v>19861342876554</v>
      </c>
      <c r="G86" s="7">
        <f>SUM(G9:G85)</f>
        <v>33040199411820.801</v>
      </c>
      <c r="K86" s="7">
        <f>SUM(K9:K85)</f>
        <v>1055795149871</v>
      </c>
      <c r="O86" s="7">
        <f>SUM(O9:O85)</f>
        <v>378621939094</v>
      </c>
      <c r="U86" s="7">
        <f>SUM(U9:U85)</f>
        <v>20653748698733</v>
      </c>
      <c r="W86" s="7">
        <f>SUM(W9:W85)</f>
        <v>34587170577266.656</v>
      </c>
      <c r="Y86" s="9">
        <f>SUM(Y9:Y85)</f>
        <v>0.79912429848915578</v>
      </c>
    </row>
    <row r="87" spans="1:25" ht="24.75" thickTop="1" x14ac:dyDescent="0.55000000000000004">
      <c r="G87" s="3"/>
      <c r="W87" s="3"/>
    </row>
    <row r="88" spans="1:25" x14ac:dyDescent="0.55000000000000004">
      <c r="G88" s="3"/>
      <c r="W88" s="3"/>
      <c r="Y88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3"/>
  <sheetViews>
    <sheetView rightToLeft="1" workbookViewId="0">
      <selection activeCell="I16" sqref="I16"/>
    </sheetView>
  </sheetViews>
  <sheetFormatPr defaultRowHeight="24" x14ac:dyDescent="0.5500000000000000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9" ht="24.75" x14ac:dyDescent="0.5500000000000000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9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9" ht="24.75" x14ac:dyDescent="0.55000000000000004">
      <c r="A6" s="23" t="s">
        <v>3</v>
      </c>
      <c r="C6" s="24" t="s">
        <v>362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</row>
    <row r="7" spans="1:19" ht="24.75" x14ac:dyDescent="0.55000000000000004">
      <c r="A7" s="24" t="s">
        <v>3</v>
      </c>
      <c r="C7" s="24" t="s">
        <v>92</v>
      </c>
      <c r="E7" s="24" t="s">
        <v>93</v>
      </c>
      <c r="G7" s="24" t="s">
        <v>94</v>
      </c>
      <c r="I7" s="24" t="s">
        <v>95</v>
      </c>
      <c r="K7" s="24" t="s">
        <v>92</v>
      </c>
      <c r="M7" s="24" t="s">
        <v>93</v>
      </c>
      <c r="O7" s="24" t="s">
        <v>94</v>
      </c>
      <c r="Q7" s="24" t="s">
        <v>95</v>
      </c>
    </row>
    <row r="8" spans="1:19" x14ac:dyDescent="0.55000000000000004">
      <c r="A8" s="1" t="s">
        <v>96</v>
      </c>
      <c r="C8" s="10">
        <v>576869</v>
      </c>
      <c r="D8" s="4"/>
      <c r="E8" s="10">
        <v>28750</v>
      </c>
      <c r="F8" s="4"/>
      <c r="G8" s="4" t="s">
        <v>97</v>
      </c>
      <c r="H8" s="4"/>
      <c r="I8" s="10">
        <v>1</v>
      </c>
      <c r="J8" s="4"/>
      <c r="K8" s="10">
        <v>576869</v>
      </c>
      <c r="L8" s="4"/>
      <c r="M8" s="10">
        <v>28750</v>
      </c>
      <c r="N8" s="4"/>
      <c r="O8" s="4" t="s">
        <v>97</v>
      </c>
      <c r="P8" s="4"/>
      <c r="Q8" s="10">
        <v>1</v>
      </c>
      <c r="R8" s="4"/>
      <c r="S8" s="4"/>
    </row>
    <row r="9" spans="1:19" x14ac:dyDescent="0.55000000000000004">
      <c r="A9" s="1" t="s">
        <v>98</v>
      </c>
      <c r="C9" s="10">
        <v>5881958</v>
      </c>
      <c r="D9" s="4"/>
      <c r="E9" s="10">
        <v>6937</v>
      </c>
      <c r="F9" s="4"/>
      <c r="G9" s="4" t="s">
        <v>99</v>
      </c>
      <c r="H9" s="4"/>
      <c r="I9" s="10">
        <v>1</v>
      </c>
      <c r="J9" s="4"/>
      <c r="K9" s="10">
        <v>5881958</v>
      </c>
      <c r="L9" s="4"/>
      <c r="M9" s="10">
        <v>6937</v>
      </c>
      <c r="N9" s="4"/>
      <c r="O9" s="4" t="s">
        <v>99</v>
      </c>
      <c r="P9" s="4"/>
      <c r="Q9" s="10">
        <v>1</v>
      </c>
      <c r="R9" s="4"/>
      <c r="S9" s="4"/>
    </row>
    <row r="10" spans="1:19" x14ac:dyDescent="0.55000000000000004">
      <c r="A10" s="1" t="s">
        <v>100</v>
      </c>
      <c r="C10" s="10">
        <v>749065</v>
      </c>
      <c r="D10" s="4"/>
      <c r="E10" s="10">
        <v>7491</v>
      </c>
      <c r="F10" s="4"/>
      <c r="G10" s="4" t="s">
        <v>101</v>
      </c>
      <c r="H10" s="4"/>
      <c r="I10" s="10">
        <v>1</v>
      </c>
      <c r="J10" s="4"/>
      <c r="K10" s="10">
        <v>749065</v>
      </c>
      <c r="L10" s="4"/>
      <c r="M10" s="10">
        <v>7577</v>
      </c>
      <c r="N10" s="4"/>
      <c r="O10" s="4" t="s">
        <v>101</v>
      </c>
      <c r="P10" s="4"/>
      <c r="Q10" s="10">
        <v>1</v>
      </c>
      <c r="R10" s="4"/>
      <c r="S10" s="4"/>
    </row>
    <row r="11" spans="1:19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6"/>
  <sheetViews>
    <sheetView rightToLeft="1" topLeftCell="H1" workbookViewId="0">
      <selection activeCell="AK13" sqref="AK1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9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2851562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4.75" x14ac:dyDescent="0.5500000000000000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6" spans="1:37" ht="24.75" x14ac:dyDescent="0.55000000000000004">
      <c r="A6" s="24" t="s">
        <v>102</v>
      </c>
      <c r="B6" s="24" t="s">
        <v>102</v>
      </c>
      <c r="C6" s="24" t="s">
        <v>102</v>
      </c>
      <c r="D6" s="24" t="s">
        <v>102</v>
      </c>
      <c r="E6" s="24" t="s">
        <v>102</v>
      </c>
      <c r="F6" s="24" t="s">
        <v>102</v>
      </c>
      <c r="G6" s="24" t="s">
        <v>102</v>
      </c>
      <c r="H6" s="24" t="s">
        <v>102</v>
      </c>
      <c r="I6" s="24" t="s">
        <v>102</v>
      </c>
      <c r="J6" s="24" t="s">
        <v>102</v>
      </c>
      <c r="K6" s="24" t="s">
        <v>102</v>
      </c>
      <c r="L6" s="24" t="s">
        <v>102</v>
      </c>
      <c r="M6" s="24" t="s">
        <v>102</v>
      </c>
      <c r="O6" s="24" t="s">
        <v>362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 x14ac:dyDescent="0.55000000000000004">
      <c r="A7" s="23" t="s">
        <v>103</v>
      </c>
      <c r="C7" s="23" t="s">
        <v>104</v>
      </c>
      <c r="E7" s="23" t="s">
        <v>105</v>
      </c>
      <c r="G7" s="23" t="s">
        <v>106</v>
      </c>
      <c r="I7" s="23" t="s">
        <v>107</v>
      </c>
      <c r="K7" s="23" t="s">
        <v>108</v>
      </c>
      <c r="M7" s="23" t="s">
        <v>95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109</v>
      </c>
      <c r="AG7" s="23" t="s">
        <v>8</v>
      </c>
      <c r="AI7" s="23" t="s">
        <v>9</v>
      </c>
      <c r="AK7" s="23" t="s">
        <v>13</v>
      </c>
    </row>
    <row r="8" spans="1:37" ht="24.75" x14ac:dyDescent="0.55000000000000004">
      <c r="A8" s="24" t="s">
        <v>103</v>
      </c>
      <c r="C8" s="24" t="s">
        <v>104</v>
      </c>
      <c r="E8" s="24" t="s">
        <v>105</v>
      </c>
      <c r="G8" s="24" t="s">
        <v>106</v>
      </c>
      <c r="I8" s="24" t="s">
        <v>107</v>
      </c>
      <c r="K8" s="24" t="s">
        <v>108</v>
      </c>
      <c r="M8" s="24" t="s">
        <v>95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109</v>
      </c>
      <c r="AG8" s="24" t="s">
        <v>8</v>
      </c>
      <c r="AI8" s="24" t="s">
        <v>9</v>
      </c>
      <c r="AK8" s="24" t="s">
        <v>13</v>
      </c>
    </row>
    <row r="9" spans="1:37" x14ac:dyDescent="0.55000000000000004">
      <c r="A9" s="1" t="s">
        <v>110</v>
      </c>
      <c r="C9" s="4" t="s">
        <v>111</v>
      </c>
      <c r="D9" s="4"/>
      <c r="E9" s="4" t="s">
        <v>111</v>
      </c>
      <c r="F9" s="4"/>
      <c r="G9" s="4" t="s">
        <v>112</v>
      </c>
      <c r="H9" s="4"/>
      <c r="I9" s="4" t="s">
        <v>113</v>
      </c>
      <c r="J9" s="4"/>
      <c r="K9" s="10">
        <v>0</v>
      </c>
      <c r="L9" s="4"/>
      <c r="M9" s="10">
        <v>0</v>
      </c>
      <c r="N9" s="4"/>
      <c r="O9" s="10">
        <v>118666</v>
      </c>
      <c r="P9" s="4"/>
      <c r="Q9" s="10">
        <v>102822457408</v>
      </c>
      <c r="R9" s="4"/>
      <c r="S9" s="10">
        <v>117339402377</v>
      </c>
      <c r="T9" s="4"/>
      <c r="U9" s="10">
        <v>0</v>
      </c>
      <c r="V9" s="4"/>
      <c r="W9" s="10">
        <v>0</v>
      </c>
      <c r="X9" s="4"/>
      <c r="Y9" s="10">
        <v>118666</v>
      </c>
      <c r="Z9" s="4"/>
      <c r="AA9" s="10">
        <v>118666000000</v>
      </c>
      <c r="AB9" s="10"/>
      <c r="AC9" s="10">
        <v>0</v>
      </c>
      <c r="AD9" s="4"/>
      <c r="AE9" s="10">
        <v>0</v>
      </c>
      <c r="AF9" s="4"/>
      <c r="AG9" s="10">
        <v>0</v>
      </c>
      <c r="AH9" s="4"/>
      <c r="AI9" s="10">
        <v>0</v>
      </c>
      <c r="AJ9" s="4"/>
      <c r="AK9" s="8">
        <v>0</v>
      </c>
    </row>
    <row r="10" spans="1:37" x14ac:dyDescent="0.55000000000000004">
      <c r="A10" s="1" t="s">
        <v>114</v>
      </c>
      <c r="C10" s="4" t="s">
        <v>111</v>
      </c>
      <c r="D10" s="4"/>
      <c r="E10" s="4" t="s">
        <v>111</v>
      </c>
      <c r="F10" s="4"/>
      <c r="G10" s="4" t="s">
        <v>115</v>
      </c>
      <c r="H10" s="4"/>
      <c r="I10" s="4" t="s">
        <v>116</v>
      </c>
      <c r="J10" s="4"/>
      <c r="K10" s="10">
        <v>0</v>
      </c>
      <c r="L10" s="4"/>
      <c r="M10" s="10">
        <v>0</v>
      </c>
      <c r="N10" s="4"/>
      <c r="O10" s="10">
        <v>124583</v>
      </c>
      <c r="P10" s="4"/>
      <c r="Q10" s="10">
        <v>106712786238</v>
      </c>
      <c r="R10" s="4"/>
      <c r="S10" s="10">
        <v>121097639673</v>
      </c>
      <c r="T10" s="4"/>
      <c r="U10" s="10">
        <v>7</v>
      </c>
      <c r="V10" s="4"/>
      <c r="W10" s="10">
        <v>6841147</v>
      </c>
      <c r="X10" s="4"/>
      <c r="Y10" s="10">
        <v>0</v>
      </c>
      <c r="Z10" s="4"/>
      <c r="AA10" s="10">
        <v>0</v>
      </c>
      <c r="AB10" s="10"/>
      <c r="AC10" s="10">
        <v>124590</v>
      </c>
      <c r="AD10" s="4"/>
      <c r="AE10" s="10">
        <v>989100</v>
      </c>
      <c r="AF10" s="4"/>
      <c r="AG10" s="10">
        <v>106719627384</v>
      </c>
      <c r="AH10" s="4"/>
      <c r="AI10" s="10">
        <v>123209633205</v>
      </c>
      <c r="AJ10" s="4"/>
      <c r="AK10" s="8">
        <v>2.8121394747659917E-3</v>
      </c>
    </row>
    <row r="11" spans="1:37" x14ac:dyDescent="0.55000000000000004">
      <c r="A11" s="1" t="s">
        <v>117</v>
      </c>
      <c r="C11" s="4" t="s">
        <v>111</v>
      </c>
      <c r="D11" s="4"/>
      <c r="E11" s="4" t="s">
        <v>111</v>
      </c>
      <c r="F11" s="4"/>
      <c r="G11" s="4" t="s">
        <v>118</v>
      </c>
      <c r="H11" s="4"/>
      <c r="I11" s="4" t="s">
        <v>119</v>
      </c>
      <c r="J11" s="4"/>
      <c r="K11" s="10">
        <v>0</v>
      </c>
      <c r="L11" s="4"/>
      <c r="M11" s="10">
        <v>0</v>
      </c>
      <c r="N11" s="4"/>
      <c r="O11" s="10">
        <v>173245</v>
      </c>
      <c r="P11" s="4"/>
      <c r="Q11" s="10">
        <v>146828974329</v>
      </c>
      <c r="R11" s="4"/>
      <c r="S11" s="10">
        <v>166870517335</v>
      </c>
      <c r="T11" s="4"/>
      <c r="U11" s="10">
        <v>26646</v>
      </c>
      <c r="V11" s="4"/>
      <c r="W11" s="10">
        <v>25882381173</v>
      </c>
      <c r="X11" s="4"/>
      <c r="Y11" s="10">
        <v>0</v>
      </c>
      <c r="Z11" s="4"/>
      <c r="AA11" s="10">
        <v>0</v>
      </c>
      <c r="AB11" s="10"/>
      <c r="AC11" s="10">
        <v>199891</v>
      </c>
      <c r="AD11" s="4"/>
      <c r="AE11" s="10">
        <v>980210</v>
      </c>
      <c r="AF11" s="4"/>
      <c r="AG11" s="10">
        <v>172711355502</v>
      </c>
      <c r="AH11" s="4"/>
      <c r="AI11" s="10">
        <v>195899643862</v>
      </c>
      <c r="AJ11" s="4"/>
      <c r="AK11" s="8">
        <v>4.4712179337497888E-3</v>
      </c>
    </row>
    <row r="12" spans="1:37" x14ac:dyDescent="0.55000000000000004">
      <c r="A12" s="1" t="s">
        <v>120</v>
      </c>
      <c r="C12" s="4" t="s">
        <v>111</v>
      </c>
      <c r="D12" s="4"/>
      <c r="E12" s="4" t="s">
        <v>111</v>
      </c>
      <c r="F12" s="4"/>
      <c r="G12" s="4" t="s">
        <v>121</v>
      </c>
      <c r="H12" s="4"/>
      <c r="I12" s="4" t="s">
        <v>122</v>
      </c>
      <c r="J12" s="4"/>
      <c r="K12" s="10">
        <v>0</v>
      </c>
      <c r="L12" s="4"/>
      <c r="M12" s="10">
        <v>0</v>
      </c>
      <c r="N12" s="4"/>
      <c r="O12" s="10">
        <v>168069</v>
      </c>
      <c r="P12" s="4"/>
      <c r="Q12" s="10">
        <v>139770728921</v>
      </c>
      <c r="R12" s="4"/>
      <c r="S12" s="10">
        <v>159325739324</v>
      </c>
      <c r="T12" s="4"/>
      <c r="U12" s="10">
        <v>28738</v>
      </c>
      <c r="V12" s="4"/>
      <c r="W12" s="10">
        <v>27499547289</v>
      </c>
      <c r="X12" s="4"/>
      <c r="Y12" s="10">
        <v>0</v>
      </c>
      <c r="Z12" s="4"/>
      <c r="AA12" s="10">
        <v>0</v>
      </c>
      <c r="AB12" s="10"/>
      <c r="AC12" s="10">
        <v>196807</v>
      </c>
      <c r="AD12" s="4"/>
      <c r="AE12" s="10">
        <v>962920</v>
      </c>
      <c r="AF12" s="4"/>
      <c r="AG12" s="10">
        <v>167270276209</v>
      </c>
      <c r="AH12" s="4"/>
      <c r="AI12" s="10">
        <v>189475047861</v>
      </c>
      <c r="AJ12" s="4"/>
      <c r="AK12" s="8">
        <v>4.3245828082821595E-3</v>
      </c>
    </row>
    <row r="13" spans="1:37" x14ac:dyDescent="0.55000000000000004">
      <c r="A13" s="1" t="s">
        <v>123</v>
      </c>
      <c r="C13" s="4" t="s">
        <v>111</v>
      </c>
      <c r="D13" s="4"/>
      <c r="E13" s="4" t="s">
        <v>111</v>
      </c>
      <c r="F13" s="4"/>
      <c r="G13" s="4" t="s">
        <v>124</v>
      </c>
      <c r="H13" s="4"/>
      <c r="I13" s="4" t="s">
        <v>125</v>
      </c>
      <c r="J13" s="4"/>
      <c r="K13" s="10">
        <v>0</v>
      </c>
      <c r="L13" s="4"/>
      <c r="M13" s="10">
        <v>0</v>
      </c>
      <c r="N13" s="4"/>
      <c r="O13" s="10">
        <v>300140</v>
      </c>
      <c r="P13" s="4"/>
      <c r="Q13" s="10">
        <v>251180725925</v>
      </c>
      <c r="R13" s="4"/>
      <c r="S13" s="10">
        <v>283511871957</v>
      </c>
      <c r="T13" s="4"/>
      <c r="U13" s="10">
        <v>20979</v>
      </c>
      <c r="V13" s="4"/>
      <c r="W13" s="10">
        <v>20011926680</v>
      </c>
      <c r="X13" s="4"/>
      <c r="Y13" s="10">
        <v>0</v>
      </c>
      <c r="Z13" s="4"/>
      <c r="AA13" s="10">
        <v>0</v>
      </c>
      <c r="AB13" s="10"/>
      <c r="AC13" s="10">
        <v>321119</v>
      </c>
      <c r="AD13" s="4"/>
      <c r="AE13" s="10">
        <v>959010</v>
      </c>
      <c r="AF13" s="4"/>
      <c r="AG13" s="10">
        <v>271192652600</v>
      </c>
      <c r="AH13" s="4"/>
      <c r="AI13" s="10">
        <v>307900515104</v>
      </c>
      <c r="AJ13" s="4"/>
      <c r="AK13" s="8">
        <v>7.0275283701567194E-3</v>
      </c>
    </row>
    <row r="14" spans="1:37" x14ac:dyDescent="0.55000000000000004">
      <c r="A14" s="1" t="s">
        <v>126</v>
      </c>
      <c r="C14" s="4" t="s">
        <v>111</v>
      </c>
      <c r="D14" s="4"/>
      <c r="E14" s="4" t="s">
        <v>111</v>
      </c>
      <c r="F14" s="4"/>
      <c r="G14" s="4" t="s">
        <v>127</v>
      </c>
      <c r="H14" s="4"/>
      <c r="I14" s="4" t="s">
        <v>128</v>
      </c>
      <c r="J14" s="4"/>
      <c r="K14" s="10">
        <v>0</v>
      </c>
      <c r="L14" s="4"/>
      <c r="M14" s="10">
        <v>0</v>
      </c>
      <c r="N14" s="4"/>
      <c r="O14" s="10">
        <v>35657</v>
      </c>
      <c r="P14" s="4"/>
      <c r="Q14" s="10">
        <v>31809511707</v>
      </c>
      <c r="R14" s="4"/>
      <c r="S14" s="10">
        <v>35129682820</v>
      </c>
      <c r="T14" s="4"/>
      <c r="U14" s="10">
        <v>0</v>
      </c>
      <c r="V14" s="4"/>
      <c r="W14" s="10">
        <v>0</v>
      </c>
      <c r="X14" s="4"/>
      <c r="Y14" s="10">
        <v>35657</v>
      </c>
      <c r="Z14" s="4"/>
      <c r="AA14" s="10">
        <v>35657000000</v>
      </c>
      <c r="AB14" s="10"/>
      <c r="AC14" s="10">
        <v>0</v>
      </c>
      <c r="AD14" s="4"/>
      <c r="AE14" s="10">
        <v>0</v>
      </c>
      <c r="AF14" s="4"/>
      <c r="AG14" s="10">
        <v>0</v>
      </c>
      <c r="AH14" s="4"/>
      <c r="AI14" s="10">
        <v>0</v>
      </c>
      <c r="AJ14" s="4"/>
      <c r="AK14" s="8">
        <v>0</v>
      </c>
    </row>
    <row r="15" spans="1:37" x14ac:dyDescent="0.55000000000000004">
      <c r="A15" s="1" t="s">
        <v>129</v>
      </c>
      <c r="C15" s="4" t="s">
        <v>111</v>
      </c>
      <c r="D15" s="4"/>
      <c r="E15" s="4" t="s">
        <v>111</v>
      </c>
      <c r="F15" s="4"/>
      <c r="G15" s="4" t="s">
        <v>130</v>
      </c>
      <c r="H15" s="4"/>
      <c r="I15" s="4" t="s">
        <v>131</v>
      </c>
      <c r="J15" s="4"/>
      <c r="K15" s="10">
        <v>0</v>
      </c>
      <c r="L15" s="4"/>
      <c r="M15" s="10">
        <v>0</v>
      </c>
      <c r="N15" s="4"/>
      <c r="O15" s="10">
        <v>594689</v>
      </c>
      <c r="P15" s="4"/>
      <c r="Q15" s="10">
        <v>493695338725</v>
      </c>
      <c r="R15" s="4"/>
      <c r="S15" s="10">
        <v>551396779146</v>
      </c>
      <c r="T15" s="4"/>
      <c r="U15" s="10">
        <v>9545</v>
      </c>
      <c r="V15" s="4"/>
      <c r="W15" s="10">
        <v>8927444080</v>
      </c>
      <c r="X15" s="4"/>
      <c r="Y15" s="10">
        <v>0</v>
      </c>
      <c r="Z15" s="4"/>
      <c r="AA15" s="10">
        <v>0</v>
      </c>
      <c r="AB15" s="10"/>
      <c r="AC15" s="10">
        <v>604234</v>
      </c>
      <c r="AD15" s="4"/>
      <c r="AE15" s="10">
        <v>942000</v>
      </c>
      <c r="AF15" s="4"/>
      <c r="AG15" s="10">
        <v>502622782805</v>
      </c>
      <c r="AH15" s="4"/>
      <c r="AI15" s="10">
        <v>569085262597</v>
      </c>
      <c r="AJ15" s="4"/>
      <c r="AK15" s="8">
        <v>1.2988814996258344E-2</v>
      </c>
    </row>
    <row r="16" spans="1:37" x14ac:dyDescent="0.55000000000000004">
      <c r="A16" s="1" t="s">
        <v>132</v>
      </c>
      <c r="C16" s="4" t="s">
        <v>111</v>
      </c>
      <c r="D16" s="4"/>
      <c r="E16" s="4" t="s">
        <v>111</v>
      </c>
      <c r="F16" s="4"/>
      <c r="G16" s="4" t="s">
        <v>133</v>
      </c>
      <c r="H16" s="4"/>
      <c r="I16" s="4" t="s">
        <v>134</v>
      </c>
      <c r="J16" s="4"/>
      <c r="K16" s="10">
        <v>0</v>
      </c>
      <c r="L16" s="4"/>
      <c r="M16" s="10">
        <v>0</v>
      </c>
      <c r="N16" s="4"/>
      <c r="O16" s="10">
        <v>170881</v>
      </c>
      <c r="P16" s="4"/>
      <c r="Q16" s="10">
        <v>140183543954</v>
      </c>
      <c r="R16" s="4"/>
      <c r="S16" s="10">
        <v>157856883203</v>
      </c>
      <c r="T16" s="4"/>
      <c r="U16" s="10">
        <v>28752</v>
      </c>
      <c r="V16" s="4"/>
      <c r="W16" s="10">
        <v>26805032455</v>
      </c>
      <c r="X16" s="4"/>
      <c r="Y16" s="10">
        <v>0</v>
      </c>
      <c r="Z16" s="4"/>
      <c r="AA16" s="10">
        <v>0</v>
      </c>
      <c r="AB16" s="10"/>
      <c r="AC16" s="10">
        <v>199633</v>
      </c>
      <c r="AD16" s="4"/>
      <c r="AE16" s="10">
        <v>937350</v>
      </c>
      <c r="AF16" s="4"/>
      <c r="AG16" s="10">
        <v>166988576394</v>
      </c>
      <c r="AH16" s="4"/>
      <c r="AI16" s="10">
        <v>187092075963</v>
      </c>
      <c r="AJ16" s="4"/>
      <c r="AK16" s="8">
        <v>4.2701938034023692E-3</v>
      </c>
    </row>
    <row r="17" spans="1:37" x14ac:dyDescent="0.55000000000000004">
      <c r="A17" s="1" t="s">
        <v>135</v>
      </c>
      <c r="C17" s="4" t="s">
        <v>111</v>
      </c>
      <c r="D17" s="4"/>
      <c r="E17" s="4" t="s">
        <v>111</v>
      </c>
      <c r="F17" s="4"/>
      <c r="G17" s="4" t="s">
        <v>136</v>
      </c>
      <c r="H17" s="4"/>
      <c r="I17" s="4" t="s">
        <v>137</v>
      </c>
      <c r="J17" s="4"/>
      <c r="K17" s="10">
        <v>0</v>
      </c>
      <c r="L17" s="4"/>
      <c r="M17" s="10">
        <v>0</v>
      </c>
      <c r="N17" s="4"/>
      <c r="O17" s="10">
        <v>572202</v>
      </c>
      <c r="P17" s="4"/>
      <c r="Q17" s="10">
        <v>440638125774</v>
      </c>
      <c r="R17" s="4"/>
      <c r="S17" s="10">
        <v>495202557445</v>
      </c>
      <c r="T17" s="4"/>
      <c r="U17" s="10">
        <v>60704</v>
      </c>
      <c r="V17" s="4"/>
      <c r="W17" s="10">
        <v>53099902829</v>
      </c>
      <c r="X17" s="4"/>
      <c r="Y17" s="10">
        <v>0</v>
      </c>
      <c r="Z17" s="4"/>
      <c r="AA17" s="10">
        <v>0</v>
      </c>
      <c r="AB17" s="10"/>
      <c r="AC17" s="10">
        <v>632906</v>
      </c>
      <c r="AD17" s="4"/>
      <c r="AE17" s="10">
        <v>878870</v>
      </c>
      <c r="AF17" s="4"/>
      <c r="AG17" s="10">
        <v>493738028598</v>
      </c>
      <c r="AH17" s="4"/>
      <c r="AI17" s="10">
        <v>556141277340</v>
      </c>
      <c r="AJ17" s="4"/>
      <c r="AK17" s="8">
        <v>1.2693381181911743E-2</v>
      </c>
    </row>
    <row r="18" spans="1:37" x14ac:dyDescent="0.55000000000000004">
      <c r="A18" s="1" t="s">
        <v>138</v>
      </c>
      <c r="C18" s="4" t="s">
        <v>111</v>
      </c>
      <c r="D18" s="4"/>
      <c r="E18" s="4" t="s">
        <v>111</v>
      </c>
      <c r="F18" s="4"/>
      <c r="G18" s="4" t="s">
        <v>139</v>
      </c>
      <c r="H18" s="4"/>
      <c r="I18" s="4" t="s">
        <v>140</v>
      </c>
      <c r="J18" s="4"/>
      <c r="K18" s="10">
        <v>0</v>
      </c>
      <c r="L18" s="4"/>
      <c r="M18" s="10">
        <v>0</v>
      </c>
      <c r="N18" s="4"/>
      <c r="O18" s="10">
        <v>569592</v>
      </c>
      <c r="P18" s="4"/>
      <c r="Q18" s="10">
        <v>435249524712</v>
      </c>
      <c r="R18" s="4"/>
      <c r="S18" s="10">
        <v>487334312723</v>
      </c>
      <c r="T18" s="4"/>
      <c r="U18" s="10">
        <v>155591</v>
      </c>
      <c r="V18" s="4"/>
      <c r="W18" s="10">
        <v>134563446956</v>
      </c>
      <c r="X18" s="4"/>
      <c r="Y18" s="10">
        <v>0</v>
      </c>
      <c r="Z18" s="4"/>
      <c r="AA18" s="10">
        <v>0</v>
      </c>
      <c r="AB18" s="10"/>
      <c r="AC18" s="10">
        <v>725183</v>
      </c>
      <c r="AD18" s="4"/>
      <c r="AE18" s="10">
        <v>866770</v>
      </c>
      <c r="AF18" s="4"/>
      <c r="AG18" s="10">
        <v>569812971658</v>
      </c>
      <c r="AH18" s="4"/>
      <c r="AI18" s="10">
        <v>628452941165</v>
      </c>
      <c r="AJ18" s="4"/>
      <c r="AK18" s="8">
        <v>1.4343824244183909E-2</v>
      </c>
    </row>
    <row r="19" spans="1:37" x14ac:dyDescent="0.55000000000000004">
      <c r="A19" s="1" t="s">
        <v>141</v>
      </c>
      <c r="C19" s="4" t="s">
        <v>111</v>
      </c>
      <c r="D19" s="4"/>
      <c r="E19" s="4" t="s">
        <v>111</v>
      </c>
      <c r="F19" s="4"/>
      <c r="G19" s="4" t="s">
        <v>142</v>
      </c>
      <c r="H19" s="4"/>
      <c r="I19" s="4" t="s">
        <v>143</v>
      </c>
      <c r="J19" s="4"/>
      <c r="K19" s="10">
        <v>0</v>
      </c>
      <c r="L19" s="4"/>
      <c r="M19" s="10">
        <v>0</v>
      </c>
      <c r="N19" s="4"/>
      <c r="O19" s="10">
        <v>377848</v>
      </c>
      <c r="P19" s="4"/>
      <c r="Q19" s="10">
        <v>285431266711</v>
      </c>
      <c r="R19" s="4"/>
      <c r="S19" s="10">
        <v>319140578723</v>
      </c>
      <c r="T19" s="4"/>
      <c r="U19" s="10">
        <v>107045</v>
      </c>
      <c r="V19" s="4"/>
      <c r="W19" s="10">
        <v>90945146609</v>
      </c>
      <c r="X19" s="4"/>
      <c r="Y19" s="10">
        <v>0</v>
      </c>
      <c r="Z19" s="4"/>
      <c r="AA19" s="10">
        <v>0</v>
      </c>
      <c r="AB19" s="10"/>
      <c r="AC19" s="10">
        <v>484893</v>
      </c>
      <c r="AD19" s="4"/>
      <c r="AE19" s="10">
        <v>851660</v>
      </c>
      <c r="AF19" s="4"/>
      <c r="AG19" s="10">
        <v>376376413314</v>
      </c>
      <c r="AH19" s="4"/>
      <c r="AI19" s="10">
        <v>412889122660</v>
      </c>
      <c r="AJ19" s="4"/>
      <c r="AK19" s="8">
        <v>9.4237907404675601E-3</v>
      </c>
    </row>
    <row r="20" spans="1:37" x14ac:dyDescent="0.55000000000000004">
      <c r="A20" s="1" t="s">
        <v>144</v>
      </c>
      <c r="C20" s="4" t="s">
        <v>111</v>
      </c>
      <c r="D20" s="4"/>
      <c r="E20" s="4" t="s">
        <v>111</v>
      </c>
      <c r="F20" s="4"/>
      <c r="G20" s="4" t="s">
        <v>145</v>
      </c>
      <c r="H20" s="4"/>
      <c r="I20" s="4" t="s">
        <v>146</v>
      </c>
      <c r="J20" s="4"/>
      <c r="K20" s="10">
        <v>0</v>
      </c>
      <c r="L20" s="4"/>
      <c r="M20" s="10">
        <v>0</v>
      </c>
      <c r="N20" s="4"/>
      <c r="O20" s="10">
        <v>476883</v>
      </c>
      <c r="P20" s="4"/>
      <c r="Q20" s="10">
        <v>346464195351</v>
      </c>
      <c r="R20" s="4"/>
      <c r="S20" s="10">
        <v>388207763187</v>
      </c>
      <c r="T20" s="4"/>
      <c r="U20" s="10">
        <v>137884</v>
      </c>
      <c r="V20" s="4"/>
      <c r="W20" s="10">
        <v>113152056563</v>
      </c>
      <c r="X20" s="4"/>
      <c r="Y20" s="10">
        <v>0</v>
      </c>
      <c r="Z20" s="4"/>
      <c r="AA20" s="10">
        <v>0</v>
      </c>
      <c r="AB20" s="10"/>
      <c r="AC20" s="10">
        <v>614767</v>
      </c>
      <c r="AD20" s="4"/>
      <c r="AE20" s="10">
        <v>824010</v>
      </c>
      <c r="AF20" s="4"/>
      <c r="AG20" s="10">
        <v>459616251914</v>
      </c>
      <c r="AH20" s="4"/>
      <c r="AI20" s="10">
        <v>506482339104</v>
      </c>
      <c r="AJ20" s="4"/>
      <c r="AK20" s="8">
        <v>1.1559964444471486E-2</v>
      </c>
    </row>
    <row r="21" spans="1:37" x14ac:dyDescent="0.55000000000000004">
      <c r="A21" s="1" t="s">
        <v>147</v>
      </c>
      <c r="C21" s="4" t="s">
        <v>111</v>
      </c>
      <c r="D21" s="4"/>
      <c r="E21" s="4" t="s">
        <v>111</v>
      </c>
      <c r="F21" s="4"/>
      <c r="G21" s="4" t="s">
        <v>148</v>
      </c>
      <c r="H21" s="4"/>
      <c r="I21" s="4" t="s">
        <v>149</v>
      </c>
      <c r="J21" s="4"/>
      <c r="K21" s="10">
        <v>16</v>
      </c>
      <c r="L21" s="4"/>
      <c r="M21" s="10">
        <v>16</v>
      </c>
      <c r="N21" s="4"/>
      <c r="O21" s="10">
        <v>125000</v>
      </c>
      <c r="P21" s="4"/>
      <c r="Q21" s="10">
        <v>124107595856</v>
      </c>
      <c r="R21" s="4"/>
      <c r="S21" s="10">
        <v>124352457031</v>
      </c>
      <c r="T21" s="4"/>
      <c r="U21" s="10">
        <v>0</v>
      </c>
      <c r="V21" s="4"/>
      <c r="W21" s="10">
        <v>0</v>
      </c>
      <c r="X21" s="4"/>
      <c r="Y21" s="10">
        <v>125000</v>
      </c>
      <c r="Z21" s="4"/>
      <c r="AA21" s="10">
        <v>125000000000</v>
      </c>
      <c r="AB21" s="10"/>
      <c r="AC21" s="10">
        <v>0</v>
      </c>
      <c r="AD21" s="4"/>
      <c r="AE21" s="10">
        <v>0</v>
      </c>
      <c r="AF21" s="4"/>
      <c r="AG21" s="10">
        <v>0</v>
      </c>
      <c r="AH21" s="4"/>
      <c r="AI21" s="10">
        <v>0</v>
      </c>
      <c r="AJ21" s="4"/>
      <c r="AK21" s="8">
        <v>0</v>
      </c>
    </row>
    <row r="22" spans="1:37" x14ac:dyDescent="0.55000000000000004">
      <c r="A22" s="1" t="s">
        <v>150</v>
      </c>
      <c r="C22" s="4" t="s">
        <v>111</v>
      </c>
      <c r="D22" s="4"/>
      <c r="E22" s="4" t="s">
        <v>111</v>
      </c>
      <c r="F22" s="4"/>
      <c r="G22" s="4" t="s">
        <v>151</v>
      </c>
      <c r="H22" s="4"/>
      <c r="I22" s="4" t="s">
        <v>152</v>
      </c>
      <c r="J22" s="4"/>
      <c r="K22" s="10">
        <v>15</v>
      </c>
      <c r="L22" s="4"/>
      <c r="M22" s="10">
        <v>15</v>
      </c>
      <c r="N22" s="4"/>
      <c r="O22" s="10">
        <v>734000</v>
      </c>
      <c r="P22" s="4"/>
      <c r="Q22" s="10">
        <v>711002987500</v>
      </c>
      <c r="R22" s="4"/>
      <c r="S22" s="10">
        <v>730263675714</v>
      </c>
      <c r="T22" s="4"/>
      <c r="U22" s="10">
        <v>0</v>
      </c>
      <c r="V22" s="4"/>
      <c r="W22" s="10">
        <v>0</v>
      </c>
      <c r="X22" s="4"/>
      <c r="Y22" s="10">
        <v>0</v>
      </c>
      <c r="Z22" s="4"/>
      <c r="AA22" s="10">
        <v>0</v>
      </c>
      <c r="AB22" s="10"/>
      <c r="AC22" s="10">
        <v>734000</v>
      </c>
      <c r="AD22" s="4"/>
      <c r="AE22" s="10">
        <v>999090</v>
      </c>
      <c r="AF22" s="4"/>
      <c r="AG22" s="10">
        <v>711002987500</v>
      </c>
      <c r="AH22" s="4"/>
      <c r="AI22" s="10">
        <v>733199143564</v>
      </c>
      <c r="AJ22" s="4"/>
      <c r="AK22" s="8">
        <v>1.6734553953669826E-2</v>
      </c>
    </row>
    <row r="23" spans="1:37" x14ac:dyDescent="0.55000000000000004">
      <c r="A23" s="1" t="s">
        <v>153</v>
      </c>
      <c r="C23" s="4" t="s">
        <v>111</v>
      </c>
      <c r="D23" s="4"/>
      <c r="E23" s="4" t="s">
        <v>111</v>
      </c>
      <c r="F23" s="4"/>
      <c r="G23" s="4" t="s">
        <v>154</v>
      </c>
      <c r="H23" s="4"/>
      <c r="I23" s="4" t="s">
        <v>155</v>
      </c>
      <c r="J23" s="4"/>
      <c r="K23" s="10">
        <v>16</v>
      </c>
      <c r="L23" s="4"/>
      <c r="M23" s="10">
        <v>16</v>
      </c>
      <c r="N23" s="4"/>
      <c r="O23" s="10">
        <v>100000</v>
      </c>
      <c r="P23" s="4"/>
      <c r="Q23" s="10">
        <v>94164000000</v>
      </c>
      <c r="R23" s="4"/>
      <c r="S23" s="10">
        <v>94357894540</v>
      </c>
      <c r="T23" s="4"/>
      <c r="U23" s="10">
        <v>0</v>
      </c>
      <c r="V23" s="4"/>
      <c r="W23" s="10">
        <v>0</v>
      </c>
      <c r="X23" s="4"/>
      <c r="Y23" s="10">
        <v>0</v>
      </c>
      <c r="Z23" s="4"/>
      <c r="AA23" s="10">
        <v>0</v>
      </c>
      <c r="AB23" s="10"/>
      <c r="AC23" s="10">
        <v>100000</v>
      </c>
      <c r="AD23" s="4"/>
      <c r="AE23" s="10">
        <v>943750</v>
      </c>
      <c r="AF23" s="4"/>
      <c r="AG23" s="10">
        <v>94164000000</v>
      </c>
      <c r="AH23" s="4"/>
      <c r="AI23" s="10">
        <v>94357894531</v>
      </c>
      <c r="AJ23" s="4"/>
      <c r="AK23" s="8">
        <v>2.1536267340796127E-3</v>
      </c>
    </row>
    <row r="24" spans="1:37" x14ac:dyDescent="0.55000000000000004">
      <c r="A24" s="1" t="s">
        <v>156</v>
      </c>
      <c r="C24" s="4" t="s">
        <v>111</v>
      </c>
      <c r="D24" s="4"/>
      <c r="E24" s="4" t="s">
        <v>111</v>
      </c>
      <c r="F24" s="4"/>
      <c r="G24" s="4" t="s">
        <v>157</v>
      </c>
      <c r="H24" s="4"/>
      <c r="I24" s="4" t="s">
        <v>158</v>
      </c>
      <c r="J24" s="4"/>
      <c r="K24" s="10">
        <v>16</v>
      </c>
      <c r="L24" s="4"/>
      <c r="M24" s="10">
        <v>16</v>
      </c>
      <c r="N24" s="4"/>
      <c r="O24" s="10">
        <v>1000000</v>
      </c>
      <c r="P24" s="4"/>
      <c r="Q24" s="10">
        <v>934810000000</v>
      </c>
      <c r="R24" s="4"/>
      <c r="S24" s="10">
        <v>945838535687</v>
      </c>
      <c r="T24" s="4"/>
      <c r="U24" s="10">
        <v>0</v>
      </c>
      <c r="V24" s="4"/>
      <c r="W24" s="10">
        <v>0</v>
      </c>
      <c r="X24" s="4"/>
      <c r="Y24" s="10">
        <v>0</v>
      </c>
      <c r="Z24" s="4"/>
      <c r="AA24" s="10">
        <v>0</v>
      </c>
      <c r="AB24" s="10"/>
      <c r="AC24" s="10">
        <v>1000000</v>
      </c>
      <c r="AD24" s="4"/>
      <c r="AE24" s="10">
        <v>980000</v>
      </c>
      <c r="AF24" s="4"/>
      <c r="AG24" s="10">
        <v>934810000000</v>
      </c>
      <c r="AH24" s="4"/>
      <c r="AI24" s="10">
        <v>979822375000</v>
      </c>
      <c r="AJ24" s="4"/>
      <c r="AK24" s="8">
        <v>2.2363488205601193E-2</v>
      </c>
    </row>
    <row r="25" spans="1:37" x14ac:dyDescent="0.55000000000000004">
      <c r="A25" s="1" t="s">
        <v>159</v>
      </c>
      <c r="C25" s="4" t="s">
        <v>111</v>
      </c>
      <c r="D25" s="4"/>
      <c r="E25" s="4" t="s">
        <v>111</v>
      </c>
      <c r="F25" s="4"/>
      <c r="G25" s="4" t="s">
        <v>160</v>
      </c>
      <c r="H25" s="4"/>
      <c r="I25" s="4" t="s">
        <v>161</v>
      </c>
      <c r="J25" s="4"/>
      <c r="K25" s="10">
        <v>16</v>
      </c>
      <c r="L25" s="4"/>
      <c r="M25" s="10">
        <v>16</v>
      </c>
      <c r="N25" s="4"/>
      <c r="O25" s="10">
        <v>140000</v>
      </c>
      <c r="P25" s="4"/>
      <c r="Q25" s="10">
        <v>132115200000</v>
      </c>
      <c r="R25" s="4"/>
      <c r="S25" s="10">
        <v>132276020625</v>
      </c>
      <c r="T25" s="4"/>
      <c r="U25" s="10">
        <v>0</v>
      </c>
      <c r="V25" s="4"/>
      <c r="W25" s="10">
        <v>0</v>
      </c>
      <c r="X25" s="4"/>
      <c r="Y25" s="10">
        <v>0</v>
      </c>
      <c r="Z25" s="4"/>
      <c r="AA25" s="10">
        <v>0</v>
      </c>
      <c r="AB25" s="10"/>
      <c r="AC25" s="10">
        <v>140000</v>
      </c>
      <c r="AD25" s="4"/>
      <c r="AE25" s="10">
        <v>957500</v>
      </c>
      <c r="AF25" s="4"/>
      <c r="AG25" s="10">
        <v>132115200000</v>
      </c>
      <c r="AH25" s="4"/>
      <c r="AI25" s="10">
        <v>134025703437</v>
      </c>
      <c r="AJ25" s="4"/>
      <c r="AK25" s="8">
        <v>3.0590057081118938E-3</v>
      </c>
    </row>
    <row r="26" spans="1:37" x14ac:dyDescent="0.55000000000000004">
      <c r="A26" s="1" t="s">
        <v>162</v>
      </c>
      <c r="C26" s="4" t="s">
        <v>111</v>
      </c>
      <c r="D26" s="4"/>
      <c r="E26" s="4" t="s">
        <v>111</v>
      </c>
      <c r="F26" s="4"/>
      <c r="G26" s="4" t="s">
        <v>163</v>
      </c>
      <c r="H26" s="4"/>
      <c r="I26" s="4" t="s">
        <v>164</v>
      </c>
      <c r="J26" s="4"/>
      <c r="K26" s="10">
        <v>18</v>
      </c>
      <c r="L26" s="4"/>
      <c r="M26" s="10">
        <v>18</v>
      </c>
      <c r="N26" s="4"/>
      <c r="O26" s="10">
        <v>135000</v>
      </c>
      <c r="P26" s="4"/>
      <c r="Q26" s="10">
        <v>135021833733</v>
      </c>
      <c r="R26" s="4"/>
      <c r="S26" s="10">
        <v>134975396274</v>
      </c>
      <c r="T26" s="4"/>
      <c r="U26" s="10">
        <v>0</v>
      </c>
      <c r="V26" s="4"/>
      <c r="W26" s="10">
        <v>0</v>
      </c>
      <c r="X26" s="4"/>
      <c r="Y26" s="10">
        <v>0</v>
      </c>
      <c r="Z26" s="4"/>
      <c r="AA26" s="10">
        <v>0</v>
      </c>
      <c r="AB26" s="10"/>
      <c r="AC26" s="10">
        <v>135000</v>
      </c>
      <c r="AD26" s="4"/>
      <c r="AE26" s="10">
        <v>999999</v>
      </c>
      <c r="AF26" s="4"/>
      <c r="AG26" s="10">
        <v>135021833733</v>
      </c>
      <c r="AH26" s="4"/>
      <c r="AI26" s="10">
        <v>134975396274</v>
      </c>
      <c r="AJ26" s="4"/>
      <c r="AK26" s="8">
        <v>3.080681519055886E-3</v>
      </c>
    </row>
    <row r="27" spans="1:37" x14ac:dyDescent="0.55000000000000004">
      <c r="A27" s="1" t="s">
        <v>165</v>
      </c>
      <c r="C27" s="4" t="s">
        <v>111</v>
      </c>
      <c r="D27" s="4"/>
      <c r="E27" s="4" t="s">
        <v>111</v>
      </c>
      <c r="F27" s="4"/>
      <c r="G27" s="4" t="s">
        <v>166</v>
      </c>
      <c r="H27" s="4"/>
      <c r="I27" s="4" t="s">
        <v>167</v>
      </c>
      <c r="J27" s="4"/>
      <c r="K27" s="10">
        <v>18</v>
      </c>
      <c r="L27" s="4"/>
      <c r="M27" s="10">
        <v>18</v>
      </c>
      <c r="N27" s="4"/>
      <c r="O27" s="10">
        <v>500000</v>
      </c>
      <c r="P27" s="4"/>
      <c r="Q27" s="10">
        <v>490020888125</v>
      </c>
      <c r="R27" s="4"/>
      <c r="S27" s="10">
        <v>499904375906</v>
      </c>
      <c r="T27" s="4"/>
      <c r="U27" s="10">
        <v>0</v>
      </c>
      <c r="V27" s="4"/>
      <c r="W27" s="10">
        <v>0</v>
      </c>
      <c r="X27" s="4"/>
      <c r="Y27" s="10">
        <v>0</v>
      </c>
      <c r="Z27" s="4"/>
      <c r="AA27" s="10">
        <v>0</v>
      </c>
      <c r="AB27" s="10"/>
      <c r="AC27" s="10">
        <v>500000</v>
      </c>
      <c r="AD27" s="4"/>
      <c r="AE27" s="10">
        <v>999990</v>
      </c>
      <c r="AF27" s="4"/>
      <c r="AG27" s="10">
        <v>490020888125</v>
      </c>
      <c r="AH27" s="4"/>
      <c r="AI27" s="10">
        <v>499904375906</v>
      </c>
      <c r="AJ27" s="4"/>
      <c r="AK27" s="8">
        <v>1.1409828862606098E-2</v>
      </c>
    </row>
    <row r="28" spans="1:37" x14ac:dyDescent="0.55000000000000004">
      <c r="A28" s="1" t="s">
        <v>168</v>
      </c>
      <c r="C28" s="4" t="s">
        <v>111</v>
      </c>
      <c r="D28" s="4"/>
      <c r="E28" s="4" t="s">
        <v>111</v>
      </c>
      <c r="F28" s="4"/>
      <c r="G28" s="4" t="s">
        <v>169</v>
      </c>
      <c r="H28" s="4"/>
      <c r="I28" s="4" t="s">
        <v>170</v>
      </c>
      <c r="J28" s="4"/>
      <c r="K28" s="10">
        <v>0</v>
      </c>
      <c r="L28" s="4"/>
      <c r="M28" s="10">
        <v>0</v>
      </c>
      <c r="N28" s="4"/>
      <c r="O28" s="10">
        <v>0</v>
      </c>
      <c r="P28" s="4"/>
      <c r="Q28" s="10">
        <v>0</v>
      </c>
      <c r="R28" s="4"/>
      <c r="S28" s="10">
        <v>0</v>
      </c>
      <c r="T28" s="4"/>
      <c r="U28" s="10">
        <v>33962</v>
      </c>
      <c r="V28" s="4"/>
      <c r="W28" s="10">
        <v>24219830209</v>
      </c>
      <c r="X28" s="4"/>
      <c r="Y28" s="10">
        <v>0</v>
      </c>
      <c r="Z28" s="4"/>
      <c r="AA28" s="10">
        <v>0</v>
      </c>
      <c r="AB28" s="10"/>
      <c r="AC28" s="10">
        <v>33962</v>
      </c>
      <c r="AD28" s="4"/>
      <c r="AE28" s="10">
        <v>717630</v>
      </c>
      <c r="AF28" s="4"/>
      <c r="AG28" s="10">
        <v>24219830208</v>
      </c>
      <c r="AH28" s="4"/>
      <c r="AI28" s="10">
        <v>24367732607</v>
      </c>
      <c r="AJ28" s="4"/>
      <c r="AK28" s="8">
        <v>5.5616968407553268E-4</v>
      </c>
    </row>
    <row r="29" spans="1:37" x14ac:dyDescent="0.55000000000000004">
      <c r="A29" s="1" t="s">
        <v>171</v>
      </c>
      <c r="C29" s="4" t="s">
        <v>111</v>
      </c>
      <c r="D29" s="4"/>
      <c r="E29" s="4" t="s">
        <v>111</v>
      </c>
      <c r="F29" s="4"/>
      <c r="G29" s="4" t="s">
        <v>172</v>
      </c>
      <c r="H29" s="4"/>
      <c r="I29" s="4" t="s">
        <v>173</v>
      </c>
      <c r="J29" s="4"/>
      <c r="K29" s="10">
        <v>0</v>
      </c>
      <c r="L29" s="4"/>
      <c r="M29" s="10">
        <v>0</v>
      </c>
      <c r="N29" s="4"/>
      <c r="O29" s="10">
        <v>0</v>
      </c>
      <c r="P29" s="4"/>
      <c r="Q29" s="10">
        <v>0</v>
      </c>
      <c r="R29" s="4"/>
      <c r="S29" s="10">
        <v>0</v>
      </c>
      <c r="T29" s="4"/>
      <c r="U29" s="10">
        <v>20433</v>
      </c>
      <c r="V29" s="4"/>
      <c r="W29" s="10">
        <v>15041148393</v>
      </c>
      <c r="X29" s="4"/>
      <c r="Y29" s="10">
        <v>0</v>
      </c>
      <c r="Z29" s="4"/>
      <c r="AA29" s="10">
        <v>0</v>
      </c>
      <c r="AB29" s="10"/>
      <c r="AC29" s="10">
        <v>20433</v>
      </c>
      <c r="AD29" s="4"/>
      <c r="AE29" s="10">
        <v>737930</v>
      </c>
      <c r="AF29" s="4"/>
      <c r="AG29" s="10">
        <v>15041148393</v>
      </c>
      <c r="AH29" s="4"/>
      <c r="AI29" s="10">
        <v>15075390780</v>
      </c>
      <c r="AJ29" s="4"/>
      <c r="AK29" s="8">
        <v>3.4408106255315812E-4</v>
      </c>
    </row>
    <row r="30" spans="1:37" x14ac:dyDescent="0.55000000000000004">
      <c r="A30" s="1" t="s">
        <v>174</v>
      </c>
      <c r="C30" s="4" t="s">
        <v>111</v>
      </c>
      <c r="D30" s="4"/>
      <c r="E30" s="4" t="s">
        <v>111</v>
      </c>
      <c r="F30" s="4"/>
      <c r="G30" s="4" t="s">
        <v>175</v>
      </c>
      <c r="H30" s="4"/>
      <c r="I30" s="4" t="s">
        <v>176</v>
      </c>
      <c r="J30" s="4"/>
      <c r="K30" s="10">
        <v>0</v>
      </c>
      <c r="L30" s="4"/>
      <c r="M30" s="10">
        <v>0</v>
      </c>
      <c r="N30" s="4"/>
      <c r="O30" s="10">
        <v>0</v>
      </c>
      <c r="P30" s="4"/>
      <c r="Q30" s="10">
        <v>0</v>
      </c>
      <c r="R30" s="4"/>
      <c r="S30" s="10">
        <v>0</v>
      </c>
      <c r="T30" s="4"/>
      <c r="U30" s="10">
        <v>5600</v>
      </c>
      <c r="V30" s="4"/>
      <c r="W30" s="10">
        <v>4246137467</v>
      </c>
      <c r="X30" s="4"/>
      <c r="Y30" s="10">
        <v>0</v>
      </c>
      <c r="Z30" s="4"/>
      <c r="AA30" s="10">
        <v>0</v>
      </c>
      <c r="AB30" s="10"/>
      <c r="AC30" s="10">
        <v>5600</v>
      </c>
      <c r="AD30" s="4"/>
      <c r="AE30" s="10">
        <v>761100</v>
      </c>
      <c r="AF30" s="4"/>
      <c r="AG30" s="10">
        <v>4246137467</v>
      </c>
      <c r="AH30" s="4"/>
      <c r="AI30" s="10">
        <v>4261387483</v>
      </c>
      <c r="AJ30" s="4"/>
      <c r="AK30" s="8">
        <v>9.7262004978776944E-5</v>
      </c>
    </row>
    <row r="31" spans="1:37" x14ac:dyDescent="0.55000000000000004">
      <c r="A31" s="1" t="s">
        <v>177</v>
      </c>
      <c r="C31" s="4" t="s">
        <v>111</v>
      </c>
      <c r="D31" s="4"/>
      <c r="E31" s="4" t="s">
        <v>111</v>
      </c>
      <c r="F31" s="4"/>
      <c r="G31" s="4" t="s">
        <v>178</v>
      </c>
      <c r="H31" s="4"/>
      <c r="I31" s="4" t="s">
        <v>179</v>
      </c>
      <c r="J31" s="4"/>
      <c r="K31" s="10">
        <v>0</v>
      </c>
      <c r="L31" s="4"/>
      <c r="M31" s="10">
        <v>0</v>
      </c>
      <c r="N31" s="4"/>
      <c r="O31" s="10">
        <v>0</v>
      </c>
      <c r="P31" s="4"/>
      <c r="Q31" s="10">
        <v>0</v>
      </c>
      <c r="R31" s="4"/>
      <c r="S31" s="10">
        <v>0</v>
      </c>
      <c r="T31" s="4"/>
      <c r="U31" s="10">
        <v>163220</v>
      </c>
      <c r="V31" s="4"/>
      <c r="W31" s="10">
        <v>121854246466</v>
      </c>
      <c r="X31" s="4"/>
      <c r="Y31" s="10">
        <v>0</v>
      </c>
      <c r="Z31" s="4"/>
      <c r="AA31" s="10">
        <v>0</v>
      </c>
      <c r="AB31" s="10"/>
      <c r="AC31" s="10">
        <v>163220</v>
      </c>
      <c r="AD31" s="4"/>
      <c r="AE31" s="10">
        <v>748100</v>
      </c>
      <c r="AF31" s="4"/>
      <c r="AG31" s="10">
        <v>121854246464</v>
      </c>
      <c r="AH31" s="4"/>
      <c r="AI31" s="10">
        <v>122082750490</v>
      </c>
      <c r="AJ31" s="4"/>
      <c r="AK31" s="8">
        <v>2.786419478010459E-3</v>
      </c>
    </row>
    <row r="32" spans="1:37" x14ac:dyDescent="0.55000000000000004">
      <c r="A32" s="1" t="s">
        <v>180</v>
      </c>
      <c r="C32" s="4" t="s">
        <v>111</v>
      </c>
      <c r="D32" s="4"/>
      <c r="E32" s="4" t="s">
        <v>111</v>
      </c>
      <c r="F32" s="4"/>
      <c r="G32" s="4" t="s">
        <v>181</v>
      </c>
      <c r="H32" s="4"/>
      <c r="I32" s="4" t="s">
        <v>182</v>
      </c>
      <c r="J32" s="4"/>
      <c r="K32" s="10">
        <v>0</v>
      </c>
      <c r="L32" s="4"/>
      <c r="M32" s="10">
        <v>0</v>
      </c>
      <c r="N32" s="4"/>
      <c r="O32" s="10">
        <v>0</v>
      </c>
      <c r="P32" s="4"/>
      <c r="Q32" s="10">
        <v>0</v>
      </c>
      <c r="R32" s="4"/>
      <c r="S32" s="10">
        <v>0</v>
      </c>
      <c r="T32" s="4"/>
      <c r="U32" s="10">
        <v>61511</v>
      </c>
      <c r="V32" s="4"/>
      <c r="W32" s="10">
        <v>49619011787</v>
      </c>
      <c r="X32" s="4"/>
      <c r="Y32" s="10">
        <v>0</v>
      </c>
      <c r="Z32" s="4"/>
      <c r="AA32" s="10">
        <v>0</v>
      </c>
      <c r="AB32" s="10"/>
      <c r="AC32" s="10">
        <v>61511</v>
      </c>
      <c r="AD32" s="4"/>
      <c r="AE32" s="10">
        <v>809730</v>
      </c>
      <c r="AF32" s="4"/>
      <c r="AG32" s="10">
        <v>49619011787</v>
      </c>
      <c r="AH32" s="4"/>
      <c r="AI32" s="10">
        <v>49798274456</v>
      </c>
      <c r="AJ32" s="4"/>
      <c r="AK32" s="8">
        <v>1.1365969504993668E-3</v>
      </c>
    </row>
    <row r="33" spans="1:37" x14ac:dyDescent="0.55000000000000004">
      <c r="A33" s="1" t="s">
        <v>183</v>
      </c>
      <c r="C33" s="4" t="s">
        <v>111</v>
      </c>
      <c r="D33" s="4"/>
      <c r="E33" s="4" t="s">
        <v>111</v>
      </c>
      <c r="F33" s="4"/>
      <c r="G33" s="4" t="s">
        <v>184</v>
      </c>
      <c r="H33" s="4"/>
      <c r="I33" s="4" t="s">
        <v>185</v>
      </c>
      <c r="J33" s="4"/>
      <c r="K33" s="10">
        <v>0</v>
      </c>
      <c r="L33" s="4"/>
      <c r="M33" s="10">
        <v>0</v>
      </c>
      <c r="N33" s="4"/>
      <c r="O33" s="10">
        <v>0</v>
      </c>
      <c r="P33" s="4"/>
      <c r="Q33" s="10">
        <v>0</v>
      </c>
      <c r="R33" s="4"/>
      <c r="S33" s="10">
        <v>0</v>
      </c>
      <c r="T33" s="4"/>
      <c r="U33" s="10">
        <v>3280</v>
      </c>
      <c r="V33" s="4"/>
      <c r="W33" s="10">
        <v>2637067874</v>
      </c>
      <c r="X33" s="4"/>
      <c r="Y33" s="10">
        <v>0</v>
      </c>
      <c r="Z33" s="4"/>
      <c r="AA33" s="10">
        <v>0</v>
      </c>
      <c r="AB33" s="10"/>
      <c r="AC33" s="10">
        <v>3280</v>
      </c>
      <c r="AD33" s="4"/>
      <c r="AE33" s="10">
        <v>806950</v>
      </c>
      <c r="AF33" s="4"/>
      <c r="AG33" s="10">
        <v>2637067873</v>
      </c>
      <c r="AH33" s="4"/>
      <c r="AI33" s="10">
        <v>2646316268</v>
      </c>
      <c r="AJ33" s="4"/>
      <c r="AK33" s="8">
        <v>6.0399582779183387E-5</v>
      </c>
    </row>
    <row r="34" spans="1:37" x14ac:dyDescent="0.55000000000000004">
      <c r="A34" s="1" t="s">
        <v>186</v>
      </c>
      <c r="C34" s="4" t="s">
        <v>111</v>
      </c>
      <c r="D34" s="4"/>
      <c r="E34" s="4" t="s">
        <v>111</v>
      </c>
      <c r="F34" s="4"/>
      <c r="G34" s="4" t="s">
        <v>175</v>
      </c>
      <c r="H34" s="4"/>
      <c r="I34" s="4" t="s">
        <v>187</v>
      </c>
      <c r="J34" s="4"/>
      <c r="K34" s="10">
        <v>0</v>
      </c>
      <c r="L34" s="4"/>
      <c r="M34" s="10">
        <v>0</v>
      </c>
      <c r="N34" s="4"/>
      <c r="O34" s="10">
        <v>0</v>
      </c>
      <c r="P34" s="4"/>
      <c r="Q34" s="10">
        <v>0</v>
      </c>
      <c r="R34" s="4"/>
      <c r="S34" s="10">
        <v>0</v>
      </c>
      <c r="T34" s="4"/>
      <c r="U34" s="10">
        <v>156886</v>
      </c>
      <c r="V34" s="4"/>
      <c r="W34" s="10">
        <v>121242928146</v>
      </c>
      <c r="X34" s="4"/>
      <c r="Y34" s="10">
        <v>0</v>
      </c>
      <c r="Z34" s="4"/>
      <c r="AA34" s="10">
        <v>0</v>
      </c>
      <c r="AB34" s="10"/>
      <c r="AC34" s="10">
        <v>156886</v>
      </c>
      <c r="AD34" s="4"/>
      <c r="AE34" s="10">
        <v>775980</v>
      </c>
      <c r="AF34" s="4"/>
      <c r="AG34" s="10">
        <v>121242928145</v>
      </c>
      <c r="AH34" s="4"/>
      <c r="AI34" s="10">
        <v>121718332832</v>
      </c>
      <c r="AJ34" s="4"/>
      <c r="AK34" s="8">
        <v>2.7781020010834846E-3</v>
      </c>
    </row>
    <row r="35" spans="1:37" x14ac:dyDescent="0.55000000000000004">
      <c r="A35" s="1" t="s">
        <v>188</v>
      </c>
      <c r="C35" s="4" t="s">
        <v>111</v>
      </c>
      <c r="D35" s="4"/>
      <c r="E35" s="4" t="s">
        <v>111</v>
      </c>
      <c r="F35" s="4"/>
      <c r="G35" s="4" t="s">
        <v>189</v>
      </c>
      <c r="H35" s="4"/>
      <c r="I35" s="4" t="s">
        <v>173</v>
      </c>
      <c r="J35" s="4"/>
      <c r="K35" s="10">
        <v>0</v>
      </c>
      <c r="L35" s="4"/>
      <c r="M35" s="10">
        <v>0</v>
      </c>
      <c r="N35" s="4"/>
      <c r="O35" s="10">
        <v>0</v>
      </c>
      <c r="P35" s="4"/>
      <c r="Q35" s="10">
        <v>0</v>
      </c>
      <c r="R35" s="4"/>
      <c r="S35" s="10">
        <v>0</v>
      </c>
      <c r="T35" s="4"/>
      <c r="U35" s="10">
        <v>199833</v>
      </c>
      <c r="V35" s="4"/>
      <c r="W35" s="10">
        <v>147021240617</v>
      </c>
      <c r="X35" s="4"/>
      <c r="Y35" s="10">
        <v>0</v>
      </c>
      <c r="Z35" s="4"/>
      <c r="AA35" s="10">
        <v>0</v>
      </c>
      <c r="AB35" s="10"/>
      <c r="AC35" s="10">
        <v>199833</v>
      </c>
      <c r="AD35" s="4"/>
      <c r="AE35" s="10">
        <v>736970</v>
      </c>
      <c r="AF35" s="4"/>
      <c r="AG35" s="10">
        <v>147021240612</v>
      </c>
      <c r="AH35" s="4"/>
      <c r="AI35" s="10">
        <v>147244233154</v>
      </c>
      <c r="AJ35" s="4"/>
      <c r="AK35" s="8">
        <v>3.3607057314671662E-3</v>
      </c>
    </row>
    <row r="36" spans="1:37" x14ac:dyDescent="0.55000000000000004">
      <c r="A36" s="1" t="s">
        <v>190</v>
      </c>
      <c r="C36" s="4" t="s">
        <v>111</v>
      </c>
      <c r="D36" s="4"/>
      <c r="E36" s="4" t="s">
        <v>111</v>
      </c>
      <c r="F36" s="4"/>
      <c r="G36" s="4" t="s">
        <v>191</v>
      </c>
      <c r="H36" s="4"/>
      <c r="I36" s="4" t="s">
        <v>192</v>
      </c>
      <c r="J36" s="4"/>
      <c r="K36" s="10">
        <v>0</v>
      </c>
      <c r="L36" s="4"/>
      <c r="M36" s="10">
        <v>0</v>
      </c>
      <c r="N36" s="4"/>
      <c r="O36" s="10">
        <v>0</v>
      </c>
      <c r="P36" s="4"/>
      <c r="Q36" s="10">
        <v>0</v>
      </c>
      <c r="R36" s="4"/>
      <c r="S36" s="10">
        <v>0</v>
      </c>
      <c r="T36" s="4"/>
      <c r="U36" s="10">
        <v>26984</v>
      </c>
      <c r="V36" s="4"/>
      <c r="W36" s="10">
        <v>20191157377</v>
      </c>
      <c r="X36" s="4"/>
      <c r="Y36" s="10">
        <v>0</v>
      </c>
      <c r="Z36" s="4"/>
      <c r="AA36" s="10">
        <v>0</v>
      </c>
      <c r="AB36" s="10"/>
      <c r="AC36" s="10">
        <v>26984</v>
      </c>
      <c r="AD36" s="4"/>
      <c r="AE36" s="10">
        <v>749410</v>
      </c>
      <c r="AF36" s="4"/>
      <c r="AG36" s="10">
        <v>20191157377</v>
      </c>
      <c r="AH36" s="4"/>
      <c r="AI36" s="10">
        <v>20218414188</v>
      </c>
      <c r="AJ36" s="4"/>
      <c r="AK36" s="8">
        <v>4.6146554596622453E-4</v>
      </c>
    </row>
    <row r="37" spans="1:37" x14ac:dyDescent="0.55000000000000004">
      <c r="A37" s="1" t="s">
        <v>193</v>
      </c>
      <c r="C37" s="4" t="s">
        <v>111</v>
      </c>
      <c r="D37" s="4"/>
      <c r="E37" s="4" t="s">
        <v>111</v>
      </c>
      <c r="F37" s="4"/>
      <c r="G37" s="4" t="s">
        <v>194</v>
      </c>
      <c r="H37" s="4"/>
      <c r="I37" s="4" t="s">
        <v>195</v>
      </c>
      <c r="J37" s="4"/>
      <c r="K37" s="10">
        <v>0</v>
      </c>
      <c r="L37" s="4"/>
      <c r="M37" s="10">
        <v>0</v>
      </c>
      <c r="N37" s="4"/>
      <c r="O37" s="10">
        <v>0</v>
      </c>
      <c r="P37" s="4"/>
      <c r="Q37" s="10">
        <v>0</v>
      </c>
      <c r="R37" s="4"/>
      <c r="S37" s="10">
        <v>0</v>
      </c>
      <c r="T37" s="4"/>
      <c r="U37" s="10">
        <v>8415</v>
      </c>
      <c r="V37" s="4"/>
      <c r="W37" s="10">
        <v>4902177431</v>
      </c>
      <c r="X37" s="4"/>
      <c r="Y37" s="10">
        <v>0</v>
      </c>
      <c r="Z37" s="4"/>
      <c r="AA37" s="10">
        <v>0</v>
      </c>
      <c r="AB37" s="10"/>
      <c r="AC37" s="10">
        <v>8415</v>
      </c>
      <c r="AD37" s="4"/>
      <c r="AE37" s="10">
        <v>589940</v>
      </c>
      <c r="AF37" s="4"/>
      <c r="AG37" s="10">
        <v>4902177431</v>
      </c>
      <c r="AH37" s="4"/>
      <c r="AI37" s="10">
        <v>4963445312</v>
      </c>
      <c r="AJ37" s="4"/>
      <c r="AK37" s="8">
        <v>1.1328578885949458E-4</v>
      </c>
    </row>
    <row r="38" spans="1:37" x14ac:dyDescent="0.55000000000000004">
      <c r="A38" s="1" t="s">
        <v>196</v>
      </c>
      <c r="C38" s="4" t="s">
        <v>111</v>
      </c>
      <c r="D38" s="4"/>
      <c r="E38" s="4" t="s">
        <v>111</v>
      </c>
      <c r="F38" s="4"/>
      <c r="G38" s="4" t="s">
        <v>197</v>
      </c>
      <c r="H38" s="4"/>
      <c r="I38" s="4" t="s">
        <v>198</v>
      </c>
      <c r="J38" s="4"/>
      <c r="K38" s="10">
        <v>0</v>
      </c>
      <c r="L38" s="4"/>
      <c r="M38" s="10">
        <v>0</v>
      </c>
      <c r="N38" s="4"/>
      <c r="O38" s="10">
        <v>0</v>
      </c>
      <c r="P38" s="4"/>
      <c r="Q38" s="10">
        <v>0</v>
      </c>
      <c r="R38" s="4"/>
      <c r="S38" s="10">
        <v>0</v>
      </c>
      <c r="T38" s="4"/>
      <c r="U38" s="10">
        <v>35276</v>
      </c>
      <c r="V38" s="4"/>
      <c r="W38" s="10">
        <v>20146292585</v>
      </c>
      <c r="X38" s="4"/>
      <c r="Y38" s="10">
        <v>0</v>
      </c>
      <c r="Z38" s="4"/>
      <c r="AA38" s="10">
        <v>0</v>
      </c>
      <c r="AB38" s="10"/>
      <c r="AC38" s="10">
        <v>35276</v>
      </c>
      <c r="AD38" s="4"/>
      <c r="AE38" s="10">
        <v>577880</v>
      </c>
      <c r="AF38" s="4"/>
      <c r="AG38" s="10">
        <v>20146292585</v>
      </c>
      <c r="AH38" s="4"/>
      <c r="AI38" s="10">
        <v>20381600045</v>
      </c>
      <c r="AJ38" s="4"/>
      <c r="AK38" s="8">
        <v>4.651901036834745E-4</v>
      </c>
    </row>
    <row r="39" spans="1:37" x14ac:dyDescent="0.55000000000000004">
      <c r="A39" s="1" t="s">
        <v>199</v>
      </c>
      <c r="C39" s="4" t="s">
        <v>111</v>
      </c>
      <c r="D39" s="4"/>
      <c r="E39" s="4" t="s">
        <v>111</v>
      </c>
      <c r="F39" s="4"/>
      <c r="G39" s="4" t="s">
        <v>127</v>
      </c>
      <c r="H39" s="4"/>
      <c r="I39" s="4" t="s">
        <v>200</v>
      </c>
      <c r="J39" s="4"/>
      <c r="K39" s="10">
        <v>0</v>
      </c>
      <c r="L39" s="4"/>
      <c r="M39" s="10">
        <v>0</v>
      </c>
      <c r="N39" s="4"/>
      <c r="O39" s="10">
        <v>0</v>
      </c>
      <c r="P39" s="4"/>
      <c r="Q39" s="10">
        <v>0</v>
      </c>
      <c r="R39" s="4"/>
      <c r="S39" s="10">
        <v>0</v>
      </c>
      <c r="T39" s="4"/>
      <c r="U39" s="10">
        <v>136</v>
      </c>
      <c r="V39" s="4"/>
      <c r="W39" s="10">
        <v>132249963</v>
      </c>
      <c r="X39" s="4"/>
      <c r="Y39" s="10">
        <v>0</v>
      </c>
      <c r="Z39" s="4"/>
      <c r="AA39" s="10">
        <v>0</v>
      </c>
      <c r="AB39" s="10"/>
      <c r="AC39" s="10">
        <v>136</v>
      </c>
      <c r="AD39" s="4"/>
      <c r="AE39" s="10">
        <v>986950</v>
      </c>
      <c r="AF39" s="4"/>
      <c r="AG39" s="10">
        <v>132249963</v>
      </c>
      <c r="AH39" s="4"/>
      <c r="AI39" s="10">
        <v>134200885</v>
      </c>
      <c r="AJ39" s="4"/>
      <c r="AK39" s="8">
        <v>3.0630040560961285E-6</v>
      </c>
    </row>
    <row r="40" spans="1:37" x14ac:dyDescent="0.55000000000000004">
      <c r="A40" s="1" t="s">
        <v>201</v>
      </c>
      <c r="C40" s="4" t="s">
        <v>111</v>
      </c>
      <c r="D40" s="4"/>
      <c r="E40" s="4" t="s">
        <v>111</v>
      </c>
      <c r="F40" s="4"/>
      <c r="G40" s="4" t="s">
        <v>197</v>
      </c>
      <c r="H40" s="4"/>
      <c r="I40" s="4" t="s">
        <v>198</v>
      </c>
      <c r="J40" s="4"/>
      <c r="K40" s="10">
        <v>0</v>
      </c>
      <c r="L40" s="4"/>
      <c r="M40" s="10">
        <v>0</v>
      </c>
      <c r="N40" s="4"/>
      <c r="O40" s="10">
        <v>0</v>
      </c>
      <c r="P40" s="4"/>
      <c r="Q40" s="10">
        <v>0</v>
      </c>
      <c r="R40" s="4"/>
      <c r="S40" s="10">
        <v>0</v>
      </c>
      <c r="T40" s="4"/>
      <c r="U40" s="10">
        <v>16</v>
      </c>
      <c r="V40" s="4"/>
      <c r="W40" s="10">
        <v>9733762</v>
      </c>
      <c r="X40" s="4"/>
      <c r="Y40" s="10">
        <v>0</v>
      </c>
      <c r="Z40" s="4"/>
      <c r="AA40" s="10">
        <v>0</v>
      </c>
      <c r="AB40" s="10"/>
      <c r="AC40" s="10">
        <v>16</v>
      </c>
      <c r="AD40" s="4"/>
      <c r="AE40" s="10">
        <v>618320</v>
      </c>
      <c r="AF40" s="4"/>
      <c r="AG40" s="10">
        <v>9733762</v>
      </c>
      <c r="AH40" s="4"/>
      <c r="AI40" s="10">
        <v>9891326</v>
      </c>
      <c r="AJ40" s="4"/>
      <c r="AK40" s="8">
        <v>2.2575984993071465E-7</v>
      </c>
    </row>
    <row r="41" spans="1:37" x14ac:dyDescent="0.55000000000000004">
      <c r="A41" s="1" t="s">
        <v>202</v>
      </c>
      <c r="C41" s="4" t="s">
        <v>111</v>
      </c>
      <c r="D41" s="4"/>
      <c r="E41" s="4" t="s">
        <v>111</v>
      </c>
      <c r="F41" s="4"/>
      <c r="G41" s="4" t="s">
        <v>203</v>
      </c>
      <c r="H41" s="4"/>
      <c r="I41" s="4" t="s">
        <v>204</v>
      </c>
      <c r="J41" s="4"/>
      <c r="K41" s="10">
        <v>0</v>
      </c>
      <c r="L41" s="4"/>
      <c r="M41" s="10">
        <v>0</v>
      </c>
      <c r="N41" s="4"/>
      <c r="O41" s="10">
        <v>0</v>
      </c>
      <c r="P41" s="4"/>
      <c r="Q41" s="10">
        <v>0</v>
      </c>
      <c r="R41" s="4"/>
      <c r="S41" s="10">
        <v>0</v>
      </c>
      <c r="T41" s="4"/>
      <c r="U41" s="10">
        <v>348</v>
      </c>
      <c r="V41" s="4"/>
      <c r="W41" s="10">
        <v>215862714</v>
      </c>
      <c r="X41" s="4"/>
      <c r="Y41" s="10">
        <v>0</v>
      </c>
      <c r="Z41" s="4"/>
      <c r="AA41" s="10">
        <v>0</v>
      </c>
      <c r="AB41" s="10"/>
      <c r="AC41" s="10">
        <v>348</v>
      </c>
      <c r="AD41" s="4"/>
      <c r="AE41" s="10">
        <v>632120</v>
      </c>
      <c r="AF41" s="4"/>
      <c r="AG41" s="10">
        <v>215862714</v>
      </c>
      <c r="AH41" s="4"/>
      <c r="AI41" s="10">
        <v>219937889</v>
      </c>
      <c r="AJ41" s="4"/>
      <c r="AK41" s="8">
        <v>5.0198673883277305E-6</v>
      </c>
    </row>
    <row r="42" spans="1:37" x14ac:dyDescent="0.55000000000000004">
      <c r="A42" s="1" t="s">
        <v>205</v>
      </c>
      <c r="C42" s="4" t="s">
        <v>111</v>
      </c>
      <c r="D42" s="4"/>
      <c r="E42" s="4" t="s">
        <v>111</v>
      </c>
      <c r="F42" s="4"/>
      <c r="G42" s="4" t="s">
        <v>197</v>
      </c>
      <c r="H42" s="4"/>
      <c r="I42" s="4" t="s">
        <v>206</v>
      </c>
      <c r="J42" s="4"/>
      <c r="K42" s="10">
        <v>0</v>
      </c>
      <c r="L42" s="4"/>
      <c r="M42" s="10">
        <v>0</v>
      </c>
      <c r="N42" s="4"/>
      <c r="O42" s="10">
        <v>0</v>
      </c>
      <c r="P42" s="4"/>
      <c r="Q42" s="10">
        <v>0</v>
      </c>
      <c r="R42" s="4"/>
      <c r="S42" s="10">
        <v>0</v>
      </c>
      <c r="T42" s="4"/>
      <c r="U42" s="10">
        <v>32</v>
      </c>
      <c r="V42" s="4"/>
      <c r="W42" s="10">
        <v>18925105</v>
      </c>
      <c r="X42" s="4"/>
      <c r="Y42" s="10">
        <v>0</v>
      </c>
      <c r="Z42" s="4"/>
      <c r="AA42" s="10">
        <v>0</v>
      </c>
      <c r="AB42" s="10"/>
      <c r="AC42" s="10">
        <v>32</v>
      </c>
      <c r="AD42" s="4"/>
      <c r="AE42" s="10">
        <v>599170</v>
      </c>
      <c r="AF42" s="4"/>
      <c r="AG42" s="10">
        <v>18925105</v>
      </c>
      <c r="AH42" s="4"/>
      <c r="AI42" s="10">
        <v>19169964</v>
      </c>
      <c r="AJ42" s="4"/>
      <c r="AK42" s="8">
        <v>4.3753569499349255E-7</v>
      </c>
    </row>
    <row r="43" spans="1:37" x14ac:dyDescent="0.55000000000000004">
      <c r="A43" s="1" t="s">
        <v>207</v>
      </c>
      <c r="C43" s="4" t="s">
        <v>111</v>
      </c>
      <c r="D43" s="4"/>
      <c r="E43" s="4" t="s">
        <v>111</v>
      </c>
      <c r="F43" s="4"/>
      <c r="G43" s="4" t="s">
        <v>197</v>
      </c>
      <c r="H43" s="4"/>
      <c r="I43" s="4" t="s">
        <v>208</v>
      </c>
      <c r="J43" s="4"/>
      <c r="K43" s="10">
        <v>0</v>
      </c>
      <c r="L43" s="4"/>
      <c r="M43" s="10">
        <v>0</v>
      </c>
      <c r="N43" s="4"/>
      <c r="O43" s="10">
        <v>0</v>
      </c>
      <c r="P43" s="4"/>
      <c r="Q43" s="10">
        <v>0</v>
      </c>
      <c r="R43" s="4"/>
      <c r="S43" s="10">
        <v>0</v>
      </c>
      <c r="T43" s="4"/>
      <c r="U43" s="10">
        <v>1530</v>
      </c>
      <c r="V43" s="4"/>
      <c r="W43" s="10">
        <v>966079368</v>
      </c>
      <c r="X43" s="4"/>
      <c r="Y43" s="10">
        <v>0</v>
      </c>
      <c r="Z43" s="4"/>
      <c r="AA43" s="10">
        <v>0</v>
      </c>
      <c r="AB43" s="10"/>
      <c r="AC43" s="10">
        <v>1530</v>
      </c>
      <c r="AD43" s="4"/>
      <c r="AE43" s="10">
        <v>643810</v>
      </c>
      <c r="AF43" s="4"/>
      <c r="AG43" s="10">
        <v>966079368</v>
      </c>
      <c r="AH43" s="4"/>
      <c r="AI43" s="10">
        <v>984850763</v>
      </c>
      <c r="AJ43" s="4"/>
      <c r="AK43" s="8">
        <v>2.2478256247850877E-5</v>
      </c>
    </row>
    <row r="44" spans="1:37" ht="24.75" thickBot="1" x14ac:dyDescent="0.6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1">
        <f>SUM(Q9:Q43)</f>
        <v>5542029684969</v>
      </c>
      <c r="R44" s="4"/>
      <c r="S44" s="11">
        <f>SUM(S9:S43)</f>
        <v>5944382083690</v>
      </c>
      <c r="T44" s="4"/>
      <c r="U44" s="4"/>
      <c r="V44" s="4"/>
      <c r="W44" s="11">
        <f>SUM(W9:W43)</f>
        <v>1033357815045</v>
      </c>
      <c r="X44" s="4"/>
      <c r="Y44" s="4"/>
      <c r="Z44" s="4"/>
      <c r="AA44" s="11">
        <f>SUM(AA9:AA43)</f>
        <v>279323000000</v>
      </c>
      <c r="AB44" s="4"/>
      <c r="AC44" s="4"/>
      <c r="AD44" s="4"/>
      <c r="AE44" s="4"/>
      <c r="AF44" s="4"/>
      <c r="AG44" s="11">
        <f>SUM(AG9:AG43)</f>
        <v>6316647934990</v>
      </c>
      <c r="AH44" s="4"/>
      <c r="AI44" s="11">
        <f>SUM(AI9:AI43)</f>
        <v>6787038676015</v>
      </c>
      <c r="AJ44" s="4"/>
      <c r="AK44" s="12">
        <f>SUM(AK9:AK43)</f>
        <v>0.15490752533796806</v>
      </c>
    </row>
    <row r="45" spans="1:37" ht="24.75" thickTop="1" x14ac:dyDescent="0.55000000000000004">
      <c r="Q45" s="3"/>
      <c r="S45" s="3"/>
      <c r="AG45" s="3"/>
      <c r="AI45" s="3"/>
    </row>
    <row r="46" spans="1:37" x14ac:dyDescent="0.55000000000000004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8" sqref="I8:I10"/>
    </sheetView>
  </sheetViews>
  <sheetFormatPr defaultRowHeight="24" x14ac:dyDescent="0.55000000000000004"/>
  <cols>
    <col min="1" max="1" width="32.28515625" style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 x14ac:dyDescent="0.55000000000000004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 x14ac:dyDescent="0.55000000000000004">
      <c r="A6" s="23" t="s">
        <v>210</v>
      </c>
      <c r="C6" s="24" t="s">
        <v>211</v>
      </c>
      <c r="D6" s="24" t="s">
        <v>211</v>
      </c>
      <c r="E6" s="24" t="s">
        <v>211</v>
      </c>
      <c r="F6" s="24" t="s">
        <v>211</v>
      </c>
      <c r="G6" s="24" t="s">
        <v>211</v>
      </c>
      <c r="H6" s="24" t="s">
        <v>211</v>
      </c>
      <c r="I6" s="24" t="s">
        <v>211</v>
      </c>
      <c r="K6" s="24" t="s">
        <v>362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 x14ac:dyDescent="0.55000000000000004">
      <c r="A7" s="24" t="s">
        <v>210</v>
      </c>
      <c r="C7" s="26" t="s">
        <v>212</v>
      </c>
      <c r="D7" s="4"/>
      <c r="E7" s="26" t="s">
        <v>213</v>
      </c>
      <c r="F7" s="4"/>
      <c r="G7" s="26" t="s">
        <v>214</v>
      </c>
      <c r="H7" s="4"/>
      <c r="I7" s="26" t="s">
        <v>108</v>
      </c>
      <c r="J7" s="4"/>
      <c r="K7" s="26" t="s">
        <v>215</v>
      </c>
      <c r="L7" s="4"/>
      <c r="M7" s="26" t="s">
        <v>216</v>
      </c>
      <c r="N7" s="4"/>
      <c r="O7" s="26" t="s">
        <v>217</v>
      </c>
      <c r="P7" s="4"/>
      <c r="Q7" s="26" t="s">
        <v>215</v>
      </c>
      <c r="R7" s="4"/>
      <c r="S7" s="26" t="s">
        <v>209</v>
      </c>
    </row>
    <row r="8" spans="1:19" x14ac:dyDescent="0.55000000000000004">
      <c r="A8" s="1" t="s">
        <v>218</v>
      </c>
      <c r="C8" s="4" t="s">
        <v>219</v>
      </c>
      <c r="D8" s="4"/>
      <c r="E8" s="4" t="s">
        <v>220</v>
      </c>
      <c r="F8" s="4"/>
      <c r="G8" s="4" t="s">
        <v>221</v>
      </c>
      <c r="H8" s="4"/>
      <c r="I8" s="10">
        <v>8</v>
      </c>
      <c r="J8" s="4"/>
      <c r="K8" s="10">
        <v>342095658609</v>
      </c>
      <c r="L8" s="4"/>
      <c r="M8" s="10">
        <v>1533061474702</v>
      </c>
      <c r="N8" s="4"/>
      <c r="O8" s="10">
        <v>1272252171771</v>
      </c>
      <c r="P8" s="4"/>
      <c r="Q8" s="10">
        <v>602904961540</v>
      </c>
      <c r="R8" s="4"/>
      <c r="S8" s="8">
        <v>1.3760716575285627E-2</v>
      </c>
    </row>
    <row r="9" spans="1:19" x14ac:dyDescent="0.55000000000000004">
      <c r="A9" s="1" t="s">
        <v>222</v>
      </c>
      <c r="C9" s="4" t="s">
        <v>223</v>
      </c>
      <c r="D9" s="4"/>
      <c r="E9" s="4" t="s">
        <v>220</v>
      </c>
      <c r="F9" s="4"/>
      <c r="G9" s="4" t="s">
        <v>224</v>
      </c>
      <c r="H9" s="4"/>
      <c r="I9" s="10">
        <v>8</v>
      </c>
      <c r="J9" s="4"/>
      <c r="K9" s="10">
        <v>382298328275</v>
      </c>
      <c r="L9" s="4"/>
      <c r="M9" s="10">
        <v>1599587962025</v>
      </c>
      <c r="N9" s="4"/>
      <c r="O9" s="10">
        <v>1407985593237</v>
      </c>
      <c r="P9" s="4"/>
      <c r="Q9" s="10">
        <v>573900697063</v>
      </c>
      <c r="R9" s="4"/>
      <c r="S9" s="8">
        <v>1.3098722582197313E-2</v>
      </c>
    </row>
    <row r="10" spans="1:19" x14ac:dyDescent="0.55000000000000004">
      <c r="A10" s="1" t="s">
        <v>225</v>
      </c>
      <c r="C10" s="4" t="s">
        <v>226</v>
      </c>
      <c r="D10" s="4"/>
      <c r="E10" s="4" t="s">
        <v>220</v>
      </c>
      <c r="F10" s="4"/>
      <c r="G10" s="4" t="s">
        <v>227</v>
      </c>
      <c r="H10" s="4"/>
      <c r="I10" s="10">
        <v>8</v>
      </c>
      <c r="J10" s="4"/>
      <c r="K10" s="10">
        <v>296575501751</v>
      </c>
      <c r="L10" s="4"/>
      <c r="M10" s="10">
        <v>2518860426</v>
      </c>
      <c r="N10" s="4"/>
      <c r="O10" s="10">
        <v>0</v>
      </c>
      <c r="P10" s="4"/>
      <c r="Q10" s="10">
        <v>299094362177</v>
      </c>
      <c r="R10" s="4"/>
      <c r="S10" s="8">
        <v>6.826536535162458E-3</v>
      </c>
    </row>
    <row r="11" spans="1:19" ht="24.75" thickBot="1" x14ac:dyDescent="0.6">
      <c r="I11" s="14"/>
      <c r="K11" s="13">
        <f>SUM(K8:K10)</f>
        <v>1020969488635</v>
      </c>
      <c r="M11" s="13">
        <f>SUM(M8:M10)</f>
        <v>3135168297153</v>
      </c>
      <c r="O11" s="13">
        <f>SUM(O8:O10)</f>
        <v>2680237765008</v>
      </c>
      <c r="Q11" s="13">
        <f>SUM(Q8:Q10)</f>
        <v>1475900020780</v>
      </c>
      <c r="S11" s="12">
        <f>SUM(S8:S10)</f>
        <v>3.3685975692645399E-2</v>
      </c>
    </row>
    <row r="12" spans="1:19" ht="24.75" thickTop="1" x14ac:dyDescent="0.55000000000000004"/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A14" sqref="A14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25.85546875" style="1" customWidth="1"/>
    <col min="11" max="16384" width="9.140625" style="1"/>
  </cols>
  <sheetData>
    <row r="2" spans="1:10" ht="24.75" x14ac:dyDescent="0.55000000000000004">
      <c r="A2" s="25" t="s">
        <v>0</v>
      </c>
      <c r="B2" s="25"/>
      <c r="C2" s="25"/>
      <c r="D2" s="25"/>
      <c r="E2" s="25"/>
      <c r="F2" s="25"/>
      <c r="G2" s="25"/>
    </row>
    <row r="3" spans="1:10" ht="24.75" x14ac:dyDescent="0.55000000000000004">
      <c r="A3" s="25" t="s">
        <v>228</v>
      </c>
      <c r="B3" s="25"/>
      <c r="C3" s="25"/>
      <c r="D3" s="25"/>
      <c r="E3" s="25"/>
      <c r="F3" s="25"/>
      <c r="G3" s="25"/>
    </row>
    <row r="4" spans="1:10" ht="24.75" x14ac:dyDescent="0.55000000000000004">
      <c r="A4" s="25" t="s">
        <v>2</v>
      </c>
      <c r="B4" s="25"/>
      <c r="C4" s="25"/>
      <c r="D4" s="25"/>
      <c r="E4" s="25"/>
      <c r="F4" s="25"/>
      <c r="G4" s="25"/>
    </row>
    <row r="6" spans="1:10" ht="24.75" x14ac:dyDescent="0.55000000000000004">
      <c r="A6" s="24" t="s">
        <v>232</v>
      </c>
      <c r="C6" s="24" t="s">
        <v>215</v>
      </c>
      <c r="E6" s="24" t="s">
        <v>351</v>
      </c>
      <c r="G6" s="24" t="s">
        <v>13</v>
      </c>
    </row>
    <row r="7" spans="1:10" x14ac:dyDescent="0.55000000000000004">
      <c r="A7" s="1" t="s">
        <v>359</v>
      </c>
      <c r="C7" s="10">
        <f>'سرمایه‌گذاری در سهام'!I115</f>
        <v>1179857344702</v>
      </c>
      <c r="E7" s="8">
        <f>C7/$C$11</f>
        <v>0.89918065139732817</v>
      </c>
      <c r="G7" s="8">
        <v>2.7384861682664217E-2</v>
      </c>
      <c r="J7" s="3"/>
    </row>
    <row r="8" spans="1:10" x14ac:dyDescent="0.55000000000000004">
      <c r="A8" s="1" t="s">
        <v>360</v>
      </c>
      <c r="C8" s="10">
        <f>'سرمایه‌گذاری در اوراق بهادار'!I64</f>
        <v>127004135781</v>
      </c>
      <c r="E8" s="8">
        <f t="shared" ref="E8:E10" si="0">C8/$C$11</f>
        <v>9.6791075679202587E-2</v>
      </c>
      <c r="G8" s="8">
        <v>2.9478061115663407E-3</v>
      </c>
      <c r="J8" s="3"/>
    </row>
    <row r="9" spans="1:10" x14ac:dyDescent="0.55000000000000004">
      <c r="A9" s="1" t="s">
        <v>361</v>
      </c>
      <c r="C9" s="10">
        <f>'درآمد سپرده بانکی'!E11</f>
        <v>5285624906</v>
      </c>
      <c r="E9" s="8">
        <f t="shared" si="0"/>
        <v>4.0282256726718374E-3</v>
      </c>
      <c r="G9" s="8">
        <v>1.2268102377564467E-4</v>
      </c>
      <c r="J9" s="3"/>
    </row>
    <row r="10" spans="1:10" x14ac:dyDescent="0.55000000000000004">
      <c r="A10" s="1" t="s">
        <v>358</v>
      </c>
      <c r="C10" s="10">
        <f>'سایر درآمدها'!C10</f>
        <v>62000</v>
      </c>
      <c r="E10" s="8">
        <f t="shared" si="0"/>
        <v>4.7250797426459287E-8</v>
      </c>
      <c r="G10" s="8">
        <v>1.4390395855475352E-9</v>
      </c>
      <c r="J10" s="3"/>
    </row>
    <row r="11" spans="1:10" ht="24.75" thickBot="1" x14ac:dyDescent="0.6">
      <c r="C11" s="18">
        <f>SUM(C7:C10)</f>
        <v>1312147167389</v>
      </c>
      <c r="E11" s="20">
        <f>SUM(E7:E10)</f>
        <v>0.99999999999999989</v>
      </c>
      <c r="G11" s="19">
        <f>SUM(G7:G10)</f>
        <v>3.0455350257045787E-2</v>
      </c>
      <c r="J11" s="3"/>
    </row>
    <row r="12" spans="1:10" x14ac:dyDescent="0.55000000000000004">
      <c r="E12" s="4"/>
      <c r="J12" s="3"/>
    </row>
    <row r="13" spans="1:10" x14ac:dyDescent="0.55000000000000004">
      <c r="E13" s="4"/>
    </row>
  </sheetData>
  <mergeCells count="7">
    <mergeCell ref="A6"/>
    <mergeCell ref="C6"/>
    <mergeCell ref="E6"/>
    <mergeCell ref="G6"/>
    <mergeCell ref="A2:G2"/>
    <mergeCell ref="A4:G4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0"/>
  <sheetViews>
    <sheetView rightToLeft="1" workbookViewId="0">
      <selection activeCell="G20" sqref="G20:G22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9.710937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 x14ac:dyDescent="0.55000000000000004">
      <c r="A3" s="25" t="s">
        <v>228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 x14ac:dyDescent="0.55000000000000004">
      <c r="A6" s="24" t="s">
        <v>229</v>
      </c>
      <c r="B6" s="24" t="s">
        <v>229</v>
      </c>
      <c r="C6" s="24" t="s">
        <v>229</v>
      </c>
      <c r="D6" s="24" t="s">
        <v>229</v>
      </c>
      <c r="E6" s="24" t="s">
        <v>229</v>
      </c>
      <c r="F6" s="24" t="s">
        <v>229</v>
      </c>
      <c r="G6" s="24" t="s">
        <v>229</v>
      </c>
      <c r="I6" s="24" t="s">
        <v>230</v>
      </c>
      <c r="J6" s="24" t="s">
        <v>230</v>
      </c>
      <c r="K6" s="24" t="s">
        <v>230</v>
      </c>
      <c r="L6" s="24" t="s">
        <v>230</v>
      </c>
      <c r="M6" s="24" t="s">
        <v>230</v>
      </c>
      <c r="O6" s="24" t="s">
        <v>231</v>
      </c>
      <c r="P6" s="24" t="s">
        <v>231</v>
      </c>
      <c r="Q6" s="24" t="s">
        <v>231</v>
      </c>
      <c r="R6" s="24" t="s">
        <v>231</v>
      </c>
      <c r="S6" s="24" t="s">
        <v>231</v>
      </c>
    </row>
    <row r="7" spans="1:19" ht="24.75" x14ac:dyDescent="0.55000000000000004">
      <c r="A7" s="26" t="s">
        <v>232</v>
      </c>
      <c r="C7" s="26" t="s">
        <v>233</v>
      </c>
      <c r="E7" s="26" t="s">
        <v>107</v>
      </c>
      <c r="G7" s="26" t="s">
        <v>108</v>
      </c>
      <c r="I7" s="26" t="s">
        <v>234</v>
      </c>
      <c r="K7" s="26" t="s">
        <v>235</v>
      </c>
      <c r="M7" s="26" t="s">
        <v>236</v>
      </c>
      <c r="O7" s="26" t="s">
        <v>234</v>
      </c>
      <c r="Q7" s="26" t="s">
        <v>235</v>
      </c>
      <c r="S7" s="26" t="s">
        <v>236</v>
      </c>
    </row>
    <row r="8" spans="1:19" x14ac:dyDescent="0.55000000000000004">
      <c r="A8" s="1" t="s">
        <v>156</v>
      </c>
      <c r="C8" s="4" t="s">
        <v>363</v>
      </c>
      <c r="D8" s="4"/>
      <c r="E8" s="4" t="s">
        <v>158</v>
      </c>
      <c r="F8" s="4"/>
      <c r="G8" s="10">
        <v>16</v>
      </c>
      <c r="H8" s="4"/>
      <c r="I8" s="10">
        <v>14446660579</v>
      </c>
      <c r="J8" s="4"/>
      <c r="K8" s="10">
        <v>0</v>
      </c>
      <c r="L8" s="4"/>
      <c r="M8" s="10">
        <v>14446660579</v>
      </c>
      <c r="N8" s="4"/>
      <c r="O8" s="10">
        <v>125934063328</v>
      </c>
      <c r="P8" s="4"/>
      <c r="Q8" s="10">
        <v>0</v>
      </c>
      <c r="R8" s="4"/>
      <c r="S8" s="10">
        <v>125934063328</v>
      </c>
    </row>
    <row r="9" spans="1:19" x14ac:dyDescent="0.55000000000000004">
      <c r="A9" s="1" t="s">
        <v>153</v>
      </c>
      <c r="C9" s="4" t="s">
        <v>363</v>
      </c>
      <c r="D9" s="4"/>
      <c r="E9" s="4" t="s">
        <v>155</v>
      </c>
      <c r="F9" s="4"/>
      <c r="G9" s="10">
        <v>16</v>
      </c>
      <c r="H9" s="4"/>
      <c r="I9" s="10">
        <v>1367266596</v>
      </c>
      <c r="J9" s="4"/>
      <c r="K9" s="10">
        <v>0</v>
      </c>
      <c r="L9" s="4"/>
      <c r="M9" s="10">
        <v>1367266596</v>
      </c>
      <c r="N9" s="4"/>
      <c r="O9" s="10">
        <v>15970016436</v>
      </c>
      <c r="P9" s="4"/>
      <c r="Q9" s="10">
        <v>0</v>
      </c>
      <c r="R9" s="4"/>
      <c r="S9" s="10">
        <v>15970016436</v>
      </c>
    </row>
    <row r="10" spans="1:19" x14ac:dyDescent="0.55000000000000004">
      <c r="A10" s="1" t="s">
        <v>159</v>
      </c>
      <c r="C10" s="4" t="s">
        <v>363</v>
      </c>
      <c r="D10" s="4"/>
      <c r="E10" s="4" t="s">
        <v>161</v>
      </c>
      <c r="F10" s="4"/>
      <c r="G10" s="10">
        <v>16</v>
      </c>
      <c r="H10" s="4"/>
      <c r="I10" s="10">
        <v>1962167441</v>
      </c>
      <c r="J10" s="4"/>
      <c r="K10" s="10">
        <v>0</v>
      </c>
      <c r="L10" s="4"/>
      <c r="M10" s="10">
        <v>1962167441</v>
      </c>
      <c r="N10" s="4"/>
      <c r="O10" s="10">
        <v>39833922270</v>
      </c>
      <c r="P10" s="4"/>
      <c r="Q10" s="10">
        <v>0</v>
      </c>
      <c r="R10" s="4"/>
      <c r="S10" s="10">
        <v>39833922270</v>
      </c>
    </row>
    <row r="11" spans="1:19" x14ac:dyDescent="0.55000000000000004">
      <c r="A11" s="1" t="s">
        <v>238</v>
      </c>
      <c r="C11" s="4" t="s">
        <v>363</v>
      </c>
      <c r="D11" s="4"/>
      <c r="E11" s="4" t="s">
        <v>239</v>
      </c>
      <c r="F11" s="4"/>
      <c r="G11" s="10">
        <v>15</v>
      </c>
      <c r="H11" s="4"/>
      <c r="I11" s="10">
        <v>0</v>
      </c>
      <c r="J11" s="4"/>
      <c r="K11" s="10">
        <v>0</v>
      </c>
      <c r="L11" s="4"/>
      <c r="M11" s="10">
        <v>0</v>
      </c>
      <c r="N11" s="4"/>
      <c r="O11" s="10">
        <v>25410732955</v>
      </c>
      <c r="P11" s="4"/>
      <c r="Q11" s="10">
        <v>0</v>
      </c>
      <c r="R11" s="4"/>
      <c r="S11" s="10">
        <v>25410732955</v>
      </c>
    </row>
    <row r="12" spans="1:19" x14ac:dyDescent="0.55000000000000004">
      <c r="A12" s="1" t="s">
        <v>240</v>
      </c>
      <c r="C12" s="4" t="s">
        <v>363</v>
      </c>
      <c r="D12" s="4"/>
      <c r="E12" s="4" t="s">
        <v>241</v>
      </c>
      <c r="F12" s="4"/>
      <c r="G12" s="10">
        <v>15</v>
      </c>
      <c r="H12" s="4"/>
      <c r="I12" s="10">
        <v>0</v>
      </c>
      <c r="J12" s="4"/>
      <c r="K12" s="10">
        <v>0</v>
      </c>
      <c r="L12" s="4"/>
      <c r="M12" s="10">
        <v>0</v>
      </c>
      <c r="N12" s="4"/>
      <c r="O12" s="10">
        <v>14587873836</v>
      </c>
      <c r="P12" s="4"/>
      <c r="Q12" s="10">
        <v>0</v>
      </c>
      <c r="R12" s="4"/>
      <c r="S12" s="10">
        <v>14587873836</v>
      </c>
    </row>
    <row r="13" spans="1:19" x14ac:dyDescent="0.55000000000000004">
      <c r="A13" s="1" t="s">
        <v>150</v>
      </c>
      <c r="C13" s="4" t="s">
        <v>363</v>
      </c>
      <c r="D13" s="4"/>
      <c r="E13" s="4" t="s">
        <v>152</v>
      </c>
      <c r="F13" s="4"/>
      <c r="G13" s="10">
        <v>15</v>
      </c>
      <c r="H13" s="4"/>
      <c r="I13" s="10">
        <v>9795129452</v>
      </c>
      <c r="J13" s="4"/>
      <c r="K13" s="10">
        <v>0</v>
      </c>
      <c r="L13" s="4"/>
      <c r="M13" s="10">
        <v>9795129452</v>
      </c>
      <c r="N13" s="4"/>
      <c r="O13" s="10">
        <v>71511800736</v>
      </c>
      <c r="P13" s="4"/>
      <c r="Q13" s="10">
        <v>0</v>
      </c>
      <c r="R13" s="4"/>
      <c r="S13" s="10">
        <v>71511800736</v>
      </c>
    </row>
    <row r="14" spans="1:19" x14ac:dyDescent="0.55000000000000004">
      <c r="A14" s="1" t="s">
        <v>242</v>
      </c>
      <c r="C14" s="4" t="s">
        <v>363</v>
      </c>
      <c r="D14" s="4"/>
      <c r="E14" s="4" t="s">
        <v>243</v>
      </c>
      <c r="F14" s="4"/>
      <c r="G14" s="10">
        <v>18</v>
      </c>
      <c r="H14" s="4"/>
      <c r="I14" s="10">
        <v>0</v>
      </c>
      <c r="J14" s="4"/>
      <c r="K14" s="10">
        <v>0</v>
      </c>
      <c r="L14" s="4"/>
      <c r="M14" s="10">
        <v>0</v>
      </c>
      <c r="N14" s="4"/>
      <c r="O14" s="10">
        <v>245500393</v>
      </c>
      <c r="P14" s="4"/>
      <c r="Q14" s="10">
        <v>0</v>
      </c>
      <c r="R14" s="4"/>
      <c r="S14" s="10">
        <v>245500393</v>
      </c>
    </row>
    <row r="15" spans="1:19" x14ac:dyDescent="0.55000000000000004">
      <c r="A15" s="1" t="s">
        <v>162</v>
      </c>
      <c r="C15" s="4" t="s">
        <v>363</v>
      </c>
      <c r="D15" s="4"/>
      <c r="E15" s="4" t="s">
        <v>164</v>
      </c>
      <c r="F15" s="4"/>
      <c r="G15" s="10">
        <v>18</v>
      </c>
      <c r="H15" s="4"/>
      <c r="I15" s="10">
        <v>2076891079</v>
      </c>
      <c r="J15" s="4"/>
      <c r="K15" s="10">
        <v>0</v>
      </c>
      <c r="L15" s="4"/>
      <c r="M15" s="10">
        <v>2076891079</v>
      </c>
      <c r="N15" s="4"/>
      <c r="O15" s="10">
        <v>13488501624</v>
      </c>
      <c r="P15" s="4"/>
      <c r="Q15" s="10">
        <v>0</v>
      </c>
      <c r="R15" s="4"/>
      <c r="S15" s="10">
        <v>13488501624</v>
      </c>
    </row>
    <row r="16" spans="1:19" x14ac:dyDescent="0.55000000000000004">
      <c r="A16" s="1" t="s">
        <v>165</v>
      </c>
      <c r="C16" s="4" t="s">
        <v>363</v>
      </c>
      <c r="D16" s="4"/>
      <c r="E16" s="4" t="s">
        <v>167</v>
      </c>
      <c r="F16" s="4"/>
      <c r="G16" s="10">
        <v>18</v>
      </c>
      <c r="H16" s="4"/>
      <c r="I16" s="10">
        <v>7046079523</v>
      </c>
      <c r="J16" s="4"/>
      <c r="K16" s="10">
        <v>0</v>
      </c>
      <c r="L16" s="4"/>
      <c r="M16" s="10">
        <v>7046079523</v>
      </c>
      <c r="N16" s="4"/>
      <c r="O16" s="10">
        <v>66193018314</v>
      </c>
      <c r="P16" s="4"/>
      <c r="Q16" s="10">
        <v>0</v>
      </c>
      <c r="R16" s="4"/>
      <c r="S16" s="10">
        <v>66193018314</v>
      </c>
    </row>
    <row r="17" spans="1:19" x14ac:dyDescent="0.55000000000000004">
      <c r="A17" s="1" t="s">
        <v>244</v>
      </c>
      <c r="C17" s="4" t="s">
        <v>363</v>
      </c>
      <c r="D17" s="4"/>
      <c r="E17" s="4" t="s">
        <v>245</v>
      </c>
      <c r="F17" s="4"/>
      <c r="G17" s="10">
        <v>19</v>
      </c>
      <c r="H17" s="4"/>
      <c r="I17" s="10">
        <v>0</v>
      </c>
      <c r="J17" s="4"/>
      <c r="K17" s="10">
        <v>0</v>
      </c>
      <c r="L17" s="4"/>
      <c r="M17" s="10">
        <v>0</v>
      </c>
      <c r="N17" s="4"/>
      <c r="O17" s="10">
        <v>11338916211</v>
      </c>
      <c r="P17" s="4"/>
      <c r="Q17" s="10">
        <v>0</v>
      </c>
      <c r="R17" s="4"/>
      <c r="S17" s="10">
        <v>11338916211</v>
      </c>
    </row>
    <row r="18" spans="1:19" x14ac:dyDescent="0.55000000000000004">
      <c r="A18" s="1" t="s">
        <v>246</v>
      </c>
      <c r="C18" s="4" t="s">
        <v>363</v>
      </c>
      <c r="D18" s="4"/>
      <c r="E18" s="4" t="s">
        <v>247</v>
      </c>
      <c r="F18" s="4"/>
      <c r="G18" s="10">
        <v>19</v>
      </c>
      <c r="H18" s="4"/>
      <c r="I18" s="10">
        <v>0</v>
      </c>
      <c r="J18" s="4"/>
      <c r="K18" s="10">
        <v>0</v>
      </c>
      <c r="L18" s="4"/>
      <c r="M18" s="10">
        <v>0</v>
      </c>
      <c r="N18" s="4"/>
      <c r="O18" s="10">
        <v>2319672691</v>
      </c>
      <c r="P18" s="4"/>
      <c r="Q18" s="10">
        <v>0</v>
      </c>
      <c r="R18" s="4"/>
      <c r="S18" s="10">
        <v>2319672691</v>
      </c>
    </row>
    <row r="19" spans="1:19" x14ac:dyDescent="0.55000000000000004">
      <c r="A19" s="1" t="s">
        <v>147</v>
      </c>
      <c r="C19" s="4" t="s">
        <v>363</v>
      </c>
      <c r="D19" s="4"/>
      <c r="E19" s="4" t="s">
        <v>149</v>
      </c>
      <c r="F19" s="4"/>
      <c r="G19" s="10">
        <v>16</v>
      </c>
      <c r="H19" s="4"/>
      <c r="I19" s="10">
        <v>1688163770</v>
      </c>
      <c r="J19" s="4"/>
      <c r="K19" s="10">
        <v>0</v>
      </c>
      <c r="L19" s="4"/>
      <c r="M19" s="10">
        <v>1688163770</v>
      </c>
      <c r="N19" s="4"/>
      <c r="O19" s="10">
        <v>10221625333</v>
      </c>
      <c r="P19" s="4"/>
      <c r="Q19" s="10">
        <v>0</v>
      </c>
      <c r="R19" s="4"/>
      <c r="S19" s="10">
        <v>10221625333</v>
      </c>
    </row>
    <row r="20" spans="1:19" x14ac:dyDescent="0.55000000000000004">
      <c r="A20" s="1" t="s">
        <v>218</v>
      </c>
      <c r="C20" s="10">
        <v>1</v>
      </c>
      <c r="D20" s="4"/>
      <c r="E20" s="4" t="s">
        <v>363</v>
      </c>
      <c r="F20" s="4"/>
      <c r="G20" s="10">
        <v>8</v>
      </c>
      <c r="H20" s="4"/>
      <c r="I20" s="10">
        <v>645322352</v>
      </c>
      <c r="J20" s="4"/>
      <c r="K20" s="10">
        <v>0</v>
      </c>
      <c r="L20" s="4"/>
      <c r="M20" s="10">
        <v>645322352</v>
      </c>
      <c r="N20" s="4"/>
      <c r="O20" s="10">
        <v>43687814538</v>
      </c>
      <c r="P20" s="4"/>
      <c r="Q20" s="10">
        <v>0</v>
      </c>
      <c r="R20" s="4"/>
      <c r="S20" s="10">
        <v>43687814538</v>
      </c>
    </row>
    <row r="21" spans="1:19" x14ac:dyDescent="0.55000000000000004">
      <c r="A21" s="1" t="s">
        <v>222</v>
      </c>
      <c r="C21" s="10">
        <v>17</v>
      </c>
      <c r="D21" s="4"/>
      <c r="E21" s="4" t="s">
        <v>363</v>
      </c>
      <c r="F21" s="4"/>
      <c r="G21" s="10">
        <v>8</v>
      </c>
      <c r="H21" s="4"/>
      <c r="I21" s="10">
        <v>2121442128</v>
      </c>
      <c r="J21" s="4"/>
      <c r="K21" s="10">
        <v>0</v>
      </c>
      <c r="L21" s="4"/>
      <c r="M21" s="10">
        <v>2121442128</v>
      </c>
      <c r="N21" s="4"/>
      <c r="O21" s="10">
        <v>14742583833</v>
      </c>
      <c r="P21" s="4"/>
      <c r="Q21" s="10">
        <v>0</v>
      </c>
      <c r="R21" s="4"/>
      <c r="S21" s="10">
        <v>14742583833</v>
      </c>
    </row>
    <row r="22" spans="1:19" x14ac:dyDescent="0.55000000000000004">
      <c r="A22" s="1" t="s">
        <v>225</v>
      </c>
      <c r="C22" s="10">
        <v>17</v>
      </c>
      <c r="D22" s="4"/>
      <c r="E22" s="4" t="s">
        <v>363</v>
      </c>
      <c r="F22" s="4"/>
      <c r="G22" s="10">
        <v>8</v>
      </c>
      <c r="H22" s="4"/>
      <c r="I22" s="10">
        <v>2518860426</v>
      </c>
      <c r="J22" s="4"/>
      <c r="K22" s="10">
        <v>0</v>
      </c>
      <c r="L22" s="4"/>
      <c r="M22" s="10">
        <v>2518860426</v>
      </c>
      <c r="N22" s="4"/>
      <c r="O22" s="10">
        <v>10200774512</v>
      </c>
      <c r="P22" s="4"/>
      <c r="Q22" s="10">
        <v>0</v>
      </c>
      <c r="R22" s="4"/>
      <c r="S22" s="10">
        <v>10200774512</v>
      </c>
    </row>
    <row r="23" spans="1:19" ht="24.75" thickBot="1" x14ac:dyDescent="0.6">
      <c r="I23" s="13">
        <f>SUM(I8:I22)</f>
        <v>43667983346</v>
      </c>
      <c r="K23" s="11">
        <f>SUM(K8:K22)</f>
        <v>0</v>
      </c>
      <c r="M23" s="13">
        <f>SUM(M8:M22)</f>
        <v>43667983346</v>
      </c>
      <c r="O23" s="13">
        <f>SUM(O8:O22)</f>
        <v>465686817010</v>
      </c>
      <c r="Q23" s="11">
        <f>SUM(Q8:Q22)</f>
        <v>0</v>
      </c>
      <c r="S23" s="13">
        <f>SUM(S8:S22)</f>
        <v>465686817010</v>
      </c>
    </row>
    <row r="24" spans="1:19" ht="24.75" thickTop="1" x14ac:dyDescent="0.55000000000000004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55000000000000004">
      <c r="M25" s="3"/>
      <c r="S25" s="3"/>
    </row>
    <row r="26" spans="1:19" x14ac:dyDescent="0.55000000000000004">
      <c r="M26" s="3"/>
      <c r="N26" s="3"/>
      <c r="O26" s="3"/>
      <c r="P26" s="3"/>
      <c r="Q26" s="3"/>
      <c r="R26" s="3"/>
      <c r="S26" s="3"/>
    </row>
    <row r="28" spans="1:19" x14ac:dyDescent="0.55000000000000004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55000000000000004">
      <c r="M29" s="3"/>
      <c r="S29" s="3"/>
    </row>
    <row r="30" spans="1:19" x14ac:dyDescent="0.55000000000000004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</sheetData>
  <mergeCells count="16">
    <mergeCell ref="A3:S3"/>
    <mergeCell ref="A2:S2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0"/>
  <sheetViews>
    <sheetView rightToLeft="1" topLeftCell="A55" workbookViewId="0">
      <selection activeCell="O49" sqref="O49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 x14ac:dyDescent="0.55000000000000004">
      <c r="A3" s="25" t="s">
        <v>228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 x14ac:dyDescent="0.55000000000000004">
      <c r="A6" s="27" t="s">
        <v>3</v>
      </c>
      <c r="C6" s="26" t="s">
        <v>248</v>
      </c>
      <c r="D6" s="26" t="s">
        <v>248</v>
      </c>
      <c r="E6" s="26" t="s">
        <v>248</v>
      </c>
      <c r="F6" s="26" t="s">
        <v>248</v>
      </c>
      <c r="G6" s="26" t="s">
        <v>248</v>
      </c>
      <c r="I6" s="26" t="s">
        <v>230</v>
      </c>
      <c r="J6" s="26" t="s">
        <v>230</v>
      </c>
      <c r="K6" s="26" t="s">
        <v>230</v>
      </c>
      <c r="L6" s="26" t="s">
        <v>230</v>
      </c>
      <c r="M6" s="26" t="s">
        <v>230</v>
      </c>
      <c r="O6" s="26" t="s">
        <v>231</v>
      </c>
      <c r="P6" s="26" t="s">
        <v>231</v>
      </c>
      <c r="Q6" s="26" t="s">
        <v>231</v>
      </c>
      <c r="R6" s="26" t="s">
        <v>231</v>
      </c>
      <c r="S6" s="26" t="s">
        <v>231</v>
      </c>
    </row>
    <row r="7" spans="1:19" ht="24.75" x14ac:dyDescent="0.55000000000000004">
      <c r="A7" s="24" t="s">
        <v>3</v>
      </c>
      <c r="C7" s="26" t="s">
        <v>249</v>
      </c>
      <c r="E7" s="26" t="s">
        <v>250</v>
      </c>
      <c r="G7" s="26" t="s">
        <v>251</v>
      </c>
      <c r="I7" s="26" t="s">
        <v>252</v>
      </c>
      <c r="K7" s="26" t="s">
        <v>235</v>
      </c>
      <c r="M7" s="26" t="s">
        <v>253</v>
      </c>
      <c r="O7" s="26" t="s">
        <v>252</v>
      </c>
      <c r="Q7" s="26" t="s">
        <v>235</v>
      </c>
      <c r="S7" s="26" t="s">
        <v>253</v>
      </c>
    </row>
    <row r="8" spans="1:19" x14ac:dyDescent="0.55000000000000004">
      <c r="A8" s="1" t="s">
        <v>72</v>
      </c>
      <c r="C8" s="4" t="s">
        <v>157</v>
      </c>
      <c r="D8" s="4"/>
      <c r="E8" s="10">
        <v>900000</v>
      </c>
      <c r="F8" s="4"/>
      <c r="G8" s="10">
        <v>4500</v>
      </c>
      <c r="H8" s="4"/>
      <c r="I8" s="10">
        <v>0</v>
      </c>
      <c r="J8" s="4"/>
      <c r="K8" s="10">
        <v>0</v>
      </c>
      <c r="L8" s="4"/>
      <c r="M8" s="10">
        <f>I8-K8</f>
        <v>0</v>
      </c>
      <c r="N8" s="4"/>
      <c r="O8" s="10">
        <v>4050000000</v>
      </c>
      <c r="P8" s="4"/>
      <c r="Q8" s="10">
        <v>0</v>
      </c>
      <c r="R8" s="4"/>
      <c r="S8" s="10">
        <f>O8-Q8</f>
        <v>4050000000</v>
      </c>
    </row>
    <row r="9" spans="1:19" x14ac:dyDescent="0.55000000000000004">
      <c r="A9" s="1" t="s">
        <v>49</v>
      </c>
      <c r="C9" s="4" t="s">
        <v>254</v>
      </c>
      <c r="D9" s="4"/>
      <c r="E9" s="10">
        <v>4482368</v>
      </c>
      <c r="F9" s="4"/>
      <c r="G9" s="10">
        <v>1100</v>
      </c>
      <c r="H9" s="4"/>
      <c r="I9" s="10">
        <v>0</v>
      </c>
      <c r="J9" s="4"/>
      <c r="K9" s="10">
        <v>0</v>
      </c>
      <c r="L9" s="4"/>
      <c r="M9" s="10">
        <f t="shared" ref="M9:M66" si="0">I9-K9</f>
        <v>0</v>
      </c>
      <c r="N9" s="4"/>
      <c r="O9" s="10">
        <v>4930604800</v>
      </c>
      <c r="P9" s="4"/>
      <c r="Q9" s="10">
        <v>442647812</v>
      </c>
      <c r="R9" s="4"/>
      <c r="S9" s="10">
        <f t="shared" ref="S9:S67" si="1">O9-Q9</f>
        <v>4487956988</v>
      </c>
    </row>
    <row r="10" spans="1:19" x14ac:dyDescent="0.55000000000000004">
      <c r="A10" s="1" t="s">
        <v>48</v>
      </c>
      <c r="C10" s="4" t="s">
        <v>255</v>
      </c>
      <c r="D10" s="4"/>
      <c r="E10" s="10">
        <v>5000000</v>
      </c>
      <c r="F10" s="4"/>
      <c r="G10" s="10">
        <v>125</v>
      </c>
      <c r="H10" s="4"/>
      <c r="I10" s="10">
        <v>0</v>
      </c>
      <c r="J10" s="4"/>
      <c r="K10" s="10">
        <v>0</v>
      </c>
      <c r="L10" s="4"/>
      <c r="M10" s="10">
        <f t="shared" si="0"/>
        <v>0</v>
      </c>
      <c r="N10" s="4"/>
      <c r="O10" s="10">
        <v>625000000</v>
      </c>
      <c r="P10" s="4"/>
      <c r="Q10" s="10">
        <v>0</v>
      </c>
      <c r="R10" s="4"/>
      <c r="S10" s="10">
        <f t="shared" si="1"/>
        <v>625000000</v>
      </c>
    </row>
    <row r="11" spans="1:19" x14ac:dyDescent="0.55000000000000004">
      <c r="A11" s="1" t="s">
        <v>50</v>
      </c>
      <c r="C11" s="4" t="s">
        <v>256</v>
      </c>
      <c r="D11" s="4"/>
      <c r="E11" s="10">
        <v>40388450</v>
      </c>
      <c r="F11" s="4"/>
      <c r="G11" s="10">
        <v>2000</v>
      </c>
      <c r="H11" s="4"/>
      <c r="I11" s="10">
        <v>0</v>
      </c>
      <c r="J11" s="4"/>
      <c r="K11" s="10">
        <v>0</v>
      </c>
      <c r="L11" s="4"/>
      <c r="M11" s="10">
        <f t="shared" si="0"/>
        <v>0</v>
      </c>
      <c r="N11" s="4"/>
      <c r="O11" s="10">
        <v>80776900000</v>
      </c>
      <c r="P11" s="4"/>
      <c r="Q11" s="10">
        <v>0</v>
      </c>
      <c r="R11" s="4"/>
      <c r="S11" s="10">
        <f t="shared" si="1"/>
        <v>80776900000</v>
      </c>
    </row>
    <row r="12" spans="1:19" x14ac:dyDescent="0.55000000000000004">
      <c r="A12" s="1" t="s">
        <v>51</v>
      </c>
      <c r="C12" s="4" t="s">
        <v>257</v>
      </c>
      <c r="D12" s="4"/>
      <c r="E12" s="10">
        <v>70500000</v>
      </c>
      <c r="F12" s="4"/>
      <c r="G12" s="10">
        <v>1930</v>
      </c>
      <c r="H12" s="4"/>
      <c r="I12" s="10">
        <v>0</v>
      </c>
      <c r="J12" s="4"/>
      <c r="K12" s="10">
        <v>0</v>
      </c>
      <c r="L12" s="4"/>
      <c r="M12" s="10">
        <f t="shared" si="0"/>
        <v>0</v>
      </c>
      <c r="N12" s="4"/>
      <c r="O12" s="10">
        <v>136065000000</v>
      </c>
      <c r="P12" s="4"/>
      <c r="Q12" s="10">
        <v>14711976176</v>
      </c>
      <c r="R12" s="4"/>
      <c r="S12" s="10">
        <f t="shared" si="1"/>
        <v>121353023824</v>
      </c>
    </row>
    <row r="13" spans="1:19" x14ac:dyDescent="0.55000000000000004">
      <c r="A13" s="1" t="s">
        <v>82</v>
      </c>
      <c r="C13" s="4" t="s">
        <v>258</v>
      </c>
      <c r="D13" s="4"/>
      <c r="E13" s="10">
        <v>17108382</v>
      </c>
      <c r="F13" s="4"/>
      <c r="G13" s="10">
        <v>280</v>
      </c>
      <c r="H13" s="4"/>
      <c r="I13" s="10">
        <v>0</v>
      </c>
      <c r="J13" s="4"/>
      <c r="K13" s="10">
        <v>0</v>
      </c>
      <c r="L13" s="4"/>
      <c r="M13" s="10">
        <f t="shared" si="0"/>
        <v>0</v>
      </c>
      <c r="N13" s="4"/>
      <c r="O13" s="10">
        <v>4790346960</v>
      </c>
      <c r="P13" s="4"/>
      <c r="Q13" s="10">
        <v>0</v>
      </c>
      <c r="R13" s="4"/>
      <c r="S13" s="10">
        <f t="shared" si="1"/>
        <v>4790346960</v>
      </c>
    </row>
    <row r="14" spans="1:19" x14ac:dyDescent="0.55000000000000004">
      <c r="A14" s="1" t="s">
        <v>31</v>
      </c>
      <c r="C14" s="4" t="s">
        <v>258</v>
      </c>
      <c r="D14" s="4"/>
      <c r="E14" s="10">
        <v>9500020</v>
      </c>
      <c r="F14" s="4"/>
      <c r="G14" s="10">
        <v>550</v>
      </c>
      <c r="H14" s="4"/>
      <c r="I14" s="10">
        <v>0</v>
      </c>
      <c r="J14" s="4"/>
      <c r="K14" s="10">
        <v>0</v>
      </c>
      <c r="L14" s="4"/>
      <c r="M14" s="10">
        <f t="shared" si="0"/>
        <v>0</v>
      </c>
      <c r="N14" s="4"/>
      <c r="O14" s="10">
        <v>5225011000</v>
      </c>
      <c r="P14" s="4"/>
      <c r="Q14" s="10">
        <v>0</v>
      </c>
      <c r="R14" s="4"/>
      <c r="S14" s="10">
        <f t="shared" si="1"/>
        <v>5225011000</v>
      </c>
    </row>
    <row r="15" spans="1:19" x14ac:dyDescent="0.55000000000000004">
      <c r="A15" s="1" t="s">
        <v>76</v>
      </c>
      <c r="C15" s="4" t="s">
        <v>259</v>
      </c>
      <c r="D15" s="4"/>
      <c r="E15" s="10">
        <v>94225696</v>
      </c>
      <c r="F15" s="4"/>
      <c r="G15" s="10">
        <v>1030</v>
      </c>
      <c r="H15" s="4"/>
      <c r="I15" s="10">
        <v>97052466880</v>
      </c>
      <c r="J15" s="4"/>
      <c r="K15" s="10">
        <v>13848355521</v>
      </c>
      <c r="L15" s="4"/>
      <c r="M15" s="10">
        <f t="shared" si="0"/>
        <v>83204111359</v>
      </c>
      <c r="N15" s="4"/>
      <c r="O15" s="10">
        <v>97052466880</v>
      </c>
      <c r="P15" s="4"/>
      <c r="Q15" s="10">
        <v>13848355521</v>
      </c>
      <c r="R15" s="4"/>
      <c r="S15" s="10">
        <f t="shared" si="1"/>
        <v>83204111359</v>
      </c>
    </row>
    <row r="16" spans="1:19" x14ac:dyDescent="0.55000000000000004">
      <c r="A16" s="1" t="s">
        <v>33</v>
      </c>
      <c r="C16" s="4" t="s">
        <v>260</v>
      </c>
      <c r="D16" s="4"/>
      <c r="E16" s="10">
        <v>35032938</v>
      </c>
      <c r="F16" s="4"/>
      <c r="G16" s="10">
        <v>600</v>
      </c>
      <c r="H16" s="4"/>
      <c r="I16" s="10">
        <v>0</v>
      </c>
      <c r="J16" s="4"/>
      <c r="K16" s="10">
        <v>0</v>
      </c>
      <c r="L16" s="4"/>
      <c r="M16" s="10">
        <f t="shared" si="0"/>
        <v>0</v>
      </c>
      <c r="N16" s="4"/>
      <c r="O16" s="10">
        <v>21019762800</v>
      </c>
      <c r="P16" s="4"/>
      <c r="Q16" s="10">
        <v>0</v>
      </c>
      <c r="R16" s="4"/>
      <c r="S16" s="10">
        <f t="shared" si="1"/>
        <v>21019762800</v>
      </c>
    </row>
    <row r="17" spans="1:19" x14ac:dyDescent="0.55000000000000004">
      <c r="A17" s="1" t="s">
        <v>28</v>
      </c>
      <c r="C17" s="4" t="s">
        <v>261</v>
      </c>
      <c r="D17" s="4"/>
      <c r="E17" s="10">
        <v>8656623</v>
      </c>
      <c r="F17" s="4"/>
      <c r="G17" s="10">
        <v>1220</v>
      </c>
      <c r="H17" s="4"/>
      <c r="I17" s="10">
        <v>0</v>
      </c>
      <c r="J17" s="4"/>
      <c r="K17" s="10">
        <v>0</v>
      </c>
      <c r="L17" s="4"/>
      <c r="M17" s="10">
        <f t="shared" si="0"/>
        <v>0</v>
      </c>
      <c r="N17" s="4"/>
      <c r="O17" s="10">
        <v>10561080060</v>
      </c>
      <c r="P17" s="4"/>
      <c r="Q17" s="10">
        <v>0</v>
      </c>
      <c r="R17" s="4"/>
      <c r="S17" s="10">
        <f t="shared" si="1"/>
        <v>10561080060</v>
      </c>
    </row>
    <row r="18" spans="1:19" x14ac:dyDescent="0.55000000000000004">
      <c r="A18" s="1" t="s">
        <v>40</v>
      </c>
      <c r="C18" s="4" t="s">
        <v>262</v>
      </c>
      <c r="D18" s="4"/>
      <c r="E18" s="10">
        <v>1500000</v>
      </c>
      <c r="F18" s="4"/>
      <c r="G18" s="10">
        <v>3416</v>
      </c>
      <c r="H18" s="4"/>
      <c r="I18" s="10">
        <v>0</v>
      </c>
      <c r="J18" s="4"/>
      <c r="K18" s="10">
        <v>0</v>
      </c>
      <c r="L18" s="4"/>
      <c r="M18" s="10">
        <f t="shared" si="0"/>
        <v>0</v>
      </c>
      <c r="N18" s="4"/>
      <c r="O18" s="10">
        <v>5124000000</v>
      </c>
      <c r="P18" s="4"/>
      <c r="Q18" s="10">
        <v>0</v>
      </c>
      <c r="R18" s="4"/>
      <c r="S18" s="10">
        <f t="shared" si="1"/>
        <v>5124000000</v>
      </c>
    </row>
    <row r="19" spans="1:19" x14ac:dyDescent="0.55000000000000004">
      <c r="A19" s="1" t="s">
        <v>37</v>
      </c>
      <c r="C19" s="4" t="s">
        <v>263</v>
      </c>
      <c r="D19" s="4"/>
      <c r="E19" s="10">
        <v>600000</v>
      </c>
      <c r="F19" s="4"/>
      <c r="G19" s="10">
        <v>11188</v>
      </c>
      <c r="H19" s="4"/>
      <c r="I19" s="10">
        <v>0</v>
      </c>
      <c r="J19" s="4"/>
      <c r="K19" s="10">
        <v>0</v>
      </c>
      <c r="L19" s="4"/>
      <c r="M19" s="10">
        <f t="shared" si="0"/>
        <v>0</v>
      </c>
      <c r="N19" s="4"/>
      <c r="O19" s="10">
        <v>6712800000</v>
      </c>
      <c r="P19" s="4"/>
      <c r="Q19" s="10">
        <v>0</v>
      </c>
      <c r="R19" s="4"/>
      <c r="S19" s="10">
        <f t="shared" si="1"/>
        <v>6712800000</v>
      </c>
    </row>
    <row r="20" spans="1:19" x14ac:dyDescent="0.55000000000000004">
      <c r="A20" s="1" t="s">
        <v>55</v>
      </c>
      <c r="C20" s="4" t="s">
        <v>264</v>
      </c>
      <c r="D20" s="4"/>
      <c r="E20" s="10">
        <v>12960936</v>
      </c>
      <c r="F20" s="4"/>
      <c r="G20" s="10">
        <v>800</v>
      </c>
      <c r="H20" s="4"/>
      <c r="I20" s="10">
        <v>0</v>
      </c>
      <c r="J20" s="4"/>
      <c r="K20" s="10">
        <v>0</v>
      </c>
      <c r="L20" s="4"/>
      <c r="M20" s="10">
        <f t="shared" si="0"/>
        <v>0</v>
      </c>
      <c r="N20" s="4"/>
      <c r="O20" s="10">
        <v>10368748800</v>
      </c>
      <c r="P20" s="4"/>
      <c r="Q20" s="10">
        <v>316708131</v>
      </c>
      <c r="R20" s="4"/>
      <c r="S20" s="10">
        <f t="shared" si="1"/>
        <v>10052040669</v>
      </c>
    </row>
    <row r="21" spans="1:19" x14ac:dyDescent="0.55000000000000004">
      <c r="A21" s="1" t="s">
        <v>59</v>
      </c>
      <c r="C21" s="4" t="s">
        <v>265</v>
      </c>
      <c r="D21" s="4"/>
      <c r="E21" s="10">
        <v>10500000</v>
      </c>
      <c r="F21" s="4"/>
      <c r="G21" s="10">
        <v>3850</v>
      </c>
      <c r="H21" s="4"/>
      <c r="I21" s="10">
        <v>40425000000</v>
      </c>
      <c r="J21" s="4"/>
      <c r="K21" s="10">
        <v>5167831541</v>
      </c>
      <c r="L21" s="4"/>
      <c r="M21" s="10">
        <f t="shared" si="0"/>
        <v>35257168459</v>
      </c>
      <c r="N21" s="4"/>
      <c r="O21" s="10">
        <v>40425000000</v>
      </c>
      <c r="P21" s="4"/>
      <c r="Q21" s="10">
        <v>5167831541</v>
      </c>
      <c r="R21" s="4"/>
      <c r="S21" s="10">
        <f t="shared" si="1"/>
        <v>35257168459</v>
      </c>
    </row>
    <row r="22" spans="1:19" x14ac:dyDescent="0.55000000000000004">
      <c r="A22" s="1" t="s">
        <v>58</v>
      </c>
      <c r="C22" s="4" t="s">
        <v>266</v>
      </c>
      <c r="D22" s="4"/>
      <c r="E22" s="10">
        <v>11340233</v>
      </c>
      <c r="F22" s="4"/>
      <c r="G22" s="10">
        <v>2000</v>
      </c>
      <c r="H22" s="4"/>
      <c r="I22" s="10">
        <v>0</v>
      </c>
      <c r="J22" s="4"/>
      <c r="K22" s="10">
        <v>0</v>
      </c>
      <c r="L22" s="4"/>
      <c r="M22" s="10">
        <f t="shared" si="0"/>
        <v>0</v>
      </c>
      <c r="N22" s="4"/>
      <c r="O22" s="10">
        <v>22680466000</v>
      </c>
      <c r="P22" s="4"/>
      <c r="Q22" s="10">
        <v>2464666024</v>
      </c>
      <c r="R22" s="4"/>
      <c r="S22" s="10">
        <f t="shared" si="1"/>
        <v>20215799976</v>
      </c>
    </row>
    <row r="23" spans="1:19" x14ac:dyDescent="0.55000000000000004">
      <c r="A23" s="1" t="s">
        <v>57</v>
      </c>
      <c r="C23" s="4" t="s">
        <v>267</v>
      </c>
      <c r="D23" s="4"/>
      <c r="E23" s="10">
        <v>9850000</v>
      </c>
      <c r="F23" s="4"/>
      <c r="G23" s="10">
        <v>6130</v>
      </c>
      <c r="H23" s="4"/>
      <c r="I23" s="10">
        <v>60380500000</v>
      </c>
      <c r="J23" s="4"/>
      <c r="K23" s="10">
        <v>3615831616</v>
      </c>
      <c r="L23" s="4"/>
      <c r="M23" s="10">
        <f t="shared" si="0"/>
        <v>56764668384</v>
      </c>
      <c r="N23" s="4"/>
      <c r="O23" s="10">
        <v>60380500000</v>
      </c>
      <c r="P23" s="4"/>
      <c r="Q23" s="10">
        <v>3615831616</v>
      </c>
      <c r="R23" s="4"/>
      <c r="S23" s="10">
        <f t="shared" si="1"/>
        <v>56764668384</v>
      </c>
    </row>
    <row r="24" spans="1:19" x14ac:dyDescent="0.55000000000000004">
      <c r="A24" s="1" t="s">
        <v>65</v>
      </c>
      <c r="C24" s="4" t="s">
        <v>268</v>
      </c>
      <c r="D24" s="4"/>
      <c r="E24" s="10">
        <v>1697661</v>
      </c>
      <c r="F24" s="4"/>
      <c r="G24" s="10">
        <v>580</v>
      </c>
      <c r="H24" s="4"/>
      <c r="I24" s="10">
        <v>0</v>
      </c>
      <c r="J24" s="4"/>
      <c r="K24" s="10">
        <v>0</v>
      </c>
      <c r="L24" s="4"/>
      <c r="M24" s="10">
        <f t="shared" si="0"/>
        <v>0</v>
      </c>
      <c r="N24" s="4"/>
      <c r="O24" s="10">
        <v>984643380</v>
      </c>
      <c r="P24" s="4"/>
      <c r="Q24" s="10">
        <v>0</v>
      </c>
      <c r="R24" s="4"/>
      <c r="S24" s="10">
        <f t="shared" si="1"/>
        <v>984643380</v>
      </c>
    </row>
    <row r="25" spans="1:19" x14ac:dyDescent="0.55000000000000004">
      <c r="A25" s="1" t="s">
        <v>42</v>
      </c>
      <c r="C25" s="4" t="s">
        <v>269</v>
      </c>
      <c r="D25" s="4"/>
      <c r="E25" s="10">
        <v>404056</v>
      </c>
      <c r="F25" s="4"/>
      <c r="G25" s="10">
        <v>51968</v>
      </c>
      <c r="H25" s="4"/>
      <c r="I25" s="10">
        <v>0</v>
      </c>
      <c r="J25" s="4"/>
      <c r="K25" s="10">
        <v>0</v>
      </c>
      <c r="L25" s="4"/>
      <c r="M25" s="10">
        <f t="shared" si="0"/>
        <v>0</v>
      </c>
      <c r="N25" s="4"/>
      <c r="O25" s="10">
        <v>20997982208</v>
      </c>
      <c r="P25" s="4"/>
      <c r="Q25" s="10">
        <v>0</v>
      </c>
      <c r="R25" s="4"/>
      <c r="S25" s="10">
        <f t="shared" si="1"/>
        <v>20997982208</v>
      </c>
    </row>
    <row r="26" spans="1:19" x14ac:dyDescent="0.55000000000000004">
      <c r="A26" s="1" t="s">
        <v>54</v>
      </c>
      <c r="C26" s="4" t="s">
        <v>270</v>
      </c>
      <c r="D26" s="4"/>
      <c r="E26" s="10">
        <v>3400560</v>
      </c>
      <c r="F26" s="4"/>
      <c r="G26" s="10">
        <v>5165</v>
      </c>
      <c r="H26" s="4"/>
      <c r="I26" s="10">
        <v>17563892400</v>
      </c>
      <c r="J26" s="4"/>
      <c r="K26" s="10">
        <v>1051797806</v>
      </c>
      <c r="L26" s="4"/>
      <c r="M26" s="10">
        <f t="shared" si="0"/>
        <v>16512094594</v>
      </c>
      <c r="N26" s="4"/>
      <c r="O26" s="10">
        <v>17563892400</v>
      </c>
      <c r="P26" s="4"/>
      <c r="Q26" s="10">
        <v>1051797806</v>
      </c>
      <c r="R26" s="4"/>
      <c r="S26" s="10">
        <f t="shared" si="1"/>
        <v>16512094594</v>
      </c>
    </row>
    <row r="27" spans="1:19" x14ac:dyDescent="0.55000000000000004">
      <c r="A27" s="1" t="s">
        <v>19</v>
      </c>
      <c r="C27" s="4" t="s">
        <v>256</v>
      </c>
      <c r="D27" s="4"/>
      <c r="E27" s="10">
        <v>2300000</v>
      </c>
      <c r="F27" s="4"/>
      <c r="G27" s="10">
        <v>4175</v>
      </c>
      <c r="H27" s="4"/>
      <c r="I27" s="10">
        <v>0</v>
      </c>
      <c r="J27" s="4"/>
      <c r="K27" s="10">
        <v>0</v>
      </c>
      <c r="L27" s="4"/>
      <c r="M27" s="10">
        <f t="shared" si="0"/>
        <v>0</v>
      </c>
      <c r="N27" s="4"/>
      <c r="O27" s="10">
        <v>9602500000</v>
      </c>
      <c r="P27" s="4"/>
      <c r="Q27" s="10">
        <v>0</v>
      </c>
      <c r="R27" s="4"/>
      <c r="S27" s="10">
        <f t="shared" si="1"/>
        <v>9602500000</v>
      </c>
    </row>
    <row r="28" spans="1:19" x14ac:dyDescent="0.55000000000000004">
      <c r="A28" s="1" t="s">
        <v>73</v>
      </c>
      <c r="C28" s="4" t="s">
        <v>271</v>
      </c>
      <c r="D28" s="4"/>
      <c r="E28" s="10">
        <v>153509568</v>
      </c>
      <c r="F28" s="4"/>
      <c r="G28" s="10">
        <v>400</v>
      </c>
      <c r="H28" s="4"/>
      <c r="I28" s="10">
        <v>0</v>
      </c>
      <c r="J28" s="4"/>
      <c r="K28" s="10">
        <v>0</v>
      </c>
      <c r="L28" s="4"/>
      <c r="M28" s="10">
        <f t="shared" si="0"/>
        <v>0</v>
      </c>
      <c r="N28" s="4"/>
      <c r="O28" s="10">
        <v>61403827200</v>
      </c>
      <c r="P28" s="4"/>
      <c r="Q28" s="10">
        <v>0</v>
      </c>
      <c r="R28" s="4"/>
      <c r="S28" s="10">
        <f t="shared" si="1"/>
        <v>61403827200</v>
      </c>
    </row>
    <row r="29" spans="1:19" x14ac:dyDescent="0.55000000000000004">
      <c r="A29" s="1" t="s">
        <v>71</v>
      </c>
      <c r="C29" s="4" t="s">
        <v>272</v>
      </c>
      <c r="D29" s="4"/>
      <c r="E29" s="10">
        <v>83979102</v>
      </c>
      <c r="F29" s="4"/>
      <c r="G29" s="10">
        <v>800</v>
      </c>
      <c r="H29" s="4"/>
      <c r="I29" s="10">
        <v>0</v>
      </c>
      <c r="J29" s="4"/>
      <c r="K29" s="10">
        <v>0</v>
      </c>
      <c r="L29" s="4"/>
      <c r="M29" s="10">
        <f t="shared" si="0"/>
        <v>0</v>
      </c>
      <c r="N29" s="4"/>
      <c r="O29" s="10">
        <v>67183281600</v>
      </c>
      <c r="P29" s="4"/>
      <c r="Q29" s="10">
        <v>0</v>
      </c>
      <c r="R29" s="4"/>
      <c r="S29" s="10">
        <f t="shared" si="1"/>
        <v>67183281600</v>
      </c>
    </row>
    <row r="30" spans="1:19" x14ac:dyDescent="0.55000000000000004">
      <c r="A30" s="1" t="s">
        <v>56</v>
      </c>
      <c r="C30" s="4" t="s">
        <v>273</v>
      </c>
      <c r="D30" s="4"/>
      <c r="E30" s="10">
        <v>12269577</v>
      </c>
      <c r="F30" s="4"/>
      <c r="G30" s="10">
        <v>2180</v>
      </c>
      <c r="H30" s="4"/>
      <c r="I30" s="10">
        <v>26747677860</v>
      </c>
      <c r="J30" s="4"/>
      <c r="K30" s="10">
        <v>1601760490</v>
      </c>
      <c r="L30" s="4"/>
      <c r="M30" s="10">
        <f t="shared" si="0"/>
        <v>25145917370</v>
      </c>
      <c r="N30" s="4"/>
      <c r="O30" s="10">
        <v>26747677860</v>
      </c>
      <c r="P30" s="4"/>
      <c r="Q30" s="10">
        <v>1601760490</v>
      </c>
      <c r="R30" s="4"/>
      <c r="S30" s="10">
        <f t="shared" si="1"/>
        <v>25145917370</v>
      </c>
    </row>
    <row r="31" spans="1:19" x14ac:dyDescent="0.55000000000000004">
      <c r="A31" s="1" t="s">
        <v>274</v>
      </c>
      <c r="C31" s="4" t="s">
        <v>272</v>
      </c>
      <c r="D31" s="4"/>
      <c r="E31" s="10">
        <v>3269867</v>
      </c>
      <c r="F31" s="4"/>
      <c r="G31" s="10">
        <v>3700</v>
      </c>
      <c r="H31" s="4"/>
      <c r="I31" s="10">
        <v>0</v>
      </c>
      <c r="J31" s="4"/>
      <c r="K31" s="10">
        <v>0</v>
      </c>
      <c r="L31" s="4"/>
      <c r="M31" s="10">
        <f t="shared" si="0"/>
        <v>0</v>
      </c>
      <c r="N31" s="4"/>
      <c r="O31" s="10">
        <v>12098507900</v>
      </c>
      <c r="P31" s="4"/>
      <c r="Q31" s="10">
        <v>0</v>
      </c>
      <c r="R31" s="4"/>
      <c r="S31" s="10">
        <f t="shared" si="1"/>
        <v>12098507900</v>
      </c>
    </row>
    <row r="32" spans="1:19" x14ac:dyDescent="0.55000000000000004">
      <c r="A32" s="1" t="s">
        <v>75</v>
      </c>
      <c r="C32" s="4" t="s">
        <v>275</v>
      </c>
      <c r="D32" s="4"/>
      <c r="E32" s="10">
        <v>2584274</v>
      </c>
      <c r="F32" s="4"/>
      <c r="G32" s="10">
        <v>370</v>
      </c>
      <c r="H32" s="4"/>
      <c r="I32" s="10">
        <v>0</v>
      </c>
      <c r="J32" s="4"/>
      <c r="K32" s="10">
        <v>0</v>
      </c>
      <c r="L32" s="4"/>
      <c r="M32" s="10">
        <f t="shared" si="0"/>
        <v>0</v>
      </c>
      <c r="N32" s="4"/>
      <c r="O32" s="10">
        <v>956181380</v>
      </c>
      <c r="P32" s="4"/>
      <c r="Q32" s="10">
        <v>0</v>
      </c>
      <c r="R32" s="4"/>
      <c r="S32" s="10">
        <f t="shared" si="1"/>
        <v>956181380</v>
      </c>
    </row>
    <row r="33" spans="1:19" x14ac:dyDescent="0.55000000000000004">
      <c r="A33" s="1" t="s">
        <v>61</v>
      </c>
      <c r="C33" s="4" t="s">
        <v>276</v>
      </c>
      <c r="D33" s="4"/>
      <c r="E33" s="10">
        <v>4020036</v>
      </c>
      <c r="F33" s="4"/>
      <c r="G33" s="10">
        <v>770</v>
      </c>
      <c r="H33" s="4"/>
      <c r="I33" s="10">
        <v>0</v>
      </c>
      <c r="J33" s="4"/>
      <c r="K33" s="10">
        <v>0</v>
      </c>
      <c r="L33" s="4"/>
      <c r="M33" s="10">
        <f t="shared" si="0"/>
        <v>0</v>
      </c>
      <c r="N33" s="4"/>
      <c r="O33" s="10">
        <v>3095427720</v>
      </c>
      <c r="P33" s="4"/>
      <c r="Q33" s="10">
        <v>236904968</v>
      </c>
      <c r="R33" s="4"/>
      <c r="S33" s="10">
        <f t="shared" si="1"/>
        <v>2858522752</v>
      </c>
    </row>
    <row r="34" spans="1:19" x14ac:dyDescent="0.55000000000000004">
      <c r="A34" s="1" t="s">
        <v>39</v>
      </c>
      <c r="C34" s="4" t="s">
        <v>277</v>
      </c>
      <c r="D34" s="4"/>
      <c r="E34" s="10">
        <v>555795</v>
      </c>
      <c r="F34" s="4"/>
      <c r="G34" s="10">
        <v>3530</v>
      </c>
      <c r="H34" s="4"/>
      <c r="I34" s="10">
        <v>1961956350</v>
      </c>
      <c r="J34" s="4"/>
      <c r="K34" s="10">
        <v>219586355</v>
      </c>
      <c r="L34" s="4"/>
      <c r="M34" s="10">
        <f t="shared" si="0"/>
        <v>1742369995</v>
      </c>
      <c r="N34" s="4"/>
      <c r="O34" s="10">
        <v>1961956350</v>
      </c>
      <c r="P34" s="4"/>
      <c r="Q34" s="10">
        <v>219586355</v>
      </c>
      <c r="R34" s="4"/>
      <c r="S34" s="10">
        <f t="shared" si="1"/>
        <v>1742369995</v>
      </c>
    </row>
    <row r="35" spans="1:19" x14ac:dyDescent="0.55000000000000004">
      <c r="A35" s="1" t="s">
        <v>36</v>
      </c>
      <c r="C35" s="4" t="s">
        <v>278</v>
      </c>
      <c r="D35" s="4"/>
      <c r="E35" s="10">
        <v>20971476</v>
      </c>
      <c r="F35" s="4"/>
      <c r="G35" s="10">
        <v>350</v>
      </c>
      <c r="H35" s="4"/>
      <c r="I35" s="10">
        <v>0</v>
      </c>
      <c r="J35" s="4"/>
      <c r="K35" s="10">
        <v>0</v>
      </c>
      <c r="L35" s="4"/>
      <c r="M35" s="10">
        <f t="shared" si="0"/>
        <v>0</v>
      </c>
      <c r="N35" s="4"/>
      <c r="O35" s="10">
        <v>7340016600</v>
      </c>
      <c r="P35" s="4"/>
      <c r="Q35" s="10">
        <v>0</v>
      </c>
      <c r="R35" s="4"/>
      <c r="S35" s="10">
        <f t="shared" si="1"/>
        <v>7340016600</v>
      </c>
    </row>
    <row r="36" spans="1:19" x14ac:dyDescent="0.55000000000000004">
      <c r="A36" s="1" t="s">
        <v>21</v>
      </c>
      <c r="C36" s="4" t="s">
        <v>279</v>
      </c>
      <c r="D36" s="4"/>
      <c r="E36" s="10">
        <v>1040482</v>
      </c>
      <c r="F36" s="4"/>
      <c r="G36" s="10">
        <v>10200</v>
      </c>
      <c r="H36" s="4"/>
      <c r="I36" s="10">
        <v>0</v>
      </c>
      <c r="J36" s="4"/>
      <c r="K36" s="10">
        <v>0</v>
      </c>
      <c r="L36" s="4"/>
      <c r="M36" s="10">
        <f t="shared" si="0"/>
        <v>0</v>
      </c>
      <c r="N36" s="4"/>
      <c r="O36" s="10">
        <v>10612916400</v>
      </c>
      <c r="P36" s="4"/>
      <c r="Q36" s="10">
        <v>0</v>
      </c>
      <c r="R36" s="4"/>
      <c r="S36" s="10">
        <f t="shared" si="1"/>
        <v>10612916400</v>
      </c>
    </row>
    <row r="37" spans="1:19" x14ac:dyDescent="0.55000000000000004">
      <c r="A37" s="1" t="s">
        <v>67</v>
      </c>
      <c r="C37" s="4" t="s">
        <v>280</v>
      </c>
      <c r="D37" s="4"/>
      <c r="E37" s="10">
        <v>6540532</v>
      </c>
      <c r="F37" s="4"/>
      <c r="G37" s="10">
        <v>1100</v>
      </c>
      <c r="H37" s="4"/>
      <c r="I37" s="10">
        <v>0</v>
      </c>
      <c r="J37" s="4"/>
      <c r="K37" s="10">
        <v>0</v>
      </c>
      <c r="L37" s="4"/>
      <c r="M37" s="10">
        <f t="shared" si="0"/>
        <v>0</v>
      </c>
      <c r="N37" s="4"/>
      <c r="O37" s="10">
        <v>7194585200</v>
      </c>
      <c r="P37" s="4"/>
      <c r="Q37" s="10">
        <v>0</v>
      </c>
      <c r="R37" s="4"/>
      <c r="S37" s="10">
        <f t="shared" si="1"/>
        <v>7194585200</v>
      </c>
    </row>
    <row r="38" spans="1:19" x14ac:dyDescent="0.55000000000000004">
      <c r="A38" s="1" t="s">
        <v>23</v>
      </c>
      <c r="C38" s="4" t="s">
        <v>281</v>
      </c>
      <c r="D38" s="4"/>
      <c r="E38" s="10">
        <v>20566102</v>
      </c>
      <c r="F38" s="4"/>
      <c r="G38" s="10">
        <v>13500</v>
      </c>
      <c r="H38" s="4"/>
      <c r="I38" s="10">
        <v>0</v>
      </c>
      <c r="J38" s="4"/>
      <c r="K38" s="10">
        <v>0</v>
      </c>
      <c r="L38" s="4"/>
      <c r="M38" s="10">
        <f t="shared" si="0"/>
        <v>0</v>
      </c>
      <c r="N38" s="4"/>
      <c r="O38" s="10">
        <v>277642377000</v>
      </c>
      <c r="P38" s="4"/>
      <c r="Q38" s="10">
        <v>0</v>
      </c>
      <c r="R38" s="4"/>
      <c r="S38" s="10">
        <f t="shared" si="1"/>
        <v>277642377000</v>
      </c>
    </row>
    <row r="39" spans="1:19" x14ac:dyDescent="0.55000000000000004">
      <c r="A39" s="1" t="s">
        <v>77</v>
      </c>
      <c r="C39" s="4" t="s">
        <v>276</v>
      </c>
      <c r="D39" s="4"/>
      <c r="E39" s="10">
        <v>59615343</v>
      </c>
      <c r="F39" s="4"/>
      <c r="G39" s="10">
        <v>3530</v>
      </c>
      <c r="H39" s="4"/>
      <c r="I39" s="10">
        <v>0</v>
      </c>
      <c r="J39" s="4"/>
      <c r="K39" s="10">
        <v>0</v>
      </c>
      <c r="L39" s="4"/>
      <c r="M39" s="10">
        <f t="shared" si="0"/>
        <v>0</v>
      </c>
      <c r="N39" s="4"/>
      <c r="O39" s="10">
        <v>210442160790</v>
      </c>
      <c r="P39" s="4"/>
      <c r="Q39" s="10">
        <v>0</v>
      </c>
      <c r="R39" s="4"/>
      <c r="S39" s="10">
        <f t="shared" si="1"/>
        <v>210442160790</v>
      </c>
    </row>
    <row r="40" spans="1:19" x14ac:dyDescent="0.55000000000000004">
      <c r="A40" s="1" t="s">
        <v>20</v>
      </c>
      <c r="C40" s="4" t="s">
        <v>258</v>
      </c>
      <c r="D40" s="4"/>
      <c r="E40" s="10">
        <v>1011363</v>
      </c>
      <c r="F40" s="4"/>
      <c r="G40" s="10">
        <v>14130</v>
      </c>
      <c r="H40" s="4"/>
      <c r="I40" s="10">
        <v>0</v>
      </c>
      <c r="J40" s="4"/>
      <c r="K40" s="10">
        <v>0</v>
      </c>
      <c r="L40" s="4"/>
      <c r="M40" s="10">
        <f t="shared" si="0"/>
        <v>0</v>
      </c>
      <c r="N40" s="4"/>
      <c r="O40" s="10">
        <v>14290559190</v>
      </c>
      <c r="P40" s="4"/>
      <c r="Q40" s="10">
        <v>0</v>
      </c>
      <c r="R40" s="4"/>
      <c r="S40" s="10">
        <f t="shared" si="1"/>
        <v>14290559190</v>
      </c>
    </row>
    <row r="41" spans="1:19" x14ac:dyDescent="0.55000000000000004">
      <c r="A41" s="1" t="s">
        <v>83</v>
      </c>
      <c r="C41" s="4" t="s">
        <v>282</v>
      </c>
      <c r="D41" s="4"/>
      <c r="E41" s="10">
        <v>3361802</v>
      </c>
      <c r="F41" s="4"/>
      <c r="G41" s="10">
        <v>5000</v>
      </c>
      <c r="H41" s="4"/>
      <c r="I41" s="10">
        <v>0</v>
      </c>
      <c r="J41" s="4"/>
      <c r="K41" s="10">
        <v>0</v>
      </c>
      <c r="L41" s="4"/>
      <c r="M41" s="10">
        <f t="shared" si="0"/>
        <v>0</v>
      </c>
      <c r="N41" s="4"/>
      <c r="O41" s="10">
        <v>16809010000</v>
      </c>
      <c r="P41" s="4"/>
      <c r="Q41" s="10">
        <v>0</v>
      </c>
      <c r="R41" s="4"/>
      <c r="S41" s="10">
        <f t="shared" si="1"/>
        <v>16809010000</v>
      </c>
    </row>
    <row r="42" spans="1:19" x14ac:dyDescent="0.55000000000000004">
      <c r="A42" s="1" t="s">
        <v>283</v>
      </c>
      <c r="C42" s="4" t="s">
        <v>256</v>
      </c>
      <c r="D42" s="4"/>
      <c r="E42" s="10">
        <v>50000</v>
      </c>
      <c r="F42" s="4"/>
      <c r="G42" s="10">
        <v>5350</v>
      </c>
      <c r="H42" s="4"/>
      <c r="I42" s="10">
        <v>0</v>
      </c>
      <c r="J42" s="4"/>
      <c r="K42" s="10">
        <v>0</v>
      </c>
      <c r="L42" s="4"/>
      <c r="M42" s="10">
        <f t="shared" si="0"/>
        <v>0</v>
      </c>
      <c r="N42" s="4"/>
      <c r="O42" s="10">
        <v>267500000</v>
      </c>
      <c r="P42" s="4"/>
      <c r="Q42" s="10">
        <v>0</v>
      </c>
      <c r="R42" s="4"/>
      <c r="S42" s="10">
        <f t="shared" si="1"/>
        <v>267500000</v>
      </c>
    </row>
    <row r="43" spans="1:19" x14ac:dyDescent="0.55000000000000004">
      <c r="A43" s="1" t="s">
        <v>45</v>
      </c>
      <c r="C43" s="4" t="s">
        <v>284</v>
      </c>
      <c r="D43" s="4"/>
      <c r="E43" s="10">
        <v>10100000</v>
      </c>
      <c r="F43" s="4"/>
      <c r="G43" s="10">
        <v>4750</v>
      </c>
      <c r="H43" s="4"/>
      <c r="I43" s="10">
        <v>0</v>
      </c>
      <c r="J43" s="4"/>
      <c r="K43" s="10">
        <v>0</v>
      </c>
      <c r="L43" s="4"/>
      <c r="M43" s="10">
        <f t="shared" si="0"/>
        <v>0</v>
      </c>
      <c r="N43" s="4"/>
      <c r="O43" s="10">
        <v>47975000000</v>
      </c>
      <c r="P43" s="4"/>
      <c r="Q43" s="10">
        <v>0</v>
      </c>
      <c r="R43" s="4"/>
      <c r="S43" s="10">
        <f t="shared" si="1"/>
        <v>47975000000</v>
      </c>
    </row>
    <row r="44" spans="1:19" x14ac:dyDescent="0.55000000000000004">
      <c r="A44" s="1" t="s">
        <v>60</v>
      </c>
      <c r="C44" s="4" t="s">
        <v>265</v>
      </c>
      <c r="D44" s="4"/>
      <c r="E44" s="10">
        <v>6900000</v>
      </c>
      <c r="F44" s="4"/>
      <c r="G44" s="10">
        <v>1200</v>
      </c>
      <c r="H44" s="4"/>
      <c r="I44" s="10">
        <v>8280000000</v>
      </c>
      <c r="J44" s="4"/>
      <c r="K44" s="10">
        <v>1058494624</v>
      </c>
      <c r="L44" s="4"/>
      <c r="M44" s="10">
        <f t="shared" si="0"/>
        <v>7221505376</v>
      </c>
      <c r="N44" s="4"/>
      <c r="O44" s="10">
        <v>8280000000</v>
      </c>
      <c r="P44" s="4"/>
      <c r="Q44" s="10">
        <v>1058494624</v>
      </c>
      <c r="R44" s="4"/>
      <c r="S44" s="10">
        <f t="shared" si="1"/>
        <v>7221505376</v>
      </c>
    </row>
    <row r="45" spans="1:19" x14ac:dyDescent="0.55000000000000004">
      <c r="A45" s="1" t="s">
        <v>53</v>
      </c>
      <c r="C45" s="4" t="s">
        <v>285</v>
      </c>
      <c r="D45" s="4"/>
      <c r="E45" s="10">
        <v>4032094</v>
      </c>
      <c r="F45" s="4"/>
      <c r="G45" s="10">
        <v>2200</v>
      </c>
      <c r="H45" s="4"/>
      <c r="I45" s="10">
        <v>0</v>
      </c>
      <c r="J45" s="4"/>
      <c r="K45" s="10">
        <v>0</v>
      </c>
      <c r="L45" s="4"/>
      <c r="M45" s="10">
        <f t="shared" si="0"/>
        <v>0</v>
      </c>
      <c r="N45" s="4"/>
      <c r="O45" s="10">
        <v>8870606800</v>
      </c>
      <c r="P45" s="4"/>
      <c r="Q45" s="10">
        <v>0</v>
      </c>
      <c r="R45" s="4"/>
      <c r="S45" s="10">
        <f t="shared" si="1"/>
        <v>8870606800</v>
      </c>
    </row>
    <row r="46" spans="1:19" x14ac:dyDescent="0.55000000000000004">
      <c r="A46" s="1" t="s">
        <v>32</v>
      </c>
      <c r="C46" s="4" t="s">
        <v>286</v>
      </c>
      <c r="D46" s="4"/>
      <c r="E46" s="10">
        <v>6064981</v>
      </c>
      <c r="F46" s="4"/>
      <c r="G46" s="10">
        <v>5600</v>
      </c>
      <c r="H46" s="4"/>
      <c r="I46" s="10">
        <v>0</v>
      </c>
      <c r="J46" s="4"/>
      <c r="K46" s="10">
        <v>0</v>
      </c>
      <c r="L46" s="4"/>
      <c r="M46" s="10">
        <f t="shared" si="0"/>
        <v>0</v>
      </c>
      <c r="N46" s="4"/>
      <c r="O46" s="10">
        <v>33963893600</v>
      </c>
      <c r="P46" s="4"/>
      <c r="Q46" s="10">
        <v>0</v>
      </c>
      <c r="R46" s="4"/>
      <c r="S46" s="10">
        <f t="shared" si="1"/>
        <v>33963893600</v>
      </c>
    </row>
    <row r="47" spans="1:19" x14ac:dyDescent="0.55000000000000004">
      <c r="A47" s="1" t="s">
        <v>74</v>
      </c>
      <c r="C47" s="4" t="s">
        <v>287</v>
      </c>
      <c r="D47" s="4"/>
      <c r="E47" s="10">
        <v>11400000</v>
      </c>
      <c r="F47" s="4"/>
      <c r="G47" s="10">
        <v>1400</v>
      </c>
      <c r="H47" s="4"/>
      <c r="I47" s="10">
        <v>0</v>
      </c>
      <c r="J47" s="4"/>
      <c r="K47" s="10">
        <v>0</v>
      </c>
      <c r="L47" s="4"/>
      <c r="M47" s="10">
        <f t="shared" si="0"/>
        <v>0</v>
      </c>
      <c r="N47" s="4"/>
      <c r="O47" s="10">
        <v>15960000000</v>
      </c>
      <c r="P47" s="4"/>
      <c r="Q47" s="10">
        <v>0</v>
      </c>
      <c r="R47" s="4"/>
      <c r="S47" s="10">
        <f t="shared" si="1"/>
        <v>15960000000</v>
      </c>
    </row>
    <row r="48" spans="1:19" x14ac:dyDescent="0.55000000000000004">
      <c r="A48" s="1" t="s">
        <v>78</v>
      </c>
      <c r="C48" s="4" t="s">
        <v>288</v>
      </c>
      <c r="D48" s="4"/>
      <c r="E48" s="10">
        <v>41540337</v>
      </c>
      <c r="F48" s="4"/>
      <c r="G48" s="10">
        <v>1800</v>
      </c>
      <c r="H48" s="4"/>
      <c r="I48" s="10">
        <v>0</v>
      </c>
      <c r="J48" s="4"/>
      <c r="K48" s="10">
        <v>0</v>
      </c>
      <c r="L48" s="4"/>
      <c r="M48" s="10">
        <f t="shared" si="0"/>
        <v>0</v>
      </c>
      <c r="N48" s="4"/>
      <c r="O48" s="10">
        <v>74772606600</v>
      </c>
      <c r="P48" s="4"/>
      <c r="Q48" s="10">
        <v>0</v>
      </c>
      <c r="R48" s="4"/>
      <c r="S48" s="10">
        <f t="shared" si="1"/>
        <v>74772606600</v>
      </c>
    </row>
    <row r="49" spans="1:19" x14ac:dyDescent="0.55000000000000004">
      <c r="A49" s="1" t="s">
        <v>16</v>
      </c>
      <c r="C49" s="4" t="s">
        <v>255</v>
      </c>
      <c r="D49" s="4"/>
      <c r="E49" s="10">
        <v>3831142</v>
      </c>
      <c r="F49" s="4"/>
      <c r="G49" s="10">
        <v>200</v>
      </c>
      <c r="H49" s="4"/>
      <c r="I49" s="10">
        <v>0</v>
      </c>
      <c r="J49" s="4"/>
      <c r="K49" s="10">
        <v>0</v>
      </c>
      <c r="L49" s="4"/>
      <c r="M49" s="10">
        <f t="shared" si="0"/>
        <v>0</v>
      </c>
      <c r="N49" s="4"/>
      <c r="O49" s="10">
        <v>1611637235</v>
      </c>
      <c r="P49" s="4"/>
      <c r="Q49" s="10">
        <v>0</v>
      </c>
      <c r="R49" s="4"/>
      <c r="S49" s="10">
        <f t="shared" si="1"/>
        <v>1611637235</v>
      </c>
    </row>
    <row r="50" spans="1:19" x14ac:dyDescent="0.55000000000000004">
      <c r="A50" s="1" t="s">
        <v>25</v>
      </c>
      <c r="C50" s="4" t="s">
        <v>289</v>
      </c>
      <c r="D50" s="4"/>
      <c r="E50" s="10">
        <v>26842552</v>
      </c>
      <c r="F50" s="4"/>
      <c r="G50" s="10">
        <v>6500</v>
      </c>
      <c r="H50" s="4"/>
      <c r="I50" s="10">
        <v>0</v>
      </c>
      <c r="J50" s="4"/>
      <c r="K50" s="10">
        <v>0</v>
      </c>
      <c r="L50" s="4"/>
      <c r="M50" s="10">
        <f t="shared" si="0"/>
        <v>0</v>
      </c>
      <c r="N50" s="4"/>
      <c r="O50" s="10">
        <v>174476588000</v>
      </c>
      <c r="P50" s="4"/>
      <c r="Q50" s="10">
        <v>0</v>
      </c>
      <c r="R50" s="4"/>
      <c r="S50" s="10">
        <f t="shared" si="1"/>
        <v>174476588000</v>
      </c>
    </row>
    <row r="51" spans="1:19" x14ac:dyDescent="0.55000000000000004">
      <c r="A51" s="1" t="s">
        <v>79</v>
      </c>
      <c r="C51" s="4" t="s">
        <v>290</v>
      </c>
      <c r="D51" s="4"/>
      <c r="E51" s="10">
        <v>3475000</v>
      </c>
      <c r="F51" s="4"/>
      <c r="G51" s="10">
        <v>1200</v>
      </c>
      <c r="H51" s="4"/>
      <c r="I51" s="10">
        <v>0</v>
      </c>
      <c r="J51" s="4"/>
      <c r="K51" s="10">
        <v>0</v>
      </c>
      <c r="L51" s="4"/>
      <c r="M51" s="10">
        <f t="shared" si="0"/>
        <v>0</v>
      </c>
      <c r="N51" s="4"/>
      <c r="O51" s="10">
        <v>4170000000</v>
      </c>
      <c r="P51" s="4"/>
      <c r="Q51" s="10">
        <v>457682927</v>
      </c>
      <c r="R51" s="4"/>
      <c r="S51" s="10">
        <f t="shared" si="1"/>
        <v>3712317073</v>
      </c>
    </row>
    <row r="52" spans="1:19" x14ac:dyDescent="0.55000000000000004">
      <c r="A52" s="1" t="s">
        <v>22</v>
      </c>
      <c r="C52" s="4" t="s">
        <v>291</v>
      </c>
      <c r="D52" s="4"/>
      <c r="E52" s="10">
        <v>306183</v>
      </c>
      <c r="F52" s="4"/>
      <c r="G52" s="10">
        <v>20000</v>
      </c>
      <c r="H52" s="4"/>
      <c r="I52" s="10">
        <v>0</v>
      </c>
      <c r="J52" s="4"/>
      <c r="K52" s="10">
        <v>0</v>
      </c>
      <c r="L52" s="4"/>
      <c r="M52" s="10">
        <f t="shared" si="0"/>
        <v>0</v>
      </c>
      <c r="N52" s="4"/>
      <c r="O52" s="10">
        <v>6123660000</v>
      </c>
      <c r="P52" s="4"/>
      <c r="Q52" s="10">
        <v>0</v>
      </c>
      <c r="R52" s="4"/>
      <c r="S52" s="10">
        <f t="shared" si="1"/>
        <v>6123660000</v>
      </c>
    </row>
    <row r="53" spans="1:19" x14ac:dyDescent="0.55000000000000004">
      <c r="A53" s="1" t="s">
        <v>52</v>
      </c>
      <c r="C53" s="4" t="s">
        <v>4</v>
      </c>
      <c r="D53" s="4"/>
      <c r="E53" s="10">
        <v>13633830</v>
      </c>
      <c r="F53" s="4"/>
      <c r="G53" s="10">
        <v>4000</v>
      </c>
      <c r="H53" s="4"/>
      <c r="I53" s="10">
        <v>0</v>
      </c>
      <c r="J53" s="4"/>
      <c r="K53" s="10">
        <v>0</v>
      </c>
      <c r="L53" s="4"/>
      <c r="M53" s="10">
        <f t="shared" si="0"/>
        <v>0</v>
      </c>
      <c r="N53" s="4"/>
      <c r="O53" s="10">
        <v>54535320000</v>
      </c>
      <c r="P53" s="4"/>
      <c r="Q53" s="10">
        <v>5203493978</v>
      </c>
      <c r="R53" s="4"/>
      <c r="S53" s="10">
        <f t="shared" si="1"/>
        <v>49331826022</v>
      </c>
    </row>
    <row r="54" spans="1:19" x14ac:dyDescent="0.55000000000000004">
      <c r="A54" s="1" t="s">
        <v>26</v>
      </c>
      <c r="C54" s="4" t="s">
        <v>292</v>
      </c>
      <c r="D54" s="4"/>
      <c r="E54" s="10">
        <v>2761247</v>
      </c>
      <c r="F54" s="4"/>
      <c r="G54" s="10">
        <v>5900</v>
      </c>
      <c r="H54" s="4"/>
      <c r="I54" s="10">
        <v>0</v>
      </c>
      <c r="J54" s="4"/>
      <c r="K54" s="10">
        <v>0</v>
      </c>
      <c r="L54" s="4"/>
      <c r="M54" s="10">
        <f t="shared" si="0"/>
        <v>0</v>
      </c>
      <c r="N54" s="4"/>
      <c r="O54" s="10">
        <v>16291357300</v>
      </c>
      <c r="P54" s="4"/>
      <c r="Q54" s="10">
        <v>0</v>
      </c>
      <c r="R54" s="4"/>
      <c r="S54" s="10">
        <f t="shared" si="1"/>
        <v>16291357300</v>
      </c>
    </row>
    <row r="55" spans="1:19" x14ac:dyDescent="0.55000000000000004">
      <c r="A55" s="1" t="s">
        <v>293</v>
      </c>
      <c r="C55" s="4" t="s">
        <v>263</v>
      </c>
      <c r="D55" s="4"/>
      <c r="E55" s="10">
        <v>1343905</v>
      </c>
      <c r="F55" s="4"/>
      <c r="G55" s="10">
        <v>14200</v>
      </c>
      <c r="H55" s="4"/>
      <c r="I55" s="10">
        <v>0</v>
      </c>
      <c r="J55" s="4"/>
      <c r="K55" s="10">
        <v>0</v>
      </c>
      <c r="L55" s="4"/>
      <c r="M55" s="10">
        <f t="shared" si="0"/>
        <v>0</v>
      </c>
      <c r="N55" s="4"/>
      <c r="O55" s="10">
        <v>19083451000</v>
      </c>
      <c r="P55" s="4"/>
      <c r="Q55" s="10">
        <v>0</v>
      </c>
      <c r="R55" s="4"/>
      <c r="S55" s="10">
        <f t="shared" si="1"/>
        <v>19083451000</v>
      </c>
    </row>
    <row r="56" spans="1:19" x14ac:dyDescent="0.55000000000000004">
      <c r="A56" s="1" t="s">
        <v>29</v>
      </c>
      <c r="C56" s="4" t="s">
        <v>277</v>
      </c>
      <c r="D56" s="4"/>
      <c r="E56" s="10">
        <v>3593753</v>
      </c>
      <c r="F56" s="4"/>
      <c r="G56" s="10">
        <v>24750</v>
      </c>
      <c r="H56" s="4"/>
      <c r="I56" s="10">
        <v>88945386750</v>
      </c>
      <c r="J56" s="4"/>
      <c r="K56" s="10">
        <v>12512034981</v>
      </c>
      <c r="L56" s="4"/>
      <c r="M56" s="10">
        <f t="shared" si="0"/>
        <v>76433351769</v>
      </c>
      <c r="N56" s="4"/>
      <c r="O56" s="10">
        <v>88945386750</v>
      </c>
      <c r="P56" s="4"/>
      <c r="Q56" s="10">
        <v>12512034981</v>
      </c>
      <c r="R56" s="4"/>
      <c r="S56" s="10">
        <f t="shared" si="1"/>
        <v>76433351769</v>
      </c>
    </row>
    <row r="57" spans="1:19" x14ac:dyDescent="0.55000000000000004">
      <c r="A57" s="1" t="s">
        <v>47</v>
      </c>
      <c r="C57" s="4" t="s">
        <v>294</v>
      </c>
      <c r="D57" s="4"/>
      <c r="E57" s="10">
        <v>24900000</v>
      </c>
      <c r="F57" s="4"/>
      <c r="G57" s="10">
        <v>825</v>
      </c>
      <c r="H57" s="4"/>
      <c r="I57" s="10">
        <v>0</v>
      </c>
      <c r="J57" s="4"/>
      <c r="K57" s="10">
        <v>0</v>
      </c>
      <c r="L57" s="4"/>
      <c r="M57" s="10">
        <f t="shared" si="0"/>
        <v>0</v>
      </c>
      <c r="N57" s="4"/>
      <c r="O57" s="10">
        <v>20542500000</v>
      </c>
      <c r="P57" s="4"/>
      <c r="Q57" s="10">
        <v>0</v>
      </c>
      <c r="R57" s="4"/>
      <c r="S57" s="10">
        <f t="shared" si="1"/>
        <v>20542500000</v>
      </c>
    </row>
    <row r="58" spans="1:19" x14ac:dyDescent="0.55000000000000004">
      <c r="A58" s="1" t="s">
        <v>34</v>
      </c>
      <c r="C58" s="4" t="s">
        <v>295</v>
      </c>
      <c r="D58" s="4"/>
      <c r="E58" s="10">
        <v>2030000</v>
      </c>
      <c r="F58" s="4"/>
      <c r="G58" s="10">
        <v>4430</v>
      </c>
      <c r="H58" s="4"/>
      <c r="I58" s="10">
        <v>8992900000</v>
      </c>
      <c r="J58" s="4"/>
      <c r="K58" s="10">
        <v>1228480130</v>
      </c>
      <c r="L58" s="4"/>
      <c r="M58" s="10">
        <f t="shared" si="0"/>
        <v>7764419870</v>
      </c>
      <c r="N58" s="4"/>
      <c r="O58" s="10">
        <v>8992900000</v>
      </c>
      <c r="P58" s="4"/>
      <c r="Q58" s="10">
        <v>1228480130</v>
      </c>
      <c r="R58" s="4"/>
      <c r="S58" s="10">
        <f t="shared" si="1"/>
        <v>7764419870</v>
      </c>
    </row>
    <row r="59" spans="1:19" x14ac:dyDescent="0.55000000000000004">
      <c r="A59" s="1" t="s">
        <v>62</v>
      </c>
      <c r="C59" s="4" t="s">
        <v>270</v>
      </c>
      <c r="D59" s="4"/>
      <c r="E59" s="10">
        <v>45718</v>
      </c>
      <c r="F59" s="4"/>
      <c r="G59" s="10">
        <v>350</v>
      </c>
      <c r="H59" s="4"/>
      <c r="I59" s="10">
        <v>16001300</v>
      </c>
      <c r="J59" s="4"/>
      <c r="K59" s="10">
        <v>2218469</v>
      </c>
      <c r="L59" s="4"/>
      <c r="M59" s="10">
        <f t="shared" si="0"/>
        <v>13782831</v>
      </c>
      <c r="N59" s="4"/>
      <c r="O59" s="10">
        <v>16001300</v>
      </c>
      <c r="P59" s="4"/>
      <c r="Q59" s="10">
        <v>2218469</v>
      </c>
      <c r="R59" s="4"/>
      <c r="S59" s="10">
        <f t="shared" si="1"/>
        <v>13782831</v>
      </c>
    </row>
    <row r="60" spans="1:19" x14ac:dyDescent="0.55000000000000004">
      <c r="A60" s="1" t="s">
        <v>30</v>
      </c>
      <c r="C60" s="4" t="s">
        <v>296</v>
      </c>
      <c r="D60" s="4"/>
      <c r="E60" s="10">
        <v>10500000</v>
      </c>
      <c r="F60" s="4"/>
      <c r="G60" s="10">
        <v>9400</v>
      </c>
      <c r="H60" s="4"/>
      <c r="I60" s="10">
        <v>0</v>
      </c>
      <c r="J60" s="4"/>
      <c r="K60" s="10">
        <v>0</v>
      </c>
      <c r="L60" s="4"/>
      <c r="M60" s="10">
        <f t="shared" si="0"/>
        <v>0</v>
      </c>
      <c r="N60" s="4"/>
      <c r="O60" s="10">
        <v>98700000000</v>
      </c>
      <c r="P60" s="4"/>
      <c r="Q60" s="10">
        <v>0</v>
      </c>
      <c r="R60" s="4"/>
      <c r="S60" s="10">
        <f t="shared" si="1"/>
        <v>98700000000</v>
      </c>
    </row>
    <row r="61" spans="1:19" x14ac:dyDescent="0.55000000000000004">
      <c r="A61" s="1" t="s">
        <v>46</v>
      </c>
      <c r="C61" s="4" t="s">
        <v>297</v>
      </c>
      <c r="D61" s="4"/>
      <c r="E61" s="10">
        <v>12000000</v>
      </c>
      <c r="F61" s="4"/>
      <c r="G61" s="10">
        <v>1930</v>
      </c>
      <c r="H61" s="4"/>
      <c r="I61" s="10">
        <v>0</v>
      </c>
      <c r="J61" s="4"/>
      <c r="K61" s="10">
        <v>0</v>
      </c>
      <c r="L61" s="4"/>
      <c r="M61" s="10">
        <f t="shared" si="0"/>
        <v>0</v>
      </c>
      <c r="N61" s="4"/>
      <c r="O61" s="10">
        <v>23160000000</v>
      </c>
      <c r="P61" s="4"/>
      <c r="Q61" s="10">
        <v>0</v>
      </c>
      <c r="R61" s="4"/>
      <c r="S61" s="10">
        <f t="shared" si="1"/>
        <v>23160000000</v>
      </c>
    </row>
    <row r="62" spans="1:19" x14ac:dyDescent="0.55000000000000004">
      <c r="A62" s="1" t="s">
        <v>43</v>
      </c>
      <c r="C62" s="4" t="s">
        <v>291</v>
      </c>
      <c r="D62" s="4"/>
      <c r="E62" s="10">
        <v>248066</v>
      </c>
      <c r="F62" s="4"/>
      <c r="G62" s="10">
        <v>3000</v>
      </c>
      <c r="H62" s="4"/>
      <c r="I62" s="10">
        <v>0</v>
      </c>
      <c r="J62" s="4"/>
      <c r="K62" s="10">
        <v>0</v>
      </c>
      <c r="L62" s="4"/>
      <c r="M62" s="10">
        <f t="shared" si="0"/>
        <v>0</v>
      </c>
      <c r="N62" s="4"/>
      <c r="O62" s="10">
        <v>744198000</v>
      </c>
      <c r="P62" s="4"/>
      <c r="Q62" s="10">
        <v>0</v>
      </c>
      <c r="R62" s="4"/>
      <c r="S62" s="10">
        <f t="shared" si="1"/>
        <v>744198000</v>
      </c>
    </row>
    <row r="63" spans="1:19" x14ac:dyDescent="0.55000000000000004">
      <c r="A63" s="1" t="s">
        <v>298</v>
      </c>
      <c r="C63" s="4" t="s">
        <v>299</v>
      </c>
      <c r="D63" s="4"/>
      <c r="E63" s="10">
        <v>56670</v>
      </c>
      <c r="F63" s="4"/>
      <c r="G63" s="10">
        <v>110</v>
      </c>
      <c r="H63" s="4"/>
      <c r="I63" s="10">
        <v>0</v>
      </c>
      <c r="J63" s="4"/>
      <c r="K63" s="10">
        <v>0</v>
      </c>
      <c r="L63" s="4"/>
      <c r="M63" s="10">
        <f t="shared" si="0"/>
        <v>0</v>
      </c>
      <c r="N63" s="4"/>
      <c r="O63" s="10">
        <v>6233700</v>
      </c>
      <c r="P63" s="4"/>
      <c r="Q63" s="10">
        <v>0</v>
      </c>
      <c r="R63" s="4"/>
      <c r="S63" s="10">
        <f t="shared" si="1"/>
        <v>6233700</v>
      </c>
    </row>
    <row r="64" spans="1:19" x14ac:dyDescent="0.55000000000000004">
      <c r="A64" s="1" t="s">
        <v>41</v>
      </c>
      <c r="C64" s="4" t="s">
        <v>300</v>
      </c>
      <c r="D64" s="4"/>
      <c r="E64" s="10">
        <v>3800060</v>
      </c>
      <c r="F64" s="4"/>
      <c r="G64" s="10">
        <v>3000</v>
      </c>
      <c r="H64" s="4"/>
      <c r="I64" s="10">
        <v>0</v>
      </c>
      <c r="J64" s="4"/>
      <c r="K64" s="10">
        <v>0</v>
      </c>
      <c r="L64" s="4"/>
      <c r="M64" s="10">
        <f t="shared" si="0"/>
        <v>0</v>
      </c>
      <c r="N64" s="4"/>
      <c r="O64" s="10">
        <v>11400180000</v>
      </c>
      <c r="P64" s="4"/>
      <c r="Q64" s="10">
        <v>0</v>
      </c>
      <c r="R64" s="4"/>
      <c r="S64" s="10">
        <f t="shared" si="1"/>
        <v>11400180000</v>
      </c>
    </row>
    <row r="65" spans="1:19" x14ac:dyDescent="0.55000000000000004">
      <c r="A65" s="1" t="s">
        <v>301</v>
      </c>
      <c r="C65" s="4" t="s">
        <v>302</v>
      </c>
      <c r="D65" s="4"/>
      <c r="E65" s="10">
        <v>753607</v>
      </c>
      <c r="F65" s="4"/>
      <c r="G65" s="10">
        <v>165</v>
      </c>
      <c r="H65" s="4"/>
      <c r="I65" s="10">
        <v>0</v>
      </c>
      <c r="J65" s="4"/>
      <c r="K65" s="10">
        <v>0</v>
      </c>
      <c r="L65" s="4"/>
      <c r="M65" s="10">
        <f t="shared" si="0"/>
        <v>0</v>
      </c>
      <c r="N65" s="4"/>
      <c r="O65" s="10">
        <v>124345155</v>
      </c>
      <c r="P65" s="4"/>
      <c r="Q65" s="10">
        <v>0</v>
      </c>
      <c r="R65" s="4"/>
      <c r="S65" s="10">
        <f t="shared" si="1"/>
        <v>124345155</v>
      </c>
    </row>
    <row r="66" spans="1:19" x14ac:dyDescent="0.55000000000000004">
      <c r="A66" s="1" t="s">
        <v>27</v>
      </c>
      <c r="C66" s="4" t="s">
        <v>303</v>
      </c>
      <c r="D66" s="4"/>
      <c r="E66" s="10">
        <v>2163138</v>
      </c>
      <c r="F66" s="4"/>
      <c r="G66" s="10">
        <v>10000</v>
      </c>
      <c r="H66" s="4"/>
      <c r="I66" s="10">
        <v>0</v>
      </c>
      <c r="J66" s="4"/>
      <c r="K66" s="10">
        <v>0</v>
      </c>
      <c r="L66" s="4"/>
      <c r="M66" s="10">
        <f t="shared" si="0"/>
        <v>0</v>
      </c>
      <c r="N66" s="4"/>
      <c r="O66" s="10">
        <v>21631380000</v>
      </c>
      <c r="P66" s="4"/>
      <c r="Q66" s="10">
        <v>0</v>
      </c>
      <c r="R66" s="4"/>
      <c r="S66" s="10">
        <f t="shared" si="1"/>
        <v>21631380000</v>
      </c>
    </row>
    <row r="67" spans="1:19" x14ac:dyDescent="0.55000000000000004">
      <c r="C67" s="4"/>
      <c r="D67" s="4"/>
      <c r="E67" s="10"/>
      <c r="F67" s="4"/>
      <c r="G67" s="10"/>
      <c r="H67" s="4"/>
      <c r="I67" s="10"/>
      <c r="J67" s="4"/>
      <c r="K67" s="10"/>
      <c r="L67" s="4"/>
      <c r="M67" s="10"/>
      <c r="N67" s="4"/>
      <c r="O67" s="10">
        <v>67269</v>
      </c>
      <c r="P67" s="4"/>
      <c r="Q67" s="10">
        <v>0</v>
      </c>
      <c r="R67" s="4"/>
      <c r="S67" s="10">
        <f t="shared" si="1"/>
        <v>67269</v>
      </c>
    </row>
    <row r="68" spans="1:19" ht="24.75" thickBot="1" x14ac:dyDescent="0.6">
      <c r="I68" s="11">
        <f>SUM(I8:I67)</f>
        <v>350365781540</v>
      </c>
      <c r="J68" s="4"/>
      <c r="K68" s="11">
        <f>SUM(K8:K67)</f>
        <v>40306391533</v>
      </c>
      <c r="L68" s="4"/>
      <c r="M68" s="11">
        <f>SUM(M8:M67)</f>
        <v>310059390007</v>
      </c>
      <c r="N68" s="4"/>
      <c r="O68" s="11">
        <f>SUM(O8:O67)</f>
        <v>2018360003187</v>
      </c>
      <c r="P68" s="4"/>
      <c r="Q68" s="11">
        <f>SUM(Q8:Q67)</f>
        <v>64140471549</v>
      </c>
      <c r="R68" s="4"/>
      <c r="S68" s="11">
        <f>SUM(S8:S67)</f>
        <v>1954219531638</v>
      </c>
    </row>
    <row r="69" spans="1:19" ht="24.75" thickTop="1" x14ac:dyDescent="0.55000000000000004">
      <c r="O69" s="3"/>
    </row>
    <row r="70" spans="1:19" x14ac:dyDescent="0.55000000000000004">
      <c r="O7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6"/>
  <sheetViews>
    <sheetView rightToLeft="1" topLeftCell="A100" workbookViewId="0">
      <selection activeCell="I17" sqref="I17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4.425781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 x14ac:dyDescent="0.55000000000000004">
      <c r="A3" s="25" t="s">
        <v>228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 x14ac:dyDescent="0.55000000000000004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 x14ac:dyDescent="0.55000000000000004">
      <c r="A6" s="23" t="s">
        <v>3</v>
      </c>
      <c r="C6" s="24" t="s">
        <v>230</v>
      </c>
      <c r="D6" s="24" t="s">
        <v>230</v>
      </c>
      <c r="E6" s="24" t="s">
        <v>230</v>
      </c>
      <c r="F6" s="24" t="s">
        <v>230</v>
      </c>
      <c r="G6" s="24" t="s">
        <v>230</v>
      </c>
      <c r="H6" s="24" t="s">
        <v>230</v>
      </c>
      <c r="I6" s="24" t="s">
        <v>230</v>
      </c>
      <c r="K6" s="24" t="s">
        <v>231</v>
      </c>
      <c r="L6" s="24" t="s">
        <v>231</v>
      </c>
      <c r="M6" s="24" t="s">
        <v>231</v>
      </c>
      <c r="N6" s="24" t="s">
        <v>231</v>
      </c>
      <c r="O6" s="24" t="s">
        <v>231</v>
      </c>
      <c r="P6" s="24" t="s">
        <v>231</v>
      </c>
      <c r="Q6" s="24" t="s">
        <v>231</v>
      </c>
    </row>
    <row r="7" spans="1:17" ht="24.75" x14ac:dyDescent="0.55000000000000004">
      <c r="A7" s="24" t="s">
        <v>3</v>
      </c>
      <c r="C7" s="24" t="s">
        <v>7</v>
      </c>
      <c r="E7" s="24" t="s">
        <v>304</v>
      </c>
      <c r="G7" s="24" t="s">
        <v>305</v>
      </c>
      <c r="I7" s="24" t="s">
        <v>306</v>
      </c>
      <c r="K7" s="24" t="s">
        <v>7</v>
      </c>
      <c r="M7" s="24" t="s">
        <v>304</v>
      </c>
      <c r="O7" s="24" t="s">
        <v>305</v>
      </c>
      <c r="Q7" s="24" t="s">
        <v>306</v>
      </c>
    </row>
    <row r="8" spans="1:17" x14ac:dyDescent="0.55000000000000004">
      <c r="A8" s="1" t="s">
        <v>91</v>
      </c>
      <c r="C8" s="6">
        <v>1300000</v>
      </c>
      <c r="D8" s="6"/>
      <c r="E8" s="6">
        <v>19978416900</v>
      </c>
      <c r="F8" s="6"/>
      <c r="G8" s="6">
        <v>10129600000</v>
      </c>
      <c r="H8" s="6"/>
      <c r="I8" s="6">
        <f>E8-G8</f>
        <v>9848816900</v>
      </c>
      <c r="J8" s="6"/>
      <c r="K8" s="6">
        <v>1300000</v>
      </c>
      <c r="L8" s="6"/>
      <c r="M8" s="6">
        <v>19978416900</v>
      </c>
      <c r="N8" s="6"/>
      <c r="O8" s="6">
        <v>10129600000</v>
      </c>
      <c r="P8" s="6"/>
      <c r="Q8" s="6">
        <f>M8-O8</f>
        <v>9848816900</v>
      </c>
    </row>
    <row r="9" spans="1:17" x14ac:dyDescent="0.55000000000000004">
      <c r="A9" s="1" t="s">
        <v>35</v>
      </c>
      <c r="C9" s="6">
        <v>7999999</v>
      </c>
      <c r="D9" s="6"/>
      <c r="E9" s="6">
        <v>19236853195</v>
      </c>
      <c r="F9" s="6"/>
      <c r="G9" s="6">
        <v>27435776570</v>
      </c>
      <c r="H9" s="6"/>
      <c r="I9" s="6">
        <f t="shared" ref="I9:I72" si="0">E9-G9</f>
        <v>-8198923375</v>
      </c>
      <c r="J9" s="6"/>
      <c r="K9" s="6">
        <v>7999999</v>
      </c>
      <c r="L9" s="6"/>
      <c r="M9" s="6">
        <v>19236853195</v>
      </c>
      <c r="N9" s="6"/>
      <c r="O9" s="6">
        <v>31191996101</v>
      </c>
      <c r="P9" s="6"/>
      <c r="Q9" s="6">
        <f t="shared" ref="Q9:Q72" si="1">M9-O9</f>
        <v>-11955142906</v>
      </c>
    </row>
    <row r="10" spans="1:17" x14ac:dyDescent="0.55000000000000004">
      <c r="A10" s="1" t="s">
        <v>89</v>
      </c>
      <c r="C10" s="6">
        <v>5023485</v>
      </c>
      <c r="D10" s="6"/>
      <c r="E10" s="6">
        <v>127037063522</v>
      </c>
      <c r="F10" s="6"/>
      <c r="G10" s="6">
        <v>118704975568</v>
      </c>
      <c r="H10" s="6"/>
      <c r="I10" s="6">
        <f t="shared" si="0"/>
        <v>8332087954</v>
      </c>
      <c r="J10" s="6"/>
      <c r="K10" s="6">
        <v>5023485</v>
      </c>
      <c r="L10" s="6"/>
      <c r="M10" s="6">
        <v>127037063522</v>
      </c>
      <c r="N10" s="6"/>
      <c r="O10" s="6">
        <v>118704975568</v>
      </c>
      <c r="P10" s="6"/>
      <c r="Q10" s="6">
        <f t="shared" si="1"/>
        <v>8332087954</v>
      </c>
    </row>
    <row r="11" spans="1:17" x14ac:dyDescent="0.55000000000000004">
      <c r="A11" s="1" t="s">
        <v>66</v>
      </c>
      <c r="C11" s="6">
        <v>5881958</v>
      </c>
      <c r="D11" s="6"/>
      <c r="E11" s="6">
        <v>49406814956</v>
      </c>
      <c r="F11" s="6"/>
      <c r="G11" s="6">
        <v>46717213195</v>
      </c>
      <c r="H11" s="6"/>
      <c r="I11" s="6">
        <f t="shared" si="0"/>
        <v>2689601761</v>
      </c>
      <c r="J11" s="6"/>
      <c r="K11" s="6">
        <v>5881958</v>
      </c>
      <c r="L11" s="6"/>
      <c r="M11" s="6">
        <v>49406814956</v>
      </c>
      <c r="N11" s="6"/>
      <c r="O11" s="6">
        <v>36190617892</v>
      </c>
      <c r="P11" s="6"/>
      <c r="Q11" s="6">
        <f t="shared" si="1"/>
        <v>13216197064</v>
      </c>
    </row>
    <row r="12" spans="1:17" x14ac:dyDescent="0.55000000000000004">
      <c r="A12" s="1" t="s">
        <v>83</v>
      </c>
      <c r="C12" s="6">
        <v>4000000</v>
      </c>
      <c r="D12" s="6"/>
      <c r="E12" s="6">
        <v>214118370000</v>
      </c>
      <c r="F12" s="6"/>
      <c r="G12" s="6">
        <v>195430230000</v>
      </c>
      <c r="H12" s="6"/>
      <c r="I12" s="6">
        <f t="shared" si="0"/>
        <v>18688140000</v>
      </c>
      <c r="J12" s="6"/>
      <c r="K12" s="6">
        <v>4000000</v>
      </c>
      <c r="L12" s="6"/>
      <c r="M12" s="6">
        <v>214118370000</v>
      </c>
      <c r="N12" s="6"/>
      <c r="O12" s="6">
        <v>163923593218</v>
      </c>
      <c r="P12" s="6"/>
      <c r="Q12" s="6">
        <f t="shared" si="1"/>
        <v>50194776782</v>
      </c>
    </row>
    <row r="13" spans="1:17" x14ac:dyDescent="0.55000000000000004">
      <c r="A13" s="1" t="s">
        <v>45</v>
      </c>
      <c r="C13" s="6">
        <v>31040229</v>
      </c>
      <c r="D13" s="6"/>
      <c r="E13" s="6">
        <v>708751745472</v>
      </c>
      <c r="F13" s="6"/>
      <c r="G13" s="6">
        <v>590266473264</v>
      </c>
      <c r="H13" s="6"/>
      <c r="I13" s="6">
        <f t="shared" si="0"/>
        <v>118485272208</v>
      </c>
      <c r="J13" s="6"/>
      <c r="K13" s="6">
        <v>31040229</v>
      </c>
      <c r="L13" s="6"/>
      <c r="M13" s="6">
        <v>708751745472</v>
      </c>
      <c r="N13" s="6"/>
      <c r="O13" s="6">
        <v>448820286579</v>
      </c>
      <c r="P13" s="6"/>
      <c r="Q13" s="6">
        <f t="shared" si="1"/>
        <v>259931458893</v>
      </c>
    </row>
    <row r="14" spans="1:17" x14ac:dyDescent="0.55000000000000004">
      <c r="A14" s="1" t="s">
        <v>64</v>
      </c>
      <c r="C14" s="6">
        <v>16100000</v>
      </c>
      <c r="D14" s="6"/>
      <c r="E14" s="6">
        <v>228700089450</v>
      </c>
      <c r="F14" s="6"/>
      <c r="G14" s="6">
        <v>180655447203</v>
      </c>
      <c r="H14" s="6"/>
      <c r="I14" s="6">
        <f t="shared" si="0"/>
        <v>48044642247</v>
      </c>
      <c r="J14" s="6"/>
      <c r="K14" s="6">
        <v>16100000</v>
      </c>
      <c r="L14" s="6"/>
      <c r="M14" s="6">
        <v>228700089450</v>
      </c>
      <c r="N14" s="6"/>
      <c r="O14" s="6">
        <v>180527856872</v>
      </c>
      <c r="P14" s="6"/>
      <c r="Q14" s="6">
        <f t="shared" si="1"/>
        <v>48172232578</v>
      </c>
    </row>
    <row r="15" spans="1:17" x14ac:dyDescent="0.55000000000000004">
      <c r="A15" s="1" t="s">
        <v>60</v>
      </c>
      <c r="C15" s="6">
        <v>6900000</v>
      </c>
      <c r="D15" s="6"/>
      <c r="E15" s="6">
        <v>96436766700</v>
      </c>
      <c r="F15" s="6"/>
      <c r="G15" s="6">
        <v>106519415850</v>
      </c>
      <c r="H15" s="6"/>
      <c r="I15" s="6">
        <f t="shared" si="0"/>
        <v>-10082649150</v>
      </c>
      <c r="J15" s="6"/>
      <c r="K15" s="6">
        <v>6900000</v>
      </c>
      <c r="L15" s="6"/>
      <c r="M15" s="6">
        <v>96436766700</v>
      </c>
      <c r="N15" s="6"/>
      <c r="O15" s="6">
        <v>85688799879</v>
      </c>
      <c r="P15" s="6"/>
      <c r="Q15" s="6">
        <f t="shared" si="1"/>
        <v>10747966821</v>
      </c>
    </row>
    <row r="16" spans="1:17" x14ac:dyDescent="0.55000000000000004">
      <c r="A16" s="1" t="s">
        <v>53</v>
      </c>
      <c r="C16" s="6">
        <v>4100000</v>
      </c>
      <c r="D16" s="6"/>
      <c r="E16" s="6">
        <v>112445941950</v>
      </c>
      <c r="F16" s="6"/>
      <c r="G16" s="6">
        <v>111304772550</v>
      </c>
      <c r="H16" s="6"/>
      <c r="I16" s="6">
        <f t="shared" si="0"/>
        <v>1141169400</v>
      </c>
      <c r="J16" s="6"/>
      <c r="K16" s="6">
        <v>4100000</v>
      </c>
      <c r="L16" s="6"/>
      <c r="M16" s="6">
        <v>112445941950</v>
      </c>
      <c r="N16" s="6"/>
      <c r="O16" s="6">
        <v>85547216129</v>
      </c>
      <c r="P16" s="6"/>
      <c r="Q16" s="6">
        <f t="shared" si="1"/>
        <v>26898725821</v>
      </c>
    </row>
    <row r="17" spans="1:17" x14ac:dyDescent="0.55000000000000004">
      <c r="A17" s="1" t="s">
        <v>32</v>
      </c>
      <c r="C17" s="6">
        <v>82518930</v>
      </c>
      <c r="D17" s="6"/>
      <c r="E17" s="6">
        <v>1643019685600</v>
      </c>
      <c r="F17" s="6"/>
      <c r="G17" s="6">
        <v>1588881243639</v>
      </c>
      <c r="H17" s="6"/>
      <c r="I17" s="6">
        <f t="shared" si="0"/>
        <v>54138441961</v>
      </c>
      <c r="J17" s="6"/>
      <c r="K17" s="6">
        <v>82518930</v>
      </c>
      <c r="L17" s="6"/>
      <c r="M17" s="6">
        <v>1643019685600</v>
      </c>
      <c r="N17" s="6"/>
      <c r="O17" s="6">
        <v>1279173765603</v>
      </c>
      <c r="P17" s="6"/>
      <c r="Q17" s="6">
        <f t="shared" si="1"/>
        <v>363845919997</v>
      </c>
    </row>
    <row r="18" spans="1:17" x14ac:dyDescent="0.55000000000000004">
      <c r="A18" s="1" t="s">
        <v>74</v>
      </c>
      <c r="C18" s="6">
        <v>41430210</v>
      </c>
      <c r="D18" s="6"/>
      <c r="E18" s="6">
        <v>546095865321</v>
      </c>
      <c r="F18" s="6"/>
      <c r="G18" s="6">
        <v>503111341549</v>
      </c>
      <c r="H18" s="6"/>
      <c r="I18" s="6">
        <f t="shared" si="0"/>
        <v>42984523772</v>
      </c>
      <c r="J18" s="6"/>
      <c r="K18" s="6">
        <v>41430210</v>
      </c>
      <c r="L18" s="6"/>
      <c r="M18" s="6">
        <v>546095865321</v>
      </c>
      <c r="N18" s="6"/>
      <c r="O18" s="6">
        <v>580669305067</v>
      </c>
      <c r="P18" s="6"/>
      <c r="Q18" s="6">
        <f t="shared" si="1"/>
        <v>-34573439746</v>
      </c>
    </row>
    <row r="19" spans="1:17" x14ac:dyDescent="0.55000000000000004">
      <c r="A19" s="1" t="s">
        <v>78</v>
      </c>
      <c r="C19" s="6">
        <v>79032194</v>
      </c>
      <c r="D19" s="6"/>
      <c r="E19" s="6">
        <v>2115673379362</v>
      </c>
      <c r="F19" s="6"/>
      <c r="G19" s="6">
        <v>1958291583747</v>
      </c>
      <c r="H19" s="6"/>
      <c r="I19" s="6">
        <f t="shared" si="0"/>
        <v>157381795615</v>
      </c>
      <c r="J19" s="6"/>
      <c r="K19" s="6">
        <v>79032194</v>
      </c>
      <c r="L19" s="6"/>
      <c r="M19" s="6">
        <v>2115673379362</v>
      </c>
      <c r="N19" s="6"/>
      <c r="O19" s="6">
        <v>1481274832030</v>
      </c>
      <c r="P19" s="6"/>
      <c r="Q19" s="6">
        <f t="shared" si="1"/>
        <v>634398547332</v>
      </c>
    </row>
    <row r="20" spans="1:17" x14ac:dyDescent="0.55000000000000004">
      <c r="A20" s="1" t="s">
        <v>16</v>
      </c>
      <c r="C20" s="6">
        <v>13381695</v>
      </c>
      <c r="D20" s="6"/>
      <c r="E20" s="6">
        <v>79945464227</v>
      </c>
      <c r="F20" s="6"/>
      <c r="G20" s="6">
        <v>78216194618</v>
      </c>
      <c r="H20" s="6"/>
      <c r="I20" s="6">
        <f t="shared" si="0"/>
        <v>1729269609</v>
      </c>
      <c r="J20" s="6"/>
      <c r="K20" s="6">
        <v>13381695</v>
      </c>
      <c r="L20" s="6"/>
      <c r="M20" s="6">
        <v>79945464227</v>
      </c>
      <c r="N20" s="6"/>
      <c r="O20" s="6">
        <v>66576616957</v>
      </c>
      <c r="P20" s="6"/>
      <c r="Q20" s="6">
        <f t="shared" si="1"/>
        <v>13368847270</v>
      </c>
    </row>
    <row r="21" spans="1:17" x14ac:dyDescent="0.55000000000000004">
      <c r="A21" s="1" t="s">
        <v>25</v>
      </c>
      <c r="C21" s="6">
        <v>33615414</v>
      </c>
      <c r="D21" s="6"/>
      <c r="E21" s="6">
        <v>1603939309761</v>
      </c>
      <c r="F21" s="6"/>
      <c r="G21" s="6">
        <v>1653158026243</v>
      </c>
      <c r="H21" s="6"/>
      <c r="I21" s="6">
        <f t="shared" si="0"/>
        <v>-49218716482</v>
      </c>
      <c r="J21" s="6"/>
      <c r="K21" s="6">
        <v>33615414</v>
      </c>
      <c r="L21" s="6"/>
      <c r="M21" s="6">
        <v>1603939309761</v>
      </c>
      <c r="N21" s="6"/>
      <c r="O21" s="6">
        <v>1156507073146</v>
      </c>
      <c r="P21" s="6"/>
      <c r="Q21" s="6">
        <f t="shared" si="1"/>
        <v>447432236615</v>
      </c>
    </row>
    <row r="22" spans="1:17" x14ac:dyDescent="0.55000000000000004">
      <c r="A22" s="1" t="s">
        <v>68</v>
      </c>
      <c r="C22" s="6">
        <v>5000</v>
      </c>
      <c r="D22" s="6"/>
      <c r="E22" s="6">
        <v>78281437</v>
      </c>
      <c r="F22" s="6"/>
      <c r="G22" s="6">
        <v>61829910</v>
      </c>
      <c r="H22" s="6"/>
      <c r="I22" s="6">
        <f t="shared" si="0"/>
        <v>16451527</v>
      </c>
      <c r="J22" s="6"/>
      <c r="K22" s="6">
        <v>5000</v>
      </c>
      <c r="L22" s="6"/>
      <c r="M22" s="6">
        <v>78281437</v>
      </c>
      <c r="N22" s="6"/>
      <c r="O22" s="6">
        <v>62758181</v>
      </c>
      <c r="P22" s="6"/>
      <c r="Q22" s="6">
        <f t="shared" si="1"/>
        <v>15523256</v>
      </c>
    </row>
    <row r="23" spans="1:17" x14ac:dyDescent="0.55000000000000004">
      <c r="A23" s="1" t="s">
        <v>38</v>
      </c>
      <c r="C23" s="6">
        <v>3780949</v>
      </c>
      <c r="D23" s="6"/>
      <c r="E23" s="6">
        <v>121398011016</v>
      </c>
      <c r="F23" s="6"/>
      <c r="G23" s="6">
        <v>101091944243</v>
      </c>
      <c r="H23" s="6"/>
      <c r="I23" s="6">
        <f t="shared" si="0"/>
        <v>20306066773</v>
      </c>
      <c r="J23" s="6"/>
      <c r="K23" s="6">
        <v>3780949</v>
      </c>
      <c r="L23" s="6"/>
      <c r="M23" s="6">
        <v>121398011016</v>
      </c>
      <c r="N23" s="6"/>
      <c r="O23" s="6">
        <v>104795383682</v>
      </c>
      <c r="P23" s="6"/>
      <c r="Q23" s="6">
        <f t="shared" si="1"/>
        <v>16602627334</v>
      </c>
    </row>
    <row r="24" spans="1:17" x14ac:dyDescent="0.55000000000000004">
      <c r="A24" s="1" t="s">
        <v>85</v>
      </c>
      <c r="C24" s="6">
        <v>6633399</v>
      </c>
      <c r="D24" s="6"/>
      <c r="E24" s="6">
        <v>40750489105</v>
      </c>
      <c r="F24" s="6"/>
      <c r="G24" s="6">
        <v>38391857798</v>
      </c>
      <c r="H24" s="6"/>
      <c r="I24" s="6">
        <f t="shared" si="0"/>
        <v>2358631307</v>
      </c>
      <c r="J24" s="6"/>
      <c r="K24" s="6">
        <v>6633399</v>
      </c>
      <c r="L24" s="6"/>
      <c r="M24" s="6">
        <v>40750489105</v>
      </c>
      <c r="N24" s="6"/>
      <c r="O24" s="6">
        <v>33113702906</v>
      </c>
      <c r="P24" s="6"/>
      <c r="Q24" s="6">
        <f t="shared" si="1"/>
        <v>7636786199</v>
      </c>
    </row>
    <row r="25" spans="1:17" x14ac:dyDescent="0.55000000000000004">
      <c r="A25" s="1" t="s">
        <v>63</v>
      </c>
      <c r="C25" s="6">
        <v>9529900</v>
      </c>
      <c r="D25" s="6"/>
      <c r="E25" s="6">
        <v>94542507008</v>
      </c>
      <c r="F25" s="6"/>
      <c r="G25" s="6">
        <v>82795742610</v>
      </c>
      <c r="H25" s="6"/>
      <c r="I25" s="6">
        <f t="shared" si="0"/>
        <v>11746764398</v>
      </c>
      <c r="J25" s="6"/>
      <c r="K25" s="6">
        <v>9529900</v>
      </c>
      <c r="L25" s="6"/>
      <c r="M25" s="6">
        <v>94542507008</v>
      </c>
      <c r="N25" s="6"/>
      <c r="O25" s="6">
        <v>90994180514</v>
      </c>
      <c r="P25" s="6"/>
      <c r="Q25" s="6">
        <f t="shared" si="1"/>
        <v>3548326494</v>
      </c>
    </row>
    <row r="26" spans="1:17" x14ac:dyDescent="0.55000000000000004">
      <c r="A26" s="1" t="s">
        <v>22</v>
      </c>
      <c r="C26" s="6">
        <v>48493023</v>
      </c>
      <c r="D26" s="6"/>
      <c r="E26" s="6">
        <v>129766485769</v>
      </c>
      <c r="F26" s="6"/>
      <c r="G26" s="6">
        <v>121788462762</v>
      </c>
      <c r="H26" s="6"/>
      <c r="I26" s="6">
        <f t="shared" si="0"/>
        <v>7978023007</v>
      </c>
      <c r="J26" s="6"/>
      <c r="K26" s="6">
        <v>48493023</v>
      </c>
      <c r="L26" s="6"/>
      <c r="M26" s="6">
        <v>129766485769</v>
      </c>
      <c r="N26" s="6"/>
      <c r="O26" s="6">
        <v>112344054975</v>
      </c>
      <c r="P26" s="6"/>
      <c r="Q26" s="6">
        <f t="shared" si="1"/>
        <v>17422430794</v>
      </c>
    </row>
    <row r="27" spans="1:17" x14ac:dyDescent="0.55000000000000004">
      <c r="A27" s="1" t="s">
        <v>17</v>
      </c>
      <c r="C27" s="6">
        <v>20961128</v>
      </c>
      <c r="D27" s="6"/>
      <c r="E27" s="6">
        <v>45485881476</v>
      </c>
      <c r="F27" s="6"/>
      <c r="G27" s="6">
        <v>49629354912</v>
      </c>
      <c r="H27" s="6"/>
      <c r="I27" s="6">
        <f t="shared" si="0"/>
        <v>-4143473436</v>
      </c>
      <c r="J27" s="6"/>
      <c r="K27" s="6">
        <v>20961128</v>
      </c>
      <c r="L27" s="6"/>
      <c r="M27" s="6">
        <v>45485881476</v>
      </c>
      <c r="N27" s="6"/>
      <c r="O27" s="6">
        <v>58275169540</v>
      </c>
      <c r="P27" s="6"/>
      <c r="Q27" s="6">
        <f t="shared" si="1"/>
        <v>-12789288064</v>
      </c>
    </row>
    <row r="28" spans="1:17" x14ac:dyDescent="0.55000000000000004">
      <c r="A28" s="1" t="s">
        <v>52</v>
      </c>
      <c r="C28" s="6">
        <v>13633830</v>
      </c>
      <c r="D28" s="6"/>
      <c r="E28" s="6">
        <v>677635435575</v>
      </c>
      <c r="F28" s="6"/>
      <c r="G28" s="6">
        <v>638332580311</v>
      </c>
      <c r="H28" s="6"/>
      <c r="I28" s="6">
        <f t="shared" si="0"/>
        <v>39302855264</v>
      </c>
      <c r="J28" s="6"/>
      <c r="K28" s="6">
        <v>13633830</v>
      </c>
      <c r="L28" s="6"/>
      <c r="M28" s="6">
        <v>677635435575</v>
      </c>
      <c r="N28" s="6"/>
      <c r="O28" s="6">
        <v>612380513579</v>
      </c>
      <c r="P28" s="6"/>
      <c r="Q28" s="6">
        <f t="shared" si="1"/>
        <v>65254921996</v>
      </c>
    </row>
    <row r="29" spans="1:17" x14ac:dyDescent="0.55000000000000004">
      <c r="A29" s="1" t="s">
        <v>26</v>
      </c>
      <c r="C29" s="6">
        <v>3900000</v>
      </c>
      <c r="D29" s="6"/>
      <c r="E29" s="6">
        <v>505534068000</v>
      </c>
      <c r="F29" s="6"/>
      <c r="G29" s="6">
        <v>502006184550</v>
      </c>
      <c r="H29" s="6"/>
      <c r="I29" s="6">
        <f t="shared" si="0"/>
        <v>3527883450</v>
      </c>
      <c r="J29" s="6"/>
      <c r="K29" s="6">
        <v>3900000</v>
      </c>
      <c r="L29" s="6"/>
      <c r="M29" s="6">
        <v>505534068000</v>
      </c>
      <c r="N29" s="6"/>
      <c r="O29" s="6">
        <v>283399356924</v>
      </c>
      <c r="P29" s="6"/>
      <c r="Q29" s="6">
        <f t="shared" si="1"/>
        <v>222134711076</v>
      </c>
    </row>
    <row r="30" spans="1:17" x14ac:dyDescent="0.55000000000000004">
      <c r="A30" s="1" t="s">
        <v>88</v>
      </c>
      <c r="C30" s="6">
        <v>10607190</v>
      </c>
      <c r="D30" s="6"/>
      <c r="E30" s="6">
        <v>47986095425</v>
      </c>
      <c r="F30" s="6"/>
      <c r="G30" s="6">
        <v>46801770388</v>
      </c>
      <c r="H30" s="6"/>
      <c r="I30" s="6">
        <f t="shared" si="0"/>
        <v>1184325037</v>
      </c>
      <c r="J30" s="6"/>
      <c r="K30" s="6">
        <v>10607190</v>
      </c>
      <c r="L30" s="6"/>
      <c r="M30" s="6">
        <v>47986095425</v>
      </c>
      <c r="N30" s="6"/>
      <c r="O30" s="6">
        <v>46801770388</v>
      </c>
      <c r="P30" s="6"/>
      <c r="Q30" s="6">
        <f t="shared" si="1"/>
        <v>1184325037</v>
      </c>
    </row>
    <row r="31" spans="1:17" x14ac:dyDescent="0.55000000000000004">
      <c r="A31" s="1" t="s">
        <v>29</v>
      </c>
      <c r="C31" s="6">
        <v>3593753</v>
      </c>
      <c r="D31" s="6"/>
      <c r="E31" s="6">
        <v>506955050775</v>
      </c>
      <c r="F31" s="6"/>
      <c r="G31" s="6">
        <v>583725285720</v>
      </c>
      <c r="H31" s="6"/>
      <c r="I31" s="6">
        <f t="shared" si="0"/>
        <v>-76770234945</v>
      </c>
      <c r="J31" s="6"/>
      <c r="K31" s="6">
        <v>3593753</v>
      </c>
      <c r="L31" s="6"/>
      <c r="M31" s="6">
        <v>506955050775</v>
      </c>
      <c r="N31" s="6"/>
      <c r="O31" s="6">
        <v>243885711482</v>
      </c>
      <c r="P31" s="6"/>
      <c r="Q31" s="6">
        <f t="shared" si="1"/>
        <v>263069339293</v>
      </c>
    </row>
    <row r="32" spans="1:17" x14ac:dyDescent="0.55000000000000004">
      <c r="A32" s="1" t="s">
        <v>47</v>
      </c>
      <c r="C32" s="6">
        <v>24900000</v>
      </c>
      <c r="D32" s="6"/>
      <c r="E32" s="6">
        <v>274992997950</v>
      </c>
      <c r="F32" s="6"/>
      <c r="G32" s="6">
        <v>234647490600</v>
      </c>
      <c r="H32" s="6"/>
      <c r="I32" s="6">
        <f t="shared" si="0"/>
        <v>40345507350</v>
      </c>
      <c r="J32" s="6"/>
      <c r="K32" s="6">
        <v>24900000</v>
      </c>
      <c r="L32" s="6"/>
      <c r="M32" s="6">
        <v>274992997950</v>
      </c>
      <c r="N32" s="6"/>
      <c r="O32" s="6">
        <v>244795747050</v>
      </c>
      <c r="P32" s="6"/>
      <c r="Q32" s="6">
        <f t="shared" si="1"/>
        <v>30197250900</v>
      </c>
    </row>
    <row r="33" spans="1:17" x14ac:dyDescent="0.55000000000000004">
      <c r="A33" s="1" t="s">
        <v>34</v>
      </c>
      <c r="C33" s="6">
        <v>2722719</v>
      </c>
      <c r="D33" s="6"/>
      <c r="E33" s="6">
        <v>104336300586</v>
      </c>
      <c r="F33" s="6"/>
      <c r="G33" s="6">
        <v>103595630025</v>
      </c>
      <c r="H33" s="6"/>
      <c r="I33" s="6">
        <f t="shared" si="0"/>
        <v>740670561</v>
      </c>
      <c r="J33" s="6"/>
      <c r="K33" s="6">
        <v>2722719</v>
      </c>
      <c r="L33" s="6"/>
      <c r="M33" s="6">
        <v>104336300586</v>
      </c>
      <c r="N33" s="6"/>
      <c r="O33" s="6">
        <v>88440676181</v>
      </c>
      <c r="P33" s="6"/>
      <c r="Q33" s="6">
        <f t="shared" si="1"/>
        <v>15895624405</v>
      </c>
    </row>
    <row r="34" spans="1:17" x14ac:dyDescent="0.55000000000000004">
      <c r="A34" s="1" t="s">
        <v>62</v>
      </c>
      <c r="C34" s="6">
        <v>45718</v>
      </c>
      <c r="D34" s="6"/>
      <c r="E34" s="6">
        <v>721227669</v>
      </c>
      <c r="F34" s="6"/>
      <c r="G34" s="6">
        <v>679871829</v>
      </c>
      <c r="H34" s="6"/>
      <c r="I34" s="6">
        <f t="shared" si="0"/>
        <v>41355840</v>
      </c>
      <c r="J34" s="6"/>
      <c r="K34" s="6">
        <v>45718</v>
      </c>
      <c r="L34" s="6"/>
      <c r="M34" s="6">
        <v>721227669</v>
      </c>
      <c r="N34" s="6"/>
      <c r="O34" s="6">
        <v>858928982</v>
      </c>
      <c r="P34" s="6"/>
      <c r="Q34" s="6">
        <f t="shared" si="1"/>
        <v>-137701313</v>
      </c>
    </row>
    <row r="35" spans="1:17" x14ac:dyDescent="0.55000000000000004">
      <c r="A35" s="1" t="s">
        <v>24</v>
      </c>
      <c r="C35" s="6">
        <v>40906624</v>
      </c>
      <c r="D35" s="6"/>
      <c r="E35" s="6">
        <v>510323531319</v>
      </c>
      <c r="F35" s="6"/>
      <c r="G35" s="6">
        <v>514153959076</v>
      </c>
      <c r="H35" s="6"/>
      <c r="I35" s="6">
        <f t="shared" si="0"/>
        <v>-3830427757</v>
      </c>
      <c r="J35" s="6"/>
      <c r="K35" s="6">
        <v>40906624</v>
      </c>
      <c r="L35" s="6"/>
      <c r="M35" s="6">
        <v>510323531319</v>
      </c>
      <c r="N35" s="6"/>
      <c r="O35" s="6">
        <v>444140441849</v>
      </c>
      <c r="P35" s="6"/>
      <c r="Q35" s="6">
        <f t="shared" si="1"/>
        <v>66183089470</v>
      </c>
    </row>
    <row r="36" spans="1:17" x14ac:dyDescent="0.55000000000000004">
      <c r="A36" s="1" t="s">
        <v>30</v>
      </c>
      <c r="C36" s="6">
        <v>10500000</v>
      </c>
      <c r="D36" s="6"/>
      <c r="E36" s="6">
        <v>832914495000</v>
      </c>
      <c r="F36" s="6"/>
      <c r="G36" s="6">
        <v>937289745000</v>
      </c>
      <c r="H36" s="6"/>
      <c r="I36" s="6">
        <f t="shared" si="0"/>
        <v>-104375250000</v>
      </c>
      <c r="J36" s="6"/>
      <c r="K36" s="6">
        <v>10500000</v>
      </c>
      <c r="L36" s="6"/>
      <c r="M36" s="6">
        <v>832914495000</v>
      </c>
      <c r="N36" s="6"/>
      <c r="O36" s="6">
        <v>562940848463</v>
      </c>
      <c r="P36" s="6"/>
      <c r="Q36" s="6">
        <f t="shared" si="1"/>
        <v>269973646537</v>
      </c>
    </row>
    <row r="37" spans="1:17" x14ac:dyDescent="0.55000000000000004">
      <c r="A37" s="1" t="s">
        <v>46</v>
      </c>
      <c r="C37" s="6">
        <v>12000000</v>
      </c>
      <c r="D37" s="6"/>
      <c r="E37" s="6">
        <v>59881572000</v>
      </c>
      <c r="F37" s="6"/>
      <c r="G37" s="6">
        <v>53082270000</v>
      </c>
      <c r="H37" s="6"/>
      <c r="I37" s="6">
        <f t="shared" si="0"/>
        <v>6799302000</v>
      </c>
      <c r="J37" s="6"/>
      <c r="K37" s="6">
        <v>12000000</v>
      </c>
      <c r="L37" s="6"/>
      <c r="M37" s="6">
        <v>59881572000</v>
      </c>
      <c r="N37" s="6"/>
      <c r="O37" s="6">
        <v>57020000899</v>
      </c>
      <c r="P37" s="6"/>
      <c r="Q37" s="6">
        <f t="shared" si="1"/>
        <v>2861571101</v>
      </c>
    </row>
    <row r="38" spans="1:17" x14ac:dyDescent="0.55000000000000004">
      <c r="A38" s="1" t="s">
        <v>43</v>
      </c>
      <c r="C38" s="6">
        <v>11769701</v>
      </c>
      <c r="D38" s="6"/>
      <c r="E38" s="6">
        <v>281377094261</v>
      </c>
      <c r="F38" s="6"/>
      <c r="G38" s="6">
        <v>254895560604</v>
      </c>
      <c r="H38" s="6"/>
      <c r="I38" s="6">
        <f t="shared" si="0"/>
        <v>26481533657</v>
      </c>
      <c r="J38" s="6"/>
      <c r="K38" s="6">
        <v>11769701</v>
      </c>
      <c r="L38" s="6"/>
      <c r="M38" s="6">
        <v>281377094261</v>
      </c>
      <c r="N38" s="6"/>
      <c r="O38" s="6">
        <v>204613436889</v>
      </c>
      <c r="P38" s="6"/>
      <c r="Q38" s="6">
        <f t="shared" si="1"/>
        <v>76763657372</v>
      </c>
    </row>
    <row r="39" spans="1:17" x14ac:dyDescent="0.55000000000000004">
      <c r="A39" s="1" t="s">
        <v>44</v>
      </c>
      <c r="C39" s="6">
        <v>9813243</v>
      </c>
      <c r="D39" s="6"/>
      <c r="E39" s="6">
        <v>233141015479</v>
      </c>
      <c r="F39" s="6"/>
      <c r="G39" s="6">
        <v>212899279699</v>
      </c>
      <c r="H39" s="6"/>
      <c r="I39" s="6">
        <f t="shared" si="0"/>
        <v>20241735780</v>
      </c>
      <c r="J39" s="6"/>
      <c r="K39" s="6">
        <v>9813243</v>
      </c>
      <c r="L39" s="6"/>
      <c r="M39" s="6">
        <v>233141015479</v>
      </c>
      <c r="N39" s="6"/>
      <c r="O39" s="6">
        <v>178087565647</v>
      </c>
      <c r="P39" s="6"/>
      <c r="Q39" s="6">
        <f t="shared" si="1"/>
        <v>55053449832</v>
      </c>
    </row>
    <row r="40" spans="1:17" x14ac:dyDescent="0.55000000000000004">
      <c r="A40" s="1" t="s">
        <v>41</v>
      </c>
      <c r="C40" s="6">
        <v>7000105</v>
      </c>
      <c r="D40" s="6"/>
      <c r="E40" s="6">
        <v>143344160130</v>
      </c>
      <c r="F40" s="6"/>
      <c r="G40" s="6">
        <v>137986150261</v>
      </c>
      <c r="H40" s="6"/>
      <c r="I40" s="6">
        <f t="shared" si="0"/>
        <v>5358009869</v>
      </c>
      <c r="J40" s="6"/>
      <c r="K40" s="6">
        <v>7000105</v>
      </c>
      <c r="L40" s="6"/>
      <c r="M40" s="6">
        <v>143344160130</v>
      </c>
      <c r="N40" s="6"/>
      <c r="O40" s="6">
        <v>135344568288</v>
      </c>
      <c r="P40" s="6"/>
      <c r="Q40" s="6">
        <f t="shared" si="1"/>
        <v>7999591842</v>
      </c>
    </row>
    <row r="41" spans="1:17" x14ac:dyDescent="0.55000000000000004">
      <c r="A41" s="1" t="s">
        <v>15</v>
      </c>
      <c r="C41" s="6">
        <v>13500000</v>
      </c>
      <c r="D41" s="6"/>
      <c r="E41" s="6">
        <v>365283553500</v>
      </c>
      <c r="F41" s="6"/>
      <c r="G41" s="6">
        <v>343328965200</v>
      </c>
      <c r="H41" s="6"/>
      <c r="I41" s="6">
        <f t="shared" si="0"/>
        <v>21954588300</v>
      </c>
      <c r="J41" s="6"/>
      <c r="K41" s="6">
        <v>13500000</v>
      </c>
      <c r="L41" s="6"/>
      <c r="M41" s="6">
        <v>365283553500</v>
      </c>
      <c r="N41" s="6"/>
      <c r="O41" s="6">
        <v>418867999773</v>
      </c>
      <c r="P41" s="6"/>
      <c r="Q41" s="6">
        <f t="shared" si="1"/>
        <v>-53584446273</v>
      </c>
    </row>
    <row r="42" spans="1:17" x14ac:dyDescent="0.55000000000000004">
      <c r="A42" s="1" t="s">
        <v>27</v>
      </c>
      <c r="C42" s="6">
        <v>7749827</v>
      </c>
      <c r="D42" s="6"/>
      <c r="E42" s="6">
        <v>729156674852</v>
      </c>
      <c r="F42" s="6"/>
      <c r="G42" s="6">
        <v>747722629278</v>
      </c>
      <c r="H42" s="6"/>
      <c r="I42" s="6">
        <f t="shared" si="0"/>
        <v>-18565954426</v>
      </c>
      <c r="J42" s="6"/>
      <c r="K42" s="6">
        <v>7749827</v>
      </c>
      <c r="L42" s="6"/>
      <c r="M42" s="6">
        <v>729156674852</v>
      </c>
      <c r="N42" s="6"/>
      <c r="O42" s="6">
        <v>580944943901</v>
      </c>
      <c r="P42" s="6"/>
      <c r="Q42" s="6">
        <f t="shared" si="1"/>
        <v>148211730951</v>
      </c>
    </row>
    <row r="43" spans="1:17" x14ac:dyDescent="0.55000000000000004">
      <c r="A43" s="1" t="s">
        <v>84</v>
      </c>
      <c r="C43" s="6">
        <v>22000000</v>
      </c>
      <c r="D43" s="6"/>
      <c r="E43" s="6">
        <v>320819697000</v>
      </c>
      <c r="F43" s="6"/>
      <c r="G43" s="6">
        <v>283204845000</v>
      </c>
      <c r="H43" s="6"/>
      <c r="I43" s="6">
        <f t="shared" si="0"/>
        <v>37614852000</v>
      </c>
      <c r="J43" s="6"/>
      <c r="K43" s="6">
        <v>22000000</v>
      </c>
      <c r="L43" s="6"/>
      <c r="M43" s="6">
        <v>320819697000</v>
      </c>
      <c r="N43" s="6"/>
      <c r="O43" s="6">
        <v>273803201569</v>
      </c>
      <c r="P43" s="6"/>
      <c r="Q43" s="6">
        <f t="shared" si="1"/>
        <v>47016495431</v>
      </c>
    </row>
    <row r="44" spans="1:17" x14ac:dyDescent="0.55000000000000004">
      <c r="A44" s="1" t="s">
        <v>80</v>
      </c>
      <c r="C44" s="6">
        <v>6300003</v>
      </c>
      <c r="D44" s="6"/>
      <c r="E44" s="6">
        <v>211860983336</v>
      </c>
      <c r="F44" s="6"/>
      <c r="G44" s="6">
        <v>196886834847</v>
      </c>
      <c r="H44" s="6"/>
      <c r="I44" s="6">
        <f t="shared" si="0"/>
        <v>14974148489</v>
      </c>
      <c r="J44" s="6"/>
      <c r="K44" s="6">
        <v>6300003</v>
      </c>
      <c r="L44" s="6"/>
      <c r="M44" s="6">
        <v>211860983336</v>
      </c>
      <c r="N44" s="6"/>
      <c r="O44" s="6">
        <v>167573335688</v>
      </c>
      <c r="P44" s="6"/>
      <c r="Q44" s="6">
        <f t="shared" si="1"/>
        <v>44287647648</v>
      </c>
    </row>
    <row r="45" spans="1:17" x14ac:dyDescent="0.55000000000000004">
      <c r="A45" s="1" t="s">
        <v>72</v>
      </c>
      <c r="C45" s="6">
        <v>1516418</v>
      </c>
      <c r="D45" s="6"/>
      <c r="E45" s="6">
        <v>31625153664</v>
      </c>
      <c r="F45" s="6"/>
      <c r="G45" s="6">
        <v>32815995961</v>
      </c>
      <c r="H45" s="6"/>
      <c r="I45" s="6">
        <f t="shared" si="0"/>
        <v>-1190842297</v>
      </c>
      <c r="J45" s="6"/>
      <c r="K45" s="6">
        <v>1516418</v>
      </c>
      <c r="L45" s="6"/>
      <c r="M45" s="6">
        <v>31625153664</v>
      </c>
      <c r="N45" s="6"/>
      <c r="O45" s="6">
        <v>35411765550</v>
      </c>
      <c r="P45" s="6"/>
      <c r="Q45" s="6">
        <f t="shared" si="1"/>
        <v>-3786611886</v>
      </c>
    </row>
    <row r="46" spans="1:17" x14ac:dyDescent="0.55000000000000004">
      <c r="A46" s="1" t="s">
        <v>49</v>
      </c>
      <c r="C46" s="6">
        <v>4482368</v>
      </c>
      <c r="D46" s="6"/>
      <c r="E46" s="6">
        <v>40056724214</v>
      </c>
      <c r="F46" s="6"/>
      <c r="G46" s="6">
        <v>37784318280</v>
      </c>
      <c r="H46" s="6"/>
      <c r="I46" s="6">
        <f t="shared" si="0"/>
        <v>2272405934</v>
      </c>
      <c r="J46" s="6"/>
      <c r="K46" s="6">
        <v>4482368</v>
      </c>
      <c r="L46" s="6"/>
      <c r="M46" s="6">
        <v>40056724214</v>
      </c>
      <c r="N46" s="6"/>
      <c r="O46" s="6">
        <v>28115453814</v>
      </c>
      <c r="P46" s="6"/>
      <c r="Q46" s="6">
        <f t="shared" si="1"/>
        <v>11941270400</v>
      </c>
    </row>
    <row r="47" spans="1:17" x14ac:dyDescent="0.55000000000000004">
      <c r="A47" s="1" t="s">
        <v>48</v>
      </c>
      <c r="C47" s="6">
        <v>15000000</v>
      </c>
      <c r="D47" s="6"/>
      <c r="E47" s="6">
        <v>102287745000</v>
      </c>
      <c r="F47" s="6"/>
      <c r="G47" s="6">
        <v>92595757500</v>
      </c>
      <c r="H47" s="6"/>
      <c r="I47" s="6">
        <f t="shared" si="0"/>
        <v>9691987500</v>
      </c>
      <c r="J47" s="6"/>
      <c r="K47" s="6">
        <v>15000000</v>
      </c>
      <c r="L47" s="6"/>
      <c r="M47" s="6">
        <v>102287745000</v>
      </c>
      <c r="N47" s="6"/>
      <c r="O47" s="6">
        <v>100009341807</v>
      </c>
      <c r="P47" s="6"/>
      <c r="Q47" s="6">
        <f t="shared" si="1"/>
        <v>2278403193</v>
      </c>
    </row>
    <row r="48" spans="1:17" x14ac:dyDescent="0.55000000000000004">
      <c r="A48" s="1" t="s">
        <v>50</v>
      </c>
      <c r="C48" s="6">
        <v>121896360</v>
      </c>
      <c r="D48" s="6"/>
      <c r="E48" s="6">
        <v>1812719306803</v>
      </c>
      <c r="F48" s="6"/>
      <c r="G48" s="6">
        <v>1741199732040</v>
      </c>
      <c r="H48" s="6"/>
      <c r="I48" s="6">
        <f t="shared" si="0"/>
        <v>71519574763</v>
      </c>
      <c r="J48" s="6"/>
      <c r="K48" s="6">
        <v>121896360</v>
      </c>
      <c r="L48" s="6"/>
      <c r="M48" s="6">
        <v>1812719306803</v>
      </c>
      <c r="N48" s="6"/>
      <c r="O48" s="6">
        <v>1360986875429</v>
      </c>
      <c r="P48" s="6"/>
      <c r="Q48" s="6">
        <f t="shared" si="1"/>
        <v>451732431374</v>
      </c>
    </row>
    <row r="49" spans="1:17" x14ac:dyDescent="0.55000000000000004">
      <c r="A49" s="1" t="s">
        <v>51</v>
      </c>
      <c r="C49" s="6">
        <v>88739472</v>
      </c>
      <c r="D49" s="6"/>
      <c r="E49" s="6">
        <v>1302883443531</v>
      </c>
      <c r="F49" s="6"/>
      <c r="G49" s="6">
        <v>1271786404153</v>
      </c>
      <c r="H49" s="6"/>
      <c r="I49" s="6">
        <f t="shared" si="0"/>
        <v>31097039378</v>
      </c>
      <c r="J49" s="6"/>
      <c r="K49" s="6">
        <v>88739472</v>
      </c>
      <c r="L49" s="6"/>
      <c r="M49" s="6">
        <v>1302883443531</v>
      </c>
      <c r="N49" s="6"/>
      <c r="O49" s="6">
        <v>1019273650950</v>
      </c>
      <c r="P49" s="6"/>
      <c r="Q49" s="6">
        <f t="shared" si="1"/>
        <v>283609792581</v>
      </c>
    </row>
    <row r="50" spans="1:17" x14ac:dyDescent="0.55000000000000004">
      <c r="A50" s="1" t="s">
        <v>70</v>
      </c>
      <c r="C50" s="6">
        <v>32449044</v>
      </c>
      <c r="D50" s="6"/>
      <c r="E50" s="6">
        <v>240306992802</v>
      </c>
      <c r="F50" s="6"/>
      <c r="G50" s="6">
        <v>237076511490</v>
      </c>
      <c r="H50" s="6"/>
      <c r="I50" s="6">
        <f t="shared" si="0"/>
        <v>3230481312</v>
      </c>
      <c r="J50" s="6"/>
      <c r="K50" s="6">
        <v>32449044</v>
      </c>
      <c r="L50" s="6"/>
      <c r="M50" s="6">
        <v>240306992802</v>
      </c>
      <c r="N50" s="6"/>
      <c r="O50" s="6">
        <v>214675749645</v>
      </c>
      <c r="P50" s="6"/>
      <c r="Q50" s="6">
        <f t="shared" si="1"/>
        <v>25631243157</v>
      </c>
    </row>
    <row r="51" spans="1:17" x14ac:dyDescent="0.55000000000000004">
      <c r="A51" s="1" t="s">
        <v>82</v>
      </c>
      <c r="C51" s="6">
        <v>34216764</v>
      </c>
      <c r="D51" s="6"/>
      <c r="E51" s="6">
        <v>256459333876</v>
      </c>
      <c r="F51" s="6"/>
      <c r="G51" s="6">
        <v>257479729104</v>
      </c>
      <c r="H51" s="6"/>
      <c r="I51" s="6">
        <f t="shared" si="0"/>
        <v>-1020395228</v>
      </c>
      <c r="J51" s="6"/>
      <c r="K51" s="6">
        <v>34216764</v>
      </c>
      <c r="L51" s="6"/>
      <c r="M51" s="6">
        <v>256459333876</v>
      </c>
      <c r="N51" s="6"/>
      <c r="O51" s="6">
        <v>211902075603</v>
      </c>
      <c r="P51" s="6"/>
      <c r="Q51" s="6">
        <f t="shared" si="1"/>
        <v>44557258273</v>
      </c>
    </row>
    <row r="52" spans="1:17" x14ac:dyDescent="0.55000000000000004">
      <c r="A52" s="1" t="s">
        <v>31</v>
      </c>
      <c r="C52" s="6">
        <v>9000020</v>
      </c>
      <c r="D52" s="6"/>
      <c r="E52" s="6">
        <v>161573246050</v>
      </c>
      <c r="F52" s="6"/>
      <c r="G52" s="6">
        <v>146543176650</v>
      </c>
      <c r="H52" s="6"/>
      <c r="I52" s="6">
        <f t="shared" si="0"/>
        <v>15030069400</v>
      </c>
      <c r="J52" s="6"/>
      <c r="K52" s="6">
        <v>9000020</v>
      </c>
      <c r="L52" s="6"/>
      <c r="M52" s="6">
        <v>161573246050</v>
      </c>
      <c r="N52" s="6"/>
      <c r="O52" s="6">
        <v>218025470998</v>
      </c>
      <c r="P52" s="6"/>
      <c r="Q52" s="6">
        <f t="shared" si="1"/>
        <v>-56452224948</v>
      </c>
    </row>
    <row r="53" spans="1:17" x14ac:dyDescent="0.55000000000000004">
      <c r="A53" s="1" t="s">
        <v>76</v>
      </c>
      <c r="C53" s="6">
        <v>94225696</v>
      </c>
      <c r="D53" s="6"/>
      <c r="E53" s="6">
        <v>1382496183885</v>
      </c>
      <c r="F53" s="6"/>
      <c r="G53" s="6">
        <v>1434357385510</v>
      </c>
      <c r="H53" s="6"/>
      <c r="I53" s="6">
        <f t="shared" si="0"/>
        <v>-51861201625</v>
      </c>
      <c r="J53" s="6"/>
      <c r="K53" s="6">
        <v>94225696</v>
      </c>
      <c r="L53" s="6"/>
      <c r="M53" s="6">
        <v>1382496183885</v>
      </c>
      <c r="N53" s="6"/>
      <c r="O53" s="6">
        <v>639611363314</v>
      </c>
      <c r="P53" s="6"/>
      <c r="Q53" s="6">
        <f t="shared" si="1"/>
        <v>742884820571</v>
      </c>
    </row>
    <row r="54" spans="1:17" x14ac:dyDescent="0.55000000000000004">
      <c r="A54" s="1" t="s">
        <v>33</v>
      </c>
      <c r="C54" s="6">
        <v>71182254</v>
      </c>
      <c r="D54" s="6"/>
      <c r="E54" s="6">
        <v>892975041209</v>
      </c>
      <c r="F54" s="6"/>
      <c r="G54" s="6">
        <v>825754257600</v>
      </c>
      <c r="H54" s="6"/>
      <c r="I54" s="6">
        <f t="shared" si="0"/>
        <v>67220783609</v>
      </c>
      <c r="J54" s="6"/>
      <c r="K54" s="6">
        <v>71182254</v>
      </c>
      <c r="L54" s="6"/>
      <c r="M54" s="6">
        <v>892975041209</v>
      </c>
      <c r="N54" s="6"/>
      <c r="O54" s="6">
        <v>636891017150</v>
      </c>
      <c r="P54" s="6"/>
      <c r="Q54" s="6">
        <f t="shared" si="1"/>
        <v>256084024059</v>
      </c>
    </row>
    <row r="55" spans="1:17" x14ac:dyDescent="0.55000000000000004">
      <c r="A55" s="1" t="s">
        <v>28</v>
      </c>
      <c r="C55" s="6">
        <v>9200000</v>
      </c>
      <c r="D55" s="6"/>
      <c r="E55" s="6">
        <v>719823414600</v>
      </c>
      <c r="F55" s="6"/>
      <c r="G55" s="6">
        <v>690009867000</v>
      </c>
      <c r="H55" s="6"/>
      <c r="I55" s="6">
        <f t="shared" si="0"/>
        <v>29813547600</v>
      </c>
      <c r="J55" s="6"/>
      <c r="K55" s="6">
        <v>9200000</v>
      </c>
      <c r="L55" s="6"/>
      <c r="M55" s="6">
        <v>719823414600</v>
      </c>
      <c r="N55" s="6"/>
      <c r="O55" s="6">
        <v>473888955516</v>
      </c>
      <c r="P55" s="6"/>
      <c r="Q55" s="6">
        <f t="shared" si="1"/>
        <v>245934459084</v>
      </c>
    </row>
    <row r="56" spans="1:17" x14ac:dyDescent="0.55000000000000004">
      <c r="A56" s="1" t="s">
        <v>69</v>
      </c>
      <c r="C56" s="6">
        <v>7306513</v>
      </c>
      <c r="D56" s="6"/>
      <c r="E56" s="6">
        <v>126885295656</v>
      </c>
      <c r="F56" s="6"/>
      <c r="G56" s="6">
        <v>113211498182</v>
      </c>
      <c r="H56" s="6"/>
      <c r="I56" s="6">
        <f t="shared" si="0"/>
        <v>13673797474</v>
      </c>
      <c r="J56" s="6"/>
      <c r="K56" s="6">
        <v>7306513</v>
      </c>
      <c r="L56" s="6"/>
      <c r="M56" s="6">
        <v>126885295656</v>
      </c>
      <c r="N56" s="6"/>
      <c r="O56" s="6">
        <v>101582811553</v>
      </c>
      <c r="P56" s="6"/>
      <c r="Q56" s="6">
        <f t="shared" si="1"/>
        <v>25302484103</v>
      </c>
    </row>
    <row r="57" spans="1:17" x14ac:dyDescent="0.55000000000000004">
      <c r="A57" s="1" t="s">
        <v>40</v>
      </c>
      <c r="C57" s="6">
        <v>1100000</v>
      </c>
      <c r="D57" s="6"/>
      <c r="E57" s="6">
        <v>49446035100</v>
      </c>
      <c r="F57" s="6"/>
      <c r="G57" s="6">
        <v>47948001750</v>
      </c>
      <c r="H57" s="6"/>
      <c r="I57" s="6">
        <f t="shared" si="0"/>
        <v>1498033350</v>
      </c>
      <c r="J57" s="6"/>
      <c r="K57" s="6">
        <v>1100000</v>
      </c>
      <c r="L57" s="6"/>
      <c r="M57" s="6">
        <v>49446035100</v>
      </c>
      <c r="N57" s="6"/>
      <c r="O57" s="6">
        <v>34493963933</v>
      </c>
      <c r="P57" s="6"/>
      <c r="Q57" s="6">
        <f t="shared" si="1"/>
        <v>14952071167</v>
      </c>
    </row>
    <row r="58" spans="1:17" x14ac:dyDescent="0.55000000000000004">
      <c r="A58" s="1" t="s">
        <v>37</v>
      </c>
      <c r="C58" s="6">
        <v>2937841</v>
      </c>
      <c r="D58" s="6"/>
      <c r="E58" s="6">
        <v>99321472374</v>
      </c>
      <c r="F58" s="6"/>
      <c r="G58" s="6">
        <v>89533464775</v>
      </c>
      <c r="H58" s="6"/>
      <c r="I58" s="6">
        <f t="shared" si="0"/>
        <v>9788007599</v>
      </c>
      <c r="J58" s="6"/>
      <c r="K58" s="6">
        <v>2937841</v>
      </c>
      <c r="L58" s="6"/>
      <c r="M58" s="6">
        <v>99321472374</v>
      </c>
      <c r="N58" s="6"/>
      <c r="O58" s="6">
        <v>71608445172</v>
      </c>
      <c r="P58" s="6"/>
      <c r="Q58" s="6">
        <f t="shared" si="1"/>
        <v>27713027202</v>
      </c>
    </row>
    <row r="59" spans="1:17" x14ac:dyDescent="0.55000000000000004">
      <c r="A59" s="1" t="s">
        <v>55</v>
      </c>
      <c r="C59" s="6">
        <v>10613234</v>
      </c>
      <c r="D59" s="6"/>
      <c r="E59" s="6">
        <v>96322278402</v>
      </c>
      <c r="F59" s="6"/>
      <c r="G59" s="6">
        <v>87617075716</v>
      </c>
      <c r="H59" s="6"/>
      <c r="I59" s="6">
        <f t="shared" si="0"/>
        <v>8705202686</v>
      </c>
      <c r="J59" s="6"/>
      <c r="K59" s="6">
        <v>10613234</v>
      </c>
      <c r="L59" s="6"/>
      <c r="M59" s="6">
        <v>96322278402</v>
      </c>
      <c r="N59" s="6"/>
      <c r="O59" s="6">
        <v>82119701719</v>
      </c>
      <c r="P59" s="6"/>
      <c r="Q59" s="6">
        <f t="shared" si="1"/>
        <v>14202576683</v>
      </c>
    </row>
    <row r="60" spans="1:17" x14ac:dyDescent="0.55000000000000004">
      <c r="A60" s="1" t="s">
        <v>59</v>
      </c>
      <c r="C60" s="6">
        <v>10500000</v>
      </c>
      <c r="D60" s="6"/>
      <c r="E60" s="6">
        <v>274715658000</v>
      </c>
      <c r="F60" s="6"/>
      <c r="G60" s="6">
        <v>296824355377</v>
      </c>
      <c r="H60" s="6"/>
      <c r="I60" s="6">
        <f t="shared" si="0"/>
        <v>-22108697377</v>
      </c>
      <c r="J60" s="6"/>
      <c r="K60" s="6">
        <v>10500000</v>
      </c>
      <c r="L60" s="6"/>
      <c r="M60" s="6">
        <v>274715658000</v>
      </c>
      <c r="N60" s="6"/>
      <c r="O60" s="6">
        <v>245319123556</v>
      </c>
      <c r="P60" s="6"/>
      <c r="Q60" s="6">
        <f t="shared" si="1"/>
        <v>29396534444</v>
      </c>
    </row>
    <row r="61" spans="1:17" x14ac:dyDescent="0.55000000000000004">
      <c r="A61" s="1" t="s">
        <v>58</v>
      </c>
      <c r="C61" s="6">
        <v>17420116</v>
      </c>
      <c r="D61" s="6"/>
      <c r="E61" s="6">
        <v>197234551268</v>
      </c>
      <c r="F61" s="6"/>
      <c r="G61" s="6">
        <v>192559105364</v>
      </c>
      <c r="H61" s="6"/>
      <c r="I61" s="6">
        <f t="shared" si="0"/>
        <v>4675445904</v>
      </c>
      <c r="J61" s="6"/>
      <c r="K61" s="6">
        <v>17420116</v>
      </c>
      <c r="L61" s="6"/>
      <c r="M61" s="6">
        <v>197234551268</v>
      </c>
      <c r="N61" s="6"/>
      <c r="O61" s="6">
        <v>178718430922</v>
      </c>
      <c r="P61" s="6"/>
      <c r="Q61" s="6">
        <f t="shared" si="1"/>
        <v>18516120346</v>
      </c>
    </row>
    <row r="62" spans="1:17" x14ac:dyDescent="0.55000000000000004">
      <c r="A62" s="1" t="s">
        <v>57</v>
      </c>
      <c r="C62" s="6">
        <v>9062943</v>
      </c>
      <c r="D62" s="6"/>
      <c r="E62" s="6">
        <v>259549822672</v>
      </c>
      <c r="F62" s="6"/>
      <c r="G62" s="6">
        <v>306457085737</v>
      </c>
      <c r="H62" s="6"/>
      <c r="I62" s="6">
        <f t="shared" si="0"/>
        <v>-46907263065</v>
      </c>
      <c r="J62" s="6"/>
      <c r="K62" s="6">
        <v>9062943</v>
      </c>
      <c r="L62" s="6"/>
      <c r="M62" s="6">
        <v>259549822672</v>
      </c>
      <c r="N62" s="6"/>
      <c r="O62" s="6">
        <v>218687554524</v>
      </c>
      <c r="P62" s="6"/>
      <c r="Q62" s="6">
        <f t="shared" si="1"/>
        <v>40862268148</v>
      </c>
    </row>
    <row r="63" spans="1:17" x14ac:dyDescent="0.55000000000000004">
      <c r="A63" s="1" t="s">
        <v>65</v>
      </c>
      <c r="C63" s="6">
        <v>6922535</v>
      </c>
      <c r="D63" s="6"/>
      <c r="E63" s="6">
        <v>113886274922</v>
      </c>
      <c r="F63" s="6"/>
      <c r="G63" s="6">
        <v>102738494537</v>
      </c>
      <c r="H63" s="6"/>
      <c r="I63" s="6">
        <f t="shared" si="0"/>
        <v>11147780385</v>
      </c>
      <c r="J63" s="6"/>
      <c r="K63" s="6">
        <v>6922535</v>
      </c>
      <c r="L63" s="6"/>
      <c r="M63" s="6">
        <v>113886274922</v>
      </c>
      <c r="N63" s="6"/>
      <c r="O63" s="6">
        <v>105845103464</v>
      </c>
      <c r="P63" s="6"/>
      <c r="Q63" s="6">
        <f t="shared" si="1"/>
        <v>8041171458</v>
      </c>
    </row>
    <row r="64" spans="1:17" x14ac:dyDescent="0.55000000000000004">
      <c r="A64" s="1" t="s">
        <v>42</v>
      </c>
      <c r="C64" s="6">
        <v>120000</v>
      </c>
      <c r="D64" s="6"/>
      <c r="E64" s="6">
        <v>84747931560</v>
      </c>
      <c r="F64" s="6"/>
      <c r="G64" s="6">
        <v>138738300427</v>
      </c>
      <c r="H64" s="6"/>
      <c r="I64" s="6">
        <f t="shared" si="0"/>
        <v>-53990368867</v>
      </c>
      <c r="J64" s="6"/>
      <c r="K64" s="6">
        <v>120000</v>
      </c>
      <c r="L64" s="6"/>
      <c r="M64" s="6">
        <v>84747931560</v>
      </c>
      <c r="N64" s="6"/>
      <c r="O64" s="6">
        <v>43649870639</v>
      </c>
      <c r="P64" s="6"/>
      <c r="Q64" s="6">
        <f t="shared" si="1"/>
        <v>41098060921</v>
      </c>
    </row>
    <row r="65" spans="1:17" x14ac:dyDescent="0.55000000000000004">
      <c r="A65" s="1" t="s">
        <v>54</v>
      </c>
      <c r="C65" s="6">
        <v>3400560</v>
      </c>
      <c r="D65" s="6"/>
      <c r="E65" s="6">
        <v>143697686656</v>
      </c>
      <c r="F65" s="6"/>
      <c r="G65" s="6">
        <v>148125914591</v>
      </c>
      <c r="H65" s="6"/>
      <c r="I65" s="6">
        <f t="shared" si="0"/>
        <v>-4428227935</v>
      </c>
      <c r="J65" s="6"/>
      <c r="K65" s="6">
        <v>3400560</v>
      </c>
      <c r="L65" s="6"/>
      <c r="M65" s="6">
        <v>143697686656</v>
      </c>
      <c r="N65" s="6"/>
      <c r="O65" s="6">
        <v>115618849438</v>
      </c>
      <c r="P65" s="6"/>
      <c r="Q65" s="6">
        <f t="shared" si="1"/>
        <v>28078837218</v>
      </c>
    </row>
    <row r="66" spans="1:17" x14ac:dyDescent="0.55000000000000004">
      <c r="A66" s="1" t="s">
        <v>87</v>
      </c>
      <c r="C66" s="6">
        <v>19000000</v>
      </c>
      <c r="D66" s="6"/>
      <c r="E66" s="6">
        <v>96380105850</v>
      </c>
      <c r="F66" s="6"/>
      <c r="G66" s="6">
        <v>81742719600</v>
      </c>
      <c r="H66" s="6"/>
      <c r="I66" s="6">
        <f t="shared" si="0"/>
        <v>14637386250</v>
      </c>
      <c r="J66" s="6"/>
      <c r="K66" s="6">
        <v>19000000</v>
      </c>
      <c r="L66" s="6"/>
      <c r="M66" s="6">
        <v>96380105850</v>
      </c>
      <c r="N66" s="6"/>
      <c r="O66" s="6">
        <v>59417749908</v>
      </c>
      <c r="P66" s="6"/>
      <c r="Q66" s="6">
        <f t="shared" si="1"/>
        <v>36962355942</v>
      </c>
    </row>
    <row r="67" spans="1:17" x14ac:dyDescent="0.55000000000000004">
      <c r="A67" s="1" t="s">
        <v>19</v>
      </c>
      <c r="C67" s="6">
        <v>6500000</v>
      </c>
      <c r="D67" s="6"/>
      <c r="E67" s="6">
        <v>146155171500</v>
      </c>
      <c r="F67" s="6"/>
      <c r="G67" s="6">
        <v>111886061300</v>
      </c>
      <c r="H67" s="6"/>
      <c r="I67" s="6">
        <f t="shared" si="0"/>
        <v>34269110200</v>
      </c>
      <c r="J67" s="6"/>
      <c r="K67" s="6">
        <v>6500000</v>
      </c>
      <c r="L67" s="6"/>
      <c r="M67" s="6">
        <v>146155171500</v>
      </c>
      <c r="N67" s="6"/>
      <c r="O67" s="6">
        <v>58059379982</v>
      </c>
      <c r="P67" s="6"/>
      <c r="Q67" s="6">
        <f t="shared" si="1"/>
        <v>88095791518</v>
      </c>
    </row>
    <row r="68" spans="1:17" x14ac:dyDescent="0.55000000000000004">
      <c r="A68" s="1" t="s">
        <v>18</v>
      </c>
      <c r="C68" s="6">
        <v>129638230</v>
      </c>
      <c r="D68" s="6"/>
      <c r="E68" s="6">
        <v>840212074105</v>
      </c>
      <c r="F68" s="6"/>
      <c r="G68" s="6">
        <v>779585911378</v>
      </c>
      <c r="H68" s="6"/>
      <c r="I68" s="6">
        <f t="shared" si="0"/>
        <v>60626162727</v>
      </c>
      <c r="J68" s="6"/>
      <c r="K68" s="6">
        <v>129638230</v>
      </c>
      <c r="L68" s="6"/>
      <c r="M68" s="6">
        <v>840212074105</v>
      </c>
      <c r="N68" s="6"/>
      <c r="O68" s="6">
        <v>678711067985</v>
      </c>
      <c r="P68" s="6"/>
      <c r="Q68" s="6">
        <f t="shared" si="1"/>
        <v>161501006120</v>
      </c>
    </row>
    <row r="69" spans="1:17" x14ac:dyDescent="0.55000000000000004">
      <c r="A69" s="1" t="s">
        <v>73</v>
      </c>
      <c r="C69" s="6">
        <v>159509568</v>
      </c>
      <c r="D69" s="6"/>
      <c r="E69" s="6">
        <v>1989934100183</v>
      </c>
      <c r="F69" s="6"/>
      <c r="G69" s="6">
        <v>1915410671730</v>
      </c>
      <c r="H69" s="6"/>
      <c r="I69" s="6">
        <f t="shared" si="0"/>
        <v>74523428453</v>
      </c>
      <c r="J69" s="6"/>
      <c r="K69" s="6">
        <v>159509568</v>
      </c>
      <c r="L69" s="6"/>
      <c r="M69" s="6">
        <v>1989934100183</v>
      </c>
      <c r="N69" s="6"/>
      <c r="O69" s="6">
        <v>1427163917882</v>
      </c>
      <c r="P69" s="6"/>
      <c r="Q69" s="6">
        <f t="shared" si="1"/>
        <v>562770182301</v>
      </c>
    </row>
    <row r="70" spans="1:17" x14ac:dyDescent="0.55000000000000004">
      <c r="A70" s="1" t="s">
        <v>71</v>
      </c>
      <c r="C70" s="6">
        <v>197550742</v>
      </c>
      <c r="D70" s="6"/>
      <c r="E70" s="6">
        <v>1211635694075</v>
      </c>
      <c r="F70" s="6"/>
      <c r="G70" s="6">
        <v>1184143149963</v>
      </c>
      <c r="H70" s="6"/>
      <c r="I70" s="6">
        <f t="shared" si="0"/>
        <v>27492544112</v>
      </c>
      <c r="J70" s="6"/>
      <c r="K70" s="6">
        <v>197550742</v>
      </c>
      <c r="L70" s="6"/>
      <c r="M70" s="6">
        <v>1211635694075</v>
      </c>
      <c r="N70" s="6"/>
      <c r="O70" s="6">
        <v>1214722424795</v>
      </c>
      <c r="P70" s="6"/>
      <c r="Q70" s="6">
        <f t="shared" si="1"/>
        <v>-3086730720</v>
      </c>
    </row>
    <row r="71" spans="1:17" x14ac:dyDescent="0.55000000000000004">
      <c r="A71" s="1" t="s">
        <v>86</v>
      </c>
      <c r="C71" s="6">
        <v>11200000</v>
      </c>
      <c r="D71" s="6"/>
      <c r="E71" s="6">
        <v>58450140000</v>
      </c>
      <c r="F71" s="6"/>
      <c r="G71" s="6">
        <v>56401601760</v>
      </c>
      <c r="H71" s="6"/>
      <c r="I71" s="6">
        <f t="shared" si="0"/>
        <v>2048538240</v>
      </c>
      <c r="J71" s="6"/>
      <c r="K71" s="6">
        <v>11200000</v>
      </c>
      <c r="L71" s="6"/>
      <c r="M71" s="6">
        <v>58450140000</v>
      </c>
      <c r="N71" s="6"/>
      <c r="O71" s="6">
        <v>52573069602</v>
      </c>
      <c r="P71" s="6"/>
      <c r="Q71" s="6">
        <f t="shared" si="1"/>
        <v>5877070398</v>
      </c>
    </row>
    <row r="72" spans="1:17" x14ac:dyDescent="0.55000000000000004">
      <c r="A72" s="1" t="s">
        <v>56</v>
      </c>
      <c r="C72" s="6">
        <v>12269577</v>
      </c>
      <c r="D72" s="6"/>
      <c r="E72" s="6">
        <v>216001308128</v>
      </c>
      <c r="F72" s="6"/>
      <c r="G72" s="6">
        <v>230637195748</v>
      </c>
      <c r="H72" s="6"/>
      <c r="I72" s="6">
        <f t="shared" si="0"/>
        <v>-14635887620</v>
      </c>
      <c r="J72" s="6"/>
      <c r="K72" s="6">
        <v>12269577</v>
      </c>
      <c r="L72" s="6"/>
      <c r="M72" s="6">
        <v>216001308128</v>
      </c>
      <c r="N72" s="6"/>
      <c r="O72" s="6">
        <v>213792039567</v>
      </c>
      <c r="P72" s="6"/>
      <c r="Q72" s="6">
        <f t="shared" si="1"/>
        <v>2209268561</v>
      </c>
    </row>
    <row r="73" spans="1:17" x14ac:dyDescent="0.55000000000000004">
      <c r="A73" s="1" t="s">
        <v>75</v>
      </c>
      <c r="C73" s="6">
        <v>3000000</v>
      </c>
      <c r="D73" s="6"/>
      <c r="E73" s="6">
        <v>22455589500</v>
      </c>
      <c r="F73" s="6"/>
      <c r="G73" s="6">
        <v>18924242259</v>
      </c>
      <c r="H73" s="6"/>
      <c r="I73" s="6">
        <f t="shared" ref="I73:I116" si="2">E73-G73</f>
        <v>3531347241</v>
      </c>
      <c r="J73" s="6"/>
      <c r="K73" s="6">
        <v>3000000</v>
      </c>
      <c r="L73" s="6"/>
      <c r="M73" s="6">
        <v>22455589500</v>
      </c>
      <c r="N73" s="6"/>
      <c r="O73" s="6">
        <v>12948985163</v>
      </c>
      <c r="P73" s="6"/>
      <c r="Q73" s="6">
        <f t="shared" ref="Q73:Q117" si="3">M73-O73</f>
        <v>9506604337</v>
      </c>
    </row>
    <row r="74" spans="1:17" x14ac:dyDescent="0.55000000000000004">
      <c r="A74" s="1" t="s">
        <v>61</v>
      </c>
      <c r="C74" s="6">
        <v>4020036</v>
      </c>
      <c r="D74" s="6"/>
      <c r="E74" s="6">
        <v>62499266529</v>
      </c>
      <c r="F74" s="6"/>
      <c r="G74" s="6">
        <v>58143499233</v>
      </c>
      <c r="H74" s="6"/>
      <c r="I74" s="6">
        <f t="shared" si="2"/>
        <v>4355767296</v>
      </c>
      <c r="J74" s="6"/>
      <c r="K74" s="6">
        <v>4020036</v>
      </c>
      <c r="L74" s="6"/>
      <c r="M74" s="6">
        <v>62499266529</v>
      </c>
      <c r="N74" s="6"/>
      <c r="O74" s="6">
        <v>66835717512</v>
      </c>
      <c r="P74" s="6"/>
      <c r="Q74" s="6">
        <f t="shared" si="3"/>
        <v>-4336450983</v>
      </c>
    </row>
    <row r="75" spans="1:17" x14ac:dyDescent="0.55000000000000004">
      <c r="A75" s="1" t="s">
        <v>81</v>
      </c>
      <c r="C75" s="6">
        <v>10205153</v>
      </c>
      <c r="D75" s="6"/>
      <c r="E75" s="6">
        <v>156731479647</v>
      </c>
      <c r="F75" s="6"/>
      <c r="G75" s="6">
        <v>140015045001</v>
      </c>
      <c r="H75" s="6"/>
      <c r="I75" s="6">
        <f t="shared" si="2"/>
        <v>16716434646</v>
      </c>
      <c r="J75" s="6"/>
      <c r="K75" s="6">
        <v>10205153</v>
      </c>
      <c r="L75" s="6"/>
      <c r="M75" s="6">
        <v>156731479647</v>
      </c>
      <c r="N75" s="6"/>
      <c r="O75" s="6">
        <v>114721112528</v>
      </c>
      <c r="P75" s="6"/>
      <c r="Q75" s="6">
        <f t="shared" si="3"/>
        <v>42010367119</v>
      </c>
    </row>
    <row r="76" spans="1:17" x14ac:dyDescent="0.55000000000000004">
      <c r="A76" s="1" t="s">
        <v>39</v>
      </c>
      <c r="C76" s="6">
        <v>555795</v>
      </c>
      <c r="D76" s="6"/>
      <c r="E76" s="6">
        <v>13734852170</v>
      </c>
      <c r="F76" s="6"/>
      <c r="G76" s="6">
        <v>14668556924</v>
      </c>
      <c r="H76" s="6"/>
      <c r="I76" s="6">
        <f t="shared" si="2"/>
        <v>-933704754</v>
      </c>
      <c r="J76" s="6"/>
      <c r="K76" s="6">
        <v>555795</v>
      </c>
      <c r="L76" s="6"/>
      <c r="M76" s="6">
        <v>13734852170</v>
      </c>
      <c r="N76" s="6"/>
      <c r="O76" s="6">
        <v>10355254105</v>
      </c>
      <c r="P76" s="6"/>
      <c r="Q76" s="6">
        <f t="shared" si="3"/>
        <v>3379598065</v>
      </c>
    </row>
    <row r="77" spans="1:17" x14ac:dyDescent="0.55000000000000004">
      <c r="A77" s="1" t="s">
        <v>36</v>
      </c>
      <c r="C77" s="6">
        <v>23455000</v>
      </c>
      <c r="D77" s="6"/>
      <c r="E77" s="6">
        <v>116880314505</v>
      </c>
      <c r="F77" s="6"/>
      <c r="G77" s="6">
        <v>100426540821</v>
      </c>
      <c r="H77" s="6"/>
      <c r="I77" s="6">
        <f t="shared" si="2"/>
        <v>16453773684</v>
      </c>
      <c r="J77" s="6"/>
      <c r="K77" s="6">
        <v>23455000</v>
      </c>
      <c r="L77" s="6"/>
      <c r="M77" s="6">
        <v>116880314505</v>
      </c>
      <c r="N77" s="6"/>
      <c r="O77" s="6">
        <v>130623051914</v>
      </c>
      <c r="P77" s="6"/>
      <c r="Q77" s="6">
        <f t="shared" si="3"/>
        <v>-13742737409</v>
      </c>
    </row>
    <row r="78" spans="1:17" x14ac:dyDescent="0.55000000000000004">
      <c r="A78" s="1" t="s">
        <v>21</v>
      </c>
      <c r="C78" s="6">
        <v>3870000</v>
      </c>
      <c r="D78" s="6"/>
      <c r="E78" s="6">
        <v>378926889776</v>
      </c>
      <c r="F78" s="6"/>
      <c r="G78" s="6">
        <v>389458654176</v>
      </c>
      <c r="H78" s="6"/>
      <c r="I78" s="6">
        <f t="shared" si="2"/>
        <v>-10531764400</v>
      </c>
      <c r="J78" s="6"/>
      <c r="K78" s="6">
        <v>3870000</v>
      </c>
      <c r="L78" s="6"/>
      <c r="M78" s="6">
        <v>378926889777</v>
      </c>
      <c r="N78" s="6"/>
      <c r="O78" s="6">
        <v>353747688873</v>
      </c>
      <c r="P78" s="6"/>
      <c r="Q78" s="6">
        <f t="shared" si="3"/>
        <v>25179200904</v>
      </c>
    </row>
    <row r="79" spans="1:17" x14ac:dyDescent="0.55000000000000004">
      <c r="A79" s="1" t="s">
        <v>67</v>
      </c>
      <c r="C79" s="6">
        <v>15000000</v>
      </c>
      <c r="D79" s="6"/>
      <c r="E79" s="6">
        <v>997678282500</v>
      </c>
      <c r="F79" s="6"/>
      <c r="G79" s="6">
        <v>956673720000</v>
      </c>
      <c r="H79" s="6"/>
      <c r="I79" s="6">
        <f t="shared" si="2"/>
        <v>41004562500</v>
      </c>
      <c r="J79" s="6"/>
      <c r="K79" s="6">
        <v>15000000</v>
      </c>
      <c r="L79" s="6"/>
      <c r="M79" s="6">
        <v>997678282500</v>
      </c>
      <c r="N79" s="6"/>
      <c r="O79" s="6">
        <v>617196305382</v>
      </c>
      <c r="P79" s="6"/>
      <c r="Q79" s="6">
        <f t="shared" si="3"/>
        <v>380481977118</v>
      </c>
    </row>
    <row r="80" spans="1:17" x14ac:dyDescent="0.55000000000000004">
      <c r="A80" s="1" t="s">
        <v>23</v>
      </c>
      <c r="C80" s="6">
        <v>20105817</v>
      </c>
      <c r="D80" s="6"/>
      <c r="E80" s="6">
        <v>3498981826165</v>
      </c>
      <c r="F80" s="6"/>
      <c r="G80" s="6">
        <v>3572530995756</v>
      </c>
      <c r="H80" s="6"/>
      <c r="I80" s="6">
        <f t="shared" si="2"/>
        <v>-73549169591</v>
      </c>
      <c r="J80" s="6"/>
      <c r="K80" s="6">
        <v>20105817</v>
      </c>
      <c r="L80" s="6"/>
      <c r="M80" s="6">
        <v>3498981826165</v>
      </c>
      <c r="N80" s="6"/>
      <c r="O80" s="6">
        <v>1889094431988</v>
      </c>
      <c r="P80" s="6"/>
      <c r="Q80" s="6">
        <f t="shared" si="3"/>
        <v>1609887394177</v>
      </c>
    </row>
    <row r="81" spans="1:17" x14ac:dyDescent="0.55000000000000004">
      <c r="A81" s="1" t="s">
        <v>77</v>
      </c>
      <c r="C81" s="6">
        <v>59615343</v>
      </c>
      <c r="D81" s="6"/>
      <c r="E81" s="6">
        <v>1837079582983</v>
      </c>
      <c r="F81" s="6"/>
      <c r="G81" s="6">
        <v>1823449637690</v>
      </c>
      <c r="H81" s="6"/>
      <c r="I81" s="6">
        <f t="shared" si="2"/>
        <v>13629945293</v>
      </c>
      <c r="J81" s="6"/>
      <c r="K81" s="6">
        <v>59615343</v>
      </c>
      <c r="L81" s="6"/>
      <c r="M81" s="6">
        <v>1837079582983</v>
      </c>
      <c r="N81" s="6"/>
      <c r="O81" s="6">
        <v>1135142319608</v>
      </c>
      <c r="P81" s="6"/>
      <c r="Q81" s="6">
        <f t="shared" si="3"/>
        <v>701937263375</v>
      </c>
    </row>
    <row r="82" spans="1:17" x14ac:dyDescent="0.55000000000000004">
      <c r="A82" s="1" t="s">
        <v>20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56920417</v>
      </c>
      <c r="L82" s="6"/>
      <c r="M82" s="6">
        <v>751348932349</v>
      </c>
      <c r="N82" s="6"/>
      <c r="O82" s="6">
        <v>614132065958</v>
      </c>
      <c r="P82" s="6"/>
      <c r="Q82" s="6">
        <f t="shared" si="3"/>
        <v>137216866391</v>
      </c>
    </row>
    <row r="83" spans="1:17" x14ac:dyDescent="0.55000000000000004">
      <c r="A83" s="1" t="s">
        <v>79</v>
      </c>
      <c r="C83" s="6">
        <v>0</v>
      </c>
      <c r="D83" s="6"/>
      <c r="E83" s="6">
        <v>0</v>
      </c>
      <c r="F83" s="6"/>
      <c r="G83" s="6">
        <v>-16166235150</v>
      </c>
      <c r="H83" s="6"/>
      <c r="I83" s="6">
        <f t="shared" si="2"/>
        <v>16166235150</v>
      </c>
      <c r="J83" s="6"/>
      <c r="K83" s="6">
        <v>0</v>
      </c>
      <c r="L83" s="6"/>
      <c r="M83" s="6">
        <v>0</v>
      </c>
      <c r="N83" s="6"/>
      <c r="O83" s="6">
        <v>0</v>
      </c>
      <c r="P83" s="6"/>
      <c r="Q83" s="6">
        <f t="shared" si="3"/>
        <v>0</v>
      </c>
    </row>
    <row r="84" spans="1:17" x14ac:dyDescent="0.55000000000000004">
      <c r="A84" s="1" t="s">
        <v>117</v>
      </c>
      <c r="C84" s="6">
        <v>199891</v>
      </c>
      <c r="D84" s="6"/>
      <c r="E84" s="6">
        <v>195899643862</v>
      </c>
      <c r="F84" s="6"/>
      <c r="G84" s="6">
        <v>192752898508</v>
      </c>
      <c r="H84" s="6"/>
      <c r="I84" s="6">
        <f t="shared" si="2"/>
        <v>3146745354</v>
      </c>
      <c r="J84" s="6"/>
      <c r="K84" s="6">
        <v>199891</v>
      </c>
      <c r="L84" s="6"/>
      <c r="M84" s="6">
        <v>195899643862</v>
      </c>
      <c r="N84" s="6"/>
      <c r="O84" s="6">
        <v>173004235468</v>
      </c>
      <c r="P84" s="6"/>
      <c r="Q84" s="6">
        <f t="shared" si="3"/>
        <v>22895408394</v>
      </c>
    </row>
    <row r="85" spans="1:17" x14ac:dyDescent="0.55000000000000004">
      <c r="A85" s="1" t="s">
        <v>120</v>
      </c>
      <c r="C85" s="6">
        <v>196807</v>
      </c>
      <c r="D85" s="6"/>
      <c r="E85" s="6">
        <v>189475047861</v>
      </c>
      <c r="F85" s="6"/>
      <c r="G85" s="6">
        <v>186825286612</v>
      </c>
      <c r="H85" s="6"/>
      <c r="I85" s="6">
        <f t="shared" si="2"/>
        <v>2649761249</v>
      </c>
      <c r="J85" s="6"/>
      <c r="K85" s="6">
        <v>196807</v>
      </c>
      <c r="L85" s="6"/>
      <c r="M85" s="6">
        <v>189475047861</v>
      </c>
      <c r="N85" s="6"/>
      <c r="O85" s="6">
        <v>167467213852</v>
      </c>
      <c r="P85" s="6"/>
      <c r="Q85" s="6">
        <f t="shared" si="3"/>
        <v>22007834009</v>
      </c>
    </row>
    <row r="86" spans="1:17" x14ac:dyDescent="0.55000000000000004">
      <c r="A86" s="1" t="s">
        <v>114</v>
      </c>
      <c r="C86" s="6">
        <v>124590</v>
      </c>
      <c r="D86" s="6"/>
      <c r="E86" s="6">
        <v>123209633205</v>
      </c>
      <c r="F86" s="6"/>
      <c r="G86" s="6">
        <v>121104480819</v>
      </c>
      <c r="H86" s="6"/>
      <c r="I86" s="6">
        <f t="shared" si="2"/>
        <v>2105152386</v>
      </c>
      <c r="J86" s="6"/>
      <c r="K86" s="6">
        <v>124590</v>
      </c>
      <c r="L86" s="6"/>
      <c r="M86" s="6">
        <v>123209633205</v>
      </c>
      <c r="N86" s="6"/>
      <c r="O86" s="6">
        <v>106982864368</v>
      </c>
      <c r="P86" s="6"/>
      <c r="Q86" s="6">
        <f t="shared" si="3"/>
        <v>16226768837</v>
      </c>
    </row>
    <row r="87" spans="1:17" x14ac:dyDescent="0.55000000000000004">
      <c r="A87" s="1" t="s">
        <v>123</v>
      </c>
      <c r="C87" s="6">
        <v>321119</v>
      </c>
      <c r="D87" s="6"/>
      <c r="E87" s="6">
        <v>307900515104</v>
      </c>
      <c r="F87" s="6"/>
      <c r="G87" s="6">
        <v>303523798632</v>
      </c>
      <c r="H87" s="6"/>
      <c r="I87" s="6">
        <f t="shared" si="2"/>
        <v>4376716472</v>
      </c>
      <c r="J87" s="6"/>
      <c r="K87" s="6">
        <v>321119</v>
      </c>
      <c r="L87" s="6"/>
      <c r="M87" s="6">
        <v>307900515104</v>
      </c>
      <c r="N87" s="6"/>
      <c r="O87" s="6">
        <v>271407598617</v>
      </c>
      <c r="P87" s="6"/>
      <c r="Q87" s="6">
        <f t="shared" si="3"/>
        <v>36492916487</v>
      </c>
    </row>
    <row r="88" spans="1:17" x14ac:dyDescent="0.55000000000000004">
      <c r="A88" s="1" t="s">
        <v>129</v>
      </c>
      <c r="C88" s="6">
        <v>604234</v>
      </c>
      <c r="D88" s="6"/>
      <c r="E88" s="6">
        <v>569085262597</v>
      </c>
      <c r="F88" s="6"/>
      <c r="G88" s="6">
        <v>560324223226</v>
      </c>
      <c r="H88" s="6"/>
      <c r="I88" s="6">
        <f t="shared" si="2"/>
        <v>8761039371</v>
      </c>
      <c r="J88" s="6"/>
      <c r="K88" s="6">
        <v>604234</v>
      </c>
      <c r="L88" s="6"/>
      <c r="M88" s="6">
        <v>569085262597</v>
      </c>
      <c r="N88" s="6"/>
      <c r="O88" s="6">
        <v>502901943993</v>
      </c>
      <c r="P88" s="6"/>
      <c r="Q88" s="6">
        <f t="shared" si="3"/>
        <v>66183318604</v>
      </c>
    </row>
    <row r="89" spans="1:17" x14ac:dyDescent="0.55000000000000004">
      <c r="A89" s="1" t="s">
        <v>190</v>
      </c>
      <c r="C89" s="6">
        <v>26984</v>
      </c>
      <c r="D89" s="6"/>
      <c r="E89" s="6">
        <v>20218414188</v>
      </c>
      <c r="F89" s="6"/>
      <c r="G89" s="6">
        <v>20191157377</v>
      </c>
      <c r="H89" s="6"/>
      <c r="I89" s="6">
        <f t="shared" si="2"/>
        <v>27256811</v>
      </c>
      <c r="J89" s="6"/>
      <c r="K89" s="6">
        <v>26984</v>
      </c>
      <c r="L89" s="6"/>
      <c r="M89" s="6">
        <v>20218414188</v>
      </c>
      <c r="N89" s="6"/>
      <c r="O89" s="6">
        <v>20191157377</v>
      </c>
      <c r="P89" s="6"/>
      <c r="Q89" s="6">
        <f t="shared" si="3"/>
        <v>27256811</v>
      </c>
    </row>
    <row r="90" spans="1:17" x14ac:dyDescent="0.55000000000000004">
      <c r="A90" s="1" t="s">
        <v>171</v>
      </c>
      <c r="C90" s="6">
        <v>20433</v>
      </c>
      <c r="D90" s="6"/>
      <c r="E90" s="6">
        <v>15075390780</v>
      </c>
      <c r="F90" s="6"/>
      <c r="G90" s="6">
        <v>15041148393</v>
      </c>
      <c r="H90" s="6"/>
      <c r="I90" s="6">
        <f t="shared" si="2"/>
        <v>34242387</v>
      </c>
      <c r="J90" s="6"/>
      <c r="K90" s="6">
        <v>20433</v>
      </c>
      <c r="L90" s="6"/>
      <c r="M90" s="6">
        <v>15075390780</v>
      </c>
      <c r="N90" s="6"/>
      <c r="O90" s="6">
        <v>15041148393</v>
      </c>
      <c r="P90" s="6"/>
      <c r="Q90" s="6">
        <f t="shared" si="3"/>
        <v>34242387</v>
      </c>
    </row>
    <row r="91" spans="1:17" x14ac:dyDescent="0.55000000000000004">
      <c r="A91" s="1" t="s">
        <v>150</v>
      </c>
      <c r="C91" s="6">
        <v>734000</v>
      </c>
      <c r="D91" s="6"/>
      <c r="E91" s="6">
        <v>733199143564</v>
      </c>
      <c r="F91" s="6"/>
      <c r="G91" s="6">
        <v>730263675714</v>
      </c>
      <c r="H91" s="6"/>
      <c r="I91" s="6">
        <f t="shared" si="2"/>
        <v>2935467850</v>
      </c>
      <c r="J91" s="6"/>
      <c r="K91" s="6">
        <v>734000</v>
      </c>
      <c r="L91" s="6"/>
      <c r="M91" s="6">
        <v>733199143564</v>
      </c>
      <c r="N91" s="6"/>
      <c r="O91" s="6">
        <v>711002987500</v>
      </c>
      <c r="P91" s="6"/>
      <c r="Q91" s="6">
        <f t="shared" si="3"/>
        <v>22196156064</v>
      </c>
    </row>
    <row r="92" spans="1:17" x14ac:dyDescent="0.55000000000000004">
      <c r="A92" s="1" t="s">
        <v>135</v>
      </c>
      <c r="C92" s="6">
        <v>632906</v>
      </c>
      <c r="D92" s="6"/>
      <c r="E92" s="6">
        <v>556141277340</v>
      </c>
      <c r="F92" s="6"/>
      <c r="G92" s="6">
        <v>548302460269</v>
      </c>
      <c r="H92" s="6"/>
      <c r="I92" s="6">
        <f t="shared" si="2"/>
        <v>7838817071</v>
      </c>
      <c r="J92" s="6"/>
      <c r="K92" s="6">
        <v>632906</v>
      </c>
      <c r="L92" s="6"/>
      <c r="M92" s="6">
        <v>556141277340</v>
      </c>
      <c r="N92" s="6"/>
      <c r="O92" s="6">
        <v>494009912444</v>
      </c>
      <c r="P92" s="6"/>
      <c r="Q92" s="6">
        <f t="shared" si="3"/>
        <v>62131364896</v>
      </c>
    </row>
    <row r="93" spans="1:17" x14ac:dyDescent="0.55000000000000004">
      <c r="A93" s="1" t="s">
        <v>138</v>
      </c>
      <c r="C93" s="6">
        <v>725183</v>
      </c>
      <c r="D93" s="6"/>
      <c r="E93" s="6">
        <v>628452941165</v>
      </c>
      <c r="F93" s="6"/>
      <c r="G93" s="6">
        <v>621897759669</v>
      </c>
      <c r="H93" s="6"/>
      <c r="I93" s="6">
        <f t="shared" si="2"/>
        <v>6555181496</v>
      </c>
      <c r="J93" s="6"/>
      <c r="K93" s="6">
        <v>725183</v>
      </c>
      <c r="L93" s="6"/>
      <c r="M93" s="6">
        <v>628452941165</v>
      </c>
      <c r="N93" s="6"/>
      <c r="O93" s="6">
        <v>570112541394</v>
      </c>
      <c r="P93" s="6"/>
      <c r="Q93" s="6">
        <f t="shared" si="3"/>
        <v>58340399771</v>
      </c>
    </row>
    <row r="94" spans="1:17" x14ac:dyDescent="0.55000000000000004">
      <c r="A94" s="1" t="s">
        <v>141</v>
      </c>
      <c r="C94" s="6">
        <v>484893</v>
      </c>
      <c r="D94" s="6"/>
      <c r="E94" s="6">
        <v>412889122660</v>
      </c>
      <c r="F94" s="6"/>
      <c r="G94" s="6">
        <v>410085725326</v>
      </c>
      <c r="H94" s="6"/>
      <c r="I94" s="6">
        <f t="shared" si="2"/>
        <v>2803397334</v>
      </c>
      <c r="J94" s="6"/>
      <c r="K94" s="6">
        <v>484893</v>
      </c>
      <c r="L94" s="6"/>
      <c r="M94" s="6">
        <v>412889122660</v>
      </c>
      <c r="N94" s="6"/>
      <c r="O94" s="6">
        <v>376386693614</v>
      </c>
      <c r="P94" s="6"/>
      <c r="Q94" s="6">
        <f t="shared" si="3"/>
        <v>36502429046</v>
      </c>
    </row>
    <row r="95" spans="1:17" x14ac:dyDescent="0.55000000000000004">
      <c r="A95" s="1" t="s">
        <v>183</v>
      </c>
      <c r="C95" s="6">
        <v>3280</v>
      </c>
      <c r="D95" s="6"/>
      <c r="E95" s="6">
        <v>2646316268</v>
      </c>
      <c r="F95" s="6"/>
      <c r="G95" s="6">
        <v>2637067873</v>
      </c>
      <c r="H95" s="6"/>
      <c r="I95" s="6">
        <f t="shared" si="2"/>
        <v>9248395</v>
      </c>
      <c r="J95" s="6"/>
      <c r="K95" s="6">
        <v>3280</v>
      </c>
      <c r="L95" s="6"/>
      <c r="M95" s="6">
        <v>2646316268</v>
      </c>
      <c r="N95" s="6"/>
      <c r="O95" s="6">
        <v>2637067873</v>
      </c>
      <c r="P95" s="6"/>
      <c r="Q95" s="6">
        <f t="shared" si="3"/>
        <v>9248395</v>
      </c>
    </row>
    <row r="96" spans="1:17" x14ac:dyDescent="0.55000000000000004">
      <c r="A96" s="1" t="s">
        <v>174</v>
      </c>
      <c r="C96" s="6">
        <v>5600</v>
      </c>
      <c r="D96" s="6"/>
      <c r="E96" s="6">
        <v>4261387483</v>
      </c>
      <c r="F96" s="6"/>
      <c r="G96" s="6">
        <v>4246137467</v>
      </c>
      <c r="H96" s="6"/>
      <c r="I96" s="6">
        <f t="shared" si="2"/>
        <v>15250016</v>
      </c>
      <c r="J96" s="6"/>
      <c r="K96" s="6">
        <v>5600</v>
      </c>
      <c r="L96" s="6"/>
      <c r="M96" s="6">
        <v>4261387483</v>
      </c>
      <c r="N96" s="6"/>
      <c r="O96" s="6">
        <v>4246137467</v>
      </c>
      <c r="P96" s="6"/>
      <c r="Q96" s="6">
        <f t="shared" si="3"/>
        <v>15250016</v>
      </c>
    </row>
    <row r="97" spans="1:17" x14ac:dyDescent="0.55000000000000004">
      <c r="A97" s="1" t="s">
        <v>186</v>
      </c>
      <c r="C97" s="6">
        <v>156886</v>
      </c>
      <c r="D97" s="6"/>
      <c r="E97" s="6">
        <v>121718332832</v>
      </c>
      <c r="F97" s="6"/>
      <c r="G97" s="6">
        <v>121242928145</v>
      </c>
      <c r="H97" s="6"/>
      <c r="I97" s="6">
        <f t="shared" si="2"/>
        <v>475404687</v>
      </c>
      <c r="J97" s="6"/>
      <c r="K97" s="6">
        <v>156886</v>
      </c>
      <c r="L97" s="6"/>
      <c r="M97" s="6">
        <v>121718332832</v>
      </c>
      <c r="N97" s="6"/>
      <c r="O97" s="6">
        <v>121242928145</v>
      </c>
      <c r="P97" s="6"/>
      <c r="Q97" s="6">
        <f t="shared" si="3"/>
        <v>475404687</v>
      </c>
    </row>
    <row r="98" spans="1:17" x14ac:dyDescent="0.55000000000000004">
      <c r="A98" s="1" t="s">
        <v>132</v>
      </c>
      <c r="C98" s="6">
        <v>199633</v>
      </c>
      <c r="D98" s="6"/>
      <c r="E98" s="6">
        <v>187092075963</v>
      </c>
      <c r="F98" s="6"/>
      <c r="G98" s="6">
        <v>184661915643</v>
      </c>
      <c r="H98" s="6"/>
      <c r="I98" s="6">
        <f t="shared" si="2"/>
        <v>2430160320</v>
      </c>
      <c r="J98" s="6"/>
      <c r="K98" s="6">
        <v>199633</v>
      </c>
      <c r="L98" s="6"/>
      <c r="M98" s="6">
        <v>187092075963</v>
      </c>
      <c r="N98" s="6"/>
      <c r="O98" s="6">
        <v>167101595898</v>
      </c>
      <c r="P98" s="6"/>
      <c r="Q98" s="6">
        <f t="shared" si="3"/>
        <v>19990480065</v>
      </c>
    </row>
    <row r="99" spans="1:17" x14ac:dyDescent="0.55000000000000004">
      <c r="A99" s="1" t="s">
        <v>144</v>
      </c>
      <c r="C99" s="6">
        <v>614767</v>
      </c>
      <c r="D99" s="6"/>
      <c r="E99" s="6">
        <v>506482339104</v>
      </c>
      <c r="F99" s="6"/>
      <c r="G99" s="6">
        <v>501359819750</v>
      </c>
      <c r="H99" s="6"/>
      <c r="I99" s="6">
        <f t="shared" si="2"/>
        <v>5122519354</v>
      </c>
      <c r="J99" s="6"/>
      <c r="K99" s="6">
        <v>614767</v>
      </c>
      <c r="L99" s="6"/>
      <c r="M99" s="6">
        <v>506482339104</v>
      </c>
      <c r="N99" s="6"/>
      <c r="O99" s="6">
        <v>459616251914</v>
      </c>
      <c r="P99" s="6"/>
      <c r="Q99" s="6">
        <f t="shared" si="3"/>
        <v>46866087190</v>
      </c>
    </row>
    <row r="100" spans="1:17" x14ac:dyDescent="0.55000000000000004">
      <c r="A100" s="1" t="s">
        <v>180</v>
      </c>
      <c r="C100" s="6">
        <v>61511</v>
      </c>
      <c r="D100" s="6"/>
      <c r="E100" s="6">
        <v>49798274456</v>
      </c>
      <c r="F100" s="6"/>
      <c r="G100" s="6">
        <v>49619011787</v>
      </c>
      <c r="H100" s="6"/>
      <c r="I100" s="6">
        <f t="shared" si="2"/>
        <v>179262669</v>
      </c>
      <c r="J100" s="6"/>
      <c r="K100" s="6">
        <v>61511</v>
      </c>
      <c r="L100" s="6"/>
      <c r="M100" s="6">
        <v>49798274456</v>
      </c>
      <c r="N100" s="6"/>
      <c r="O100" s="6">
        <v>49619011787</v>
      </c>
      <c r="P100" s="6"/>
      <c r="Q100" s="6">
        <f t="shared" si="3"/>
        <v>179262669</v>
      </c>
    </row>
    <row r="101" spans="1:17" x14ac:dyDescent="0.55000000000000004">
      <c r="A101" s="1" t="s">
        <v>177</v>
      </c>
      <c r="C101" s="6">
        <v>163220</v>
      </c>
      <c r="D101" s="6"/>
      <c r="E101" s="6">
        <v>122082750490</v>
      </c>
      <c r="F101" s="6"/>
      <c r="G101" s="6">
        <v>121854246464</v>
      </c>
      <c r="H101" s="6"/>
      <c r="I101" s="6">
        <f>E101-G101</f>
        <v>228504026</v>
      </c>
      <c r="J101" s="6"/>
      <c r="K101" s="6">
        <v>163220</v>
      </c>
      <c r="L101" s="6"/>
      <c r="M101" s="6">
        <v>122082750490</v>
      </c>
      <c r="N101" s="6"/>
      <c r="O101" s="6">
        <v>121854246464</v>
      </c>
      <c r="P101" s="6"/>
      <c r="Q101" s="6">
        <f t="shared" si="3"/>
        <v>228504026</v>
      </c>
    </row>
    <row r="102" spans="1:17" x14ac:dyDescent="0.55000000000000004">
      <c r="A102" s="1" t="s">
        <v>159</v>
      </c>
      <c r="C102" s="6">
        <v>140000</v>
      </c>
      <c r="D102" s="6"/>
      <c r="E102" s="6">
        <v>134025703437</v>
      </c>
      <c r="F102" s="6"/>
      <c r="G102" s="6">
        <v>132276020625</v>
      </c>
      <c r="H102" s="6"/>
      <c r="I102" s="6">
        <f t="shared" si="2"/>
        <v>1749682812</v>
      </c>
      <c r="J102" s="6"/>
      <c r="K102" s="6">
        <v>140000</v>
      </c>
      <c r="L102" s="6"/>
      <c r="M102" s="6">
        <v>134025703437</v>
      </c>
      <c r="N102" s="6"/>
      <c r="O102" s="6">
        <v>132206033313</v>
      </c>
      <c r="P102" s="6"/>
      <c r="Q102" s="6">
        <f t="shared" si="3"/>
        <v>1819670124</v>
      </c>
    </row>
    <row r="103" spans="1:17" x14ac:dyDescent="0.55000000000000004">
      <c r="A103" s="1" t="s">
        <v>188</v>
      </c>
      <c r="C103" s="6">
        <v>199833</v>
      </c>
      <c r="D103" s="6"/>
      <c r="E103" s="6">
        <v>147244233154</v>
      </c>
      <c r="F103" s="6"/>
      <c r="G103" s="6">
        <v>147021240612</v>
      </c>
      <c r="H103" s="6"/>
      <c r="I103" s="6">
        <f t="shared" si="2"/>
        <v>222992542</v>
      </c>
      <c r="J103" s="6"/>
      <c r="K103" s="6">
        <v>199833</v>
      </c>
      <c r="L103" s="6"/>
      <c r="M103" s="6">
        <v>147244233154</v>
      </c>
      <c r="N103" s="6"/>
      <c r="O103" s="6">
        <v>147021240612</v>
      </c>
      <c r="P103" s="6"/>
      <c r="Q103" s="6">
        <f t="shared" si="3"/>
        <v>222992542</v>
      </c>
    </row>
    <row r="104" spans="1:17" x14ac:dyDescent="0.55000000000000004">
      <c r="A104" s="1" t="s">
        <v>168</v>
      </c>
      <c r="C104" s="6">
        <v>33962</v>
      </c>
      <c r="D104" s="6"/>
      <c r="E104" s="6">
        <v>24367732607</v>
      </c>
      <c r="F104" s="6"/>
      <c r="G104" s="6">
        <v>24219830208</v>
      </c>
      <c r="H104" s="6"/>
      <c r="I104" s="6">
        <f t="shared" si="2"/>
        <v>147902399</v>
      </c>
      <c r="J104" s="6"/>
      <c r="K104" s="6">
        <v>33962</v>
      </c>
      <c r="L104" s="6"/>
      <c r="M104" s="6">
        <v>24367732607</v>
      </c>
      <c r="N104" s="6"/>
      <c r="O104" s="6">
        <v>24219830208</v>
      </c>
      <c r="P104" s="6"/>
      <c r="Q104" s="6">
        <f t="shared" si="3"/>
        <v>147902399</v>
      </c>
    </row>
    <row r="105" spans="1:17" x14ac:dyDescent="0.55000000000000004">
      <c r="A105" s="1" t="s">
        <v>156</v>
      </c>
      <c r="C105" s="6">
        <v>1000000</v>
      </c>
      <c r="D105" s="6"/>
      <c r="E105" s="6">
        <v>979822375000</v>
      </c>
      <c r="F105" s="6"/>
      <c r="G105" s="6">
        <v>945838535687</v>
      </c>
      <c r="H105" s="6"/>
      <c r="I105" s="6">
        <f t="shared" si="2"/>
        <v>33983839313</v>
      </c>
      <c r="J105" s="6"/>
      <c r="K105" s="6">
        <v>1000000</v>
      </c>
      <c r="L105" s="6"/>
      <c r="M105" s="6">
        <v>979822375000</v>
      </c>
      <c r="N105" s="6"/>
      <c r="O105" s="6">
        <v>934810000000</v>
      </c>
      <c r="P105" s="6"/>
      <c r="Q105" s="6">
        <f t="shared" si="3"/>
        <v>45012375000</v>
      </c>
    </row>
    <row r="106" spans="1:17" x14ac:dyDescent="0.55000000000000004">
      <c r="A106" s="1" t="s">
        <v>199</v>
      </c>
      <c r="C106" s="6">
        <v>136</v>
      </c>
      <c r="D106" s="6"/>
      <c r="E106" s="6">
        <v>134200871</v>
      </c>
      <c r="F106" s="6"/>
      <c r="G106" s="6">
        <v>132249963</v>
      </c>
      <c r="H106" s="6"/>
      <c r="I106" s="6">
        <f t="shared" si="2"/>
        <v>1950908</v>
      </c>
      <c r="J106" s="6"/>
      <c r="K106" s="6">
        <v>136</v>
      </c>
      <c r="L106" s="6"/>
      <c r="M106" s="6">
        <v>134200871</v>
      </c>
      <c r="N106" s="6"/>
      <c r="O106" s="6">
        <v>132249963</v>
      </c>
      <c r="P106" s="6"/>
      <c r="Q106" s="6">
        <f t="shared" si="3"/>
        <v>1950908</v>
      </c>
    </row>
    <row r="107" spans="1:17" x14ac:dyDescent="0.55000000000000004">
      <c r="A107" s="1" t="s">
        <v>202</v>
      </c>
      <c r="C107" s="6">
        <v>348</v>
      </c>
      <c r="D107" s="6"/>
      <c r="E107" s="6">
        <v>219937889</v>
      </c>
      <c r="F107" s="6"/>
      <c r="G107" s="6">
        <v>215862714</v>
      </c>
      <c r="H107" s="6"/>
      <c r="I107" s="6">
        <f t="shared" si="2"/>
        <v>4075175</v>
      </c>
      <c r="J107" s="6"/>
      <c r="K107" s="6">
        <v>348</v>
      </c>
      <c r="L107" s="6"/>
      <c r="M107" s="6">
        <v>219937889</v>
      </c>
      <c r="N107" s="6"/>
      <c r="O107" s="6">
        <v>215862714</v>
      </c>
      <c r="P107" s="6"/>
      <c r="Q107" s="6">
        <f t="shared" si="3"/>
        <v>4075175</v>
      </c>
    </row>
    <row r="108" spans="1:17" x14ac:dyDescent="0.55000000000000004">
      <c r="A108" s="1" t="s">
        <v>205</v>
      </c>
      <c r="C108" s="6">
        <v>32</v>
      </c>
      <c r="D108" s="6"/>
      <c r="E108" s="6">
        <v>19169964</v>
      </c>
      <c r="F108" s="6"/>
      <c r="G108" s="6">
        <v>18925105</v>
      </c>
      <c r="H108" s="6"/>
      <c r="I108" s="6">
        <f t="shared" si="2"/>
        <v>244859</v>
      </c>
      <c r="J108" s="6"/>
      <c r="K108" s="6">
        <v>32</v>
      </c>
      <c r="L108" s="6"/>
      <c r="M108" s="6">
        <v>19169964</v>
      </c>
      <c r="N108" s="6"/>
      <c r="O108" s="6">
        <v>18925105</v>
      </c>
      <c r="P108" s="6"/>
      <c r="Q108" s="6">
        <f t="shared" si="3"/>
        <v>244859</v>
      </c>
    </row>
    <row r="109" spans="1:17" x14ac:dyDescent="0.55000000000000004">
      <c r="A109" s="1" t="s">
        <v>201</v>
      </c>
      <c r="C109" s="6">
        <v>16</v>
      </c>
      <c r="D109" s="6"/>
      <c r="E109" s="6">
        <v>9891326</v>
      </c>
      <c r="F109" s="6"/>
      <c r="G109" s="6">
        <v>9733762</v>
      </c>
      <c r="H109" s="6"/>
      <c r="I109" s="6">
        <f t="shared" si="2"/>
        <v>157564</v>
      </c>
      <c r="J109" s="6"/>
      <c r="K109" s="6">
        <v>16</v>
      </c>
      <c r="L109" s="6"/>
      <c r="M109" s="6">
        <v>9891326</v>
      </c>
      <c r="N109" s="6"/>
      <c r="O109" s="6">
        <v>9733762</v>
      </c>
      <c r="P109" s="6"/>
      <c r="Q109" s="6">
        <f t="shared" si="3"/>
        <v>157564</v>
      </c>
    </row>
    <row r="110" spans="1:17" x14ac:dyDescent="0.55000000000000004">
      <c r="A110" s="1" t="s">
        <v>207</v>
      </c>
      <c r="C110" s="6">
        <v>1530</v>
      </c>
      <c r="D110" s="6"/>
      <c r="E110" s="6">
        <v>984850763</v>
      </c>
      <c r="F110" s="6"/>
      <c r="G110" s="6">
        <v>966079368</v>
      </c>
      <c r="H110" s="6"/>
      <c r="I110" s="6">
        <f t="shared" si="2"/>
        <v>18771395</v>
      </c>
      <c r="J110" s="6"/>
      <c r="K110" s="6">
        <v>1530</v>
      </c>
      <c r="L110" s="6"/>
      <c r="M110" s="6">
        <v>984850763</v>
      </c>
      <c r="N110" s="6"/>
      <c r="O110" s="6">
        <v>966079368</v>
      </c>
      <c r="P110" s="6"/>
      <c r="Q110" s="6">
        <f t="shared" si="3"/>
        <v>18771395</v>
      </c>
    </row>
    <row r="111" spans="1:17" x14ac:dyDescent="0.55000000000000004">
      <c r="A111" s="1" t="s">
        <v>196</v>
      </c>
      <c r="C111" s="6">
        <v>35276</v>
      </c>
      <c r="D111" s="6"/>
      <c r="E111" s="6">
        <v>20381600045</v>
      </c>
      <c r="F111" s="6"/>
      <c r="G111" s="6">
        <v>20146292585</v>
      </c>
      <c r="H111" s="6"/>
      <c r="I111" s="6">
        <f t="shared" si="2"/>
        <v>235307460</v>
      </c>
      <c r="J111" s="6"/>
      <c r="K111" s="6">
        <v>35276</v>
      </c>
      <c r="L111" s="6"/>
      <c r="M111" s="6">
        <v>20381600045</v>
      </c>
      <c r="N111" s="6"/>
      <c r="O111" s="6">
        <v>20146292585</v>
      </c>
      <c r="P111" s="6"/>
      <c r="Q111" s="6">
        <f t="shared" si="3"/>
        <v>235307460</v>
      </c>
    </row>
    <row r="112" spans="1:17" x14ac:dyDescent="0.55000000000000004">
      <c r="A112" s="1" t="s">
        <v>193</v>
      </c>
      <c r="C112" s="6">
        <v>8415</v>
      </c>
      <c r="D112" s="6"/>
      <c r="E112" s="6">
        <v>4963445325</v>
      </c>
      <c r="F112" s="6"/>
      <c r="G112" s="6">
        <v>4902177431</v>
      </c>
      <c r="H112" s="6"/>
      <c r="I112" s="6">
        <f t="shared" si="2"/>
        <v>61267894</v>
      </c>
      <c r="J112" s="6"/>
      <c r="K112" s="6">
        <v>8415</v>
      </c>
      <c r="L112" s="6"/>
      <c r="M112" s="6">
        <v>4963445312</v>
      </c>
      <c r="N112" s="6"/>
      <c r="O112" s="6">
        <v>4902177431</v>
      </c>
      <c r="P112" s="6"/>
      <c r="Q112" s="6">
        <f t="shared" si="3"/>
        <v>61267881</v>
      </c>
    </row>
    <row r="113" spans="1:17" x14ac:dyDescent="0.55000000000000004">
      <c r="A113" s="1" t="s">
        <v>165</v>
      </c>
      <c r="C113" s="6">
        <v>0</v>
      </c>
      <c r="D113" s="6"/>
      <c r="E113" s="6">
        <v>0</v>
      </c>
      <c r="F113" s="6"/>
      <c r="G113" s="6">
        <v>0</v>
      </c>
      <c r="H113" s="6"/>
      <c r="I113" s="6">
        <f t="shared" si="2"/>
        <v>0</v>
      </c>
      <c r="J113" s="6"/>
      <c r="K113" s="6">
        <v>500000</v>
      </c>
      <c r="L113" s="6"/>
      <c r="M113" s="6">
        <v>499904375919</v>
      </c>
      <c r="N113" s="6"/>
      <c r="O113" s="6">
        <v>490020888125</v>
      </c>
      <c r="P113" s="6"/>
      <c r="Q113" s="6">
        <f t="shared" si="3"/>
        <v>9883487794</v>
      </c>
    </row>
    <row r="114" spans="1:17" x14ac:dyDescent="0.55000000000000004">
      <c r="A114" s="1" t="s">
        <v>162</v>
      </c>
      <c r="C114" s="6">
        <v>0</v>
      </c>
      <c r="D114" s="6"/>
      <c r="E114" s="6">
        <v>0</v>
      </c>
      <c r="F114" s="6"/>
      <c r="G114" s="6">
        <v>0</v>
      </c>
      <c r="H114" s="6"/>
      <c r="I114" s="6">
        <f t="shared" si="2"/>
        <v>0</v>
      </c>
      <c r="J114" s="6"/>
      <c r="K114" s="6">
        <v>135000</v>
      </c>
      <c r="L114" s="6"/>
      <c r="M114" s="6">
        <v>134975396274</v>
      </c>
      <c r="N114" s="6"/>
      <c r="O114" s="6">
        <v>135021833733</v>
      </c>
      <c r="P114" s="6"/>
      <c r="Q114" s="6">
        <f t="shared" si="3"/>
        <v>-46437459</v>
      </c>
    </row>
    <row r="115" spans="1:17" x14ac:dyDescent="0.55000000000000004">
      <c r="A115" s="1" t="s">
        <v>147</v>
      </c>
      <c r="C115" s="6">
        <v>0</v>
      </c>
      <c r="D115" s="6"/>
      <c r="E115" s="6">
        <v>0</v>
      </c>
      <c r="F115" s="6"/>
      <c r="G115" s="6">
        <v>244861175</v>
      </c>
      <c r="H115" s="6"/>
      <c r="I115" s="6">
        <f t="shared" si="2"/>
        <v>-244861175</v>
      </c>
      <c r="J115" s="6"/>
      <c r="K115" s="6">
        <v>0</v>
      </c>
      <c r="L115" s="6"/>
      <c r="M115" s="6">
        <v>0</v>
      </c>
      <c r="N115" s="6"/>
      <c r="O115" s="6">
        <v>0</v>
      </c>
      <c r="P115" s="6"/>
      <c r="Q115" s="6">
        <f t="shared" si="3"/>
        <v>0</v>
      </c>
    </row>
    <row r="116" spans="1:17" x14ac:dyDescent="0.55000000000000004">
      <c r="A116" s="1" t="s">
        <v>110</v>
      </c>
      <c r="C116" s="6">
        <v>0</v>
      </c>
      <c r="D116" s="6"/>
      <c r="E116" s="6">
        <v>0</v>
      </c>
      <c r="F116" s="6"/>
      <c r="G116" s="6">
        <v>13978984229</v>
      </c>
      <c r="H116" s="6"/>
      <c r="I116" s="6">
        <f t="shared" si="2"/>
        <v>-13978984229</v>
      </c>
      <c r="J116" s="6"/>
      <c r="K116" s="6">
        <v>0</v>
      </c>
      <c r="L116" s="6"/>
      <c r="M116" s="6">
        <v>0</v>
      </c>
      <c r="N116" s="6"/>
      <c r="O116" s="6">
        <v>0</v>
      </c>
      <c r="P116" s="6"/>
      <c r="Q116" s="6">
        <f t="shared" si="3"/>
        <v>0</v>
      </c>
    </row>
    <row r="117" spans="1:17" x14ac:dyDescent="0.55000000000000004">
      <c r="A117" s="1" t="s">
        <v>126</v>
      </c>
      <c r="C117" s="6">
        <v>0</v>
      </c>
      <c r="D117" s="6"/>
      <c r="E117" s="6">
        <v>0</v>
      </c>
      <c r="F117" s="6"/>
      <c r="G117" s="6">
        <v>3320171113</v>
      </c>
      <c r="H117" s="6"/>
      <c r="I117" s="6">
        <f>E117-G117</f>
        <v>-3320171113</v>
      </c>
      <c r="J117" s="6"/>
      <c r="K117" s="6">
        <v>0</v>
      </c>
      <c r="L117" s="6"/>
      <c r="M117" s="6">
        <v>0</v>
      </c>
      <c r="N117" s="6"/>
      <c r="O117" s="6">
        <v>0</v>
      </c>
      <c r="P117" s="6"/>
      <c r="Q117" s="6">
        <f t="shared" si="3"/>
        <v>0</v>
      </c>
    </row>
    <row r="118" spans="1:17" ht="24.75" thickBot="1" x14ac:dyDescent="0.6">
      <c r="E118" s="11">
        <f>SUM(E8:E117)</f>
        <v>39893622654247</v>
      </c>
      <c r="F118" s="4"/>
      <c r="G118" s="11">
        <f>SUM(G8:G117)</f>
        <v>39052133644803</v>
      </c>
      <c r="H118" s="4"/>
      <c r="I118" s="11">
        <f>SUM(I8:I117)</f>
        <v>841489009444</v>
      </c>
      <c r="J118" s="4"/>
      <c r="K118" s="15"/>
      <c r="L118" s="4"/>
      <c r="M118" s="11">
        <f>SUM(M8:M117)</f>
        <v>41279851358777</v>
      </c>
      <c r="N118" s="4"/>
      <c r="O118" s="11">
        <f>SUM(O8:O117)</f>
        <v>31678599673326</v>
      </c>
      <c r="P118" s="4"/>
      <c r="Q118" s="11">
        <f>SUM(Q8:Q117)</f>
        <v>9601251685451</v>
      </c>
    </row>
    <row r="119" spans="1:17" ht="24.75" thickTop="1" x14ac:dyDescent="0.55000000000000004">
      <c r="C119" s="4"/>
      <c r="D119" s="4"/>
      <c r="E119" s="4"/>
      <c r="F119" s="4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55000000000000004">
      <c r="C120" s="4"/>
      <c r="D120" s="4"/>
      <c r="E120" s="4"/>
      <c r="F120" s="4"/>
      <c r="G120" s="10"/>
      <c r="H120" s="4"/>
      <c r="I120" s="10"/>
      <c r="J120" s="4"/>
      <c r="K120" s="4"/>
      <c r="L120" s="4"/>
      <c r="M120" s="4"/>
      <c r="N120" s="4"/>
      <c r="O120" s="10"/>
      <c r="P120" s="4"/>
      <c r="Q120" s="10"/>
    </row>
    <row r="121" spans="1:17" x14ac:dyDescent="0.55000000000000004">
      <c r="C121" s="4"/>
      <c r="D121" s="4"/>
      <c r="E121" s="4"/>
      <c r="F121" s="4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x14ac:dyDescent="0.55000000000000004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55000000000000004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55000000000000004">
      <c r="C124" s="4"/>
      <c r="D124" s="4"/>
      <c r="E124" s="4"/>
      <c r="F124" s="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x14ac:dyDescent="0.55000000000000004">
      <c r="C125" s="4"/>
      <c r="D125" s="4"/>
      <c r="E125" s="4"/>
      <c r="F125" s="4"/>
      <c r="G125" s="10"/>
      <c r="H125" s="4"/>
      <c r="I125" s="10"/>
      <c r="J125" s="4"/>
      <c r="K125" s="4"/>
      <c r="L125" s="4"/>
      <c r="M125" s="4"/>
      <c r="N125" s="4"/>
      <c r="O125" s="10"/>
      <c r="P125" s="4"/>
      <c r="Q125" s="10"/>
    </row>
    <row r="126" spans="1:17" x14ac:dyDescent="0.55000000000000004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2022-05-24T05:13:36Z</dcterms:created>
  <dcterms:modified xsi:type="dcterms:W3CDTF">2022-05-29T10:26:29Z</dcterms:modified>
</cp:coreProperties>
</file>