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8EF481D5-319F-4942-8CFD-4B3B07D69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3" l="1"/>
  <c r="E10" i="15"/>
  <c r="E8" i="15"/>
  <c r="E9" i="15"/>
  <c r="E7" i="15"/>
  <c r="C10" i="15"/>
  <c r="C9" i="15"/>
  <c r="C8" i="15"/>
  <c r="C7" i="15"/>
  <c r="C10" i="14"/>
  <c r="E10" i="14"/>
  <c r="G11" i="13"/>
  <c r="K11" i="13"/>
  <c r="K10" i="13"/>
  <c r="K8" i="13"/>
  <c r="G9" i="13"/>
  <c r="G10" i="13"/>
  <c r="G8" i="13"/>
  <c r="I11" i="13"/>
  <c r="E11" i="13"/>
  <c r="Q48" i="12"/>
  <c r="O48" i="12"/>
  <c r="M48" i="12"/>
  <c r="K48" i="12"/>
  <c r="G48" i="12"/>
  <c r="E48" i="12"/>
  <c r="C4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 s="1"/>
  <c r="I8" i="12"/>
  <c r="C110" i="11"/>
  <c r="E110" i="11"/>
  <c r="G110" i="11"/>
  <c r="M110" i="11"/>
  <c r="O110" i="11"/>
  <c r="Q110" i="11"/>
  <c r="S10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6" i="11"/>
  <c r="S107" i="11"/>
  <c r="S108" i="11"/>
  <c r="S110" i="11" s="1"/>
  <c r="S10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10" i="11" s="1"/>
  <c r="I109" i="11"/>
  <c r="I8" i="11"/>
  <c r="R96" i="10"/>
  <c r="E91" i="10"/>
  <c r="G91" i="10"/>
  <c r="I91" i="10"/>
  <c r="M91" i="10"/>
  <c r="O91" i="10"/>
  <c r="Q91" i="10"/>
  <c r="Q100" i="9"/>
  <c r="Q9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8" i="9"/>
  <c r="I9" i="9"/>
  <c r="I10" i="9"/>
  <c r="I11" i="9"/>
  <c r="I12" i="9"/>
  <c r="I100" i="9" s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8" i="9"/>
  <c r="E100" i="9"/>
  <c r="G100" i="9"/>
  <c r="M100" i="9"/>
  <c r="O100" i="9"/>
  <c r="I57" i="8"/>
  <c r="K57" i="8"/>
  <c r="M57" i="8"/>
  <c r="O57" i="8"/>
  <c r="Q57" i="8"/>
  <c r="S57" i="8"/>
  <c r="S23" i="7"/>
  <c r="Q23" i="7"/>
  <c r="O23" i="7"/>
  <c r="M23" i="7"/>
  <c r="K23" i="7"/>
  <c r="I23" i="7"/>
  <c r="S11" i="6"/>
  <c r="K11" i="6"/>
  <c r="M11" i="6"/>
  <c r="O11" i="6"/>
  <c r="Q11" i="6"/>
  <c r="Y83" i="1"/>
  <c r="AG28" i="3"/>
  <c r="AI28" i="3"/>
  <c r="AA28" i="3"/>
  <c r="W28" i="3"/>
  <c r="S28" i="3"/>
  <c r="Q28" i="3"/>
  <c r="W83" i="1"/>
  <c r="U83" i="1"/>
  <c r="O83" i="1"/>
  <c r="K83" i="1"/>
  <c r="G83" i="1"/>
  <c r="E83" i="1"/>
  <c r="G10" i="15" l="1"/>
  <c r="U23" i="11"/>
  <c r="U83" i="11"/>
  <c r="U35" i="11"/>
  <c r="U99" i="11"/>
  <c r="U51" i="11"/>
  <c r="U67" i="11"/>
  <c r="U107" i="11"/>
  <c r="U91" i="11"/>
  <c r="U75" i="11"/>
  <c r="U59" i="11"/>
  <c r="U43" i="11"/>
  <c r="U27" i="11"/>
  <c r="U11" i="11"/>
  <c r="U19" i="11"/>
  <c r="U12" i="11"/>
  <c r="U95" i="11"/>
  <c r="U79" i="11"/>
  <c r="U63" i="11"/>
  <c r="U47" i="11"/>
  <c r="U31" i="11"/>
  <c r="U15" i="11"/>
  <c r="U103" i="11"/>
  <c r="U87" i="11"/>
  <c r="U71" i="11"/>
  <c r="U55" i="11"/>
  <c r="U39" i="11"/>
  <c r="K10" i="11"/>
  <c r="K9" i="11"/>
  <c r="K25" i="11"/>
  <c r="K41" i="11"/>
  <c r="K57" i="11"/>
  <c r="K66" i="11"/>
  <c r="K74" i="11"/>
  <c r="K82" i="11"/>
  <c r="K90" i="11"/>
  <c r="K98" i="11"/>
  <c r="K106" i="11"/>
  <c r="K17" i="11"/>
  <c r="K62" i="11"/>
  <c r="K78" i="11"/>
  <c r="K94" i="11"/>
  <c r="K8" i="11"/>
  <c r="K13" i="11"/>
  <c r="K29" i="11"/>
  <c r="K45" i="11"/>
  <c r="K61" i="11"/>
  <c r="K69" i="11"/>
  <c r="K77" i="11"/>
  <c r="K85" i="11"/>
  <c r="K93" i="11"/>
  <c r="K101" i="11"/>
  <c r="K109" i="11"/>
  <c r="K33" i="11"/>
  <c r="K49" i="11"/>
  <c r="K70" i="11"/>
  <c r="K86" i="11"/>
  <c r="K102" i="11"/>
  <c r="K21" i="11"/>
  <c r="K37" i="11"/>
  <c r="K53" i="11"/>
  <c r="K65" i="11"/>
  <c r="K73" i="11"/>
  <c r="K81" i="11"/>
  <c r="K89" i="11"/>
  <c r="K97" i="11"/>
  <c r="K105" i="11"/>
  <c r="K108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07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U109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AK28" i="3"/>
  <c r="U110" i="11" l="1"/>
  <c r="K110" i="11"/>
</calcChain>
</file>

<file path=xl/sharedStrings.xml><?xml version="1.0" encoding="utf-8"?>
<sst xmlns="http://schemas.openxmlformats.org/spreadsheetml/2006/main" count="1052" uniqueCount="316">
  <si>
    <t>صندوق سرمایه‌گذاری مشترک پیشتاز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</si>
  <si>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</si>
  <si>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</si>
  <si>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</si>
  <si>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</si>
  <si>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</si>
  <si>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</si>
  <si>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</si>
  <si>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</si>
  <si>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</si>
  <si>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</si>
  <si>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</si>
  <si>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</si>
  <si>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</si>
  <si>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</si>
  <si>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</si>
  <si>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</si>
  <si>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</si>
  <si>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</si>
  <si>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</si>
  <si>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</si>
  <si>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</si>
  <si>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</si>
  <si>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</si>
  <si>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</si>
  <si>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</si>
  <si>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</si>
  <si>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</si>
  <si>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</si>
  <si>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</si>
  <si>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</si>
  <si>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تراکتورسازی‌ایران‌</t>
  </si>
  <si>
    <t>توسعه معدنی و صنعتی صبانور</t>
  </si>
  <si>
    <t>توسعه‌معادن‌وفلزات‌</t>
  </si>
  <si>
    <t>تولید ژلاتین کپسول ایران</t>
  </si>
  <si>
    <t>ح.زغال سنگ پروده طبس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</si>
  <si>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</si>
  <si>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</si>
  <si>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</si>
  <si>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</si>
  <si>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</si>
  <si>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</si>
  <si>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</si>
  <si>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</si>
  <si>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</si>
  <si>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</si>
  <si>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</si>
  <si>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</si>
  <si>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</si>
  <si>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</si>
  <si>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</si>
  <si>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</si>
  <si>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</si>
  <si>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</si>
  <si>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</si>
  <si>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</si>
  <si>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</si>
  <si>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</si>
  <si>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</si>
  <si>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</si>
  <si>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</si>
  <si>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</si>
  <si>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</si>
  <si>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</si>
  <si>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و گاز</t>
  </si>
  <si>
    <t>صنایع پتروشیمی خلیج فارس</t>
  </si>
  <si>
    <t>صنایع پتروشیمی کرمانشاه</t>
  </si>
  <si>
    <t>فرآورده‌های‌ تزریقی‌ ایران‌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</si>
  <si>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</si>
  <si>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</si>
  <si>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</si>
  <si>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</si>
  <si>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</si>
  <si>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</si>
  <si>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</si>
  <si>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</si>
  <si>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</si>
  <si>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</si>
  <si>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</si>
  <si>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</si>
  <si>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</si>
  <si>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</si>
  <si>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</si>
  <si>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</si>
  <si>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</si>
  <si>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</si>
  <si>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شیشه‌ قزوین‌</t>
  </si>
  <si>
    <t>فجر انرژی خلیج فارس</t>
  </si>
  <si>
    <t>ح . سرمایه گذاری صبا تامین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</si>
  <si>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</si>
  <si>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</si>
  <si>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</si>
  <si>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</si>
  <si>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</si>
  <si>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</si>
  <si>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</si>
  <si>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</si>
  <si>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اختیارف ت سپید7578-01/04/22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</si>
  <si>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</si>
  <si>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</si>
  <si>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</si>
  <si>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</si>
  <si>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</si>
  <si>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</si>
  <si>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</si>
  <si>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</si>
  <si>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</si>
  <si>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</si>
  <si>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</si>
  <si>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</si>
  <si>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</si>
  <si>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</si>
  <si>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</si>
  <si>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</si>
  <si>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</si>
  <si>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</si>
  <si>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</si>
  <si>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</si>
  <si>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</si>
  <si>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</si>
  <si>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</si>
  <si>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</si>
  <si>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</si>
  <si>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</si>
  <si>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</si>
  <si>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</si>
  <si>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</si>
  <si>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</si>
  <si>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</si>
  <si>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</si>
  <si>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</si>
  <si>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</si>
  <si>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</si>
  <si>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</si>
  <si>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</si>
  <si>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</si>
  <si>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</si>
  <si>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</si>
  <si>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</si>
  <si>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</si>
  <si>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</si>
  <si>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</si>
  <si>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</si>
  <si>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</si>
  <si>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</si>
  <si>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</si>
  <si>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</si>
  <si>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</si>
  <si>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</si>
  <si>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</si>
  <si>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</si>
  <si>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</si>
  <si>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</si>
  <si>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</si>
  <si>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</si>
  <si>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</si>
  <si>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</si>
  <si>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</si>
  <si>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</si>
  <si>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</si>
  <si>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</si>
  <si>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</si>
  <si>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</si>
  <si>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</si>
  <si>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</si>
  <si>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</si>
  <si>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</si>
  <si>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</si>
  <si>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</si>
  <si>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</si>
  <si>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</si>
  <si>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</si>
  <si>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</si>
  <si>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</si>
  <si>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</si>
  <si>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</si>
  <si>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</si>
  <si>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</si>
  <si>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</si>
  <si>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</si>
  <si>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</si>
  <si>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</si>
  <si>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</si>
  <si>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</si>
  <si>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</si>
  <si>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</si>
  <si>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</si>
  <si>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</si>
  <si>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</si>
  <si>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</si>
  <si>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</si>
  <si>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</si>
  <si>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</si>
  <si>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</si>
  <si>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0006</t>
  </si>
  <si>
    <t>1400/06/07</t>
  </si>
  <si>
    <t>مرابحه عام دولت3-ش.خ 0005</t>
  </si>
  <si>
    <t>1400/05/24</t>
  </si>
  <si>
    <t>مرابحه عام دولت1-ش.خ سایر0206</t>
  </si>
  <si>
    <t>1402/06/25</t>
  </si>
  <si>
    <t>منفعت صبا اروند ملت 14001222</t>
  </si>
  <si>
    <t>1400/12/22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</si>
  <si>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</si>
  <si>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</si>
  <si>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</si>
  <si>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</si>
  <si>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</si>
  <si>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</si>
  <si>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</si>
  <si>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</si>
  <si>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</si>
  <si>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1400/04/24</t>
  </si>
  <si>
    <t>1400/04/31</t>
  </si>
  <si>
    <t>1400/12/23</t>
  </si>
  <si>
    <t>1400/04/29</t>
  </si>
  <si>
    <t>1400/04/14</t>
  </si>
  <si>
    <t>1400/03/29</t>
  </si>
  <si>
    <t>1400/03/26</t>
  </si>
  <si>
    <t>1400/04/20</t>
  </si>
  <si>
    <t>1400/08/29</t>
  </si>
  <si>
    <t>1400/12/24</t>
  </si>
  <si>
    <t>1400/07/28</t>
  </si>
  <si>
    <t>1400/04/10</t>
  </si>
  <si>
    <t>1400/05/11</t>
  </si>
  <si>
    <t>1400/04/09</t>
  </si>
  <si>
    <t>پتروشیمی شازند</t>
  </si>
  <si>
    <t>1400/10/15</t>
  </si>
  <si>
    <t>1400/10/29</t>
  </si>
  <si>
    <t>1400/08/06</t>
  </si>
  <si>
    <t>1400/04/13</t>
  </si>
  <si>
    <t>1400/03/08</t>
  </si>
  <si>
    <t>1400/10/06</t>
  </si>
  <si>
    <t>1400/03/30</t>
  </si>
  <si>
    <t>توسعه خدمات دریایی وبندری سینا</t>
  </si>
  <si>
    <t>1400/05/18</t>
  </si>
  <si>
    <t>1400/03/03</t>
  </si>
  <si>
    <t>1400/03/12</t>
  </si>
  <si>
    <t>1400/04/23</t>
  </si>
  <si>
    <t>1400/04/22</t>
  </si>
  <si>
    <t>1400/04/12</t>
  </si>
  <si>
    <t>1400/12/26</t>
  </si>
  <si>
    <t>1400/04/27</t>
  </si>
  <si>
    <t>1400/03/10</t>
  </si>
  <si>
    <t>پتروشیمی نوری</t>
  </si>
  <si>
    <t>1400/05/20</t>
  </si>
  <si>
    <t>1401/01/30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</si>
  <si>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</si>
  <si>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</si>
  <si>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</si>
  <si>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</si>
  <si>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</si>
  <si>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</si>
  <si>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</si>
  <si>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</si>
  <si>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</si>
  <si>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</si>
  <si>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</si>
  <si>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</si>
  <si>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</si>
  <si>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نفت سپاهان</t>
  </si>
  <si>
    <t>تامین سرمایه لوتوس پارسیان</t>
  </si>
  <si>
    <t>ح . تامین سرمایه لوتوس پارسیان</t>
  </si>
  <si>
    <t>ح . توسعه‌معادن‌وفلزات‌</t>
  </si>
  <si>
    <t>ریل پرداز نو آفرین</t>
  </si>
  <si>
    <t>س. و خدمات مدیریت صند. ب کشوری</t>
  </si>
  <si>
    <t>سرمایه گذاری هامون صبا</t>
  </si>
  <si>
    <t>ح.سرمایه گذاری صندوق بازنشستگی</t>
  </si>
  <si>
    <t>ح . کاشی‌ وسرامیک‌ حافظ‌</t>
  </si>
  <si>
    <t>ح.گروه مدیریت سرمایه گذار امید</t>
  </si>
  <si>
    <t>ح . داروپخش‌ (هلدینگ‌</t>
  </si>
  <si>
    <t>ح . معدنی‌ املاح‌  ایران‌</t>
  </si>
  <si>
    <t>ح . داروسازی‌ ابوریحان‌</t>
  </si>
  <si>
    <t>صنعت غذایی کورش</t>
  </si>
  <si>
    <t>توسعه سامانه ی نرم افزاری نگین</t>
  </si>
  <si>
    <t>ح توسعه معدنی و صنعتی صبانور</t>
  </si>
  <si>
    <t>ح . شیشه سازی مینا</t>
  </si>
  <si>
    <t>محصولات کاغذی لطیف</t>
  </si>
  <si>
    <t>ح . سرمایه گذاری دارویی تامین</t>
  </si>
  <si>
    <t>ح . شیشه‌ و گاز</t>
  </si>
  <si>
    <t>گسترش صنایع روی ایرانیان</t>
  </si>
  <si>
    <t>اسنادخزانه-م16بودجه97-000407</t>
  </si>
  <si>
    <t>اسنادخزانه-م23بودجه97-000824</t>
  </si>
  <si>
    <t>اسنادخزانه-م22بودجه97-000428</t>
  </si>
  <si>
    <t>اسنادخزانه-م20بودجه97-000324</t>
  </si>
  <si>
    <t>اسنادخزانه-م5بودجه98-000422</t>
  </si>
  <si>
    <t>اسنادخزانه-م18بودجه97-000525</t>
  </si>
  <si>
    <t>اوراق سلف ورق گرم فولاد اصفهان</t>
  </si>
  <si>
    <t>اسنادخزانه-م21بودجه97-000728</t>
  </si>
  <si>
    <t>اسنادخزانه-م10بودجه98-001006</t>
  </si>
  <si>
    <t>اسنادخزانه-م11بودجه98-001013</t>
  </si>
  <si>
    <t>اسنادخزانه-م7بودجه98-000719</t>
  </si>
  <si>
    <t>اسنادخزانه-م6بودجه98-000519</t>
  </si>
  <si>
    <t>اسنادخزانه-م4بودجه98-000421</t>
  </si>
  <si>
    <t>اسنادخزانه-م13بودجه97-000518</t>
  </si>
  <si>
    <t>اسنادخزانه-م9بودجه98-000923</t>
  </si>
  <si>
    <t>اسنادخزانه-م12بودجه98-001111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</si>
  <si>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</si>
  <si>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</si>
  <si>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</si>
  <si>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</si>
  <si>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</si>
  <si>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</si>
  <si>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</si>
  <si>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</si>
  <si>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</si>
  <si>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</si>
  <si>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</si>
  <si>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</si>
  <si>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</si>
  <si>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</si>
  <si>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1401/01/01</t>
  </si>
  <si>
    <t>-</t>
  </si>
  <si>
    <t>سایر درآمدهای تنزیل سود بانک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</si>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</sst>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/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9" fontId="2" fillId="0" borderId="0" xfId="1" applyFont="1"/>
    <xf numFmtId="10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32</xdr:row>
          <xdr:rowOff>133350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0A1404F-D6D4-44BB-A170-A73FB5944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BCE8-1D53-49E1-AD0C-8A17D61442C2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Document" shapeId="205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97"/>
  <sheetViews>
    <sheetView rightToLeft="1" topLeftCell="A67" workbookViewId="0">
      <selection activeCell="G105" sqref="G105"/>
    </sheetView>
  </sheetViews>
  <sheetFormatPr defaultRowHeight="24"/>
  <cols>
    <col min="1" max="1" width="35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3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K6" s="21" t="s">
        <v>187</v>
      </c>
      <c r="L6" s="21" t="s">
        <v>187</v>
      </c>
      <c r="M6" s="21" t="s">
        <v>187</v>
      </c>
      <c r="N6" s="21" t="s">
        <v>187</v>
      </c>
      <c r="O6" s="21" t="s">
        <v>187</v>
      </c>
      <c r="P6" s="21" t="s">
        <v>187</v>
      </c>
      <c r="Q6" s="21" t="s">
        <v>187</v>
      </c>
    </row>
    <row r="7" spans="1:17" ht="24.75">
      <c r="A7" s="21" t="s">
        <v>3</v>
      </c>
      <c r="C7" s="21" t="s">
        <v>7</v>
      </c>
      <c r="E7" s="21" t="s">
        <v>253</v>
      </c>
      <c r="G7" s="21" t="s">
        <v>254</v>
      </c>
      <c r="I7" s="21" t="s">
        <v>256</v>
      </c>
      <c r="K7" s="21" t="s">
        <v>7</v>
      </c>
      <c r="M7" s="21" t="s">
        <v>253</v>
      </c>
      <c r="O7" s="21" t="s">
        <v>254</v>
      </c>
      <c r="Q7" s="21" t="s">
        <v>256</v>
      </c>
    </row>
    <row r="8" spans="1:17">
      <c r="A8" s="1" t="s">
        <v>23</v>
      </c>
      <c r="C8" s="5">
        <v>460285</v>
      </c>
      <c r="D8" s="4"/>
      <c r="E8" s="5">
        <v>80183271709</v>
      </c>
      <c r="F8" s="4"/>
      <c r="G8" s="5">
        <v>43247276689</v>
      </c>
      <c r="H8" s="4"/>
      <c r="I8" s="5">
        <v>36935995020</v>
      </c>
      <c r="J8" s="4"/>
      <c r="K8" s="5">
        <v>3932581</v>
      </c>
      <c r="L8" s="4"/>
      <c r="M8" s="5">
        <v>575454308067</v>
      </c>
      <c r="N8" s="4"/>
      <c r="O8" s="5">
        <v>369495896167</v>
      </c>
      <c r="P8" s="4"/>
      <c r="Q8" s="5">
        <v>205958411900</v>
      </c>
    </row>
    <row r="9" spans="1:17">
      <c r="A9" s="1" t="s">
        <v>35</v>
      </c>
      <c r="C9" s="6">
        <v>3000045</v>
      </c>
      <c r="D9" s="6"/>
      <c r="E9" s="6">
        <v>51084766260</v>
      </c>
      <c r="F9" s="6"/>
      <c r="G9" s="6">
        <v>51084766260</v>
      </c>
      <c r="H9" s="6"/>
      <c r="I9" s="6">
        <v>0</v>
      </c>
      <c r="J9" s="6"/>
      <c r="K9" s="6">
        <v>3000045</v>
      </c>
      <c r="L9" s="6"/>
      <c r="M9" s="6">
        <v>51084766260</v>
      </c>
      <c r="N9" s="6"/>
      <c r="O9" s="6">
        <v>51084766260</v>
      </c>
      <c r="P9" s="6"/>
      <c r="Q9" s="6">
        <v>0</v>
      </c>
    </row>
    <row r="10" spans="1:17">
      <c r="A10" s="1" t="s">
        <v>81</v>
      </c>
      <c r="C10" s="6">
        <v>266340</v>
      </c>
      <c r="D10" s="6"/>
      <c r="E10" s="6">
        <v>12509686923</v>
      </c>
      <c r="F10" s="6"/>
      <c r="G10" s="6">
        <v>10914852449</v>
      </c>
      <c r="H10" s="6"/>
      <c r="I10" s="6">
        <v>1594834474</v>
      </c>
      <c r="J10" s="6"/>
      <c r="K10" s="6">
        <v>504538</v>
      </c>
      <c r="L10" s="6"/>
      <c r="M10" s="6">
        <v>23098117208</v>
      </c>
      <c r="N10" s="6"/>
      <c r="O10" s="6">
        <v>20213231397</v>
      </c>
      <c r="P10" s="6"/>
      <c r="Q10" s="6">
        <v>2884885811</v>
      </c>
    </row>
    <row r="11" spans="1:17">
      <c r="A11" s="1" t="s">
        <v>70</v>
      </c>
      <c r="C11" s="6">
        <v>161903</v>
      </c>
      <c r="D11" s="6"/>
      <c r="E11" s="6">
        <v>3498115344</v>
      </c>
      <c r="F11" s="6"/>
      <c r="G11" s="6">
        <v>3780798592</v>
      </c>
      <c r="H11" s="6"/>
      <c r="I11" s="6">
        <v>-282683248</v>
      </c>
      <c r="J11" s="6"/>
      <c r="K11" s="6">
        <v>1061904</v>
      </c>
      <c r="L11" s="6"/>
      <c r="M11" s="6">
        <v>27281293049</v>
      </c>
      <c r="N11" s="6"/>
      <c r="O11" s="6">
        <v>24797842950</v>
      </c>
      <c r="P11" s="6"/>
      <c r="Q11" s="6">
        <v>2483450099</v>
      </c>
    </row>
    <row r="12" spans="1:17">
      <c r="A12" s="1" t="s">
        <v>74</v>
      </c>
      <c r="C12" s="6">
        <v>300000</v>
      </c>
      <c r="D12" s="6"/>
      <c r="E12" s="6">
        <v>4443403519</v>
      </c>
      <c r="F12" s="6"/>
      <c r="G12" s="6">
        <v>2036423365</v>
      </c>
      <c r="H12" s="6"/>
      <c r="I12" s="6">
        <v>2406980154</v>
      </c>
      <c r="J12" s="6"/>
      <c r="K12" s="6">
        <v>9180000</v>
      </c>
      <c r="L12" s="6"/>
      <c r="M12" s="6">
        <v>110702645918</v>
      </c>
      <c r="N12" s="6"/>
      <c r="O12" s="6">
        <v>71705942938</v>
      </c>
      <c r="P12" s="6"/>
      <c r="Q12" s="6">
        <v>38996702980</v>
      </c>
    </row>
    <row r="13" spans="1:17">
      <c r="A13" s="1" t="s">
        <v>30</v>
      </c>
      <c r="C13" s="6">
        <v>794493</v>
      </c>
      <c r="D13" s="6"/>
      <c r="E13" s="6">
        <v>70975156682</v>
      </c>
      <c r="F13" s="6"/>
      <c r="G13" s="6">
        <v>42595482245</v>
      </c>
      <c r="H13" s="6"/>
      <c r="I13" s="6">
        <v>28379674437</v>
      </c>
      <c r="J13" s="6"/>
      <c r="K13" s="6">
        <v>1885532</v>
      </c>
      <c r="L13" s="6"/>
      <c r="M13" s="6">
        <v>170496983512</v>
      </c>
      <c r="N13" s="6"/>
      <c r="O13" s="6">
        <v>129892864961</v>
      </c>
      <c r="P13" s="6"/>
      <c r="Q13" s="6">
        <v>40604118551</v>
      </c>
    </row>
    <row r="14" spans="1:17">
      <c r="A14" s="1" t="s">
        <v>82</v>
      </c>
      <c r="C14" s="6">
        <v>1863551</v>
      </c>
      <c r="D14" s="6"/>
      <c r="E14" s="6">
        <v>23762721797</v>
      </c>
      <c r="F14" s="6"/>
      <c r="G14" s="6">
        <v>23193010450</v>
      </c>
      <c r="H14" s="6"/>
      <c r="I14" s="6">
        <v>569711347</v>
      </c>
      <c r="J14" s="6"/>
      <c r="K14" s="6">
        <v>1883820</v>
      </c>
      <c r="L14" s="6"/>
      <c r="M14" s="6">
        <v>24044396436</v>
      </c>
      <c r="N14" s="6"/>
      <c r="O14" s="6">
        <v>23477024032</v>
      </c>
      <c r="P14" s="6"/>
      <c r="Q14" s="6">
        <v>567372404</v>
      </c>
    </row>
    <row r="15" spans="1:17">
      <c r="A15" s="1" t="s">
        <v>42</v>
      </c>
      <c r="C15" s="6">
        <v>230000</v>
      </c>
      <c r="D15" s="6"/>
      <c r="E15" s="6">
        <v>142663111959</v>
      </c>
      <c r="F15" s="6"/>
      <c r="G15" s="6">
        <v>83662252028</v>
      </c>
      <c r="H15" s="6"/>
      <c r="I15" s="6">
        <v>59000859931</v>
      </c>
      <c r="J15" s="6"/>
      <c r="K15" s="6">
        <v>235187</v>
      </c>
      <c r="L15" s="6"/>
      <c r="M15" s="6">
        <v>145190495822</v>
      </c>
      <c r="N15" s="6"/>
      <c r="O15" s="6">
        <v>85549017686</v>
      </c>
      <c r="P15" s="6"/>
      <c r="Q15" s="6">
        <v>59641478136</v>
      </c>
    </row>
    <row r="16" spans="1:17">
      <c r="A16" s="1" t="s">
        <v>257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610271</v>
      </c>
      <c r="L16" s="6"/>
      <c r="M16" s="6">
        <v>15578977476</v>
      </c>
      <c r="N16" s="6"/>
      <c r="O16" s="6">
        <v>11870967678</v>
      </c>
      <c r="P16" s="6"/>
      <c r="Q16" s="6">
        <v>3708009798</v>
      </c>
    </row>
    <row r="17" spans="1:17">
      <c r="A17" s="1" t="s">
        <v>33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1</v>
      </c>
      <c r="L17" s="6"/>
      <c r="M17" s="6">
        <v>1</v>
      </c>
      <c r="N17" s="6"/>
      <c r="O17" s="6">
        <v>8223</v>
      </c>
      <c r="P17" s="6"/>
      <c r="Q17" s="6">
        <v>-8222</v>
      </c>
    </row>
    <row r="18" spans="1:17">
      <c r="A18" s="1" t="s">
        <v>54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40904</v>
      </c>
      <c r="L18" s="6"/>
      <c r="M18" s="6">
        <v>1596336060</v>
      </c>
      <c r="N18" s="6"/>
      <c r="O18" s="6">
        <v>1390733708</v>
      </c>
      <c r="P18" s="6"/>
      <c r="Q18" s="6">
        <v>205602352</v>
      </c>
    </row>
    <row r="19" spans="1:17">
      <c r="A19" s="1" t="s">
        <v>258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4521705</v>
      </c>
      <c r="L19" s="6"/>
      <c r="M19" s="6">
        <v>19507435776</v>
      </c>
      <c r="N19" s="6"/>
      <c r="O19" s="6">
        <v>13536966116</v>
      </c>
      <c r="P19" s="6"/>
      <c r="Q19" s="6">
        <v>5970469660</v>
      </c>
    </row>
    <row r="20" spans="1:17">
      <c r="A20" s="1" t="s">
        <v>36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1</v>
      </c>
      <c r="L20" s="6"/>
      <c r="M20" s="6">
        <v>1</v>
      </c>
      <c r="N20" s="6"/>
      <c r="O20" s="6">
        <v>5746</v>
      </c>
      <c r="P20" s="6"/>
      <c r="Q20" s="6">
        <v>-5745</v>
      </c>
    </row>
    <row r="21" spans="1:17">
      <c r="A21" s="1" t="s">
        <v>65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1000000</v>
      </c>
      <c r="L21" s="6"/>
      <c r="M21" s="6">
        <v>9355505413</v>
      </c>
      <c r="N21" s="6"/>
      <c r="O21" s="6">
        <v>9085617000</v>
      </c>
      <c r="P21" s="6"/>
      <c r="Q21" s="6">
        <v>269888413</v>
      </c>
    </row>
    <row r="22" spans="1:17">
      <c r="A22" s="1" t="s">
        <v>259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400000</v>
      </c>
      <c r="L22" s="6"/>
      <c r="M22" s="6">
        <v>1507775070</v>
      </c>
      <c r="N22" s="6"/>
      <c r="O22" s="6">
        <v>1518207584</v>
      </c>
      <c r="P22" s="6"/>
      <c r="Q22" s="6">
        <v>-10432514</v>
      </c>
    </row>
    <row r="23" spans="1:17">
      <c r="A23" s="1" t="s">
        <v>260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500000</v>
      </c>
      <c r="L23" s="6"/>
      <c r="M23" s="6">
        <v>2821090248</v>
      </c>
      <c r="N23" s="6"/>
      <c r="O23" s="6">
        <v>2912014566</v>
      </c>
      <c r="P23" s="6"/>
      <c r="Q23" s="6">
        <v>-90924318</v>
      </c>
    </row>
    <row r="24" spans="1:17">
      <c r="A24" s="1" t="s">
        <v>261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333333</v>
      </c>
      <c r="L24" s="6"/>
      <c r="M24" s="6">
        <v>1435108027</v>
      </c>
      <c r="N24" s="6"/>
      <c r="O24" s="6">
        <v>482666184</v>
      </c>
      <c r="P24" s="6"/>
      <c r="Q24" s="6">
        <v>952441843</v>
      </c>
    </row>
    <row r="25" spans="1:17">
      <c r="A25" s="1" t="s">
        <v>247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56670</v>
      </c>
      <c r="L25" s="6"/>
      <c r="M25" s="6">
        <v>777103902</v>
      </c>
      <c r="N25" s="6"/>
      <c r="O25" s="6">
        <v>444808362</v>
      </c>
      <c r="P25" s="6"/>
      <c r="Q25" s="6">
        <v>332295540</v>
      </c>
    </row>
    <row r="26" spans="1:17">
      <c r="A26" s="1" t="s">
        <v>262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18989370</v>
      </c>
      <c r="L26" s="6"/>
      <c r="M26" s="6">
        <v>141399986634</v>
      </c>
      <c r="N26" s="6"/>
      <c r="O26" s="6">
        <v>113759625827</v>
      </c>
      <c r="P26" s="6"/>
      <c r="Q26" s="6">
        <v>27640360807</v>
      </c>
    </row>
    <row r="27" spans="1:17">
      <c r="A27" s="1" t="s">
        <v>67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31434</v>
      </c>
      <c r="L27" s="6"/>
      <c r="M27" s="6">
        <v>959594394</v>
      </c>
      <c r="N27" s="6"/>
      <c r="O27" s="6">
        <v>868007727</v>
      </c>
      <c r="P27" s="6"/>
      <c r="Q27" s="6">
        <v>91586667</v>
      </c>
    </row>
    <row r="28" spans="1:17">
      <c r="A28" s="1" t="s">
        <v>225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4070502</v>
      </c>
      <c r="L28" s="6"/>
      <c r="M28" s="6">
        <v>173562559203</v>
      </c>
      <c r="N28" s="6"/>
      <c r="O28" s="6">
        <v>102451873231</v>
      </c>
      <c r="P28" s="6"/>
      <c r="Q28" s="6">
        <v>71110685972</v>
      </c>
    </row>
    <row r="29" spans="1:17">
      <c r="A29" s="1" t="s">
        <v>72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1700000</v>
      </c>
      <c r="L29" s="6"/>
      <c r="M29" s="6">
        <v>30669327692</v>
      </c>
      <c r="N29" s="6"/>
      <c r="O29" s="6">
        <v>32361297589</v>
      </c>
      <c r="P29" s="6"/>
      <c r="Q29" s="6">
        <v>-1691969897</v>
      </c>
    </row>
    <row r="30" spans="1:17">
      <c r="A30" s="1" t="s">
        <v>263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2789534</v>
      </c>
      <c r="L30" s="6"/>
      <c r="M30" s="6">
        <v>12561673440</v>
      </c>
      <c r="N30" s="6"/>
      <c r="O30" s="6">
        <v>9307353732</v>
      </c>
      <c r="P30" s="6"/>
      <c r="Q30" s="6">
        <v>3254319708</v>
      </c>
    </row>
    <row r="31" spans="1:17">
      <c r="A31" s="1" t="s">
        <v>264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82444</v>
      </c>
      <c r="L31" s="6"/>
      <c r="M31" s="6">
        <v>952381168</v>
      </c>
      <c r="N31" s="6"/>
      <c r="O31" s="6">
        <v>414492226</v>
      </c>
      <c r="P31" s="6"/>
      <c r="Q31" s="6">
        <v>537888942</v>
      </c>
    </row>
    <row r="32" spans="1:17">
      <c r="A32" s="1" t="s">
        <v>265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171600</v>
      </c>
      <c r="L32" s="6"/>
      <c r="M32" s="6">
        <v>721549134</v>
      </c>
      <c r="N32" s="6"/>
      <c r="O32" s="6">
        <v>326679554</v>
      </c>
      <c r="P32" s="6"/>
      <c r="Q32" s="6">
        <v>394869580</v>
      </c>
    </row>
    <row r="33" spans="1:17">
      <c r="A33" s="1" t="s">
        <v>266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35704645</v>
      </c>
      <c r="L33" s="6"/>
      <c r="M33" s="6">
        <v>257671925261</v>
      </c>
      <c r="N33" s="6"/>
      <c r="O33" s="6">
        <v>257671925261</v>
      </c>
      <c r="P33" s="6"/>
      <c r="Q33" s="6">
        <v>0</v>
      </c>
    </row>
    <row r="34" spans="1:17">
      <c r="A34" s="1" t="s">
        <v>31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500000</v>
      </c>
      <c r="L34" s="6"/>
      <c r="M34" s="6">
        <v>14518100276</v>
      </c>
      <c r="N34" s="6"/>
      <c r="O34" s="6">
        <v>12112499251</v>
      </c>
      <c r="P34" s="6"/>
      <c r="Q34" s="6">
        <v>2405601025</v>
      </c>
    </row>
    <row r="35" spans="1:17">
      <c r="A35" s="1" t="s">
        <v>267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19000000</v>
      </c>
      <c r="L35" s="6"/>
      <c r="M35" s="6">
        <v>40417749908</v>
      </c>
      <c r="N35" s="6"/>
      <c r="O35" s="6">
        <v>40417749908</v>
      </c>
      <c r="P35" s="6"/>
      <c r="Q35" s="6">
        <v>0</v>
      </c>
    </row>
    <row r="36" spans="1:17">
      <c r="A36" s="1" t="s">
        <v>45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11532</v>
      </c>
      <c r="L36" s="6"/>
      <c r="M36" s="6">
        <v>248504632</v>
      </c>
      <c r="N36" s="6"/>
      <c r="O36" s="6">
        <v>220987366</v>
      </c>
      <c r="P36" s="6"/>
      <c r="Q36" s="6">
        <v>27517266</v>
      </c>
    </row>
    <row r="37" spans="1:17">
      <c r="A37" s="1" t="s">
        <v>243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3543905</v>
      </c>
      <c r="L37" s="6"/>
      <c r="M37" s="6">
        <v>315788400707</v>
      </c>
      <c r="N37" s="6"/>
      <c r="O37" s="6">
        <v>210347508473</v>
      </c>
      <c r="P37" s="6"/>
      <c r="Q37" s="6">
        <v>105440892234</v>
      </c>
    </row>
    <row r="38" spans="1:17">
      <c r="A38" s="1" t="s">
        <v>78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45845</v>
      </c>
      <c r="L38" s="6"/>
      <c r="M38" s="6">
        <v>1318404396</v>
      </c>
      <c r="N38" s="6"/>
      <c r="O38" s="6">
        <v>1219427924</v>
      </c>
      <c r="P38" s="6"/>
      <c r="Q38" s="6">
        <v>98976472</v>
      </c>
    </row>
    <row r="39" spans="1:17">
      <c r="A39" s="1" t="s">
        <v>268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54313333</v>
      </c>
      <c r="L39" s="6"/>
      <c r="M39" s="6">
        <v>136243231730</v>
      </c>
      <c r="N39" s="6"/>
      <c r="O39" s="6">
        <v>393673287973</v>
      </c>
      <c r="P39" s="6"/>
      <c r="Q39" s="6">
        <v>-257430056243</v>
      </c>
    </row>
    <row r="40" spans="1:17">
      <c r="A40" s="1" t="s">
        <v>269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750000</v>
      </c>
      <c r="L40" s="6"/>
      <c r="M40" s="6">
        <v>2779500000</v>
      </c>
      <c r="N40" s="6"/>
      <c r="O40" s="6">
        <v>2779500000</v>
      </c>
      <c r="P40" s="6"/>
      <c r="Q40" s="6">
        <v>0</v>
      </c>
    </row>
    <row r="41" spans="1:17">
      <c r="A41" s="1" t="s">
        <v>270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900000</v>
      </c>
      <c r="L41" s="6"/>
      <c r="M41" s="6">
        <v>6365533998</v>
      </c>
      <c r="N41" s="6"/>
      <c r="O41" s="6">
        <v>6365533998</v>
      </c>
      <c r="P41" s="6"/>
      <c r="Q41" s="6">
        <v>0</v>
      </c>
    </row>
    <row r="42" spans="1:17">
      <c r="A42" s="1" t="s">
        <v>271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185265</v>
      </c>
      <c r="L42" s="6"/>
      <c r="M42" s="6">
        <v>3715674840</v>
      </c>
      <c r="N42" s="6"/>
      <c r="O42" s="6">
        <v>3715674840</v>
      </c>
      <c r="P42" s="6"/>
      <c r="Q42" s="6">
        <v>0</v>
      </c>
    </row>
    <row r="43" spans="1:17">
      <c r="A43" s="1" t="s">
        <v>272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723488</v>
      </c>
      <c r="L43" s="6"/>
      <c r="M43" s="6">
        <v>28439511535</v>
      </c>
      <c r="N43" s="6"/>
      <c r="O43" s="6">
        <v>21688573929</v>
      </c>
      <c r="P43" s="6"/>
      <c r="Q43" s="6">
        <v>6750937606</v>
      </c>
    </row>
    <row r="44" spans="1:17">
      <c r="A44" s="1" t="s">
        <v>250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753607</v>
      </c>
      <c r="L44" s="6"/>
      <c r="M44" s="6">
        <v>2846667556</v>
      </c>
      <c r="N44" s="6"/>
      <c r="O44" s="6">
        <v>1660227566</v>
      </c>
      <c r="P44" s="6"/>
      <c r="Q44" s="6">
        <v>1186439990</v>
      </c>
    </row>
    <row r="45" spans="1:17">
      <c r="A45" s="1" t="s">
        <v>273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650805</v>
      </c>
      <c r="L45" s="6"/>
      <c r="M45" s="6">
        <v>9171642443</v>
      </c>
      <c r="N45" s="6"/>
      <c r="O45" s="6">
        <v>4970161927</v>
      </c>
      <c r="P45" s="6"/>
      <c r="Q45" s="6">
        <v>4201480516</v>
      </c>
    </row>
    <row r="46" spans="1:17">
      <c r="A46" s="1" t="s">
        <v>55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1347702</v>
      </c>
      <c r="L46" s="6"/>
      <c r="M46" s="6">
        <v>10275982678</v>
      </c>
      <c r="N46" s="6"/>
      <c r="O46" s="6">
        <v>10427819296</v>
      </c>
      <c r="P46" s="6"/>
      <c r="Q46" s="6">
        <v>-151836618</v>
      </c>
    </row>
    <row r="47" spans="1:17">
      <c r="A47" s="1" t="s">
        <v>85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3000000</v>
      </c>
      <c r="L47" s="6"/>
      <c r="M47" s="6">
        <v>13810554169</v>
      </c>
      <c r="N47" s="6"/>
      <c r="O47" s="6">
        <v>14518460640</v>
      </c>
      <c r="P47" s="6"/>
      <c r="Q47" s="6">
        <v>-707906471</v>
      </c>
    </row>
    <row r="48" spans="1:17">
      <c r="A48" s="1" t="s">
        <v>274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50208158</v>
      </c>
      <c r="L48" s="6"/>
      <c r="M48" s="6">
        <v>651189278118</v>
      </c>
      <c r="N48" s="6"/>
      <c r="O48" s="6">
        <v>651189304056</v>
      </c>
      <c r="P48" s="6"/>
      <c r="Q48" s="6">
        <v>-25938</v>
      </c>
    </row>
    <row r="49" spans="1:17">
      <c r="A49" s="1" t="s">
        <v>275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9529900</v>
      </c>
      <c r="L49" s="6"/>
      <c r="M49" s="6">
        <v>81464280514</v>
      </c>
      <c r="N49" s="6"/>
      <c r="O49" s="6">
        <v>81464280514</v>
      </c>
      <c r="P49" s="6"/>
      <c r="Q49" s="6">
        <v>0</v>
      </c>
    </row>
    <row r="50" spans="1:17">
      <c r="A50" s="1" t="s">
        <v>27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400000</v>
      </c>
      <c r="L50" s="6"/>
      <c r="M50" s="6">
        <v>28904721320</v>
      </c>
      <c r="N50" s="6"/>
      <c r="O50" s="6">
        <v>26644516193</v>
      </c>
      <c r="P50" s="6"/>
      <c r="Q50" s="6">
        <v>2260205127</v>
      </c>
    </row>
    <row r="51" spans="1:17">
      <c r="A51" s="1" t="s">
        <v>69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4979103</v>
      </c>
      <c r="L51" s="6"/>
      <c r="M51" s="6">
        <v>47081568681</v>
      </c>
      <c r="N51" s="6"/>
      <c r="O51" s="6">
        <v>45173218147</v>
      </c>
      <c r="P51" s="6"/>
      <c r="Q51" s="6">
        <v>1908350534</v>
      </c>
    </row>
    <row r="52" spans="1:17">
      <c r="A52" s="1" t="s">
        <v>73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6">
        <v>50000</v>
      </c>
      <c r="L52" s="6"/>
      <c r="M52" s="6">
        <v>261932180</v>
      </c>
      <c r="N52" s="6"/>
      <c r="O52" s="6">
        <v>215816420</v>
      </c>
      <c r="P52" s="6"/>
      <c r="Q52" s="6">
        <v>46115760</v>
      </c>
    </row>
    <row r="53" spans="1:17">
      <c r="A53" s="1" t="s">
        <v>233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6">
        <v>60000</v>
      </c>
      <c r="L53" s="6"/>
      <c r="M53" s="6">
        <v>2812167473</v>
      </c>
      <c r="N53" s="6"/>
      <c r="O53" s="6">
        <v>3119452436</v>
      </c>
      <c r="P53" s="6"/>
      <c r="Q53" s="6">
        <v>-307284963</v>
      </c>
    </row>
    <row r="54" spans="1:17">
      <c r="A54" s="1" t="s">
        <v>86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1987</v>
      </c>
      <c r="L54" s="6"/>
      <c r="M54" s="6">
        <v>16947025</v>
      </c>
      <c r="N54" s="6"/>
      <c r="O54" s="6">
        <v>16509059</v>
      </c>
      <c r="P54" s="6"/>
      <c r="Q54" s="6">
        <v>437966</v>
      </c>
    </row>
    <row r="55" spans="1:17">
      <c r="A55" s="1" t="s">
        <v>16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56127</v>
      </c>
      <c r="L55" s="6"/>
      <c r="M55" s="6">
        <v>373255475</v>
      </c>
      <c r="N55" s="6"/>
      <c r="O55" s="6">
        <v>279243084</v>
      </c>
      <c r="P55" s="6"/>
      <c r="Q55" s="6">
        <v>94012391</v>
      </c>
    </row>
    <row r="56" spans="1:17">
      <c r="A56" s="1" t="s">
        <v>38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746</v>
      </c>
      <c r="L56" s="6"/>
      <c r="M56" s="6">
        <v>18872737</v>
      </c>
      <c r="N56" s="6"/>
      <c r="O56" s="6">
        <v>20642878</v>
      </c>
      <c r="P56" s="6"/>
      <c r="Q56" s="6">
        <v>-1770141</v>
      </c>
    </row>
    <row r="57" spans="1:17">
      <c r="A57" s="1" t="s">
        <v>22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125000</v>
      </c>
      <c r="L57" s="6"/>
      <c r="M57" s="6">
        <v>23327359169</v>
      </c>
      <c r="N57" s="6"/>
      <c r="O57" s="6">
        <v>18148867889</v>
      </c>
      <c r="P57" s="6"/>
      <c r="Q57" s="6">
        <v>5178491280</v>
      </c>
    </row>
    <row r="58" spans="1:17">
      <c r="A58" s="1" t="s">
        <v>276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6">
        <v>30863</v>
      </c>
      <c r="L58" s="6"/>
      <c r="M58" s="6">
        <v>2081313832</v>
      </c>
      <c r="N58" s="6"/>
      <c r="O58" s="6">
        <v>1003958272</v>
      </c>
      <c r="P58" s="6"/>
      <c r="Q58" s="6">
        <v>1077355560</v>
      </c>
    </row>
    <row r="59" spans="1:17">
      <c r="A59" s="1" t="s">
        <v>277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14137241</v>
      </c>
      <c r="L59" s="6"/>
      <c r="M59" s="6">
        <v>110764700840</v>
      </c>
      <c r="N59" s="6"/>
      <c r="O59" s="6">
        <v>110764700840</v>
      </c>
      <c r="P59" s="6"/>
      <c r="Q59" s="6">
        <v>0</v>
      </c>
    </row>
    <row r="60" spans="1:17">
      <c r="A60" s="1" t="s">
        <v>278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1500000</v>
      </c>
      <c r="L60" s="6"/>
      <c r="M60" s="6">
        <v>26374452725</v>
      </c>
      <c r="N60" s="6"/>
      <c r="O60" s="6">
        <v>26374452725</v>
      </c>
      <c r="P60" s="6"/>
      <c r="Q60" s="6">
        <v>0</v>
      </c>
    </row>
    <row r="61" spans="1:17">
      <c r="A61" s="1" t="s">
        <v>40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500000</v>
      </c>
      <c r="L61" s="6"/>
      <c r="M61" s="6">
        <v>24712083177</v>
      </c>
      <c r="N61" s="6"/>
      <c r="O61" s="6">
        <v>15679074520</v>
      </c>
      <c r="P61" s="6"/>
      <c r="Q61" s="6">
        <v>9033008657</v>
      </c>
    </row>
    <row r="62" spans="1:17">
      <c r="A62" s="1" t="s">
        <v>71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J62" s="6"/>
      <c r="K62" s="6">
        <v>1</v>
      </c>
      <c r="L62" s="6"/>
      <c r="M62" s="6">
        <v>1</v>
      </c>
      <c r="N62" s="6"/>
      <c r="O62" s="6">
        <v>8821</v>
      </c>
      <c r="P62" s="6"/>
      <c r="Q62" s="6">
        <v>-8820</v>
      </c>
    </row>
    <row r="63" spans="1:17">
      <c r="A63" s="1" t="s">
        <v>84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0</v>
      </c>
      <c r="J63" s="6"/>
      <c r="K63" s="6">
        <v>19</v>
      </c>
      <c r="L63" s="6"/>
      <c r="M63" s="6">
        <v>19</v>
      </c>
      <c r="N63" s="6"/>
      <c r="O63" s="6">
        <v>89186</v>
      </c>
      <c r="P63" s="6"/>
      <c r="Q63" s="6">
        <v>-89167</v>
      </c>
    </row>
    <row r="64" spans="1:17">
      <c r="A64" s="1" t="s">
        <v>21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0</v>
      </c>
      <c r="J64" s="6"/>
      <c r="K64" s="6">
        <v>100530</v>
      </c>
      <c r="L64" s="6"/>
      <c r="M64" s="6">
        <v>8928480287</v>
      </c>
      <c r="N64" s="6"/>
      <c r="O64" s="6">
        <v>8246575838</v>
      </c>
      <c r="P64" s="6"/>
      <c r="Q64" s="6">
        <v>681904449</v>
      </c>
    </row>
    <row r="65" spans="1:17">
      <c r="A65" s="1" t="s">
        <v>60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6">
        <v>316666</v>
      </c>
      <c r="L65" s="6"/>
      <c r="M65" s="6">
        <v>4253823476</v>
      </c>
      <c r="N65" s="6"/>
      <c r="O65" s="6">
        <v>3932569499</v>
      </c>
      <c r="P65" s="6"/>
      <c r="Q65" s="6">
        <v>321253977</v>
      </c>
    </row>
    <row r="66" spans="1:17">
      <c r="A66" s="1" t="s">
        <v>25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6">
        <v>855205</v>
      </c>
      <c r="L66" s="6"/>
      <c r="M66" s="6">
        <v>35387203299</v>
      </c>
      <c r="N66" s="6"/>
      <c r="O66" s="6">
        <v>29422533108</v>
      </c>
      <c r="P66" s="6"/>
      <c r="Q66" s="6">
        <v>5964670191</v>
      </c>
    </row>
    <row r="67" spans="1:17">
      <c r="A67" s="1" t="s">
        <v>83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0</v>
      </c>
      <c r="J67" s="6"/>
      <c r="K67" s="6">
        <v>1</v>
      </c>
      <c r="L67" s="6"/>
      <c r="M67" s="6">
        <v>1</v>
      </c>
      <c r="N67" s="6"/>
      <c r="O67" s="6">
        <v>4974</v>
      </c>
      <c r="P67" s="6"/>
      <c r="Q67" s="6">
        <v>-4973</v>
      </c>
    </row>
    <row r="68" spans="1:17">
      <c r="A68" s="1" t="s">
        <v>279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0</v>
      </c>
      <c r="J68" s="6"/>
      <c r="K68" s="6">
        <v>57338</v>
      </c>
      <c r="L68" s="6"/>
      <c r="M68" s="6">
        <v>709610648</v>
      </c>
      <c r="N68" s="6"/>
      <c r="O68" s="6">
        <v>449306081</v>
      </c>
      <c r="P68" s="6"/>
      <c r="Q68" s="6">
        <v>260304567</v>
      </c>
    </row>
    <row r="69" spans="1:17">
      <c r="A69" s="1" t="s">
        <v>280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0</v>
      </c>
      <c r="J69" s="6"/>
      <c r="K69" s="6">
        <v>11060</v>
      </c>
      <c r="L69" s="6"/>
      <c r="M69" s="6">
        <v>11060000000</v>
      </c>
      <c r="N69" s="6"/>
      <c r="O69" s="6">
        <v>10824472628</v>
      </c>
      <c r="P69" s="6"/>
      <c r="Q69" s="6">
        <v>235527372</v>
      </c>
    </row>
    <row r="70" spans="1:17">
      <c r="A70" s="1" t="s">
        <v>281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0</v>
      </c>
      <c r="J70" s="6"/>
      <c r="K70" s="6">
        <v>10000</v>
      </c>
      <c r="L70" s="6"/>
      <c r="M70" s="6">
        <v>10000000000</v>
      </c>
      <c r="N70" s="6"/>
      <c r="O70" s="6">
        <v>9048059741</v>
      </c>
      <c r="P70" s="6"/>
      <c r="Q70" s="6">
        <v>951940259</v>
      </c>
    </row>
    <row r="71" spans="1:17">
      <c r="A71" s="1" t="s">
        <v>194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0</v>
      </c>
      <c r="J71" s="6"/>
      <c r="K71" s="6">
        <v>600000</v>
      </c>
      <c r="L71" s="6"/>
      <c r="M71" s="6">
        <v>600000000000</v>
      </c>
      <c r="N71" s="6"/>
      <c r="O71" s="6">
        <v>599890650108</v>
      </c>
      <c r="P71" s="6"/>
      <c r="Q71" s="6">
        <v>109349892</v>
      </c>
    </row>
    <row r="72" spans="1:17">
      <c r="A72" s="1" t="s">
        <v>282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v>0</v>
      </c>
      <c r="J72" s="6"/>
      <c r="K72" s="6">
        <v>32698</v>
      </c>
      <c r="L72" s="6"/>
      <c r="M72" s="6">
        <v>32698000000</v>
      </c>
      <c r="N72" s="6"/>
      <c r="O72" s="6">
        <v>31671100032</v>
      </c>
      <c r="P72" s="6"/>
      <c r="Q72" s="6">
        <v>1026899968</v>
      </c>
    </row>
    <row r="73" spans="1:17">
      <c r="A73" s="1" t="s">
        <v>196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v>0</v>
      </c>
      <c r="J73" s="6"/>
      <c r="K73" s="6">
        <v>400000</v>
      </c>
      <c r="L73" s="6"/>
      <c r="M73" s="6">
        <v>400000000000</v>
      </c>
      <c r="N73" s="6"/>
      <c r="O73" s="6">
        <v>399927500000</v>
      </c>
      <c r="P73" s="6"/>
      <c r="Q73" s="6">
        <v>72500000</v>
      </c>
    </row>
    <row r="74" spans="1:17">
      <c r="A74" s="1" t="s">
        <v>283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v>0</v>
      </c>
      <c r="J74" s="6"/>
      <c r="K74" s="6">
        <v>12701</v>
      </c>
      <c r="L74" s="6"/>
      <c r="M74" s="6">
        <v>12701000000</v>
      </c>
      <c r="N74" s="6"/>
      <c r="O74" s="6">
        <v>12520928871</v>
      </c>
      <c r="P74" s="6"/>
      <c r="Q74" s="6">
        <v>180071129</v>
      </c>
    </row>
    <row r="75" spans="1:17">
      <c r="A75" s="1" t="s">
        <v>284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v>0</v>
      </c>
      <c r="J75" s="6"/>
      <c r="K75" s="6">
        <v>79317</v>
      </c>
      <c r="L75" s="6"/>
      <c r="M75" s="6">
        <v>79317000000</v>
      </c>
      <c r="N75" s="6"/>
      <c r="O75" s="6">
        <v>76923307172</v>
      </c>
      <c r="P75" s="6"/>
      <c r="Q75" s="6">
        <v>2393692828</v>
      </c>
    </row>
    <row r="76" spans="1:17">
      <c r="A76" s="1" t="s">
        <v>285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v>0</v>
      </c>
      <c r="J76" s="6"/>
      <c r="K76" s="6">
        <v>10000</v>
      </c>
      <c r="L76" s="6"/>
      <c r="M76" s="6">
        <v>10000000000</v>
      </c>
      <c r="N76" s="6"/>
      <c r="O76" s="6">
        <v>9369061549</v>
      </c>
      <c r="P76" s="6"/>
      <c r="Q76" s="6">
        <v>630938451</v>
      </c>
    </row>
    <row r="77" spans="1:17">
      <c r="A77" s="1" t="s">
        <v>286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v>0</v>
      </c>
      <c r="J77" s="6"/>
      <c r="K77" s="6">
        <v>500000</v>
      </c>
      <c r="L77" s="6"/>
      <c r="M77" s="6">
        <v>510492000000</v>
      </c>
      <c r="N77" s="6"/>
      <c r="O77" s="6">
        <v>491598876280</v>
      </c>
      <c r="P77" s="6"/>
      <c r="Q77" s="6">
        <v>18893123720</v>
      </c>
    </row>
    <row r="78" spans="1:17">
      <c r="A78" s="1" t="s">
        <v>287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v>0</v>
      </c>
      <c r="J78" s="6"/>
      <c r="K78" s="6">
        <v>890812</v>
      </c>
      <c r="L78" s="6"/>
      <c r="M78" s="6">
        <v>890812000000</v>
      </c>
      <c r="N78" s="6"/>
      <c r="O78" s="6">
        <v>862077275215</v>
      </c>
      <c r="P78" s="6"/>
      <c r="Q78" s="6">
        <v>28734724785</v>
      </c>
    </row>
    <row r="79" spans="1:17">
      <c r="A79" s="1" t="s">
        <v>288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v>0</v>
      </c>
      <c r="J79" s="6"/>
      <c r="K79" s="6">
        <v>24930</v>
      </c>
      <c r="L79" s="6"/>
      <c r="M79" s="6">
        <v>24930000000</v>
      </c>
      <c r="N79" s="6"/>
      <c r="O79" s="6">
        <v>23003963121</v>
      </c>
      <c r="P79" s="6"/>
      <c r="Q79" s="6">
        <v>1926036879</v>
      </c>
    </row>
    <row r="80" spans="1:17">
      <c r="A80" s="1" t="s">
        <v>198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v>0</v>
      </c>
      <c r="J80" s="6"/>
      <c r="K80" s="6">
        <v>2000</v>
      </c>
      <c r="L80" s="6"/>
      <c r="M80" s="6">
        <v>1858163148</v>
      </c>
      <c r="N80" s="6"/>
      <c r="O80" s="6">
        <v>1769679187</v>
      </c>
      <c r="P80" s="6"/>
      <c r="Q80" s="6">
        <v>88483961</v>
      </c>
    </row>
    <row r="81" spans="1:18">
      <c r="A81" s="1" t="s">
        <v>289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v>0</v>
      </c>
      <c r="J81" s="6"/>
      <c r="K81" s="6">
        <v>264995</v>
      </c>
      <c r="L81" s="6"/>
      <c r="M81" s="6">
        <v>264995000000</v>
      </c>
      <c r="N81" s="6"/>
      <c r="O81" s="6">
        <v>247368500427</v>
      </c>
      <c r="P81" s="6"/>
      <c r="Q81" s="6">
        <v>17626499573</v>
      </c>
    </row>
    <row r="82" spans="1:18">
      <c r="A82" s="1" t="s">
        <v>290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0</v>
      </c>
      <c r="J82" s="6"/>
      <c r="K82" s="6">
        <v>28237</v>
      </c>
      <c r="L82" s="6"/>
      <c r="M82" s="6">
        <v>28237000000</v>
      </c>
      <c r="N82" s="6"/>
      <c r="O82" s="6">
        <v>26030896287</v>
      </c>
      <c r="P82" s="6"/>
      <c r="Q82" s="6">
        <v>2206103713</v>
      </c>
    </row>
    <row r="83" spans="1:18">
      <c r="A83" s="1" t="s">
        <v>291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v>0</v>
      </c>
      <c r="J83" s="6"/>
      <c r="K83" s="6">
        <v>10000</v>
      </c>
      <c r="L83" s="6"/>
      <c r="M83" s="6">
        <v>10000000000</v>
      </c>
      <c r="N83" s="6"/>
      <c r="O83" s="6">
        <v>9556457578</v>
      </c>
      <c r="P83" s="6"/>
      <c r="Q83" s="6">
        <v>443542422</v>
      </c>
    </row>
    <row r="84" spans="1:18">
      <c r="A84" s="1" t="s">
        <v>292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v>0</v>
      </c>
      <c r="J84" s="6"/>
      <c r="K84" s="6">
        <v>38216</v>
      </c>
      <c r="L84" s="6"/>
      <c r="M84" s="6">
        <v>38216000000</v>
      </c>
      <c r="N84" s="6"/>
      <c r="O84" s="6">
        <v>37062877567</v>
      </c>
      <c r="P84" s="6"/>
      <c r="Q84" s="6">
        <v>1153122433</v>
      </c>
    </row>
    <row r="85" spans="1:18">
      <c r="A85" s="1" t="s">
        <v>156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v>0</v>
      </c>
      <c r="J85" s="6"/>
      <c r="K85" s="6">
        <v>160000</v>
      </c>
      <c r="L85" s="6"/>
      <c r="M85" s="6">
        <v>151181357501</v>
      </c>
      <c r="N85" s="6"/>
      <c r="O85" s="6">
        <v>151092609499</v>
      </c>
      <c r="P85" s="6"/>
      <c r="Q85" s="6">
        <v>88748002</v>
      </c>
    </row>
    <row r="86" spans="1:18">
      <c r="A86" s="1" t="s">
        <v>202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v>0</v>
      </c>
      <c r="J86" s="6"/>
      <c r="K86" s="6">
        <v>50000</v>
      </c>
      <c r="L86" s="6"/>
      <c r="M86" s="6">
        <v>50000000000</v>
      </c>
      <c r="N86" s="6"/>
      <c r="O86" s="6">
        <v>49562415183</v>
      </c>
      <c r="P86" s="6"/>
      <c r="Q86" s="6">
        <v>437584817</v>
      </c>
    </row>
    <row r="87" spans="1:18">
      <c r="A87" s="1" t="s">
        <v>293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v>0</v>
      </c>
      <c r="J87" s="6"/>
      <c r="K87" s="6">
        <v>10000</v>
      </c>
      <c r="L87" s="6"/>
      <c r="M87" s="6">
        <v>10000000000</v>
      </c>
      <c r="N87" s="6"/>
      <c r="O87" s="6">
        <v>9546889312</v>
      </c>
      <c r="P87" s="6"/>
      <c r="Q87" s="6">
        <v>453110688</v>
      </c>
    </row>
    <row r="88" spans="1:18">
      <c r="A88" s="1" t="s">
        <v>200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v>0</v>
      </c>
      <c r="J88" s="6"/>
      <c r="K88" s="6">
        <v>200000</v>
      </c>
      <c r="L88" s="6"/>
      <c r="M88" s="6">
        <v>200000000000</v>
      </c>
      <c r="N88" s="6"/>
      <c r="O88" s="6">
        <v>198222409998</v>
      </c>
      <c r="P88" s="6"/>
      <c r="Q88" s="6">
        <v>1777590002</v>
      </c>
    </row>
    <row r="89" spans="1:18">
      <c r="A89" s="1" t="s">
        <v>294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0</v>
      </c>
      <c r="J89" s="6"/>
      <c r="K89" s="6">
        <v>4741</v>
      </c>
      <c r="L89" s="6"/>
      <c r="M89" s="6">
        <v>4741000000</v>
      </c>
      <c r="N89" s="6"/>
      <c r="O89" s="6">
        <v>4367252417</v>
      </c>
      <c r="P89" s="6"/>
      <c r="Q89" s="6">
        <v>373747583</v>
      </c>
    </row>
    <row r="90" spans="1:18">
      <c r="A90" s="1" t="s">
        <v>295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v>0</v>
      </c>
      <c r="J90" s="6"/>
      <c r="K90" s="6">
        <v>412703</v>
      </c>
      <c r="L90" s="6"/>
      <c r="M90" s="6">
        <v>411756279000</v>
      </c>
      <c r="N90" s="6"/>
      <c r="O90" s="6">
        <v>379166060864</v>
      </c>
      <c r="P90" s="6"/>
      <c r="Q90" s="6">
        <v>32590218136</v>
      </c>
    </row>
    <row r="91" spans="1:18" ht="24.75" thickBot="1">
      <c r="C91" s="6"/>
      <c r="D91" s="6"/>
      <c r="E91" s="15">
        <f>SUM(E8:E90)</f>
        <v>389120234193</v>
      </c>
      <c r="F91" s="6"/>
      <c r="G91" s="15">
        <f>SUM(G8:G90)</f>
        <v>260514862078</v>
      </c>
      <c r="H91" s="6"/>
      <c r="I91" s="15">
        <f>SUM(I8:I90)</f>
        <v>128605372115</v>
      </c>
      <c r="J91" s="6"/>
      <c r="K91" s="6"/>
      <c r="L91" s="6"/>
      <c r="M91" s="15">
        <f>SUM(M8:M90)</f>
        <v>7186027644686</v>
      </c>
      <c r="N91" s="6"/>
      <c r="O91" s="15">
        <f>SUM(O8:O90)</f>
        <v>6721483617372</v>
      </c>
      <c r="P91" s="6"/>
      <c r="Q91" s="15">
        <f>SUM(Q8:Q90)</f>
        <v>464544027314</v>
      </c>
    </row>
    <row r="92" spans="1:18" ht="24.75" thickTop="1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8">
      <c r="G93" s="3"/>
      <c r="I93" s="3"/>
      <c r="O93" s="3"/>
      <c r="Q93" s="3"/>
    </row>
    <row r="96" spans="1:18"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>
        <f t="shared" ref="R96" si="0">SUM(R69:R90)</f>
        <v>0</v>
      </c>
    </row>
    <row r="97" spans="15:17">
      <c r="O97" s="3"/>
      <c r="Q9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1"/>
  <sheetViews>
    <sheetView rightToLeft="1" workbookViewId="0">
      <selection activeCell="U103" sqref="U103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0" t="s">
        <v>3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J6" s="21" t="s">
        <v>186</v>
      </c>
      <c r="K6" s="21" t="s">
        <v>186</v>
      </c>
      <c r="M6" s="21" t="s">
        <v>187</v>
      </c>
      <c r="N6" s="21" t="s">
        <v>187</v>
      </c>
      <c r="O6" s="21" t="s">
        <v>187</v>
      </c>
      <c r="P6" s="21" t="s">
        <v>187</v>
      </c>
      <c r="Q6" s="21" t="s">
        <v>187</v>
      </c>
      <c r="R6" s="21" t="s">
        <v>187</v>
      </c>
      <c r="S6" s="21" t="s">
        <v>187</v>
      </c>
      <c r="T6" s="21" t="s">
        <v>187</v>
      </c>
      <c r="U6" s="21" t="s">
        <v>187</v>
      </c>
    </row>
    <row r="7" spans="1:21" ht="24.75">
      <c r="A7" s="21" t="s">
        <v>3</v>
      </c>
      <c r="C7" s="21" t="s">
        <v>296</v>
      </c>
      <c r="E7" s="21" t="s">
        <v>297</v>
      </c>
      <c r="G7" s="21" t="s">
        <v>298</v>
      </c>
      <c r="I7" s="21" t="s">
        <v>171</v>
      </c>
      <c r="K7" s="21" t="s">
        <v>299</v>
      </c>
      <c r="M7" s="21" t="s">
        <v>296</v>
      </c>
      <c r="O7" s="21" t="s">
        <v>297</v>
      </c>
      <c r="Q7" s="21" t="s">
        <v>298</v>
      </c>
      <c r="S7" s="21" t="s">
        <v>171</v>
      </c>
      <c r="U7" s="21" t="s">
        <v>299</v>
      </c>
    </row>
    <row r="8" spans="1:21">
      <c r="A8" s="1" t="s">
        <v>23</v>
      </c>
      <c r="C8" s="6">
        <v>0</v>
      </c>
      <c r="D8" s="6"/>
      <c r="E8" s="6">
        <v>396299090456</v>
      </c>
      <c r="F8" s="6"/>
      <c r="G8" s="6">
        <v>36935995020</v>
      </c>
      <c r="H8" s="6"/>
      <c r="I8" s="6">
        <f>C8+E8+G8</f>
        <v>433235085476</v>
      </c>
      <c r="J8" s="6"/>
      <c r="K8" s="11">
        <f>I8/$I$110</f>
        <v>0.1066456202609949</v>
      </c>
      <c r="L8" s="6"/>
      <c r="M8" s="6">
        <v>277642377000</v>
      </c>
      <c r="N8" s="6"/>
      <c r="O8" s="6">
        <v>1683436563768</v>
      </c>
      <c r="P8" s="6"/>
      <c r="Q8" s="6">
        <v>205958411900</v>
      </c>
      <c r="R8" s="6"/>
      <c r="S8" s="6">
        <f>M8+O8+Q8</f>
        <v>2167037352668</v>
      </c>
      <c r="T8" s="6"/>
      <c r="U8" s="11">
        <f>S8/$S$110</f>
        <v>0.2100318908335051</v>
      </c>
    </row>
    <row r="9" spans="1:21">
      <c r="A9" s="1" t="s">
        <v>35</v>
      </c>
      <c r="C9" s="6">
        <v>0</v>
      </c>
      <c r="D9" s="6"/>
      <c r="E9" s="6">
        <v>16252731788</v>
      </c>
      <c r="F9" s="6"/>
      <c r="G9" s="6">
        <v>0</v>
      </c>
      <c r="H9" s="6"/>
      <c r="I9" s="6">
        <f t="shared" ref="I9:I72" si="0">C9+E9+G9</f>
        <v>16252731788</v>
      </c>
      <c r="J9" s="6"/>
      <c r="K9" s="11">
        <f t="shared" ref="K9:K72" si="1">I9/$I$110</f>
        <v>4.0007901496769875E-3</v>
      </c>
      <c r="L9" s="6"/>
      <c r="M9" s="6">
        <v>0</v>
      </c>
      <c r="N9" s="6"/>
      <c r="O9" s="6">
        <v>0</v>
      </c>
      <c r="P9" s="6"/>
      <c r="Q9" s="6">
        <v>0</v>
      </c>
      <c r="R9" s="6"/>
      <c r="S9" s="6">
        <f t="shared" ref="S9:S72" si="2">M9+O9+Q9</f>
        <v>0</v>
      </c>
      <c r="T9" s="6"/>
      <c r="U9" s="11">
        <f t="shared" ref="U9:U72" si="3">S9/$S$110</f>
        <v>0</v>
      </c>
    </row>
    <row r="10" spans="1:21">
      <c r="A10" s="1" t="s">
        <v>81</v>
      </c>
      <c r="C10" s="6">
        <v>0</v>
      </c>
      <c r="D10" s="6"/>
      <c r="E10" s="6">
        <v>32890011620</v>
      </c>
      <c r="F10" s="6"/>
      <c r="G10" s="6">
        <v>1594834474</v>
      </c>
      <c r="H10" s="6"/>
      <c r="I10" s="6">
        <f t="shared" si="0"/>
        <v>34484846094</v>
      </c>
      <c r="J10" s="6"/>
      <c r="K10" s="11">
        <f t="shared" si="1"/>
        <v>8.488827254742988E-3</v>
      </c>
      <c r="L10" s="6"/>
      <c r="M10" s="6">
        <v>16809010000</v>
      </c>
      <c r="N10" s="6"/>
      <c r="O10" s="6">
        <v>31506636782</v>
      </c>
      <c r="P10" s="6"/>
      <c r="Q10" s="6">
        <v>2884885811</v>
      </c>
      <c r="R10" s="6"/>
      <c r="S10" s="6">
        <f t="shared" si="2"/>
        <v>51200532593</v>
      </c>
      <c r="T10" s="6"/>
      <c r="U10" s="11">
        <f t="shared" si="3"/>
        <v>4.9624177723335341E-3</v>
      </c>
    </row>
    <row r="11" spans="1:21">
      <c r="A11" s="1" t="s">
        <v>70</v>
      </c>
      <c r="C11" s="6">
        <v>0</v>
      </c>
      <c r="D11" s="6"/>
      <c r="E11" s="6">
        <v>5215413391</v>
      </c>
      <c r="F11" s="6"/>
      <c r="G11" s="6">
        <v>-282683248</v>
      </c>
      <c r="H11" s="6"/>
      <c r="I11" s="6">
        <f t="shared" si="0"/>
        <v>4932730143</v>
      </c>
      <c r="J11" s="6"/>
      <c r="K11" s="11">
        <f t="shared" si="1"/>
        <v>1.2142462217767055E-3</v>
      </c>
      <c r="L11" s="6"/>
      <c r="M11" s="6">
        <v>4050000000</v>
      </c>
      <c r="N11" s="6"/>
      <c r="O11" s="6">
        <v>-2595769588</v>
      </c>
      <c r="P11" s="6"/>
      <c r="Q11" s="6">
        <v>2483450099</v>
      </c>
      <c r="R11" s="6"/>
      <c r="S11" s="6">
        <f t="shared" si="2"/>
        <v>3937680511</v>
      </c>
      <c r="T11" s="6"/>
      <c r="U11" s="11">
        <f t="shared" si="3"/>
        <v>3.8164477516058703E-4</v>
      </c>
    </row>
    <row r="12" spans="1:21">
      <c r="A12" s="1" t="s">
        <v>74</v>
      </c>
      <c r="C12" s="6">
        <v>0</v>
      </c>
      <c r="D12" s="6"/>
      <c r="E12" s="6">
        <v>118522076044</v>
      </c>
      <c r="F12" s="6"/>
      <c r="G12" s="6">
        <v>2406980154</v>
      </c>
      <c r="H12" s="6"/>
      <c r="I12" s="6">
        <f t="shared" si="0"/>
        <v>120929056198</v>
      </c>
      <c r="J12" s="6"/>
      <c r="K12" s="11">
        <f t="shared" si="1"/>
        <v>2.9768028117212249E-2</v>
      </c>
      <c r="L12" s="6"/>
      <c r="M12" s="6">
        <v>0</v>
      </c>
      <c r="N12" s="6"/>
      <c r="O12" s="6">
        <v>794746022196</v>
      </c>
      <c r="P12" s="6"/>
      <c r="Q12" s="6">
        <v>38996702980</v>
      </c>
      <c r="R12" s="6"/>
      <c r="S12" s="6">
        <f t="shared" si="2"/>
        <v>833742725176</v>
      </c>
      <c r="T12" s="6"/>
      <c r="U12" s="11">
        <f t="shared" si="3"/>
        <v>8.0807357022157758E-2</v>
      </c>
    </row>
    <row r="13" spans="1:21">
      <c r="A13" s="1" t="s">
        <v>30</v>
      </c>
      <c r="C13" s="6">
        <v>84616559014</v>
      </c>
      <c r="D13" s="6"/>
      <c r="E13" s="6">
        <v>120436119058</v>
      </c>
      <c r="F13" s="6"/>
      <c r="G13" s="6">
        <v>28379674437</v>
      </c>
      <c r="H13" s="6"/>
      <c r="I13" s="6">
        <f t="shared" si="0"/>
        <v>233432352509</v>
      </c>
      <c r="J13" s="6"/>
      <c r="K13" s="11">
        <f t="shared" si="1"/>
        <v>5.7461962008348466E-2</v>
      </c>
      <c r="L13" s="6"/>
      <c r="M13" s="6">
        <v>84616559014</v>
      </c>
      <c r="N13" s="6"/>
      <c r="O13" s="6">
        <v>374348896537</v>
      </c>
      <c r="P13" s="6"/>
      <c r="Q13" s="6">
        <v>40604118551</v>
      </c>
      <c r="R13" s="6"/>
      <c r="S13" s="6">
        <f t="shared" si="2"/>
        <v>499569574102</v>
      </c>
      <c r="T13" s="6"/>
      <c r="U13" s="11">
        <f t="shared" si="3"/>
        <v>4.8418889560140857E-2</v>
      </c>
    </row>
    <row r="14" spans="1:21">
      <c r="A14" s="1" t="s">
        <v>82</v>
      </c>
      <c r="C14" s="6">
        <v>0</v>
      </c>
      <c r="D14" s="6"/>
      <c r="E14" s="6">
        <v>56372582784</v>
      </c>
      <c r="F14" s="6"/>
      <c r="G14" s="6">
        <v>569711347</v>
      </c>
      <c r="H14" s="6"/>
      <c r="I14" s="6">
        <f t="shared" si="0"/>
        <v>56942294131</v>
      </c>
      <c r="J14" s="6"/>
      <c r="K14" s="11">
        <f t="shared" si="1"/>
        <v>1.4016977110735211E-2</v>
      </c>
      <c r="L14" s="6"/>
      <c r="M14" s="6">
        <v>0</v>
      </c>
      <c r="N14" s="6"/>
      <c r="O14" s="6">
        <v>9401643431</v>
      </c>
      <c r="P14" s="6"/>
      <c r="Q14" s="6">
        <v>567372404</v>
      </c>
      <c r="R14" s="6"/>
      <c r="S14" s="6">
        <f t="shared" si="2"/>
        <v>9969015835</v>
      </c>
      <c r="T14" s="6"/>
      <c r="U14" s="11">
        <f t="shared" si="3"/>
        <v>9.6620911632942449E-4</v>
      </c>
    </row>
    <row r="15" spans="1:21">
      <c r="A15" s="1" t="s">
        <v>42</v>
      </c>
      <c r="C15" s="6">
        <v>0</v>
      </c>
      <c r="D15" s="6"/>
      <c r="E15" s="6">
        <v>56811470453</v>
      </c>
      <c r="F15" s="6"/>
      <c r="G15" s="6">
        <v>59000859931</v>
      </c>
      <c r="H15" s="6"/>
      <c r="I15" s="6">
        <f t="shared" si="0"/>
        <v>115812330384</v>
      </c>
      <c r="J15" s="6"/>
      <c r="K15" s="11">
        <f t="shared" si="1"/>
        <v>2.8508489320764278E-2</v>
      </c>
      <c r="L15" s="6"/>
      <c r="M15" s="6">
        <v>20997982208</v>
      </c>
      <c r="N15" s="6"/>
      <c r="O15" s="6">
        <v>95088429788</v>
      </c>
      <c r="P15" s="6"/>
      <c r="Q15" s="6">
        <v>59641478136</v>
      </c>
      <c r="R15" s="6"/>
      <c r="S15" s="6">
        <f t="shared" si="2"/>
        <v>175727890132</v>
      </c>
      <c r="T15" s="6"/>
      <c r="U15" s="11">
        <f t="shared" si="3"/>
        <v>1.7031760431432189E-2</v>
      </c>
    </row>
    <row r="16" spans="1:21">
      <c r="A16" s="1" t="s">
        <v>257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11">
        <f t="shared" si="1"/>
        <v>0</v>
      </c>
      <c r="L16" s="6"/>
      <c r="M16" s="6">
        <v>0</v>
      </c>
      <c r="N16" s="6"/>
      <c r="O16" s="6">
        <v>0</v>
      </c>
      <c r="P16" s="6"/>
      <c r="Q16" s="6">
        <v>3708009798</v>
      </c>
      <c r="R16" s="6"/>
      <c r="S16" s="6">
        <f t="shared" si="2"/>
        <v>3708009798</v>
      </c>
      <c r="T16" s="6"/>
      <c r="U16" s="11">
        <f t="shared" si="3"/>
        <v>3.5938481085444357E-4</v>
      </c>
    </row>
    <row r="17" spans="1:21">
      <c r="A17" s="1" t="s">
        <v>33</v>
      </c>
      <c r="C17" s="6">
        <v>0</v>
      </c>
      <c r="D17" s="6"/>
      <c r="E17" s="6">
        <v>-21935203071</v>
      </c>
      <c r="F17" s="6"/>
      <c r="G17" s="6">
        <v>0</v>
      </c>
      <c r="H17" s="6"/>
      <c r="I17" s="6">
        <f t="shared" si="0"/>
        <v>-21935203071</v>
      </c>
      <c r="J17" s="6"/>
      <c r="K17" s="11">
        <f t="shared" si="1"/>
        <v>-5.3995934666451785E-3</v>
      </c>
      <c r="L17" s="6"/>
      <c r="M17" s="6">
        <v>21019762800</v>
      </c>
      <c r="N17" s="6"/>
      <c r="O17" s="6">
        <v>188863240450</v>
      </c>
      <c r="P17" s="6"/>
      <c r="Q17" s="6">
        <v>-8222</v>
      </c>
      <c r="R17" s="6"/>
      <c r="S17" s="6">
        <f t="shared" si="2"/>
        <v>209882995028</v>
      </c>
      <c r="T17" s="6"/>
      <c r="U17" s="11">
        <f t="shared" si="3"/>
        <v>2.0342114659563773E-2</v>
      </c>
    </row>
    <row r="18" spans="1:21">
      <c r="A18" s="1" t="s">
        <v>54</v>
      </c>
      <c r="C18" s="6">
        <v>0</v>
      </c>
      <c r="D18" s="6"/>
      <c r="E18" s="6">
        <v>20417173074</v>
      </c>
      <c r="F18" s="6"/>
      <c r="G18" s="6">
        <v>0</v>
      </c>
      <c r="H18" s="6"/>
      <c r="I18" s="6">
        <f t="shared" si="0"/>
        <v>20417173074</v>
      </c>
      <c r="J18" s="6"/>
      <c r="K18" s="11">
        <f t="shared" si="1"/>
        <v>5.0259135500544212E-3</v>
      </c>
      <c r="L18" s="6"/>
      <c r="M18" s="6">
        <v>0</v>
      </c>
      <c r="N18" s="6"/>
      <c r="O18" s="6">
        <v>32507065153</v>
      </c>
      <c r="P18" s="6"/>
      <c r="Q18" s="6">
        <v>205602352</v>
      </c>
      <c r="R18" s="6"/>
      <c r="S18" s="6">
        <f t="shared" si="2"/>
        <v>32712667505</v>
      </c>
      <c r="T18" s="6"/>
      <c r="U18" s="11">
        <f t="shared" si="3"/>
        <v>3.1705514451903093E-3</v>
      </c>
    </row>
    <row r="19" spans="1:21">
      <c r="A19" s="1" t="s">
        <v>258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11">
        <f t="shared" si="1"/>
        <v>0</v>
      </c>
      <c r="L19" s="6"/>
      <c r="M19" s="6">
        <v>0</v>
      </c>
      <c r="N19" s="6"/>
      <c r="O19" s="6">
        <v>0</v>
      </c>
      <c r="P19" s="6"/>
      <c r="Q19" s="6">
        <v>5970469660</v>
      </c>
      <c r="R19" s="6"/>
      <c r="S19" s="6">
        <f t="shared" si="2"/>
        <v>5970469660</v>
      </c>
      <c r="T19" s="6"/>
      <c r="U19" s="11">
        <f t="shared" si="3"/>
        <v>5.7866516712782809E-4</v>
      </c>
    </row>
    <row r="20" spans="1:21">
      <c r="A20" s="1" t="s">
        <v>36</v>
      </c>
      <c r="C20" s="6">
        <v>0</v>
      </c>
      <c r="D20" s="6"/>
      <c r="E20" s="6">
        <v>-2142853703</v>
      </c>
      <c r="F20" s="6"/>
      <c r="G20" s="6">
        <v>0</v>
      </c>
      <c r="H20" s="6"/>
      <c r="I20" s="6">
        <f t="shared" si="0"/>
        <v>-2142853703</v>
      </c>
      <c r="J20" s="6"/>
      <c r="K20" s="11">
        <f t="shared" si="1"/>
        <v>-5.2748720024353712E-4</v>
      </c>
      <c r="L20" s="6"/>
      <c r="M20" s="6">
        <v>7340016600</v>
      </c>
      <c r="N20" s="6"/>
      <c r="O20" s="6">
        <v>-30196511092</v>
      </c>
      <c r="P20" s="6"/>
      <c r="Q20" s="6">
        <v>-5745</v>
      </c>
      <c r="R20" s="6"/>
      <c r="S20" s="6">
        <f t="shared" si="2"/>
        <v>-22856500237</v>
      </c>
      <c r="T20" s="6"/>
      <c r="U20" s="11">
        <f t="shared" si="3"/>
        <v>-2.2152797489638104E-3</v>
      </c>
    </row>
    <row r="21" spans="1:21">
      <c r="A21" s="1" t="s">
        <v>65</v>
      </c>
      <c r="C21" s="6">
        <v>0</v>
      </c>
      <c r="D21" s="6"/>
      <c r="E21" s="6">
        <v>7875855591</v>
      </c>
      <c r="F21" s="6"/>
      <c r="G21" s="6">
        <v>0</v>
      </c>
      <c r="H21" s="6"/>
      <c r="I21" s="6">
        <f t="shared" si="0"/>
        <v>7875855591</v>
      </c>
      <c r="J21" s="6"/>
      <c r="K21" s="11">
        <f t="shared" si="1"/>
        <v>1.9387291859462039E-3</v>
      </c>
      <c r="L21" s="6"/>
      <c r="M21" s="6">
        <v>0</v>
      </c>
      <c r="N21" s="6"/>
      <c r="O21" s="6">
        <v>10526595303</v>
      </c>
      <c r="P21" s="6"/>
      <c r="Q21" s="6">
        <v>269888413</v>
      </c>
      <c r="R21" s="6"/>
      <c r="S21" s="6">
        <f t="shared" si="2"/>
        <v>10796483716</v>
      </c>
      <c r="T21" s="6"/>
      <c r="U21" s="11">
        <f t="shared" si="3"/>
        <v>1.0464083078368771E-3</v>
      </c>
    </row>
    <row r="22" spans="1:21">
      <c r="A22" s="1" t="s">
        <v>259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11">
        <f t="shared" si="1"/>
        <v>0</v>
      </c>
      <c r="L22" s="6"/>
      <c r="M22" s="6">
        <v>0</v>
      </c>
      <c r="N22" s="6"/>
      <c r="O22" s="6">
        <v>0</v>
      </c>
      <c r="P22" s="6"/>
      <c r="Q22" s="6">
        <v>-10432514</v>
      </c>
      <c r="R22" s="6"/>
      <c r="S22" s="6">
        <f t="shared" si="2"/>
        <v>-10432514</v>
      </c>
      <c r="T22" s="6"/>
      <c r="U22" s="11">
        <f t="shared" si="3"/>
        <v>-1.0111319211315457E-6</v>
      </c>
    </row>
    <row r="23" spans="1:21">
      <c r="A23" s="1" t="s">
        <v>260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11">
        <f t="shared" si="1"/>
        <v>0</v>
      </c>
      <c r="L23" s="6"/>
      <c r="M23" s="6">
        <v>0</v>
      </c>
      <c r="N23" s="6"/>
      <c r="O23" s="6">
        <v>0</v>
      </c>
      <c r="P23" s="6"/>
      <c r="Q23" s="6">
        <v>-90924318</v>
      </c>
      <c r="R23" s="6"/>
      <c r="S23" s="6">
        <f t="shared" si="2"/>
        <v>-90924318</v>
      </c>
      <c r="T23" s="6"/>
      <c r="U23" s="11">
        <f t="shared" si="3"/>
        <v>-8.8124952755314376E-6</v>
      </c>
    </row>
    <row r="24" spans="1:21">
      <c r="A24" s="1" t="s">
        <v>261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11">
        <f t="shared" si="1"/>
        <v>0</v>
      </c>
      <c r="L24" s="6"/>
      <c r="M24" s="6">
        <v>0</v>
      </c>
      <c r="N24" s="6"/>
      <c r="O24" s="6">
        <v>0</v>
      </c>
      <c r="P24" s="6"/>
      <c r="Q24" s="6">
        <v>952441843</v>
      </c>
      <c r="R24" s="6"/>
      <c r="S24" s="6">
        <f t="shared" si="2"/>
        <v>952441843</v>
      </c>
      <c r="T24" s="6"/>
      <c r="U24" s="11">
        <f t="shared" si="3"/>
        <v>9.2311819613053958E-5</v>
      </c>
    </row>
    <row r="25" spans="1:21">
      <c r="A25" s="1" t="s">
        <v>247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11">
        <f t="shared" si="1"/>
        <v>0</v>
      </c>
      <c r="L25" s="6"/>
      <c r="M25" s="6">
        <v>6233700</v>
      </c>
      <c r="N25" s="6"/>
      <c r="O25" s="6">
        <v>0</v>
      </c>
      <c r="P25" s="6"/>
      <c r="Q25" s="6">
        <v>332295540</v>
      </c>
      <c r="R25" s="6"/>
      <c r="S25" s="6">
        <f t="shared" si="2"/>
        <v>338529240</v>
      </c>
      <c r="T25" s="6"/>
      <c r="U25" s="11">
        <f t="shared" si="3"/>
        <v>3.2810664888674207E-5</v>
      </c>
    </row>
    <row r="26" spans="1:21">
      <c r="A26" s="1" t="s">
        <v>262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11">
        <f t="shared" si="1"/>
        <v>0</v>
      </c>
      <c r="L26" s="6"/>
      <c r="M26" s="6">
        <v>0</v>
      </c>
      <c r="N26" s="6"/>
      <c r="O26" s="6">
        <v>0</v>
      </c>
      <c r="P26" s="6"/>
      <c r="Q26" s="6">
        <v>27640360807</v>
      </c>
      <c r="R26" s="6"/>
      <c r="S26" s="6">
        <f t="shared" si="2"/>
        <v>27640360807</v>
      </c>
      <c r="T26" s="6"/>
      <c r="U26" s="11">
        <f t="shared" si="3"/>
        <v>2.6789373226387223E-3</v>
      </c>
    </row>
    <row r="27" spans="1:21">
      <c r="A27" s="1" t="s">
        <v>67</v>
      </c>
      <c r="C27" s="6">
        <v>0</v>
      </c>
      <c r="D27" s="6"/>
      <c r="E27" s="6">
        <v>7251119256</v>
      </c>
      <c r="F27" s="6"/>
      <c r="G27" s="6">
        <v>0</v>
      </c>
      <c r="H27" s="6"/>
      <c r="I27" s="6">
        <f t="shared" si="0"/>
        <v>7251119256</v>
      </c>
      <c r="J27" s="6"/>
      <c r="K27" s="11">
        <f t="shared" si="1"/>
        <v>1.784943409633896E-3</v>
      </c>
      <c r="L27" s="6"/>
      <c r="M27" s="6">
        <v>0</v>
      </c>
      <c r="N27" s="6"/>
      <c r="O27" s="6">
        <v>11628686629</v>
      </c>
      <c r="P27" s="6"/>
      <c r="Q27" s="6">
        <v>91586667</v>
      </c>
      <c r="R27" s="6"/>
      <c r="S27" s="6">
        <f t="shared" si="2"/>
        <v>11720273296</v>
      </c>
      <c r="T27" s="6"/>
      <c r="U27" s="11">
        <f t="shared" si="3"/>
        <v>1.135943115338377E-3</v>
      </c>
    </row>
    <row r="28" spans="1:21">
      <c r="A28" s="1" t="s">
        <v>225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11">
        <f t="shared" si="1"/>
        <v>0</v>
      </c>
      <c r="L28" s="6"/>
      <c r="M28" s="6">
        <v>12098507900</v>
      </c>
      <c r="N28" s="6"/>
      <c r="O28" s="6">
        <v>0</v>
      </c>
      <c r="P28" s="6"/>
      <c r="Q28" s="6">
        <v>71110685972</v>
      </c>
      <c r="R28" s="6"/>
      <c r="S28" s="6">
        <f t="shared" si="2"/>
        <v>83209193872</v>
      </c>
      <c r="T28" s="6"/>
      <c r="U28" s="11">
        <f t="shared" si="3"/>
        <v>8.0647360794917303E-3</v>
      </c>
    </row>
    <row r="29" spans="1:21">
      <c r="A29" s="1" t="s">
        <v>72</v>
      </c>
      <c r="C29" s="6">
        <v>0</v>
      </c>
      <c r="D29" s="6"/>
      <c r="E29" s="6">
        <v>-1082714706</v>
      </c>
      <c r="F29" s="6"/>
      <c r="G29" s="6">
        <v>0</v>
      </c>
      <c r="H29" s="6"/>
      <c r="I29" s="6">
        <f t="shared" si="0"/>
        <v>-1082714706</v>
      </c>
      <c r="J29" s="6"/>
      <c r="K29" s="11">
        <f t="shared" si="1"/>
        <v>-2.6652223067346025E-4</v>
      </c>
      <c r="L29" s="6"/>
      <c r="M29" s="6">
        <v>15960000000</v>
      </c>
      <c r="N29" s="6"/>
      <c r="O29" s="6">
        <v>-77557963517</v>
      </c>
      <c r="P29" s="6"/>
      <c r="Q29" s="6">
        <v>-1691969897</v>
      </c>
      <c r="R29" s="6"/>
      <c r="S29" s="6">
        <f t="shared" si="2"/>
        <v>-63289933414</v>
      </c>
      <c r="T29" s="6"/>
      <c r="U29" s="11">
        <f t="shared" si="3"/>
        <v>-6.1341371754866968E-3</v>
      </c>
    </row>
    <row r="30" spans="1:21">
      <c r="A30" s="1" t="s">
        <v>263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11">
        <f t="shared" si="1"/>
        <v>0</v>
      </c>
      <c r="L30" s="6"/>
      <c r="M30" s="6">
        <v>0</v>
      </c>
      <c r="N30" s="6"/>
      <c r="O30" s="6">
        <v>0</v>
      </c>
      <c r="P30" s="6"/>
      <c r="Q30" s="6">
        <v>3254319708</v>
      </c>
      <c r="R30" s="6"/>
      <c r="S30" s="6">
        <f t="shared" si="2"/>
        <v>3254319708</v>
      </c>
      <c r="T30" s="6"/>
      <c r="U30" s="11">
        <f t="shared" si="3"/>
        <v>3.1541261658755412E-4</v>
      </c>
    </row>
    <row r="31" spans="1:21">
      <c r="A31" s="1" t="s">
        <v>264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11">
        <f t="shared" si="1"/>
        <v>0</v>
      </c>
      <c r="L31" s="6"/>
      <c r="M31" s="6">
        <v>0</v>
      </c>
      <c r="N31" s="6"/>
      <c r="O31" s="6">
        <v>0</v>
      </c>
      <c r="P31" s="6"/>
      <c r="Q31" s="6">
        <v>537888942</v>
      </c>
      <c r="R31" s="6"/>
      <c r="S31" s="6">
        <f t="shared" si="2"/>
        <v>537888942</v>
      </c>
      <c r="T31" s="6"/>
      <c r="U31" s="11">
        <f t="shared" si="3"/>
        <v>5.2132849213514072E-5</v>
      </c>
    </row>
    <row r="32" spans="1:21">
      <c r="A32" s="1" t="s">
        <v>265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11">
        <f t="shared" si="1"/>
        <v>0</v>
      </c>
      <c r="L32" s="6"/>
      <c r="M32" s="6">
        <v>0</v>
      </c>
      <c r="N32" s="6"/>
      <c r="O32" s="6">
        <v>0</v>
      </c>
      <c r="P32" s="6"/>
      <c r="Q32" s="6">
        <v>394869580</v>
      </c>
      <c r="R32" s="6"/>
      <c r="S32" s="6">
        <f t="shared" si="2"/>
        <v>394869580</v>
      </c>
      <c r="T32" s="6"/>
      <c r="U32" s="11">
        <f t="shared" si="3"/>
        <v>3.8271239034216161E-5</v>
      </c>
    </row>
    <row r="33" spans="1:21">
      <c r="A33" s="1" t="s">
        <v>266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11">
        <f t="shared" si="1"/>
        <v>0</v>
      </c>
      <c r="L33" s="6"/>
      <c r="M33" s="6">
        <v>0</v>
      </c>
      <c r="N33" s="6"/>
      <c r="O33" s="6">
        <v>0</v>
      </c>
      <c r="P33" s="6"/>
      <c r="Q33" s="6">
        <v>0</v>
      </c>
      <c r="R33" s="6"/>
      <c r="S33" s="6">
        <f t="shared" si="2"/>
        <v>0</v>
      </c>
      <c r="T33" s="6"/>
      <c r="U33" s="11">
        <f t="shared" si="3"/>
        <v>0</v>
      </c>
    </row>
    <row r="34" spans="1:21">
      <c r="A34" s="1" t="s">
        <v>31</v>
      </c>
      <c r="C34" s="6">
        <v>0</v>
      </c>
      <c r="D34" s="6"/>
      <c r="E34" s="6">
        <v>17266686870</v>
      </c>
      <c r="F34" s="6"/>
      <c r="G34" s="6">
        <v>0</v>
      </c>
      <c r="H34" s="6"/>
      <c r="I34" s="6">
        <f t="shared" si="0"/>
        <v>17266686870</v>
      </c>
      <c r="J34" s="6"/>
      <c r="K34" s="11">
        <f t="shared" si="1"/>
        <v>4.2503864364548003E-3</v>
      </c>
      <c r="L34" s="6"/>
      <c r="M34" s="6">
        <v>5225011000</v>
      </c>
      <c r="N34" s="6"/>
      <c r="O34" s="6">
        <v>-71482294347</v>
      </c>
      <c r="P34" s="6"/>
      <c r="Q34" s="6">
        <v>2405601025</v>
      </c>
      <c r="R34" s="6"/>
      <c r="S34" s="6">
        <f t="shared" si="2"/>
        <v>-63851682322</v>
      </c>
      <c r="T34" s="6"/>
      <c r="U34" s="11">
        <f t="shared" si="3"/>
        <v>-6.1885825615690532E-3</v>
      </c>
    </row>
    <row r="35" spans="1:21">
      <c r="A35" s="1" t="s">
        <v>267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11">
        <f t="shared" si="1"/>
        <v>0</v>
      </c>
      <c r="L35" s="6"/>
      <c r="M35" s="6">
        <v>0</v>
      </c>
      <c r="N35" s="6"/>
      <c r="O35" s="6">
        <v>0</v>
      </c>
      <c r="P35" s="6"/>
      <c r="Q35" s="6">
        <v>0</v>
      </c>
      <c r="R35" s="6"/>
      <c r="S35" s="6">
        <f t="shared" si="2"/>
        <v>0</v>
      </c>
      <c r="T35" s="6"/>
      <c r="U35" s="11">
        <f t="shared" si="3"/>
        <v>0</v>
      </c>
    </row>
    <row r="36" spans="1:21">
      <c r="A36" s="1" t="s">
        <v>45</v>
      </c>
      <c r="C36" s="6">
        <v>0</v>
      </c>
      <c r="D36" s="6"/>
      <c r="E36" s="6">
        <v>61711079275</v>
      </c>
      <c r="F36" s="6"/>
      <c r="G36" s="6">
        <v>0</v>
      </c>
      <c r="H36" s="6"/>
      <c r="I36" s="6">
        <f t="shared" si="0"/>
        <v>61711079275</v>
      </c>
      <c r="J36" s="6"/>
      <c r="K36" s="11">
        <f t="shared" si="1"/>
        <v>1.5190866453087357E-2</v>
      </c>
      <c r="L36" s="6"/>
      <c r="M36" s="6">
        <v>47975000000</v>
      </c>
      <c r="N36" s="6"/>
      <c r="O36" s="6">
        <v>141446186685</v>
      </c>
      <c r="P36" s="6"/>
      <c r="Q36" s="6">
        <v>27517266</v>
      </c>
      <c r="R36" s="6"/>
      <c r="S36" s="6">
        <f t="shared" si="2"/>
        <v>189448703951</v>
      </c>
      <c r="T36" s="6"/>
      <c r="U36" s="11">
        <f t="shared" si="3"/>
        <v>1.836159836275859E-2</v>
      </c>
    </row>
    <row r="37" spans="1:21">
      <c r="A37" s="1" t="s">
        <v>243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11">
        <f t="shared" si="1"/>
        <v>0</v>
      </c>
      <c r="L37" s="6"/>
      <c r="M37" s="6">
        <v>19083451000</v>
      </c>
      <c r="N37" s="6"/>
      <c r="O37" s="6">
        <v>0</v>
      </c>
      <c r="P37" s="6"/>
      <c r="Q37" s="6">
        <v>105440892234</v>
      </c>
      <c r="R37" s="6"/>
      <c r="S37" s="6">
        <f t="shared" si="2"/>
        <v>124524343234</v>
      </c>
      <c r="T37" s="6"/>
      <c r="U37" s="11">
        <f t="shared" si="3"/>
        <v>1.2069050508998924E-2</v>
      </c>
    </row>
    <row r="38" spans="1:21">
      <c r="A38" s="1" t="s">
        <v>78</v>
      </c>
      <c r="C38" s="6">
        <v>0</v>
      </c>
      <c r="D38" s="6"/>
      <c r="E38" s="6">
        <v>33325539581</v>
      </c>
      <c r="F38" s="6"/>
      <c r="G38" s="6">
        <v>0</v>
      </c>
      <c r="H38" s="6"/>
      <c r="I38" s="6">
        <f t="shared" si="0"/>
        <v>33325539581</v>
      </c>
      <c r="J38" s="6"/>
      <c r="K38" s="11">
        <f t="shared" si="1"/>
        <v>8.2034511014804773E-3</v>
      </c>
      <c r="L38" s="6"/>
      <c r="M38" s="6">
        <v>0</v>
      </c>
      <c r="N38" s="6"/>
      <c r="O38" s="6">
        <v>29313499159</v>
      </c>
      <c r="P38" s="6"/>
      <c r="Q38" s="6">
        <v>98976472</v>
      </c>
      <c r="R38" s="6"/>
      <c r="S38" s="6">
        <f t="shared" si="2"/>
        <v>29412475631</v>
      </c>
      <c r="T38" s="6"/>
      <c r="U38" s="11">
        <f t="shared" si="3"/>
        <v>2.8506928425888335E-3</v>
      </c>
    </row>
    <row r="39" spans="1:21">
      <c r="A39" s="1" t="s">
        <v>268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11">
        <f t="shared" si="1"/>
        <v>0</v>
      </c>
      <c r="L39" s="6"/>
      <c r="M39" s="6">
        <v>0</v>
      </c>
      <c r="N39" s="6"/>
      <c r="O39" s="6">
        <v>0</v>
      </c>
      <c r="P39" s="6"/>
      <c r="Q39" s="6">
        <v>-257430056243</v>
      </c>
      <c r="R39" s="6"/>
      <c r="S39" s="6">
        <f t="shared" si="2"/>
        <v>-257430056243</v>
      </c>
      <c r="T39" s="6"/>
      <c r="U39" s="11">
        <f t="shared" si="3"/>
        <v>-2.4950433550914617E-2</v>
      </c>
    </row>
    <row r="40" spans="1:21">
      <c r="A40" s="1" t="s">
        <v>269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11">
        <f t="shared" si="1"/>
        <v>0</v>
      </c>
      <c r="L40" s="6"/>
      <c r="M40" s="6">
        <v>0</v>
      </c>
      <c r="N40" s="6"/>
      <c r="O40" s="6">
        <v>0</v>
      </c>
      <c r="P40" s="6"/>
      <c r="Q40" s="6">
        <v>0</v>
      </c>
      <c r="R40" s="6"/>
      <c r="S40" s="6">
        <f t="shared" si="2"/>
        <v>0</v>
      </c>
      <c r="T40" s="6"/>
      <c r="U40" s="11">
        <f t="shared" si="3"/>
        <v>0</v>
      </c>
    </row>
    <row r="41" spans="1:21">
      <c r="A41" s="1" t="s">
        <v>270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11">
        <f t="shared" si="1"/>
        <v>0</v>
      </c>
      <c r="L41" s="6"/>
      <c r="M41" s="6">
        <v>0</v>
      </c>
      <c r="N41" s="6"/>
      <c r="O41" s="6">
        <v>0</v>
      </c>
      <c r="P41" s="6"/>
      <c r="Q41" s="6">
        <v>0</v>
      </c>
      <c r="R41" s="6"/>
      <c r="S41" s="6">
        <f t="shared" si="2"/>
        <v>0</v>
      </c>
      <c r="T41" s="6"/>
      <c r="U41" s="11">
        <f t="shared" si="3"/>
        <v>0</v>
      </c>
    </row>
    <row r="42" spans="1:21">
      <c r="A42" s="1" t="s">
        <v>271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11">
        <f t="shared" si="1"/>
        <v>0</v>
      </c>
      <c r="L42" s="6"/>
      <c r="M42" s="6">
        <v>0</v>
      </c>
      <c r="N42" s="6"/>
      <c r="O42" s="6">
        <v>0</v>
      </c>
      <c r="P42" s="6"/>
      <c r="Q42" s="6">
        <v>0</v>
      </c>
      <c r="R42" s="6"/>
      <c r="S42" s="6">
        <f t="shared" si="2"/>
        <v>0</v>
      </c>
      <c r="T42" s="6"/>
      <c r="U42" s="11">
        <f t="shared" si="3"/>
        <v>0</v>
      </c>
    </row>
    <row r="43" spans="1:21">
      <c r="A43" s="1" t="s">
        <v>272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11">
        <f t="shared" si="1"/>
        <v>0</v>
      </c>
      <c r="L43" s="6"/>
      <c r="M43" s="6">
        <v>0</v>
      </c>
      <c r="N43" s="6"/>
      <c r="O43" s="6">
        <v>0</v>
      </c>
      <c r="P43" s="6"/>
      <c r="Q43" s="6">
        <v>6750937606</v>
      </c>
      <c r="R43" s="6"/>
      <c r="S43" s="6">
        <f t="shared" si="2"/>
        <v>6750937606</v>
      </c>
      <c r="T43" s="6"/>
      <c r="U43" s="11">
        <f t="shared" si="3"/>
        <v>6.5430906788085572E-4</v>
      </c>
    </row>
    <row r="44" spans="1:21">
      <c r="A44" s="1" t="s">
        <v>250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11">
        <f t="shared" si="1"/>
        <v>0</v>
      </c>
      <c r="L44" s="6"/>
      <c r="M44" s="6">
        <v>124345155</v>
      </c>
      <c r="N44" s="6"/>
      <c r="O44" s="6">
        <v>0</v>
      </c>
      <c r="P44" s="6"/>
      <c r="Q44" s="6">
        <v>1186439990</v>
      </c>
      <c r="R44" s="6"/>
      <c r="S44" s="6">
        <f t="shared" si="2"/>
        <v>1310785145</v>
      </c>
      <c r="T44" s="6"/>
      <c r="U44" s="11">
        <f t="shared" si="3"/>
        <v>1.2704288744348118E-4</v>
      </c>
    </row>
    <row r="45" spans="1:21">
      <c r="A45" s="1" t="s">
        <v>273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11">
        <f t="shared" si="1"/>
        <v>0</v>
      </c>
      <c r="L45" s="6"/>
      <c r="M45" s="6">
        <v>0</v>
      </c>
      <c r="N45" s="6"/>
      <c r="O45" s="6">
        <v>0</v>
      </c>
      <c r="P45" s="6"/>
      <c r="Q45" s="6">
        <v>4201480516</v>
      </c>
      <c r="R45" s="6"/>
      <c r="S45" s="6">
        <f t="shared" si="2"/>
        <v>4201480516</v>
      </c>
      <c r="T45" s="6"/>
      <c r="U45" s="11">
        <f t="shared" si="3"/>
        <v>4.0721259187764694E-4</v>
      </c>
    </row>
    <row r="46" spans="1:21">
      <c r="A46" s="1" t="s">
        <v>55</v>
      </c>
      <c r="C46" s="6">
        <v>0</v>
      </c>
      <c r="D46" s="6"/>
      <c r="E46" s="6">
        <v>6926481155</v>
      </c>
      <c r="F46" s="6"/>
      <c r="G46" s="6">
        <v>0</v>
      </c>
      <c r="H46" s="6"/>
      <c r="I46" s="6">
        <f t="shared" si="0"/>
        <v>6926481155</v>
      </c>
      <c r="J46" s="6"/>
      <c r="K46" s="11">
        <f t="shared" si="1"/>
        <v>1.7050301412903182E-3</v>
      </c>
      <c r="L46" s="6"/>
      <c r="M46" s="6">
        <v>9849299446</v>
      </c>
      <c r="N46" s="6"/>
      <c r="O46" s="6">
        <v>5497373997</v>
      </c>
      <c r="P46" s="6"/>
      <c r="Q46" s="6">
        <v>-151836618</v>
      </c>
      <c r="R46" s="6"/>
      <c r="S46" s="6">
        <f t="shared" si="2"/>
        <v>15194836825</v>
      </c>
      <c r="T46" s="6"/>
      <c r="U46" s="11">
        <f t="shared" si="3"/>
        <v>1.4727020304159291E-3</v>
      </c>
    </row>
    <row r="47" spans="1:21">
      <c r="A47" s="1" t="s">
        <v>85</v>
      </c>
      <c r="C47" s="6">
        <v>0</v>
      </c>
      <c r="D47" s="6"/>
      <c r="E47" s="6">
        <v>14051890800</v>
      </c>
      <c r="F47" s="6"/>
      <c r="G47" s="6">
        <v>0</v>
      </c>
      <c r="H47" s="6"/>
      <c r="I47" s="6">
        <f t="shared" si="0"/>
        <v>14051890800</v>
      </c>
      <c r="J47" s="6"/>
      <c r="K47" s="11">
        <f t="shared" si="1"/>
        <v>3.4590287362328241E-3</v>
      </c>
      <c r="L47" s="6"/>
      <c r="M47" s="6">
        <v>0</v>
      </c>
      <c r="N47" s="6"/>
      <c r="O47" s="6">
        <v>22324969692</v>
      </c>
      <c r="P47" s="6"/>
      <c r="Q47" s="6">
        <v>-707906471</v>
      </c>
      <c r="R47" s="6"/>
      <c r="S47" s="6">
        <f t="shared" si="2"/>
        <v>21617063221</v>
      </c>
      <c r="T47" s="6"/>
      <c r="U47" s="11">
        <f t="shared" si="3"/>
        <v>2.095152008794027E-3</v>
      </c>
    </row>
    <row r="48" spans="1:21">
      <c r="A48" s="1" t="s">
        <v>274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11">
        <f t="shared" si="1"/>
        <v>0</v>
      </c>
      <c r="L48" s="6"/>
      <c r="M48" s="6">
        <v>0</v>
      </c>
      <c r="N48" s="6"/>
      <c r="O48" s="6">
        <v>0</v>
      </c>
      <c r="P48" s="6"/>
      <c r="Q48" s="6">
        <v>-25938</v>
      </c>
      <c r="R48" s="6"/>
      <c r="S48" s="6">
        <f t="shared" si="2"/>
        <v>-25938</v>
      </c>
      <c r="T48" s="6"/>
      <c r="U48" s="11">
        <f t="shared" si="3"/>
        <v>-2.5139424466921424E-9</v>
      </c>
    </row>
    <row r="49" spans="1:21">
      <c r="A49" s="1" t="s">
        <v>275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11">
        <f t="shared" si="1"/>
        <v>0</v>
      </c>
      <c r="L49" s="6"/>
      <c r="M49" s="6">
        <v>0</v>
      </c>
      <c r="N49" s="6"/>
      <c r="O49" s="6">
        <v>0</v>
      </c>
      <c r="P49" s="6"/>
      <c r="Q49" s="6">
        <v>0</v>
      </c>
      <c r="R49" s="6"/>
      <c r="S49" s="6">
        <f t="shared" si="2"/>
        <v>0</v>
      </c>
      <c r="T49" s="6"/>
      <c r="U49" s="11">
        <f t="shared" si="3"/>
        <v>0</v>
      </c>
    </row>
    <row r="50" spans="1:21">
      <c r="A50" s="1" t="s">
        <v>27</v>
      </c>
      <c r="C50" s="6">
        <v>0</v>
      </c>
      <c r="D50" s="6"/>
      <c r="E50" s="6">
        <v>130423903912</v>
      </c>
      <c r="F50" s="6"/>
      <c r="G50" s="6">
        <v>0</v>
      </c>
      <c r="H50" s="6"/>
      <c r="I50" s="6">
        <f t="shared" si="0"/>
        <v>130423903912</v>
      </c>
      <c r="J50" s="6"/>
      <c r="K50" s="11">
        <f t="shared" si="1"/>
        <v>3.2105290166592859E-2</v>
      </c>
      <c r="L50" s="6"/>
      <c r="M50" s="6">
        <v>21631380000</v>
      </c>
      <c r="N50" s="6"/>
      <c r="O50" s="6">
        <v>166777685377</v>
      </c>
      <c r="P50" s="6"/>
      <c r="Q50" s="6">
        <v>2260205127</v>
      </c>
      <c r="R50" s="6"/>
      <c r="S50" s="6">
        <f t="shared" si="2"/>
        <v>190669270504</v>
      </c>
      <c r="T50" s="6"/>
      <c r="U50" s="11">
        <f t="shared" si="3"/>
        <v>1.8479897154747155E-2</v>
      </c>
    </row>
    <row r="51" spans="1:21">
      <c r="A51" s="1" t="s">
        <v>69</v>
      </c>
      <c r="C51" s="6">
        <v>0</v>
      </c>
      <c r="D51" s="6"/>
      <c r="E51" s="6">
        <v>127643954806</v>
      </c>
      <c r="F51" s="6"/>
      <c r="G51" s="6">
        <v>0</v>
      </c>
      <c r="H51" s="6"/>
      <c r="I51" s="6">
        <f t="shared" si="0"/>
        <v>127643954806</v>
      </c>
      <c r="J51" s="6"/>
      <c r="K51" s="11">
        <f t="shared" si="1"/>
        <v>3.1420974868404034E-2</v>
      </c>
      <c r="L51" s="6"/>
      <c r="M51" s="6">
        <v>67183281600</v>
      </c>
      <c r="N51" s="6"/>
      <c r="O51" s="6">
        <v>-30579274831</v>
      </c>
      <c r="P51" s="6"/>
      <c r="Q51" s="6">
        <v>1908350534</v>
      </c>
      <c r="R51" s="6"/>
      <c r="S51" s="6">
        <f t="shared" si="2"/>
        <v>38512357303</v>
      </c>
      <c r="T51" s="6"/>
      <c r="U51" s="11">
        <f t="shared" si="3"/>
        <v>3.7326644207797757E-3</v>
      </c>
    </row>
    <row r="52" spans="1:21">
      <c r="A52" s="1" t="s">
        <v>73</v>
      </c>
      <c r="C52" s="6">
        <v>0</v>
      </c>
      <c r="D52" s="6"/>
      <c r="E52" s="6">
        <v>2430187555</v>
      </c>
      <c r="F52" s="6"/>
      <c r="G52" s="6">
        <v>0</v>
      </c>
      <c r="H52" s="6"/>
      <c r="I52" s="6">
        <f t="shared" si="0"/>
        <v>2430187555</v>
      </c>
      <c r="J52" s="6"/>
      <c r="K52" s="11">
        <f t="shared" si="1"/>
        <v>5.9821761404382583E-4</v>
      </c>
      <c r="L52" s="6"/>
      <c r="M52" s="6">
        <v>873607519</v>
      </c>
      <c r="N52" s="6"/>
      <c r="O52" s="6">
        <v>5975257096</v>
      </c>
      <c r="P52" s="6"/>
      <c r="Q52" s="6">
        <v>46115760</v>
      </c>
      <c r="R52" s="6"/>
      <c r="S52" s="6">
        <f t="shared" si="2"/>
        <v>6894980375</v>
      </c>
      <c r="T52" s="6"/>
      <c r="U52" s="11">
        <f t="shared" si="3"/>
        <v>6.6826986790892928E-4</v>
      </c>
    </row>
    <row r="53" spans="1:21">
      <c r="A53" s="1" t="s">
        <v>233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11">
        <f t="shared" si="1"/>
        <v>0</v>
      </c>
      <c r="L53" s="6"/>
      <c r="M53" s="6">
        <v>267500000</v>
      </c>
      <c r="N53" s="6"/>
      <c r="O53" s="6">
        <v>0</v>
      </c>
      <c r="P53" s="6"/>
      <c r="Q53" s="6">
        <v>-307284963</v>
      </c>
      <c r="R53" s="6"/>
      <c r="S53" s="6">
        <f t="shared" si="2"/>
        <v>-39784963</v>
      </c>
      <c r="T53" s="6"/>
      <c r="U53" s="11">
        <f t="shared" si="3"/>
        <v>-3.8560069097762493E-6</v>
      </c>
    </row>
    <row r="54" spans="1:21">
      <c r="A54" s="1" t="s">
        <v>86</v>
      </c>
      <c r="C54" s="6">
        <v>0</v>
      </c>
      <c r="D54" s="6"/>
      <c r="E54" s="6">
        <v>127590331</v>
      </c>
      <c r="F54" s="6"/>
      <c r="G54" s="6">
        <v>0</v>
      </c>
      <c r="H54" s="6"/>
      <c r="I54" s="6">
        <f t="shared" si="0"/>
        <v>127590331</v>
      </c>
      <c r="J54" s="6"/>
      <c r="K54" s="11">
        <f t="shared" si="1"/>
        <v>3.1407774773944138E-5</v>
      </c>
      <c r="L54" s="6"/>
      <c r="M54" s="6">
        <v>0</v>
      </c>
      <c r="N54" s="6"/>
      <c r="O54" s="6">
        <v>127590331</v>
      </c>
      <c r="P54" s="6"/>
      <c r="Q54" s="6">
        <v>437966</v>
      </c>
      <c r="R54" s="6"/>
      <c r="S54" s="6">
        <f t="shared" si="2"/>
        <v>128028297</v>
      </c>
      <c r="T54" s="6"/>
      <c r="U54" s="11">
        <f t="shared" si="3"/>
        <v>1.2408657961523954E-5</v>
      </c>
    </row>
    <row r="55" spans="1:21">
      <c r="A55" s="1" t="s">
        <v>16</v>
      </c>
      <c r="C55" s="6">
        <v>0</v>
      </c>
      <c r="D55" s="6"/>
      <c r="E55" s="6">
        <v>5586871044</v>
      </c>
      <c r="F55" s="6"/>
      <c r="G55" s="6">
        <v>0</v>
      </c>
      <c r="H55" s="6"/>
      <c r="I55" s="6">
        <f t="shared" si="0"/>
        <v>5586871044</v>
      </c>
      <c r="J55" s="6"/>
      <c r="K55" s="11">
        <f t="shared" si="1"/>
        <v>1.3752702580654185E-3</v>
      </c>
      <c r="L55" s="6"/>
      <c r="M55" s="6">
        <v>766228400</v>
      </c>
      <c r="N55" s="6"/>
      <c r="O55" s="6">
        <v>11639577661</v>
      </c>
      <c r="P55" s="6"/>
      <c r="Q55" s="6">
        <v>94012391</v>
      </c>
      <c r="R55" s="6"/>
      <c r="S55" s="6">
        <f t="shared" si="2"/>
        <v>12499818452</v>
      </c>
      <c r="T55" s="6"/>
      <c r="U55" s="11">
        <f t="shared" si="3"/>
        <v>1.2114975781644102E-3</v>
      </c>
    </row>
    <row r="56" spans="1:21">
      <c r="A56" s="1" t="s">
        <v>38</v>
      </c>
      <c r="C56" s="6">
        <v>0</v>
      </c>
      <c r="D56" s="6"/>
      <c r="E56" s="6">
        <v>10855026000</v>
      </c>
      <c r="F56" s="6"/>
      <c r="G56" s="6">
        <v>0</v>
      </c>
      <c r="H56" s="6"/>
      <c r="I56" s="6">
        <f t="shared" si="0"/>
        <v>10855026000</v>
      </c>
      <c r="J56" s="6"/>
      <c r="K56" s="11">
        <f t="shared" si="1"/>
        <v>2.6720850169540491E-3</v>
      </c>
      <c r="L56" s="6"/>
      <c r="M56" s="6">
        <v>0</v>
      </c>
      <c r="N56" s="6"/>
      <c r="O56" s="6">
        <v>-3703439439</v>
      </c>
      <c r="P56" s="6"/>
      <c r="Q56" s="6">
        <v>-1770141</v>
      </c>
      <c r="R56" s="6"/>
      <c r="S56" s="6">
        <f t="shared" si="2"/>
        <v>-3705209580</v>
      </c>
      <c r="T56" s="6"/>
      <c r="U56" s="11">
        <f t="shared" si="3"/>
        <v>-3.5911341032663914E-4</v>
      </c>
    </row>
    <row r="57" spans="1:21">
      <c r="A57" s="1" t="s">
        <v>22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11">
        <f t="shared" si="1"/>
        <v>0</v>
      </c>
      <c r="L57" s="6"/>
      <c r="M57" s="6">
        <v>6123660000</v>
      </c>
      <c r="N57" s="6"/>
      <c r="O57" s="6">
        <v>9444407787</v>
      </c>
      <c r="P57" s="6"/>
      <c r="Q57" s="6">
        <v>5178491280</v>
      </c>
      <c r="R57" s="6"/>
      <c r="S57" s="6">
        <f t="shared" si="2"/>
        <v>20746559067</v>
      </c>
      <c r="T57" s="6"/>
      <c r="U57" s="11">
        <f t="shared" si="3"/>
        <v>2.0107816894647636E-3</v>
      </c>
    </row>
    <row r="58" spans="1:21">
      <c r="A58" s="1" t="s">
        <v>276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11">
        <f t="shared" si="1"/>
        <v>0</v>
      </c>
      <c r="L58" s="6"/>
      <c r="M58" s="6">
        <v>0</v>
      </c>
      <c r="N58" s="6"/>
      <c r="O58" s="6">
        <v>0</v>
      </c>
      <c r="P58" s="6"/>
      <c r="Q58" s="6">
        <v>1077355560</v>
      </c>
      <c r="R58" s="6"/>
      <c r="S58" s="6">
        <f t="shared" si="2"/>
        <v>1077355560</v>
      </c>
      <c r="T58" s="6"/>
      <c r="U58" s="11">
        <f t="shared" si="3"/>
        <v>1.0441860870012274E-4</v>
      </c>
    </row>
    <row r="59" spans="1:21">
      <c r="A59" s="1" t="s">
        <v>277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11">
        <f t="shared" si="1"/>
        <v>0</v>
      </c>
      <c r="L59" s="6"/>
      <c r="M59" s="6">
        <v>0</v>
      </c>
      <c r="N59" s="6"/>
      <c r="O59" s="6">
        <v>0</v>
      </c>
      <c r="P59" s="6"/>
      <c r="Q59" s="6">
        <v>0</v>
      </c>
      <c r="R59" s="6"/>
      <c r="S59" s="6">
        <f t="shared" si="2"/>
        <v>0</v>
      </c>
      <c r="T59" s="6"/>
      <c r="U59" s="11">
        <f t="shared" si="3"/>
        <v>0</v>
      </c>
    </row>
    <row r="60" spans="1:21">
      <c r="A60" s="1" t="s">
        <v>278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11">
        <f t="shared" si="1"/>
        <v>0</v>
      </c>
      <c r="L60" s="6"/>
      <c r="M60" s="6">
        <v>0</v>
      </c>
      <c r="N60" s="6"/>
      <c r="O60" s="6">
        <v>0</v>
      </c>
      <c r="P60" s="6"/>
      <c r="Q60" s="6">
        <v>0</v>
      </c>
      <c r="R60" s="6"/>
      <c r="S60" s="6">
        <f t="shared" si="2"/>
        <v>0</v>
      </c>
      <c r="T60" s="6"/>
      <c r="U60" s="11">
        <f t="shared" si="3"/>
        <v>0</v>
      </c>
    </row>
    <row r="61" spans="1:21">
      <c r="A61" s="1" t="s">
        <v>40</v>
      </c>
      <c r="C61" s="6">
        <v>0</v>
      </c>
      <c r="D61" s="6"/>
      <c r="E61" s="6">
        <v>5467275000</v>
      </c>
      <c r="F61" s="6"/>
      <c r="G61" s="6">
        <v>0</v>
      </c>
      <c r="H61" s="6"/>
      <c r="I61" s="6">
        <f t="shared" si="0"/>
        <v>5467275000</v>
      </c>
      <c r="J61" s="6"/>
      <c r="K61" s="11">
        <f t="shared" si="1"/>
        <v>1.3458303656819844E-3</v>
      </c>
      <c r="L61" s="6"/>
      <c r="M61" s="6">
        <v>5124000000</v>
      </c>
      <c r="N61" s="6"/>
      <c r="O61" s="6">
        <v>13454037817</v>
      </c>
      <c r="P61" s="6"/>
      <c r="Q61" s="6">
        <v>9033008657</v>
      </c>
      <c r="R61" s="6"/>
      <c r="S61" s="6">
        <f t="shared" si="2"/>
        <v>27611046474</v>
      </c>
      <c r="T61" s="6"/>
      <c r="U61" s="11">
        <f t="shared" si="3"/>
        <v>2.6760961418990678E-3</v>
      </c>
    </row>
    <row r="62" spans="1:21">
      <c r="A62" s="1" t="s">
        <v>71</v>
      </c>
      <c r="C62" s="6">
        <v>0</v>
      </c>
      <c r="D62" s="6"/>
      <c r="E62" s="6">
        <v>180758954120</v>
      </c>
      <c r="F62" s="6"/>
      <c r="G62" s="6">
        <v>0</v>
      </c>
      <c r="H62" s="6"/>
      <c r="I62" s="6">
        <f t="shared" si="0"/>
        <v>180758954120</v>
      </c>
      <c r="J62" s="6"/>
      <c r="K62" s="11">
        <f t="shared" si="1"/>
        <v>4.4495820920588895E-2</v>
      </c>
      <c r="L62" s="6"/>
      <c r="M62" s="6">
        <v>61403827200</v>
      </c>
      <c r="N62" s="6"/>
      <c r="O62" s="6">
        <v>488246753848</v>
      </c>
      <c r="P62" s="6"/>
      <c r="Q62" s="6">
        <v>-8820</v>
      </c>
      <c r="R62" s="6"/>
      <c r="S62" s="6">
        <f t="shared" si="2"/>
        <v>549650572228</v>
      </c>
      <c r="T62" s="6"/>
      <c r="U62" s="11">
        <f t="shared" si="3"/>
        <v>5.327280069290595E-2</v>
      </c>
    </row>
    <row r="63" spans="1:21">
      <c r="A63" s="1" t="s">
        <v>84</v>
      </c>
      <c r="C63" s="6">
        <v>0</v>
      </c>
      <c r="D63" s="6"/>
      <c r="E63" s="6">
        <v>15375170160</v>
      </c>
      <c r="F63" s="6"/>
      <c r="G63" s="6">
        <v>0</v>
      </c>
      <c r="H63" s="6"/>
      <c r="I63" s="6">
        <f t="shared" si="0"/>
        <v>15375170160</v>
      </c>
      <c r="J63" s="6"/>
      <c r="K63" s="11">
        <f t="shared" si="1"/>
        <v>3.7847686240138892E-3</v>
      </c>
      <c r="L63" s="6"/>
      <c r="M63" s="6">
        <v>0</v>
      </c>
      <c r="N63" s="6"/>
      <c r="O63" s="6">
        <v>3828532158</v>
      </c>
      <c r="P63" s="6"/>
      <c r="Q63" s="6">
        <v>-89167</v>
      </c>
      <c r="R63" s="6"/>
      <c r="S63" s="6">
        <f t="shared" si="2"/>
        <v>3828442991</v>
      </c>
      <c r="T63" s="6"/>
      <c r="U63" s="11">
        <f t="shared" si="3"/>
        <v>3.7105734211642855E-4</v>
      </c>
    </row>
    <row r="64" spans="1:21">
      <c r="A64" s="1" t="s">
        <v>21</v>
      </c>
      <c r="C64" s="6">
        <v>0</v>
      </c>
      <c r="D64" s="6"/>
      <c r="E64" s="6">
        <v>35770571005</v>
      </c>
      <c r="F64" s="6"/>
      <c r="G64" s="6">
        <v>0</v>
      </c>
      <c r="H64" s="6"/>
      <c r="I64" s="6">
        <f t="shared" si="0"/>
        <v>35770571005</v>
      </c>
      <c r="J64" s="6"/>
      <c r="K64" s="11">
        <f t="shared" si="1"/>
        <v>8.8053226984763956E-3</v>
      </c>
      <c r="L64" s="6"/>
      <c r="M64" s="6">
        <v>10612916400</v>
      </c>
      <c r="N64" s="6"/>
      <c r="O64" s="6">
        <v>35710965303</v>
      </c>
      <c r="P64" s="6"/>
      <c r="Q64" s="6">
        <v>681904449</v>
      </c>
      <c r="R64" s="6"/>
      <c r="S64" s="6">
        <f t="shared" si="2"/>
        <v>47005786152</v>
      </c>
      <c r="T64" s="6"/>
      <c r="U64" s="11">
        <f t="shared" si="3"/>
        <v>4.5558578551795244E-3</v>
      </c>
    </row>
    <row r="65" spans="1:21">
      <c r="A65" s="1" t="s">
        <v>60</v>
      </c>
      <c r="C65" s="6">
        <v>0</v>
      </c>
      <c r="D65" s="6"/>
      <c r="E65" s="6">
        <v>19067867100</v>
      </c>
      <c r="F65" s="6"/>
      <c r="G65" s="6">
        <v>0</v>
      </c>
      <c r="H65" s="6"/>
      <c r="I65" s="6">
        <f t="shared" si="0"/>
        <v>19067867100</v>
      </c>
      <c r="J65" s="6"/>
      <c r="K65" s="11">
        <f t="shared" si="1"/>
        <v>4.6937669226385136E-3</v>
      </c>
      <c r="L65" s="6"/>
      <c r="M65" s="6">
        <v>0</v>
      </c>
      <c r="N65" s="6"/>
      <c r="O65" s="6">
        <v>20830615971</v>
      </c>
      <c r="P65" s="6"/>
      <c r="Q65" s="6">
        <v>321253977</v>
      </c>
      <c r="R65" s="6"/>
      <c r="S65" s="6">
        <f t="shared" si="2"/>
        <v>21151869948</v>
      </c>
      <c r="T65" s="6"/>
      <c r="U65" s="11">
        <f t="shared" si="3"/>
        <v>2.0500649120668178E-3</v>
      </c>
    </row>
    <row r="66" spans="1:21">
      <c r="A66" s="1" t="s">
        <v>25</v>
      </c>
      <c r="C66" s="6">
        <v>0</v>
      </c>
      <c r="D66" s="6"/>
      <c r="E66" s="6">
        <v>226069064750</v>
      </c>
      <c r="F66" s="6"/>
      <c r="G66" s="6">
        <v>0</v>
      </c>
      <c r="H66" s="6"/>
      <c r="I66" s="6">
        <f t="shared" si="0"/>
        <v>226069064750</v>
      </c>
      <c r="J66" s="6"/>
      <c r="K66" s="11">
        <f t="shared" si="1"/>
        <v>5.564940707790933E-2</v>
      </c>
      <c r="L66" s="6"/>
      <c r="M66" s="6">
        <v>174476588000</v>
      </c>
      <c r="N66" s="6"/>
      <c r="O66" s="6">
        <v>496650953097</v>
      </c>
      <c r="P66" s="6"/>
      <c r="Q66" s="6">
        <v>5964670191</v>
      </c>
      <c r="R66" s="6"/>
      <c r="S66" s="6">
        <f t="shared" si="2"/>
        <v>677092211288</v>
      </c>
      <c r="T66" s="6"/>
      <c r="U66" s="11">
        <f t="shared" si="3"/>
        <v>6.5624599054728505E-2</v>
      </c>
    </row>
    <row r="67" spans="1:21">
      <c r="A67" s="1" t="s">
        <v>83</v>
      </c>
      <c r="C67" s="6">
        <v>0</v>
      </c>
      <c r="D67" s="6"/>
      <c r="E67" s="6">
        <v>2975870348</v>
      </c>
      <c r="F67" s="6"/>
      <c r="G67" s="6">
        <v>0</v>
      </c>
      <c r="H67" s="6"/>
      <c r="I67" s="6">
        <f t="shared" si="0"/>
        <v>2975870348</v>
      </c>
      <c r="J67" s="6"/>
      <c r="K67" s="11">
        <f t="shared" si="1"/>
        <v>7.3254348439963498E-4</v>
      </c>
      <c r="L67" s="6"/>
      <c r="M67" s="6">
        <v>0</v>
      </c>
      <c r="N67" s="6"/>
      <c r="O67" s="6">
        <v>5278154892</v>
      </c>
      <c r="P67" s="6"/>
      <c r="Q67" s="6">
        <v>-4973</v>
      </c>
      <c r="R67" s="6"/>
      <c r="S67" s="6">
        <f t="shared" si="2"/>
        <v>5278149919</v>
      </c>
      <c r="T67" s="6"/>
      <c r="U67" s="11">
        <f t="shared" si="3"/>
        <v>5.1156469740838901E-4</v>
      </c>
    </row>
    <row r="68" spans="1:21">
      <c r="A68" s="1" t="s">
        <v>279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11">
        <f t="shared" si="1"/>
        <v>0</v>
      </c>
      <c r="L68" s="6"/>
      <c r="M68" s="6">
        <v>0</v>
      </c>
      <c r="N68" s="6"/>
      <c r="O68" s="6">
        <v>0</v>
      </c>
      <c r="P68" s="6"/>
      <c r="Q68" s="6">
        <v>260304567</v>
      </c>
      <c r="R68" s="6"/>
      <c r="S68" s="6">
        <f t="shared" si="2"/>
        <v>260304567</v>
      </c>
      <c r="T68" s="6"/>
      <c r="U68" s="11">
        <f t="shared" si="3"/>
        <v>2.5229034622913052E-5</v>
      </c>
    </row>
    <row r="69" spans="1:21">
      <c r="A69" s="1" t="s">
        <v>49</v>
      </c>
      <c r="C69" s="6">
        <v>0</v>
      </c>
      <c r="D69" s="6"/>
      <c r="E69" s="6">
        <v>6015192179</v>
      </c>
      <c r="F69" s="6"/>
      <c r="G69" s="6">
        <v>0</v>
      </c>
      <c r="H69" s="6"/>
      <c r="I69" s="6">
        <f t="shared" si="0"/>
        <v>6015192179</v>
      </c>
      <c r="J69" s="6"/>
      <c r="K69" s="11">
        <f t="shared" si="1"/>
        <v>1.4807062549279089E-3</v>
      </c>
      <c r="L69" s="6"/>
      <c r="M69" s="6">
        <v>4402864225</v>
      </c>
      <c r="N69" s="6"/>
      <c r="O69" s="6">
        <v>9668864466</v>
      </c>
      <c r="P69" s="6"/>
      <c r="Q69" s="6">
        <v>0</v>
      </c>
      <c r="R69" s="6"/>
      <c r="S69" s="6">
        <f t="shared" si="2"/>
        <v>14071728691</v>
      </c>
      <c r="T69" s="6"/>
      <c r="U69" s="11">
        <f t="shared" si="3"/>
        <v>1.3638490267036997E-3</v>
      </c>
    </row>
    <row r="70" spans="1:21">
      <c r="A70" s="1" t="s">
        <v>48</v>
      </c>
      <c r="C70" s="6">
        <v>0</v>
      </c>
      <c r="D70" s="6"/>
      <c r="E70" s="6">
        <v>19145403000</v>
      </c>
      <c r="F70" s="6"/>
      <c r="G70" s="6">
        <v>0</v>
      </c>
      <c r="H70" s="6"/>
      <c r="I70" s="6">
        <f t="shared" si="0"/>
        <v>19145403000</v>
      </c>
      <c r="J70" s="6"/>
      <c r="K70" s="11">
        <f t="shared" si="1"/>
        <v>4.7128532441881857E-3</v>
      </c>
      <c r="L70" s="6"/>
      <c r="M70" s="6">
        <v>625000000</v>
      </c>
      <c r="N70" s="6"/>
      <c r="O70" s="6">
        <v>-7413584307</v>
      </c>
      <c r="P70" s="6"/>
      <c r="Q70" s="6">
        <v>0</v>
      </c>
      <c r="R70" s="6"/>
      <c r="S70" s="6">
        <f t="shared" si="2"/>
        <v>-6788584307</v>
      </c>
      <c r="T70" s="6"/>
      <c r="U70" s="11">
        <f t="shared" si="3"/>
        <v>-6.5795783184191005E-4</v>
      </c>
    </row>
    <row r="71" spans="1:21">
      <c r="A71" s="1" t="s">
        <v>50</v>
      </c>
      <c r="C71" s="6">
        <v>0</v>
      </c>
      <c r="D71" s="6"/>
      <c r="E71" s="6">
        <v>304862946390</v>
      </c>
      <c r="F71" s="6"/>
      <c r="G71" s="6">
        <v>0</v>
      </c>
      <c r="H71" s="6"/>
      <c r="I71" s="6">
        <f t="shared" si="0"/>
        <v>304862946390</v>
      </c>
      <c r="J71" s="6"/>
      <c r="K71" s="11">
        <f t="shared" si="1"/>
        <v>7.5045394757523795E-2</v>
      </c>
      <c r="L71" s="6"/>
      <c r="M71" s="6">
        <v>80776900000</v>
      </c>
      <c r="N71" s="6"/>
      <c r="O71" s="6">
        <v>380212856611</v>
      </c>
      <c r="P71" s="6"/>
      <c r="Q71" s="6">
        <v>0</v>
      </c>
      <c r="R71" s="6"/>
      <c r="S71" s="6">
        <f t="shared" si="2"/>
        <v>460989756611</v>
      </c>
      <c r="T71" s="6"/>
      <c r="U71" s="11">
        <f t="shared" si="3"/>
        <v>4.467968681604876E-2</v>
      </c>
    </row>
    <row r="72" spans="1:21">
      <c r="A72" s="1" t="s">
        <v>51</v>
      </c>
      <c r="C72" s="6">
        <v>0</v>
      </c>
      <c r="D72" s="6"/>
      <c r="E72" s="6">
        <v>114266231477</v>
      </c>
      <c r="F72" s="6"/>
      <c r="G72" s="6">
        <v>0</v>
      </c>
      <c r="H72" s="6"/>
      <c r="I72" s="6">
        <f t="shared" si="0"/>
        <v>114266231477</v>
      </c>
      <c r="J72" s="6"/>
      <c r="K72" s="11">
        <f t="shared" si="1"/>
        <v>2.8127899930732073E-2</v>
      </c>
      <c r="L72" s="6"/>
      <c r="M72" s="6">
        <v>119097661871</v>
      </c>
      <c r="N72" s="6"/>
      <c r="O72" s="6">
        <v>252512753203</v>
      </c>
      <c r="P72" s="6"/>
      <c r="Q72" s="6">
        <v>0</v>
      </c>
      <c r="R72" s="6"/>
      <c r="S72" s="6">
        <f t="shared" si="2"/>
        <v>371610415074</v>
      </c>
      <c r="T72" s="6"/>
      <c r="U72" s="11">
        <f t="shared" si="3"/>
        <v>3.6016932534791206E-2</v>
      </c>
    </row>
    <row r="73" spans="1:21">
      <c r="A73" s="1" t="s">
        <v>80</v>
      </c>
      <c r="C73" s="6">
        <v>0</v>
      </c>
      <c r="D73" s="6"/>
      <c r="E73" s="6">
        <v>11224347504</v>
      </c>
      <c r="F73" s="6"/>
      <c r="G73" s="6">
        <v>0</v>
      </c>
      <c r="H73" s="6"/>
      <c r="I73" s="6">
        <f t="shared" ref="I73:I109" si="4">C73+E73+G73</f>
        <v>11224347504</v>
      </c>
      <c r="J73" s="6"/>
      <c r="K73" s="11">
        <f t="shared" ref="K73:K109" si="5">I73/$I$110</f>
        <v>2.7629976004225122E-3</v>
      </c>
      <c r="L73" s="6"/>
      <c r="M73" s="6">
        <v>4790346960</v>
      </c>
      <c r="N73" s="6"/>
      <c r="O73" s="6">
        <v>45577653501</v>
      </c>
      <c r="P73" s="6"/>
      <c r="Q73" s="6">
        <v>0</v>
      </c>
      <c r="R73" s="6"/>
      <c r="S73" s="6">
        <f t="shared" ref="S73:S109" si="6">M73+O73+Q73</f>
        <v>50368000461</v>
      </c>
      <c r="T73" s="6"/>
      <c r="U73" s="11">
        <f t="shared" ref="U73:U109" si="7">S73/$S$110</f>
        <v>4.8817277474715592E-3</v>
      </c>
    </row>
    <row r="74" spans="1:21">
      <c r="A74" s="1" t="s">
        <v>28</v>
      </c>
      <c r="C74" s="6">
        <v>0</v>
      </c>
      <c r="D74" s="6"/>
      <c r="E74" s="6">
        <v>116327707200</v>
      </c>
      <c r="F74" s="6"/>
      <c r="G74" s="6">
        <v>0</v>
      </c>
      <c r="H74" s="6"/>
      <c r="I74" s="6">
        <f t="shared" si="4"/>
        <v>116327707200</v>
      </c>
      <c r="J74" s="6"/>
      <c r="K74" s="11">
        <f t="shared" si="5"/>
        <v>2.8635355038830645E-2</v>
      </c>
      <c r="L74" s="6"/>
      <c r="M74" s="6">
        <v>10561080060</v>
      </c>
      <c r="N74" s="6"/>
      <c r="O74" s="6">
        <v>216120911484</v>
      </c>
      <c r="P74" s="6"/>
      <c r="Q74" s="6">
        <v>0</v>
      </c>
      <c r="R74" s="6"/>
      <c r="S74" s="6">
        <f t="shared" si="6"/>
        <v>226681991544</v>
      </c>
      <c r="T74" s="6"/>
      <c r="U74" s="11">
        <f t="shared" si="7"/>
        <v>2.1970293794555128E-2</v>
      </c>
    </row>
    <row r="75" spans="1:21">
      <c r="A75" s="1" t="s">
        <v>37</v>
      </c>
      <c r="C75" s="6">
        <v>0</v>
      </c>
      <c r="D75" s="6"/>
      <c r="E75" s="6">
        <v>5344204851</v>
      </c>
      <c r="F75" s="6"/>
      <c r="G75" s="6">
        <v>0</v>
      </c>
      <c r="H75" s="6"/>
      <c r="I75" s="6">
        <f t="shared" si="4"/>
        <v>5344204851</v>
      </c>
      <c r="J75" s="6"/>
      <c r="K75" s="11">
        <f t="shared" si="5"/>
        <v>1.3155352838298358E-3</v>
      </c>
      <c r="L75" s="6"/>
      <c r="M75" s="6">
        <v>6712800000</v>
      </c>
      <c r="N75" s="6"/>
      <c r="O75" s="6">
        <v>17925019603</v>
      </c>
      <c r="P75" s="6"/>
      <c r="Q75" s="6">
        <v>0</v>
      </c>
      <c r="R75" s="6"/>
      <c r="S75" s="6">
        <f t="shared" si="6"/>
        <v>24637819603</v>
      </c>
      <c r="T75" s="6"/>
      <c r="U75" s="11">
        <f t="shared" si="7"/>
        <v>2.3879273842981517E-3</v>
      </c>
    </row>
    <row r="76" spans="1:21">
      <c r="A76" s="1" t="s">
        <v>58</v>
      </c>
      <c r="C76" s="6">
        <v>0</v>
      </c>
      <c r="D76" s="6"/>
      <c r="E76" s="6">
        <v>37757627094</v>
      </c>
      <c r="F76" s="6"/>
      <c r="G76" s="6">
        <v>0</v>
      </c>
      <c r="H76" s="6"/>
      <c r="I76" s="6">
        <f t="shared" si="4"/>
        <v>37757627094</v>
      </c>
      <c r="J76" s="6"/>
      <c r="K76" s="11">
        <f t="shared" si="5"/>
        <v>9.2944585884562284E-3</v>
      </c>
      <c r="L76" s="6"/>
      <c r="M76" s="6">
        <v>19840311780</v>
      </c>
      <c r="N76" s="6"/>
      <c r="O76" s="6">
        <v>13840674442</v>
      </c>
      <c r="P76" s="6"/>
      <c r="Q76" s="6">
        <v>0</v>
      </c>
      <c r="R76" s="6"/>
      <c r="S76" s="6">
        <f t="shared" si="6"/>
        <v>33680986222</v>
      </c>
      <c r="T76" s="6"/>
      <c r="U76" s="11">
        <f t="shared" si="7"/>
        <v>3.2644020707047199E-3</v>
      </c>
    </row>
    <row r="77" spans="1:21">
      <c r="A77" s="1" t="s">
        <v>64</v>
      </c>
      <c r="C77" s="6">
        <v>0</v>
      </c>
      <c r="D77" s="6"/>
      <c r="E77" s="6">
        <v>13695928742</v>
      </c>
      <c r="F77" s="6"/>
      <c r="G77" s="6">
        <v>0</v>
      </c>
      <c r="H77" s="6"/>
      <c r="I77" s="6">
        <f t="shared" si="4"/>
        <v>13695928742</v>
      </c>
      <c r="J77" s="6"/>
      <c r="K77" s="11">
        <f t="shared" si="5"/>
        <v>3.3714047285348298E-3</v>
      </c>
      <c r="L77" s="6"/>
      <c r="M77" s="6">
        <v>984643380</v>
      </c>
      <c r="N77" s="6"/>
      <c r="O77" s="6">
        <v>-3106608926</v>
      </c>
      <c r="P77" s="6"/>
      <c r="Q77" s="6">
        <v>0</v>
      </c>
      <c r="R77" s="6"/>
      <c r="S77" s="6">
        <f t="shared" si="6"/>
        <v>-2121965546</v>
      </c>
      <c r="T77" s="6"/>
      <c r="U77" s="11">
        <f t="shared" si="7"/>
        <v>-2.0566347661761386E-4</v>
      </c>
    </row>
    <row r="78" spans="1:21">
      <c r="A78" s="1" t="s">
        <v>19</v>
      </c>
      <c r="C78" s="6">
        <v>0</v>
      </c>
      <c r="D78" s="6"/>
      <c r="E78" s="6">
        <v>22755660468</v>
      </c>
      <c r="F78" s="6"/>
      <c r="G78" s="6">
        <v>0</v>
      </c>
      <c r="H78" s="6"/>
      <c r="I78" s="6">
        <f t="shared" si="4"/>
        <v>22755660468</v>
      </c>
      <c r="J78" s="6"/>
      <c r="K78" s="11">
        <f t="shared" si="5"/>
        <v>5.6015581526415847E-3</v>
      </c>
      <c r="L78" s="6"/>
      <c r="M78" s="6">
        <v>9602500000</v>
      </c>
      <c r="N78" s="6"/>
      <c r="O78" s="6">
        <v>53826681318</v>
      </c>
      <c r="P78" s="6"/>
      <c r="Q78" s="6">
        <v>0</v>
      </c>
      <c r="R78" s="6"/>
      <c r="S78" s="6">
        <f t="shared" si="6"/>
        <v>63429181318</v>
      </c>
      <c r="T78" s="6"/>
      <c r="U78" s="11">
        <f t="shared" si="7"/>
        <v>6.1476332513783812E-3</v>
      </c>
    </row>
    <row r="79" spans="1:21">
      <c r="A79" s="1" t="s">
        <v>61</v>
      </c>
      <c r="C79" s="6">
        <v>0</v>
      </c>
      <c r="D79" s="6"/>
      <c r="E79" s="6">
        <v>8271961747</v>
      </c>
      <c r="F79" s="6"/>
      <c r="G79" s="6">
        <v>0</v>
      </c>
      <c r="H79" s="6"/>
      <c r="I79" s="6">
        <f t="shared" si="4"/>
        <v>8271961747</v>
      </c>
      <c r="J79" s="6"/>
      <c r="K79" s="11">
        <f t="shared" si="5"/>
        <v>2.0362351085087904E-3</v>
      </c>
      <c r="L79" s="6"/>
      <c r="M79" s="6">
        <v>2803551161</v>
      </c>
      <c r="N79" s="6"/>
      <c r="O79" s="6">
        <v>-8692218278</v>
      </c>
      <c r="P79" s="6"/>
      <c r="Q79" s="6">
        <v>0</v>
      </c>
      <c r="R79" s="6"/>
      <c r="S79" s="6">
        <f t="shared" si="6"/>
        <v>-5888667117</v>
      </c>
      <c r="T79" s="6"/>
      <c r="U79" s="11">
        <f t="shared" si="7"/>
        <v>-5.7073676535841409E-4</v>
      </c>
    </row>
    <row r="80" spans="1:21">
      <c r="A80" s="1" t="s">
        <v>66</v>
      </c>
      <c r="C80" s="6">
        <v>0</v>
      </c>
      <c r="D80" s="6"/>
      <c r="E80" s="6">
        <v>176990602500</v>
      </c>
      <c r="F80" s="6"/>
      <c r="G80" s="6">
        <v>0</v>
      </c>
      <c r="H80" s="6"/>
      <c r="I80" s="6">
        <f t="shared" si="4"/>
        <v>176990602500</v>
      </c>
      <c r="J80" s="6"/>
      <c r="K80" s="11">
        <f t="shared" si="5"/>
        <v>4.3568199383577699E-2</v>
      </c>
      <c r="L80" s="6"/>
      <c r="M80" s="6">
        <v>7194585200</v>
      </c>
      <c r="N80" s="6"/>
      <c r="O80" s="6">
        <v>339477414618</v>
      </c>
      <c r="P80" s="6"/>
      <c r="Q80" s="6">
        <v>0</v>
      </c>
      <c r="R80" s="6"/>
      <c r="S80" s="6">
        <f t="shared" si="6"/>
        <v>346671999818</v>
      </c>
      <c r="T80" s="6"/>
      <c r="U80" s="11">
        <f t="shared" si="7"/>
        <v>3.3599871054904806E-2</v>
      </c>
    </row>
    <row r="81" spans="1:21">
      <c r="A81" s="1" t="s">
        <v>75</v>
      </c>
      <c r="C81" s="6">
        <v>0</v>
      </c>
      <c r="D81" s="6"/>
      <c r="E81" s="6">
        <v>218079124690</v>
      </c>
      <c r="F81" s="6"/>
      <c r="G81" s="6">
        <v>0</v>
      </c>
      <c r="H81" s="6"/>
      <c r="I81" s="6">
        <f t="shared" si="4"/>
        <v>218079124690</v>
      </c>
      <c r="J81" s="6"/>
      <c r="K81" s="11">
        <f t="shared" si="5"/>
        <v>5.36825947348816E-2</v>
      </c>
      <c r="L81" s="6"/>
      <c r="M81" s="6">
        <v>190598979376</v>
      </c>
      <c r="N81" s="6"/>
      <c r="O81" s="6">
        <v>688307318082</v>
      </c>
      <c r="P81" s="6"/>
      <c r="Q81" s="6">
        <v>0</v>
      </c>
      <c r="R81" s="6"/>
      <c r="S81" s="6">
        <f t="shared" si="6"/>
        <v>878906297458</v>
      </c>
      <c r="T81" s="6"/>
      <c r="U81" s="11">
        <f t="shared" si="7"/>
        <v>8.5184665272754131E-2</v>
      </c>
    </row>
    <row r="82" spans="1:21">
      <c r="A82" s="1" t="s">
        <v>20</v>
      </c>
      <c r="C82" s="6">
        <v>0</v>
      </c>
      <c r="D82" s="6"/>
      <c r="E82" s="6">
        <v>89339928480</v>
      </c>
      <c r="F82" s="6"/>
      <c r="G82" s="6">
        <v>0</v>
      </c>
      <c r="H82" s="6"/>
      <c r="I82" s="6">
        <f t="shared" si="4"/>
        <v>89339928480</v>
      </c>
      <c r="J82" s="6"/>
      <c r="K82" s="11">
        <f t="shared" si="5"/>
        <v>2.1992014050187844E-2</v>
      </c>
      <c r="L82" s="6"/>
      <c r="M82" s="6">
        <v>14290559190</v>
      </c>
      <c r="N82" s="6"/>
      <c r="O82" s="6">
        <v>137216866391</v>
      </c>
      <c r="P82" s="6"/>
      <c r="Q82" s="6">
        <v>0</v>
      </c>
      <c r="R82" s="6"/>
      <c r="S82" s="6">
        <f t="shared" si="6"/>
        <v>151507425581</v>
      </c>
      <c r="T82" s="6"/>
      <c r="U82" s="11">
        <f t="shared" si="7"/>
        <v>1.4684283605410088E-2</v>
      </c>
    </row>
    <row r="83" spans="1:21">
      <c r="A83" s="1" t="s">
        <v>53</v>
      </c>
      <c r="C83" s="6">
        <v>0</v>
      </c>
      <c r="D83" s="6"/>
      <c r="E83" s="6">
        <v>15854103450</v>
      </c>
      <c r="F83" s="6"/>
      <c r="G83" s="6">
        <v>0</v>
      </c>
      <c r="H83" s="6"/>
      <c r="I83" s="6">
        <f t="shared" si="4"/>
        <v>15854103450</v>
      </c>
      <c r="J83" s="6"/>
      <c r="K83" s="11">
        <f t="shared" si="5"/>
        <v>3.9026633640476308E-3</v>
      </c>
      <c r="L83" s="6"/>
      <c r="M83" s="6">
        <v>8870606800</v>
      </c>
      <c r="N83" s="6"/>
      <c r="O83" s="6">
        <v>25757556421</v>
      </c>
      <c r="P83" s="6"/>
      <c r="Q83" s="6">
        <v>0</v>
      </c>
      <c r="R83" s="6"/>
      <c r="S83" s="6">
        <f t="shared" si="6"/>
        <v>34628163221</v>
      </c>
      <c r="T83" s="6"/>
      <c r="U83" s="11">
        <f t="shared" si="7"/>
        <v>3.3562036152461872E-3</v>
      </c>
    </row>
    <row r="84" spans="1:21">
      <c r="A84" s="1" t="s">
        <v>32</v>
      </c>
      <c r="C84" s="6">
        <v>0</v>
      </c>
      <c r="D84" s="6"/>
      <c r="E84" s="6">
        <v>-84488780636</v>
      </c>
      <c r="F84" s="6"/>
      <c r="G84" s="6">
        <v>0</v>
      </c>
      <c r="H84" s="6"/>
      <c r="I84" s="6">
        <f t="shared" si="4"/>
        <v>-84488780636</v>
      </c>
      <c r="J84" s="6"/>
      <c r="K84" s="11">
        <f t="shared" si="5"/>
        <v>-2.0797850215943565E-2</v>
      </c>
      <c r="L84" s="6"/>
      <c r="M84" s="6">
        <v>33963893600</v>
      </c>
      <c r="N84" s="6"/>
      <c r="O84" s="6">
        <v>309707478036</v>
      </c>
      <c r="P84" s="6"/>
      <c r="Q84" s="6">
        <v>0</v>
      </c>
      <c r="R84" s="6"/>
      <c r="S84" s="6">
        <f t="shared" si="6"/>
        <v>343671371636</v>
      </c>
      <c r="T84" s="6"/>
      <c r="U84" s="11">
        <f t="shared" si="7"/>
        <v>3.3309046528978738E-2</v>
      </c>
    </row>
    <row r="85" spans="1:21">
      <c r="A85" s="1" t="s">
        <v>76</v>
      </c>
      <c r="C85" s="6">
        <v>0</v>
      </c>
      <c r="D85" s="6"/>
      <c r="E85" s="6">
        <v>246658086747</v>
      </c>
      <c r="F85" s="6"/>
      <c r="G85" s="6">
        <v>0</v>
      </c>
      <c r="H85" s="6"/>
      <c r="I85" s="6">
        <f t="shared" si="4"/>
        <v>246658086747</v>
      </c>
      <c r="J85" s="6"/>
      <c r="K85" s="11">
        <f t="shared" si="5"/>
        <v>6.0717623145924368E-2</v>
      </c>
      <c r="L85" s="6"/>
      <c r="M85" s="6">
        <v>74772606600</v>
      </c>
      <c r="N85" s="6"/>
      <c r="O85" s="6">
        <v>477016751717</v>
      </c>
      <c r="P85" s="6"/>
      <c r="Q85" s="6">
        <v>0</v>
      </c>
      <c r="R85" s="6"/>
      <c r="S85" s="6">
        <f t="shared" si="6"/>
        <v>551789358317</v>
      </c>
      <c r="T85" s="6"/>
      <c r="U85" s="11">
        <f t="shared" si="7"/>
        <v>5.3480094436969938E-2</v>
      </c>
    </row>
    <row r="86" spans="1:21">
      <c r="A86" s="1" t="s">
        <v>77</v>
      </c>
      <c r="C86" s="6">
        <v>0</v>
      </c>
      <c r="D86" s="6"/>
      <c r="E86" s="6">
        <v>7875858150</v>
      </c>
      <c r="F86" s="6"/>
      <c r="G86" s="6">
        <v>0</v>
      </c>
      <c r="H86" s="6"/>
      <c r="I86" s="6">
        <f t="shared" si="4"/>
        <v>7875858150</v>
      </c>
      <c r="J86" s="6"/>
      <c r="K86" s="11">
        <f t="shared" si="5"/>
        <v>1.9387298158724297E-3</v>
      </c>
      <c r="L86" s="6"/>
      <c r="M86" s="6">
        <v>3643447038</v>
      </c>
      <c r="N86" s="6"/>
      <c r="O86" s="6">
        <v>-16166235149</v>
      </c>
      <c r="P86" s="6"/>
      <c r="Q86" s="6">
        <v>0</v>
      </c>
      <c r="R86" s="6"/>
      <c r="S86" s="6">
        <f t="shared" si="6"/>
        <v>-12522788111</v>
      </c>
      <c r="T86" s="6"/>
      <c r="U86" s="11">
        <f t="shared" si="7"/>
        <v>-1.2137238253980497E-3</v>
      </c>
    </row>
    <row r="87" spans="1:21">
      <c r="A87" s="1" t="s">
        <v>52</v>
      </c>
      <c r="C87" s="6">
        <v>48402168511</v>
      </c>
      <c r="D87" s="6"/>
      <c r="E87" s="6">
        <v>0</v>
      </c>
      <c r="F87" s="6"/>
      <c r="G87" s="6">
        <v>0</v>
      </c>
      <c r="H87" s="6"/>
      <c r="I87" s="6">
        <f t="shared" si="4"/>
        <v>48402168511</v>
      </c>
      <c r="J87" s="6"/>
      <c r="K87" s="11">
        <f t="shared" si="5"/>
        <v>1.1914730491325232E-2</v>
      </c>
      <c r="L87" s="6"/>
      <c r="M87" s="6">
        <v>48402168511</v>
      </c>
      <c r="N87" s="6"/>
      <c r="O87" s="6">
        <v>25952066732</v>
      </c>
      <c r="P87" s="6"/>
      <c r="Q87" s="6">
        <v>0</v>
      </c>
      <c r="R87" s="6"/>
      <c r="S87" s="6">
        <f t="shared" si="6"/>
        <v>74354235243</v>
      </c>
      <c r="T87" s="6"/>
      <c r="U87" s="11">
        <f t="shared" si="7"/>
        <v>7.2065027399456612E-3</v>
      </c>
    </row>
    <row r="88" spans="1:21">
      <c r="A88" s="1" t="s">
        <v>26</v>
      </c>
      <c r="C88" s="6">
        <v>0</v>
      </c>
      <c r="D88" s="6"/>
      <c r="E88" s="6">
        <v>79590601350</v>
      </c>
      <c r="F88" s="6"/>
      <c r="G88" s="6">
        <v>0</v>
      </c>
      <c r="H88" s="6"/>
      <c r="I88" s="6">
        <f t="shared" si="4"/>
        <v>79590601350</v>
      </c>
      <c r="J88" s="6"/>
      <c r="K88" s="11">
        <f t="shared" si="5"/>
        <v>1.9592109070738082E-2</v>
      </c>
      <c r="L88" s="6"/>
      <c r="M88" s="6">
        <v>16291357300</v>
      </c>
      <c r="N88" s="6"/>
      <c r="O88" s="6">
        <v>218606827626</v>
      </c>
      <c r="P88" s="6"/>
      <c r="Q88" s="6">
        <v>0</v>
      </c>
      <c r="R88" s="6"/>
      <c r="S88" s="6">
        <f t="shared" si="6"/>
        <v>234898184926</v>
      </c>
      <c r="T88" s="6"/>
      <c r="U88" s="11">
        <f t="shared" si="7"/>
        <v>2.2766617230951185E-2</v>
      </c>
    </row>
    <row r="89" spans="1:21">
      <c r="A89" s="1" t="s">
        <v>47</v>
      </c>
      <c r="C89" s="6">
        <v>0</v>
      </c>
      <c r="D89" s="6"/>
      <c r="E89" s="6">
        <v>21534105150</v>
      </c>
      <c r="F89" s="6"/>
      <c r="G89" s="6">
        <v>0</v>
      </c>
      <c r="H89" s="6"/>
      <c r="I89" s="6">
        <f t="shared" si="4"/>
        <v>21534105150</v>
      </c>
      <c r="J89" s="6"/>
      <c r="K89" s="11">
        <f t="shared" si="5"/>
        <v>5.3008587657761511E-3</v>
      </c>
      <c r="L89" s="6"/>
      <c r="M89" s="6">
        <v>20542500000</v>
      </c>
      <c r="N89" s="6"/>
      <c r="O89" s="6">
        <v>-10148256450</v>
      </c>
      <c r="P89" s="6"/>
      <c r="Q89" s="6">
        <v>0</v>
      </c>
      <c r="R89" s="6"/>
      <c r="S89" s="6">
        <f t="shared" si="6"/>
        <v>10394243550</v>
      </c>
      <c r="T89" s="6"/>
      <c r="U89" s="11">
        <f t="shared" si="7"/>
        <v>1.0074227026602291E-3</v>
      </c>
    </row>
    <row r="90" spans="1:21">
      <c r="A90" s="1" t="s">
        <v>46</v>
      </c>
      <c r="C90" s="6">
        <v>0</v>
      </c>
      <c r="D90" s="6"/>
      <c r="E90" s="6">
        <v>16042674101</v>
      </c>
      <c r="F90" s="6"/>
      <c r="G90" s="6">
        <v>0</v>
      </c>
      <c r="H90" s="6"/>
      <c r="I90" s="6">
        <f t="shared" si="4"/>
        <v>16042674101</v>
      </c>
      <c r="J90" s="6"/>
      <c r="K90" s="11">
        <f t="shared" si="5"/>
        <v>3.9490821207760233E-3</v>
      </c>
      <c r="L90" s="6"/>
      <c r="M90" s="6">
        <v>23160000000</v>
      </c>
      <c r="N90" s="6"/>
      <c r="O90" s="6">
        <v>-3937730899</v>
      </c>
      <c r="P90" s="6"/>
      <c r="Q90" s="6">
        <v>0</v>
      </c>
      <c r="R90" s="6"/>
      <c r="S90" s="6">
        <f t="shared" si="6"/>
        <v>19222269101</v>
      </c>
      <c r="T90" s="6"/>
      <c r="U90" s="11">
        <f t="shared" si="7"/>
        <v>1.8630456555919005E-3</v>
      </c>
    </row>
    <row r="91" spans="1:21">
      <c r="A91" s="1" t="s">
        <v>43</v>
      </c>
      <c r="C91" s="6">
        <v>0</v>
      </c>
      <c r="D91" s="6"/>
      <c r="E91" s="6">
        <v>41635405795</v>
      </c>
      <c r="F91" s="6"/>
      <c r="G91" s="6">
        <v>0</v>
      </c>
      <c r="H91" s="6"/>
      <c r="I91" s="6">
        <f t="shared" si="4"/>
        <v>41635405795</v>
      </c>
      <c r="J91" s="6"/>
      <c r="K91" s="11">
        <f t="shared" si="5"/>
        <v>1.0249016814848836E-2</v>
      </c>
      <c r="L91" s="6"/>
      <c r="M91" s="6">
        <v>744198000</v>
      </c>
      <c r="N91" s="6"/>
      <c r="O91" s="6">
        <v>50282123715</v>
      </c>
      <c r="P91" s="6"/>
      <c r="Q91" s="6">
        <v>0</v>
      </c>
      <c r="R91" s="6"/>
      <c r="S91" s="6">
        <f t="shared" si="6"/>
        <v>51026321715</v>
      </c>
      <c r="T91" s="6"/>
      <c r="U91" s="11">
        <f t="shared" si="7"/>
        <v>4.9455330425594692E-3</v>
      </c>
    </row>
    <row r="92" spans="1:21">
      <c r="A92" s="1" t="s">
        <v>41</v>
      </c>
      <c r="C92" s="6">
        <v>0</v>
      </c>
      <c r="D92" s="6"/>
      <c r="E92" s="6">
        <v>19247357206</v>
      </c>
      <c r="F92" s="6"/>
      <c r="G92" s="6">
        <v>0</v>
      </c>
      <c r="H92" s="6"/>
      <c r="I92" s="6">
        <f t="shared" si="4"/>
        <v>19247357206</v>
      </c>
      <c r="J92" s="6"/>
      <c r="K92" s="11">
        <f t="shared" si="5"/>
        <v>4.7379504025246138E-3</v>
      </c>
      <c r="L92" s="6"/>
      <c r="M92" s="6">
        <v>11400180000</v>
      </c>
      <c r="N92" s="6"/>
      <c r="O92" s="6">
        <v>2641581973</v>
      </c>
      <c r="P92" s="6"/>
      <c r="Q92" s="6">
        <v>0</v>
      </c>
      <c r="R92" s="6"/>
      <c r="S92" s="6">
        <f t="shared" si="6"/>
        <v>14041761973</v>
      </c>
      <c r="T92" s="6"/>
      <c r="U92" s="11">
        <f t="shared" si="7"/>
        <v>1.3609446160179008E-3</v>
      </c>
    </row>
    <row r="93" spans="1:21">
      <c r="A93" s="1" t="s">
        <v>88</v>
      </c>
      <c r="C93" s="6">
        <v>0</v>
      </c>
      <c r="D93" s="6"/>
      <c r="E93" s="6">
        <v>-3756219530</v>
      </c>
      <c r="F93" s="6"/>
      <c r="G93" s="6">
        <v>0</v>
      </c>
      <c r="H93" s="6"/>
      <c r="I93" s="6">
        <f t="shared" si="4"/>
        <v>-3756219530</v>
      </c>
      <c r="J93" s="6"/>
      <c r="K93" s="11">
        <f t="shared" si="5"/>
        <v>-9.2463508852979074E-4</v>
      </c>
      <c r="L93" s="6"/>
      <c r="M93" s="6">
        <v>0</v>
      </c>
      <c r="N93" s="6"/>
      <c r="O93" s="6">
        <v>-3756219530</v>
      </c>
      <c r="P93" s="6"/>
      <c r="Q93" s="6">
        <v>0</v>
      </c>
      <c r="R93" s="6"/>
      <c r="S93" s="6">
        <f t="shared" si="6"/>
        <v>-3756219530</v>
      </c>
      <c r="T93" s="6"/>
      <c r="U93" s="11">
        <f t="shared" si="7"/>
        <v>-3.6405735660270682E-4</v>
      </c>
    </row>
    <row r="94" spans="1:21">
      <c r="A94" s="1" t="s">
        <v>87</v>
      </c>
      <c r="C94" s="6">
        <v>0</v>
      </c>
      <c r="D94" s="6"/>
      <c r="E94" s="6">
        <v>-928271</v>
      </c>
      <c r="F94" s="6"/>
      <c r="G94" s="6">
        <v>0</v>
      </c>
      <c r="H94" s="6"/>
      <c r="I94" s="6">
        <f t="shared" si="4"/>
        <v>-928271</v>
      </c>
      <c r="J94" s="6"/>
      <c r="K94" s="11">
        <f t="shared" si="5"/>
        <v>-2.2850419987690055E-7</v>
      </c>
      <c r="L94" s="6"/>
      <c r="M94" s="6">
        <v>0</v>
      </c>
      <c r="N94" s="6"/>
      <c r="O94" s="6">
        <v>-928271</v>
      </c>
      <c r="P94" s="6"/>
      <c r="Q94" s="6">
        <v>0</v>
      </c>
      <c r="R94" s="6"/>
      <c r="S94" s="6">
        <f t="shared" si="6"/>
        <v>-928271</v>
      </c>
      <c r="T94" s="6"/>
      <c r="U94" s="11">
        <f t="shared" si="7"/>
        <v>-8.9969152167991434E-8</v>
      </c>
    </row>
    <row r="95" spans="1:21">
      <c r="A95" s="1" t="s">
        <v>63</v>
      </c>
      <c r="C95" s="6">
        <v>0</v>
      </c>
      <c r="D95" s="6"/>
      <c r="E95" s="6">
        <v>14115063672</v>
      </c>
      <c r="F95" s="6"/>
      <c r="G95" s="6">
        <v>0</v>
      </c>
      <c r="H95" s="6"/>
      <c r="I95" s="6">
        <f t="shared" si="4"/>
        <v>14115063672</v>
      </c>
      <c r="J95" s="6"/>
      <c r="K95" s="11">
        <f t="shared" si="5"/>
        <v>3.4745794391744067E-3</v>
      </c>
      <c r="L95" s="6"/>
      <c r="M95" s="6">
        <v>0</v>
      </c>
      <c r="N95" s="6"/>
      <c r="O95" s="6">
        <v>-8198437903</v>
      </c>
      <c r="P95" s="6"/>
      <c r="Q95" s="6">
        <v>0</v>
      </c>
      <c r="R95" s="6"/>
      <c r="S95" s="6">
        <f t="shared" si="6"/>
        <v>-8198437903</v>
      </c>
      <c r="T95" s="6"/>
      <c r="U95" s="11">
        <f t="shared" si="7"/>
        <v>-7.9460255381761963E-4</v>
      </c>
    </row>
    <row r="96" spans="1:21">
      <c r="A96" s="1" t="s">
        <v>17</v>
      </c>
      <c r="C96" s="6">
        <v>0</v>
      </c>
      <c r="D96" s="6"/>
      <c r="E96" s="6">
        <v>11640499737</v>
      </c>
      <c r="F96" s="6"/>
      <c r="G96" s="6">
        <v>0</v>
      </c>
      <c r="H96" s="6"/>
      <c r="I96" s="6">
        <f t="shared" si="4"/>
        <v>11640499737</v>
      </c>
      <c r="J96" s="6"/>
      <c r="K96" s="11">
        <f t="shared" si="5"/>
        <v>2.8654380871216017E-3</v>
      </c>
      <c r="L96" s="6"/>
      <c r="M96" s="6">
        <v>0</v>
      </c>
      <c r="N96" s="6"/>
      <c r="O96" s="6">
        <v>-8645814627</v>
      </c>
      <c r="P96" s="6"/>
      <c r="Q96" s="6">
        <v>0</v>
      </c>
      <c r="R96" s="6"/>
      <c r="S96" s="6">
        <f t="shared" si="6"/>
        <v>-8645814627</v>
      </c>
      <c r="T96" s="6"/>
      <c r="U96" s="11">
        <f t="shared" si="7"/>
        <v>-8.3796284898785933E-4</v>
      </c>
    </row>
    <row r="97" spans="1:21">
      <c r="A97" s="1" t="s">
        <v>29</v>
      </c>
      <c r="C97" s="6">
        <v>0</v>
      </c>
      <c r="D97" s="6"/>
      <c r="E97" s="6">
        <v>119138545158</v>
      </c>
      <c r="F97" s="6"/>
      <c r="G97" s="6">
        <v>0</v>
      </c>
      <c r="H97" s="6"/>
      <c r="I97" s="6">
        <f t="shared" si="4"/>
        <v>119138545158</v>
      </c>
      <c r="J97" s="6"/>
      <c r="K97" s="11">
        <f t="shared" si="5"/>
        <v>2.9327273970453427E-2</v>
      </c>
      <c r="L97" s="6"/>
      <c r="M97" s="6">
        <v>0</v>
      </c>
      <c r="N97" s="6"/>
      <c r="O97" s="6">
        <v>339839574238</v>
      </c>
      <c r="P97" s="6"/>
      <c r="Q97" s="6">
        <v>0</v>
      </c>
      <c r="R97" s="6"/>
      <c r="S97" s="6">
        <f t="shared" si="6"/>
        <v>339839574238</v>
      </c>
      <c r="T97" s="6"/>
      <c r="U97" s="11">
        <f t="shared" si="7"/>
        <v>3.2937664073663879E-2</v>
      </c>
    </row>
    <row r="98" spans="1:21">
      <c r="A98" s="1" t="s">
        <v>34</v>
      </c>
      <c r="C98" s="6">
        <v>0</v>
      </c>
      <c r="D98" s="6"/>
      <c r="E98" s="6">
        <v>10985006825</v>
      </c>
      <c r="F98" s="6"/>
      <c r="G98" s="6">
        <v>0</v>
      </c>
      <c r="H98" s="6"/>
      <c r="I98" s="6">
        <f t="shared" si="4"/>
        <v>10985006825</v>
      </c>
      <c r="J98" s="6"/>
      <c r="K98" s="11">
        <f t="shared" si="5"/>
        <v>2.704081238333328E-3</v>
      </c>
      <c r="L98" s="6"/>
      <c r="M98" s="6">
        <v>0</v>
      </c>
      <c r="N98" s="6"/>
      <c r="O98" s="6">
        <v>15154953844</v>
      </c>
      <c r="P98" s="6"/>
      <c r="Q98" s="6">
        <v>0</v>
      </c>
      <c r="R98" s="6"/>
      <c r="S98" s="6">
        <f t="shared" si="6"/>
        <v>15154953844</v>
      </c>
      <c r="T98" s="6"/>
      <c r="U98" s="11">
        <f t="shared" si="7"/>
        <v>1.4688365234826067E-3</v>
      </c>
    </row>
    <row r="99" spans="1:21">
      <c r="A99" s="1" t="s">
        <v>62</v>
      </c>
      <c r="C99" s="6">
        <v>0</v>
      </c>
      <c r="D99" s="6"/>
      <c r="E99" s="6">
        <v>53171794</v>
      </c>
      <c r="F99" s="6"/>
      <c r="G99" s="6">
        <v>0</v>
      </c>
      <c r="H99" s="6"/>
      <c r="I99" s="6">
        <f t="shared" si="4"/>
        <v>53171794</v>
      </c>
      <c r="J99" s="6"/>
      <c r="K99" s="11">
        <f t="shared" si="5"/>
        <v>1.308882669391738E-5</v>
      </c>
      <c r="L99" s="6"/>
      <c r="M99" s="6">
        <v>0</v>
      </c>
      <c r="N99" s="6"/>
      <c r="O99" s="6">
        <v>-179057152</v>
      </c>
      <c r="P99" s="6"/>
      <c r="Q99" s="6">
        <v>0</v>
      </c>
      <c r="R99" s="6"/>
      <c r="S99" s="6">
        <f t="shared" si="6"/>
        <v>-179057152</v>
      </c>
      <c r="T99" s="6"/>
      <c r="U99" s="11">
        <f t="shared" si="7"/>
        <v>-1.7354436533140832E-5</v>
      </c>
    </row>
    <row r="100" spans="1:21">
      <c r="A100" s="1" t="s">
        <v>24</v>
      </c>
      <c r="C100" s="6">
        <v>0</v>
      </c>
      <c r="D100" s="6"/>
      <c r="E100" s="6">
        <v>81932895521</v>
      </c>
      <c r="F100" s="6"/>
      <c r="G100" s="6">
        <v>0</v>
      </c>
      <c r="H100" s="6"/>
      <c r="I100" s="6">
        <f t="shared" si="4"/>
        <v>81932895521</v>
      </c>
      <c r="J100" s="6"/>
      <c r="K100" s="11">
        <f t="shared" si="5"/>
        <v>2.0168690753695626E-2</v>
      </c>
      <c r="L100" s="6"/>
      <c r="M100" s="6">
        <v>0</v>
      </c>
      <c r="N100" s="6"/>
      <c r="O100" s="6">
        <v>70013517227</v>
      </c>
      <c r="P100" s="6"/>
      <c r="Q100" s="6">
        <v>0</v>
      </c>
      <c r="R100" s="6"/>
      <c r="S100" s="6">
        <f t="shared" si="6"/>
        <v>70013517227</v>
      </c>
      <c r="T100" s="6"/>
      <c r="U100" s="11">
        <f t="shared" si="7"/>
        <v>6.7857950805446394E-3</v>
      </c>
    </row>
    <row r="101" spans="1:21">
      <c r="A101" s="1" t="s">
        <v>44</v>
      </c>
      <c r="C101" s="6">
        <v>0</v>
      </c>
      <c r="D101" s="6"/>
      <c r="E101" s="6">
        <v>13214910847</v>
      </c>
      <c r="F101" s="6"/>
      <c r="G101" s="6">
        <v>0</v>
      </c>
      <c r="H101" s="6"/>
      <c r="I101" s="6">
        <f t="shared" si="4"/>
        <v>13214910847</v>
      </c>
      <c r="J101" s="6"/>
      <c r="K101" s="11">
        <f t="shared" si="5"/>
        <v>3.2529968398649846E-3</v>
      </c>
      <c r="L101" s="6"/>
      <c r="M101" s="6">
        <v>0</v>
      </c>
      <c r="N101" s="6"/>
      <c r="O101" s="6">
        <v>34811714052</v>
      </c>
      <c r="P101" s="6"/>
      <c r="Q101" s="6">
        <v>0</v>
      </c>
      <c r="R101" s="6"/>
      <c r="S101" s="6">
        <f t="shared" si="6"/>
        <v>34811714052</v>
      </c>
      <c r="T101" s="6"/>
      <c r="U101" s="11">
        <f t="shared" si="7"/>
        <v>3.3739935846029811E-3</v>
      </c>
    </row>
    <row r="102" spans="1:21">
      <c r="A102" s="1" t="s">
        <v>15</v>
      </c>
      <c r="C102" s="6">
        <v>0</v>
      </c>
      <c r="D102" s="6"/>
      <c r="E102" s="6">
        <v>29791678500</v>
      </c>
      <c r="F102" s="6"/>
      <c r="G102" s="6">
        <v>0</v>
      </c>
      <c r="H102" s="6"/>
      <c r="I102" s="6">
        <f t="shared" si="4"/>
        <v>29791678500</v>
      </c>
      <c r="J102" s="6"/>
      <c r="K102" s="11">
        <f t="shared" si="5"/>
        <v>7.3335520108161953E-3</v>
      </c>
      <c r="L102" s="6"/>
      <c r="M102" s="6">
        <v>0</v>
      </c>
      <c r="N102" s="6"/>
      <c r="O102" s="6">
        <v>-75539034573</v>
      </c>
      <c r="P102" s="6"/>
      <c r="Q102" s="6">
        <v>0</v>
      </c>
      <c r="R102" s="6"/>
      <c r="S102" s="6">
        <f t="shared" si="6"/>
        <v>-75539034573</v>
      </c>
      <c r="T102" s="6"/>
      <c r="U102" s="11">
        <f t="shared" si="7"/>
        <v>-7.3213349292624704E-3</v>
      </c>
    </row>
    <row r="103" spans="1:21">
      <c r="A103" s="1" t="s">
        <v>68</v>
      </c>
      <c r="C103" s="6">
        <v>0</v>
      </c>
      <c r="D103" s="6"/>
      <c r="E103" s="6">
        <v>27830545684</v>
      </c>
      <c r="F103" s="6"/>
      <c r="G103" s="6">
        <v>0</v>
      </c>
      <c r="H103" s="6"/>
      <c r="I103" s="6">
        <f t="shared" si="4"/>
        <v>27830545684</v>
      </c>
      <c r="J103" s="6"/>
      <c r="K103" s="11">
        <f t="shared" si="5"/>
        <v>6.850797421938149E-3</v>
      </c>
      <c r="L103" s="6"/>
      <c r="M103" s="6">
        <v>0</v>
      </c>
      <c r="N103" s="6"/>
      <c r="O103" s="6">
        <v>22400761845</v>
      </c>
      <c r="P103" s="6"/>
      <c r="Q103" s="6">
        <v>0</v>
      </c>
      <c r="R103" s="6"/>
      <c r="S103" s="6">
        <f t="shared" si="6"/>
        <v>22400761845</v>
      </c>
      <c r="T103" s="6"/>
      <c r="U103" s="11">
        <f t="shared" si="7"/>
        <v>2.1711090307806034E-3</v>
      </c>
    </row>
    <row r="104" spans="1:21">
      <c r="A104" s="1" t="s">
        <v>59</v>
      </c>
      <c r="C104" s="6">
        <v>0</v>
      </c>
      <c r="D104" s="6"/>
      <c r="E104" s="6">
        <v>64858832345</v>
      </c>
      <c r="F104" s="6"/>
      <c r="G104" s="6">
        <v>0</v>
      </c>
      <c r="H104" s="6"/>
      <c r="I104" s="6">
        <f t="shared" si="4"/>
        <v>64858832345</v>
      </c>
      <c r="J104" s="6"/>
      <c r="K104" s="11">
        <f t="shared" si="5"/>
        <v>1.5965720775446245E-2</v>
      </c>
      <c r="L104" s="6"/>
      <c r="M104" s="6">
        <v>0</v>
      </c>
      <c r="N104" s="6"/>
      <c r="O104" s="6">
        <v>51505231821</v>
      </c>
      <c r="P104" s="6"/>
      <c r="Q104" s="6">
        <v>0</v>
      </c>
      <c r="R104" s="6"/>
      <c r="S104" s="6">
        <f t="shared" si="6"/>
        <v>51505231821</v>
      </c>
      <c r="T104" s="6"/>
      <c r="U104" s="11">
        <f t="shared" si="7"/>
        <v>4.9919495913921946E-3</v>
      </c>
    </row>
    <row r="105" spans="1:21">
      <c r="A105" s="1" t="s">
        <v>57</v>
      </c>
      <c r="C105" s="6">
        <v>0</v>
      </c>
      <c r="D105" s="6"/>
      <c r="E105" s="6">
        <v>68343919650</v>
      </c>
      <c r="F105" s="6"/>
      <c r="G105" s="6">
        <v>0</v>
      </c>
      <c r="H105" s="6"/>
      <c r="I105" s="6">
        <f t="shared" si="4"/>
        <v>68343919650</v>
      </c>
      <c r="J105" s="6"/>
      <c r="K105" s="11">
        <f t="shared" si="5"/>
        <v>1.6823613660315179E-2</v>
      </c>
      <c r="L105" s="6"/>
      <c r="M105" s="6">
        <v>0</v>
      </c>
      <c r="N105" s="6"/>
      <c r="O105" s="6">
        <v>87769531213</v>
      </c>
      <c r="P105" s="6"/>
      <c r="Q105" s="6">
        <v>0</v>
      </c>
      <c r="R105" s="6"/>
      <c r="S105" s="6">
        <f>M105+O105+Q105</f>
        <v>87769531213</v>
      </c>
      <c r="T105" s="6"/>
      <c r="U105" s="11">
        <f t="shared" si="7"/>
        <v>8.5067295104723408E-3</v>
      </c>
    </row>
    <row r="106" spans="1:21">
      <c r="A106" s="1" t="s">
        <v>18</v>
      </c>
      <c r="C106" s="6">
        <v>0</v>
      </c>
      <c r="D106" s="6"/>
      <c r="E106" s="6">
        <v>94460909244</v>
      </c>
      <c r="F106" s="6"/>
      <c r="G106" s="6">
        <v>0</v>
      </c>
      <c r="H106" s="6"/>
      <c r="I106" s="6">
        <f t="shared" si="4"/>
        <v>94460909244</v>
      </c>
      <c r="J106" s="6"/>
      <c r="K106" s="11">
        <f t="shared" si="5"/>
        <v>2.3252600249759756E-2</v>
      </c>
      <c r="L106" s="6"/>
      <c r="M106" s="6">
        <v>0</v>
      </c>
      <c r="N106" s="6"/>
      <c r="O106" s="6">
        <v>100874843393</v>
      </c>
      <c r="P106" s="6"/>
      <c r="Q106" s="6">
        <v>0</v>
      </c>
      <c r="R106" s="6"/>
      <c r="S106" s="6">
        <f t="shared" si="6"/>
        <v>100874843393</v>
      </c>
      <c r="T106" s="6"/>
      <c r="U106" s="11">
        <f t="shared" si="7"/>
        <v>9.776912275776279E-3</v>
      </c>
    </row>
    <row r="107" spans="1:21">
      <c r="A107" s="1" t="s">
        <v>56</v>
      </c>
      <c r="C107" s="6">
        <v>0</v>
      </c>
      <c r="D107" s="6"/>
      <c r="E107" s="6">
        <v>34638267368</v>
      </c>
      <c r="F107" s="6"/>
      <c r="G107" s="6">
        <v>0</v>
      </c>
      <c r="H107" s="6"/>
      <c r="I107" s="6">
        <f t="shared" si="4"/>
        <v>34638267368</v>
      </c>
      <c r="J107" s="6"/>
      <c r="K107" s="11">
        <f t="shared" si="5"/>
        <v>8.526593602565408E-3</v>
      </c>
      <c r="L107" s="6"/>
      <c r="M107" s="6">
        <v>0</v>
      </c>
      <c r="N107" s="6"/>
      <c r="O107" s="6">
        <v>16845156181</v>
      </c>
      <c r="P107" s="6"/>
      <c r="Q107" s="6">
        <v>0</v>
      </c>
      <c r="R107" s="6"/>
      <c r="S107" s="6">
        <f t="shared" si="6"/>
        <v>16845156181</v>
      </c>
      <c r="T107" s="6"/>
      <c r="U107" s="11">
        <f t="shared" si="7"/>
        <v>1.6326529857573601E-3</v>
      </c>
    </row>
    <row r="108" spans="1:21">
      <c r="A108" s="1" t="s">
        <v>79</v>
      </c>
      <c r="C108" s="6">
        <v>0</v>
      </c>
      <c r="D108" s="6"/>
      <c r="E108" s="6">
        <v>13775526523</v>
      </c>
      <c r="F108" s="6"/>
      <c r="G108" s="6">
        <v>0</v>
      </c>
      <c r="H108" s="6"/>
      <c r="I108" s="6">
        <f t="shared" si="4"/>
        <v>13775526523</v>
      </c>
      <c r="J108" s="6"/>
      <c r="K108" s="11">
        <f t="shared" si="5"/>
        <v>3.3909986049560276E-3</v>
      </c>
      <c r="L108" s="6"/>
      <c r="M108" s="6">
        <v>0</v>
      </c>
      <c r="N108" s="6"/>
      <c r="O108" s="6">
        <v>25293932486</v>
      </c>
      <c r="P108" s="6"/>
      <c r="Q108" s="6">
        <v>0</v>
      </c>
      <c r="R108" s="6"/>
      <c r="S108" s="6">
        <f t="shared" si="6"/>
        <v>25293932486</v>
      </c>
      <c r="T108" s="6"/>
      <c r="U108" s="11">
        <f t="shared" si="7"/>
        <v>2.4515186413879525E-3</v>
      </c>
    </row>
    <row r="109" spans="1:21">
      <c r="A109" s="1" t="s">
        <v>39</v>
      </c>
      <c r="C109" s="6">
        <v>0</v>
      </c>
      <c r="D109" s="6"/>
      <c r="E109" s="6">
        <v>2690616656</v>
      </c>
      <c r="F109" s="6"/>
      <c r="G109" s="6">
        <v>0</v>
      </c>
      <c r="H109" s="6"/>
      <c r="I109" s="6">
        <f t="shared" si="4"/>
        <v>2690616656</v>
      </c>
      <c r="J109" s="6"/>
      <c r="K109" s="11">
        <f t="shared" si="5"/>
        <v>6.6232512504941089E-4</v>
      </c>
      <c r="L109" s="6"/>
      <c r="M109" s="6">
        <v>0</v>
      </c>
      <c r="N109" s="6"/>
      <c r="O109" s="6">
        <v>4313302819</v>
      </c>
      <c r="P109" s="6"/>
      <c r="Q109" s="6">
        <v>0</v>
      </c>
      <c r="R109" s="6"/>
      <c r="S109" s="6">
        <f t="shared" si="6"/>
        <v>4313302819</v>
      </c>
      <c r="T109" s="6"/>
      <c r="U109" s="11">
        <f t="shared" si="7"/>
        <v>4.1805054522788866E-4</v>
      </c>
    </row>
    <row r="110" spans="1:21" ht="24.75" thickBot="1">
      <c r="C110" s="15">
        <f>SUM(C8:C109)</f>
        <v>133018727525</v>
      </c>
      <c r="D110" s="6"/>
      <c r="E110" s="15">
        <f>SUM(E8:E109)</f>
        <v>3800756375205</v>
      </c>
      <c r="F110" s="6"/>
      <c r="G110" s="15">
        <f>SUM(G8:G109)</f>
        <v>128605372115</v>
      </c>
      <c r="H110" s="6"/>
      <c r="I110" s="15">
        <f>SUM(I8:I109)</f>
        <v>4062380474845</v>
      </c>
      <c r="J110" s="6"/>
      <c r="K110" s="9">
        <f>SUM(K8:K109)</f>
        <v>0.99999999999999978</v>
      </c>
      <c r="L110" s="6"/>
      <c r="M110" s="15">
        <f>SUM(M8:M109)</f>
        <v>1605333285994</v>
      </c>
      <c r="N110" s="6"/>
      <c r="O110" s="15">
        <f>SUM(O8:O109)</f>
        <v>8360174881087</v>
      </c>
      <c r="P110" s="6"/>
      <c r="Q110" s="15">
        <f>SUM(Q8:Q109)</f>
        <v>352150470701</v>
      </c>
      <c r="R110" s="6"/>
      <c r="S110" s="15">
        <f>SUM(S8:S109)</f>
        <v>10317658637782</v>
      </c>
      <c r="T110" s="6"/>
      <c r="U110" s="9">
        <f>SUM(U8:U109)</f>
        <v>0.99999999999999989</v>
      </c>
    </row>
    <row r="111" spans="1:21" ht="24.75" thickTop="1">
      <c r="C111" s="14"/>
      <c r="E111" s="14"/>
      <c r="G111" s="14"/>
      <c r="M111" s="14"/>
      <c r="O111" s="14"/>
      <c r="Q111" s="14"/>
      <c r="U111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workbookViewId="0">
      <selection activeCell="K60" sqref="K60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188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K6" s="21" t="s">
        <v>187</v>
      </c>
      <c r="L6" s="21" t="s">
        <v>187</v>
      </c>
      <c r="M6" s="21" t="s">
        <v>187</v>
      </c>
      <c r="N6" s="21" t="s">
        <v>187</v>
      </c>
      <c r="O6" s="21" t="s">
        <v>187</v>
      </c>
      <c r="P6" s="21" t="s">
        <v>187</v>
      </c>
      <c r="Q6" s="21" t="s">
        <v>187</v>
      </c>
    </row>
    <row r="7" spans="1:17" ht="24.75">
      <c r="A7" s="21" t="s">
        <v>188</v>
      </c>
      <c r="C7" s="21" t="s">
        <v>300</v>
      </c>
      <c r="E7" s="21" t="s">
        <v>297</v>
      </c>
      <c r="G7" s="21" t="s">
        <v>298</v>
      </c>
      <c r="I7" s="21" t="s">
        <v>301</v>
      </c>
      <c r="K7" s="21" t="s">
        <v>300</v>
      </c>
      <c r="M7" s="21" t="s">
        <v>297</v>
      </c>
      <c r="O7" s="21" t="s">
        <v>298</v>
      </c>
      <c r="Q7" s="21" t="s">
        <v>301</v>
      </c>
    </row>
    <row r="8" spans="1:17">
      <c r="A8" s="1" t="s">
        <v>280</v>
      </c>
      <c r="C8" s="6">
        <v>0</v>
      </c>
      <c r="D8" s="6"/>
      <c r="E8" s="6">
        <v>0</v>
      </c>
      <c r="F8" s="6"/>
      <c r="G8" s="6">
        <v>0</v>
      </c>
      <c r="H8" s="6"/>
      <c r="I8" s="6">
        <f>C8+E8+G8</f>
        <v>0</v>
      </c>
      <c r="J8" s="6"/>
      <c r="K8" s="6">
        <v>0</v>
      </c>
      <c r="L8" s="6"/>
      <c r="M8" s="6">
        <v>0</v>
      </c>
      <c r="N8" s="6"/>
      <c r="O8" s="6">
        <v>235527372</v>
      </c>
      <c r="P8" s="6"/>
      <c r="Q8" s="6">
        <f>K8+M8+O8</f>
        <v>235527372</v>
      </c>
    </row>
    <row r="9" spans="1:17">
      <c r="A9" s="1" t="s">
        <v>281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47" si="0">C9+E9+G9</f>
        <v>0</v>
      </c>
      <c r="J9" s="6"/>
      <c r="K9" s="6">
        <v>0</v>
      </c>
      <c r="L9" s="6"/>
      <c r="M9" s="6">
        <v>0</v>
      </c>
      <c r="N9" s="6"/>
      <c r="O9" s="6">
        <v>951940259</v>
      </c>
      <c r="P9" s="6"/>
      <c r="Q9" s="6">
        <f t="shared" ref="Q9:Q47" si="1">K9+M9+O9</f>
        <v>951940259</v>
      </c>
    </row>
    <row r="10" spans="1:17">
      <c r="A10" s="1" t="s">
        <v>194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25410732955</v>
      </c>
      <c r="L10" s="6"/>
      <c r="M10" s="6">
        <v>0</v>
      </c>
      <c r="N10" s="6"/>
      <c r="O10" s="6">
        <v>109349892</v>
      </c>
      <c r="P10" s="6"/>
      <c r="Q10" s="6">
        <f t="shared" si="1"/>
        <v>25520082847</v>
      </c>
    </row>
    <row r="11" spans="1:17">
      <c r="A11" s="1" t="s">
        <v>282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1026899968</v>
      </c>
      <c r="P11" s="6"/>
      <c r="Q11" s="6">
        <f t="shared" si="1"/>
        <v>1026899968</v>
      </c>
    </row>
    <row r="12" spans="1:17">
      <c r="A12" s="1" t="s">
        <v>196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14587873836</v>
      </c>
      <c r="L12" s="6"/>
      <c r="M12" s="6">
        <v>0</v>
      </c>
      <c r="N12" s="6"/>
      <c r="O12" s="6">
        <v>72500000</v>
      </c>
      <c r="P12" s="6"/>
      <c r="Q12" s="6">
        <f t="shared" si="1"/>
        <v>14660373836</v>
      </c>
    </row>
    <row r="13" spans="1:17">
      <c r="A13" s="1" t="s">
        <v>283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180071129</v>
      </c>
      <c r="P13" s="6"/>
      <c r="Q13" s="6">
        <f t="shared" si="1"/>
        <v>180071129</v>
      </c>
    </row>
    <row r="14" spans="1:17">
      <c r="A14" s="1" t="s">
        <v>284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2393692828</v>
      </c>
      <c r="P14" s="6"/>
      <c r="Q14" s="6">
        <f t="shared" si="1"/>
        <v>2393692828</v>
      </c>
    </row>
    <row r="15" spans="1:17">
      <c r="A15" s="1" t="s">
        <v>285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630938451</v>
      </c>
      <c r="P15" s="6"/>
      <c r="Q15" s="6">
        <f t="shared" si="1"/>
        <v>630938451</v>
      </c>
    </row>
    <row r="16" spans="1:17">
      <c r="A16" s="1" t="s">
        <v>286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18893123720</v>
      </c>
      <c r="P16" s="6"/>
      <c r="Q16" s="6">
        <f t="shared" si="1"/>
        <v>18893123720</v>
      </c>
    </row>
    <row r="17" spans="1:17">
      <c r="A17" s="1" t="s">
        <v>287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28734724785</v>
      </c>
      <c r="P17" s="6"/>
      <c r="Q17" s="6">
        <f t="shared" si="1"/>
        <v>28734724785</v>
      </c>
    </row>
    <row r="18" spans="1:17">
      <c r="A18" s="1" t="s">
        <v>288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1926036879</v>
      </c>
      <c r="P18" s="6"/>
      <c r="Q18" s="6">
        <f t="shared" si="1"/>
        <v>1926036879</v>
      </c>
    </row>
    <row r="19" spans="1:17">
      <c r="A19" s="1" t="s">
        <v>198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245500393</v>
      </c>
      <c r="L19" s="6"/>
      <c r="M19" s="6">
        <v>0</v>
      </c>
      <c r="N19" s="6"/>
      <c r="O19" s="6">
        <v>88483961</v>
      </c>
      <c r="P19" s="6"/>
      <c r="Q19" s="6">
        <f t="shared" si="1"/>
        <v>333984354</v>
      </c>
    </row>
    <row r="20" spans="1:17">
      <c r="A20" s="1" t="s">
        <v>289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17626499573</v>
      </c>
      <c r="P20" s="6"/>
      <c r="Q20" s="6">
        <f t="shared" si="1"/>
        <v>17626499573</v>
      </c>
    </row>
    <row r="21" spans="1:17">
      <c r="A21" s="1" t="s">
        <v>290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2206103713</v>
      </c>
      <c r="P21" s="6"/>
      <c r="Q21" s="6">
        <f t="shared" si="1"/>
        <v>2206103713</v>
      </c>
    </row>
    <row r="22" spans="1:17">
      <c r="A22" s="1" t="s">
        <v>291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443542422</v>
      </c>
      <c r="P22" s="6"/>
      <c r="Q22" s="6">
        <f t="shared" si="1"/>
        <v>443542422</v>
      </c>
    </row>
    <row r="23" spans="1:17">
      <c r="A23" s="1" t="s">
        <v>292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0</v>
      </c>
      <c r="L23" s="6"/>
      <c r="M23" s="6">
        <v>0</v>
      </c>
      <c r="N23" s="6"/>
      <c r="O23" s="6">
        <v>1153122433</v>
      </c>
      <c r="P23" s="6"/>
      <c r="Q23" s="6">
        <f t="shared" si="1"/>
        <v>1153122433</v>
      </c>
    </row>
    <row r="24" spans="1:17">
      <c r="A24" s="1" t="s">
        <v>156</v>
      </c>
      <c r="C24" s="6">
        <v>1910033572</v>
      </c>
      <c r="D24" s="6"/>
      <c r="E24" s="6">
        <v>0</v>
      </c>
      <c r="F24" s="6"/>
      <c r="G24" s="6">
        <v>0</v>
      </c>
      <c r="H24" s="6"/>
      <c r="I24" s="6">
        <f t="shared" si="0"/>
        <v>1910033572</v>
      </c>
      <c r="J24" s="6"/>
      <c r="K24" s="6">
        <v>37871754829</v>
      </c>
      <c r="L24" s="6"/>
      <c r="M24" s="6">
        <v>69987312</v>
      </c>
      <c r="N24" s="6"/>
      <c r="O24" s="6">
        <v>88748002</v>
      </c>
      <c r="P24" s="6"/>
      <c r="Q24" s="6">
        <f t="shared" si="1"/>
        <v>38030490143</v>
      </c>
    </row>
    <row r="25" spans="1:17">
      <c r="A25" s="1" t="s">
        <v>202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2319672691</v>
      </c>
      <c r="L25" s="6"/>
      <c r="M25" s="6">
        <v>0</v>
      </c>
      <c r="N25" s="6"/>
      <c r="O25" s="6">
        <v>437584817</v>
      </c>
      <c r="P25" s="6"/>
      <c r="Q25" s="6">
        <f t="shared" si="1"/>
        <v>2757257508</v>
      </c>
    </row>
    <row r="26" spans="1:17">
      <c r="A26" s="1" t="s">
        <v>293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0</v>
      </c>
      <c r="L26" s="6"/>
      <c r="M26" s="6">
        <v>0</v>
      </c>
      <c r="N26" s="6"/>
      <c r="O26" s="6">
        <v>453110688</v>
      </c>
      <c r="P26" s="6"/>
      <c r="Q26" s="6">
        <f t="shared" si="1"/>
        <v>453110688</v>
      </c>
    </row>
    <row r="27" spans="1:17">
      <c r="A27" s="1" t="s">
        <v>200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11338916211</v>
      </c>
      <c r="L27" s="6"/>
      <c r="M27" s="6">
        <v>0</v>
      </c>
      <c r="N27" s="6"/>
      <c r="O27" s="6">
        <v>1777590002</v>
      </c>
      <c r="P27" s="6"/>
      <c r="Q27" s="6">
        <f t="shared" si="1"/>
        <v>13116506213</v>
      </c>
    </row>
    <row r="28" spans="1:17">
      <c r="A28" s="1" t="s">
        <v>294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373747583</v>
      </c>
      <c r="P28" s="6"/>
      <c r="Q28" s="6">
        <f t="shared" si="1"/>
        <v>373747583</v>
      </c>
    </row>
    <row r="29" spans="1:17">
      <c r="A29" s="1" t="s">
        <v>295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32590218136</v>
      </c>
      <c r="P29" s="6"/>
      <c r="Q29" s="6">
        <f t="shared" si="1"/>
        <v>32590218136</v>
      </c>
    </row>
    <row r="30" spans="1:17">
      <c r="A30" s="1" t="s">
        <v>153</v>
      </c>
      <c r="C30" s="6">
        <v>14072207000</v>
      </c>
      <c r="D30" s="6"/>
      <c r="E30" s="6">
        <v>-23985651812</v>
      </c>
      <c r="F30" s="6"/>
      <c r="G30" s="6">
        <v>0</v>
      </c>
      <c r="H30" s="6"/>
      <c r="I30" s="6">
        <f t="shared" si="0"/>
        <v>-9913444812</v>
      </c>
      <c r="J30" s="6"/>
      <c r="K30" s="6">
        <v>111487402749</v>
      </c>
      <c r="L30" s="6"/>
      <c r="M30" s="6">
        <v>11028535687</v>
      </c>
      <c r="N30" s="6"/>
      <c r="O30" s="6">
        <v>0</v>
      </c>
      <c r="P30" s="6"/>
      <c r="Q30" s="6">
        <f t="shared" si="1"/>
        <v>122515938436</v>
      </c>
    </row>
    <row r="31" spans="1:17">
      <c r="A31" s="1" t="s">
        <v>150</v>
      </c>
      <c r="C31" s="6">
        <v>1330232726</v>
      </c>
      <c r="D31" s="6"/>
      <c r="E31" s="6">
        <v>0</v>
      </c>
      <c r="F31" s="6"/>
      <c r="G31" s="6">
        <v>0</v>
      </c>
      <c r="H31" s="6"/>
      <c r="I31" s="6">
        <f t="shared" si="0"/>
        <v>1330232726</v>
      </c>
      <c r="J31" s="6"/>
      <c r="K31" s="6">
        <v>14602749840</v>
      </c>
      <c r="L31" s="6"/>
      <c r="M31" s="6">
        <v>0</v>
      </c>
      <c r="N31" s="6"/>
      <c r="O31" s="6">
        <v>0</v>
      </c>
      <c r="P31" s="6"/>
      <c r="Q31" s="6">
        <f t="shared" si="1"/>
        <v>14602749840</v>
      </c>
    </row>
    <row r="32" spans="1:17">
      <c r="A32" s="1" t="s">
        <v>147</v>
      </c>
      <c r="C32" s="6">
        <v>9553563014</v>
      </c>
      <c r="D32" s="6"/>
      <c r="E32" s="6">
        <v>66048027</v>
      </c>
      <c r="F32" s="6"/>
      <c r="G32" s="6">
        <v>0</v>
      </c>
      <c r="H32" s="6"/>
      <c r="I32" s="6">
        <f t="shared" si="0"/>
        <v>9619611041</v>
      </c>
      <c r="J32" s="6"/>
      <c r="K32" s="6">
        <v>61716671284</v>
      </c>
      <c r="L32" s="6"/>
      <c r="M32" s="6">
        <v>19260688214</v>
      </c>
      <c r="N32" s="6"/>
      <c r="O32" s="6">
        <v>0</v>
      </c>
      <c r="P32" s="6"/>
      <c r="Q32" s="6">
        <f t="shared" si="1"/>
        <v>80977359498</v>
      </c>
    </row>
    <row r="33" spans="1:17">
      <c r="A33" s="1" t="s">
        <v>159</v>
      </c>
      <c r="C33" s="6">
        <v>2168328760</v>
      </c>
      <c r="D33" s="6"/>
      <c r="E33" s="6">
        <v>0</v>
      </c>
      <c r="F33" s="6"/>
      <c r="G33" s="6">
        <v>0</v>
      </c>
      <c r="H33" s="6"/>
      <c r="I33" s="6">
        <f t="shared" si="0"/>
        <v>2168328760</v>
      </c>
      <c r="J33" s="6"/>
      <c r="K33" s="6">
        <v>11411610545</v>
      </c>
      <c r="L33" s="6"/>
      <c r="M33" s="6">
        <v>-46437458</v>
      </c>
      <c r="N33" s="6"/>
      <c r="O33" s="6">
        <v>0</v>
      </c>
      <c r="P33" s="6"/>
      <c r="Q33" s="6">
        <f t="shared" si="1"/>
        <v>11365173087</v>
      </c>
    </row>
    <row r="34" spans="1:17">
      <c r="A34" s="1" t="s">
        <v>162</v>
      </c>
      <c r="C34" s="6">
        <v>8094033444</v>
      </c>
      <c r="D34" s="6"/>
      <c r="E34" s="6">
        <v>0</v>
      </c>
      <c r="F34" s="6"/>
      <c r="G34" s="6">
        <v>0</v>
      </c>
      <c r="H34" s="6"/>
      <c r="I34" s="6">
        <f t="shared" si="0"/>
        <v>8094033444</v>
      </c>
      <c r="J34" s="6"/>
      <c r="K34" s="6">
        <v>59146938791</v>
      </c>
      <c r="L34" s="6"/>
      <c r="M34" s="6">
        <v>9883487781</v>
      </c>
      <c r="N34" s="6"/>
      <c r="O34" s="6">
        <v>0</v>
      </c>
      <c r="P34" s="6"/>
      <c r="Q34" s="6">
        <f t="shared" si="1"/>
        <v>69030426572</v>
      </c>
    </row>
    <row r="35" spans="1:17">
      <c r="A35" s="1" t="s">
        <v>144</v>
      </c>
      <c r="C35" s="6">
        <v>1697866706</v>
      </c>
      <c r="D35" s="6"/>
      <c r="E35" s="6">
        <v>157346476</v>
      </c>
      <c r="F35" s="6"/>
      <c r="G35" s="6">
        <v>0</v>
      </c>
      <c r="H35" s="6"/>
      <c r="I35" s="6">
        <f t="shared" si="0"/>
        <v>1855213182</v>
      </c>
      <c r="J35" s="6"/>
      <c r="K35" s="6">
        <v>8533461563</v>
      </c>
      <c r="L35" s="6"/>
      <c r="M35" s="6">
        <v>244861175</v>
      </c>
      <c r="N35" s="6"/>
      <c r="O35" s="6">
        <v>0</v>
      </c>
      <c r="P35" s="6"/>
      <c r="Q35" s="6">
        <f t="shared" si="1"/>
        <v>8778322738</v>
      </c>
    </row>
    <row r="36" spans="1:17">
      <c r="A36" s="1" t="s">
        <v>114</v>
      </c>
      <c r="C36" s="6">
        <v>0</v>
      </c>
      <c r="D36" s="6"/>
      <c r="E36" s="6">
        <v>2977541772</v>
      </c>
      <c r="F36" s="6"/>
      <c r="G36" s="6">
        <v>0</v>
      </c>
      <c r="H36" s="6"/>
      <c r="I36" s="6">
        <f t="shared" si="0"/>
        <v>2977541772</v>
      </c>
      <c r="J36" s="6"/>
      <c r="K36" s="6">
        <v>0</v>
      </c>
      <c r="L36" s="6"/>
      <c r="M36" s="6">
        <v>19748663040</v>
      </c>
      <c r="N36" s="6"/>
      <c r="O36" s="6">
        <v>0</v>
      </c>
      <c r="P36" s="6"/>
      <c r="Q36" s="6">
        <f t="shared" si="1"/>
        <v>19748663040</v>
      </c>
    </row>
    <row r="37" spans="1:17">
      <c r="A37" s="1" t="s">
        <v>117</v>
      </c>
      <c r="C37" s="6">
        <v>0</v>
      </c>
      <c r="D37" s="6"/>
      <c r="E37" s="6">
        <v>2891943230</v>
      </c>
      <c r="F37" s="6"/>
      <c r="G37" s="6">
        <v>0</v>
      </c>
      <c r="H37" s="6"/>
      <c r="I37" s="6">
        <f t="shared" si="0"/>
        <v>2891943230</v>
      </c>
      <c r="J37" s="6"/>
      <c r="K37" s="6">
        <v>0</v>
      </c>
      <c r="L37" s="6"/>
      <c r="M37" s="6">
        <v>19358072760</v>
      </c>
      <c r="N37" s="6"/>
      <c r="O37" s="6">
        <v>0</v>
      </c>
      <c r="P37" s="6"/>
      <c r="Q37" s="6">
        <f t="shared" si="1"/>
        <v>19358072760</v>
      </c>
    </row>
    <row r="38" spans="1:17">
      <c r="A38" s="1" t="s">
        <v>111</v>
      </c>
      <c r="C38" s="6">
        <v>0</v>
      </c>
      <c r="D38" s="6"/>
      <c r="E38" s="6">
        <v>2234613922</v>
      </c>
      <c r="F38" s="6"/>
      <c r="G38" s="6">
        <v>0</v>
      </c>
      <c r="H38" s="6"/>
      <c r="I38" s="6">
        <f t="shared" si="0"/>
        <v>2234613922</v>
      </c>
      <c r="J38" s="6"/>
      <c r="K38" s="6">
        <v>0</v>
      </c>
      <c r="L38" s="6"/>
      <c r="M38" s="6">
        <v>14121616451</v>
      </c>
      <c r="N38" s="6"/>
      <c r="O38" s="6">
        <v>0</v>
      </c>
      <c r="P38" s="6"/>
      <c r="Q38" s="6">
        <f t="shared" si="1"/>
        <v>14121616451</v>
      </c>
    </row>
    <row r="39" spans="1:17">
      <c r="A39" s="1" t="s">
        <v>107</v>
      </c>
      <c r="C39" s="6">
        <v>0</v>
      </c>
      <c r="D39" s="6"/>
      <c r="E39" s="6">
        <v>539832437</v>
      </c>
      <c r="F39" s="6"/>
      <c r="G39" s="6">
        <v>0</v>
      </c>
      <c r="H39" s="6"/>
      <c r="I39" s="6">
        <f t="shared" si="0"/>
        <v>539832437</v>
      </c>
      <c r="J39" s="6"/>
      <c r="K39" s="6">
        <v>0</v>
      </c>
      <c r="L39" s="6"/>
      <c r="M39" s="6">
        <v>13978984229</v>
      </c>
      <c r="N39" s="6"/>
      <c r="O39" s="6">
        <v>0</v>
      </c>
      <c r="P39" s="6"/>
      <c r="Q39" s="6">
        <f t="shared" si="1"/>
        <v>13978984229</v>
      </c>
    </row>
    <row r="40" spans="1:17">
      <c r="A40" s="1" t="s">
        <v>120</v>
      </c>
      <c r="C40" s="6">
        <v>0</v>
      </c>
      <c r="D40" s="6"/>
      <c r="E40" s="6">
        <v>4690337922</v>
      </c>
      <c r="F40" s="6"/>
      <c r="G40" s="6">
        <v>0</v>
      </c>
      <c r="H40" s="6"/>
      <c r="I40" s="6">
        <f t="shared" si="0"/>
        <v>4690337922</v>
      </c>
      <c r="J40" s="6"/>
      <c r="K40" s="6">
        <v>0</v>
      </c>
      <c r="L40" s="6"/>
      <c r="M40" s="6">
        <v>32116200015</v>
      </c>
      <c r="N40" s="6"/>
      <c r="O40" s="6">
        <v>0</v>
      </c>
      <c r="P40" s="6"/>
      <c r="Q40" s="6">
        <f t="shared" si="1"/>
        <v>32116200015</v>
      </c>
    </row>
    <row r="41" spans="1:17">
      <c r="A41" s="1" t="s">
        <v>126</v>
      </c>
      <c r="C41" s="6">
        <v>0</v>
      </c>
      <c r="D41" s="6"/>
      <c r="E41" s="6">
        <v>8032792183</v>
      </c>
      <c r="F41" s="6"/>
      <c r="G41" s="6">
        <v>0</v>
      </c>
      <c r="H41" s="6"/>
      <c r="I41" s="6">
        <f t="shared" si="0"/>
        <v>8032792183</v>
      </c>
      <c r="J41" s="6"/>
      <c r="K41" s="6">
        <v>0</v>
      </c>
      <c r="L41" s="6"/>
      <c r="M41" s="6">
        <v>57422279233</v>
      </c>
      <c r="N41" s="6"/>
      <c r="O41" s="6">
        <v>0</v>
      </c>
      <c r="P41" s="6"/>
      <c r="Q41" s="6">
        <f t="shared" si="1"/>
        <v>57422279233</v>
      </c>
    </row>
    <row r="42" spans="1:17">
      <c r="A42" s="1" t="s">
        <v>132</v>
      </c>
      <c r="C42" s="6">
        <v>0</v>
      </c>
      <c r="D42" s="6"/>
      <c r="E42" s="6">
        <v>9651298125</v>
      </c>
      <c r="F42" s="6"/>
      <c r="G42" s="6">
        <v>0</v>
      </c>
      <c r="H42" s="6"/>
      <c r="I42" s="6">
        <f t="shared" si="0"/>
        <v>9651298125</v>
      </c>
      <c r="J42" s="6"/>
      <c r="K42" s="6">
        <v>0</v>
      </c>
      <c r="L42" s="6"/>
      <c r="M42" s="6">
        <v>54292547825</v>
      </c>
      <c r="N42" s="6"/>
      <c r="O42" s="6">
        <v>0</v>
      </c>
      <c r="P42" s="6"/>
      <c r="Q42" s="6">
        <f t="shared" si="1"/>
        <v>54292547825</v>
      </c>
    </row>
    <row r="43" spans="1:17">
      <c r="A43" s="1" t="s">
        <v>135</v>
      </c>
      <c r="C43" s="6">
        <v>0</v>
      </c>
      <c r="D43" s="6"/>
      <c r="E43" s="6">
        <v>7932978447</v>
      </c>
      <c r="F43" s="6"/>
      <c r="G43" s="6">
        <v>0</v>
      </c>
      <c r="H43" s="6"/>
      <c r="I43" s="6">
        <f t="shared" si="0"/>
        <v>7932978447</v>
      </c>
      <c r="J43" s="6"/>
      <c r="K43" s="6">
        <v>0</v>
      </c>
      <c r="L43" s="6"/>
      <c r="M43" s="6">
        <v>51785218275</v>
      </c>
      <c r="N43" s="6"/>
      <c r="O43" s="6">
        <v>0</v>
      </c>
      <c r="P43" s="6"/>
      <c r="Q43" s="6">
        <f t="shared" si="1"/>
        <v>51785218275</v>
      </c>
    </row>
    <row r="44" spans="1:17">
      <c r="A44" s="1" t="s">
        <v>138</v>
      </c>
      <c r="C44" s="6">
        <v>0</v>
      </c>
      <c r="D44" s="6"/>
      <c r="E44" s="6">
        <v>8379149643</v>
      </c>
      <c r="F44" s="6"/>
      <c r="G44" s="6">
        <v>0</v>
      </c>
      <c r="H44" s="6"/>
      <c r="I44" s="6">
        <f t="shared" si="0"/>
        <v>8379149643</v>
      </c>
      <c r="J44" s="6"/>
      <c r="K44" s="6">
        <v>0</v>
      </c>
      <c r="L44" s="6"/>
      <c r="M44" s="6">
        <v>33699031712</v>
      </c>
      <c r="N44" s="6"/>
      <c r="O44" s="6">
        <v>0</v>
      </c>
      <c r="P44" s="6"/>
      <c r="Q44" s="6">
        <f t="shared" si="1"/>
        <v>33699031712</v>
      </c>
    </row>
    <row r="45" spans="1:17">
      <c r="A45" s="1" t="s">
        <v>129</v>
      </c>
      <c r="C45" s="6">
        <v>0</v>
      </c>
      <c r="D45" s="6"/>
      <c r="E45" s="6">
        <v>2279139371</v>
      </c>
      <c r="F45" s="6"/>
      <c r="G45" s="6">
        <v>0</v>
      </c>
      <c r="H45" s="6"/>
      <c r="I45" s="6">
        <f t="shared" si="0"/>
        <v>2279139371</v>
      </c>
      <c r="J45" s="6"/>
      <c r="K45" s="6">
        <v>0</v>
      </c>
      <c r="L45" s="6"/>
      <c r="M45" s="6">
        <v>17560319745</v>
      </c>
      <c r="N45" s="6"/>
      <c r="O45" s="6">
        <v>0</v>
      </c>
      <c r="P45" s="6"/>
      <c r="Q45" s="6">
        <f t="shared" si="1"/>
        <v>17560319745</v>
      </c>
    </row>
    <row r="46" spans="1:17">
      <c r="A46" s="1" t="s">
        <v>141</v>
      </c>
      <c r="C46" s="6">
        <v>0</v>
      </c>
      <c r="D46" s="6"/>
      <c r="E46" s="6">
        <v>10584883742</v>
      </c>
      <c r="F46" s="6"/>
      <c r="G46" s="6">
        <v>0</v>
      </c>
      <c r="H46" s="6"/>
      <c r="I46" s="6">
        <f t="shared" si="0"/>
        <v>10584883742</v>
      </c>
      <c r="J46" s="6"/>
      <c r="K46" s="6">
        <v>0</v>
      </c>
      <c r="L46" s="6"/>
      <c r="M46" s="6">
        <v>41743567836</v>
      </c>
      <c r="N46" s="6"/>
      <c r="O46" s="6">
        <v>0</v>
      </c>
      <c r="P46" s="6"/>
      <c r="Q46" s="6">
        <f t="shared" si="1"/>
        <v>41743567836</v>
      </c>
    </row>
    <row r="47" spans="1:17">
      <c r="A47" s="1" t="s">
        <v>123</v>
      </c>
      <c r="C47" s="6">
        <v>0</v>
      </c>
      <c r="D47" s="6"/>
      <c r="E47" s="6">
        <v>509802688</v>
      </c>
      <c r="F47" s="6"/>
      <c r="G47" s="6">
        <v>0</v>
      </c>
      <c r="H47" s="6"/>
      <c r="I47" s="6">
        <f t="shared" si="0"/>
        <v>509802688</v>
      </c>
      <c r="J47" s="6"/>
      <c r="K47" s="6">
        <v>0</v>
      </c>
      <c r="L47" s="6"/>
      <c r="M47" s="6">
        <v>3320171120</v>
      </c>
      <c r="N47" s="6"/>
      <c r="O47" s="6">
        <v>0</v>
      </c>
      <c r="P47" s="6"/>
      <c r="Q47" s="6">
        <f t="shared" si="1"/>
        <v>3320171120</v>
      </c>
    </row>
    <row r="48" spans="1:17" ht="24.75" thickBot="1">
      <c r="C48" s="15">
        <f>SUM(C8:C47)</f>
        <v>38826265222</v>
      </c>
      <c r="D48" s="6"/>
      <c r="E48" s="15">
        <f>SUM(E8:E47)</f>
        <v>36942056173</v>
      </c>
      <c r="F48" s="6"/>
      <c r="G48" s="15">
        <f>SUM(G8:G47)</f>
        <v>0</v>
      </c>
      <c r="H48" s="6"/>
      <c r="I48" s="15">
        <f>SUM(I8:I47)</f>
        <v>75768321395</v>
      </c>
      <c r="J48" s="6"/>
      <c r="K48" s="15">
        <f>SUM(K8:K47)</f>
        <v>358673285687</v>
      </c>
      <c r="L48" s="6"/>
      <c r="M48" s="15">
        <f>SUM(M8:M47)</f>
        <v>399587794952</v>
      </c>
      <c r="N48" s="6"/>
      <c r="O48" s="15">
        <f>SUM(O8:O47)</f>
        <v>112393556613</v>
      </c>
      <c r="P48" s="6"/>
      <c r="Q48" s="15">
        <f>SUM(Q8:Q47)</f>
        <v>870654637252</v>
      </c>
    </row>
    <row r="49" spans="3:17" ht="24.75" thickTop="1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0" sqref="K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1" t="s">
        <v>302</v>
      </c>
      <c r="B6" s="21" t="s">
        <v>302</v>
      </c>
      <c r="C6" s="21" t="s">
        <v>302</v>
      </c>
      <c r="E6" s="21" t="s">
        <v>186</v>
      </c>
      <c r="F6" s="21" t="s">
        <v>186</v>
      </c>
      <c r="G6" s="21" t="s">
        <v>186</v>
      </c>
      <c r="I6" s="21" t="s">
        <v>187</v>
      </c>
      <c r="J6" s="21" t="s">
        <v>187</v>
      </c>
      <c r="K6" s="21" t="s">
        <v>187</v>
      </c>
    </row>
    <row r="7" spans="1:11" ht="24.75">
      <c r="A7" s="21" t="s">
        <v>303</v>
      </c>
      <c r="C7" s="21" t="s">
        <v>168</v>
      </c>
      <c r="E7" s="21" t="s">
        <v>304</v>
      </c>
      <c r="F7" s="13"/>
      <c r="G7" s="21" t="s">
        <v>305</v>
      </c>
      <c r="I7" s="21" t="s">
        <v>304</v>
      </c>
      <c r="K7" s="21" t="s">
        <v>305</v>
      </c>
    </row>
    <row r="8" spans="1:11">
      <c r="A8" s="1" t="s">
        <v>174</v>
      </c>
      <c r="C8" s="4" t="s">
        <v>175</v>
      </c>
      <c r="D8" s="4"/>
      <c r="E8" s="5">
        <v>527285715</v>
      </c>
      <c r="F8" s="4"/>
      <c r="G8" s="10">
        <f>E8/$E$11</f>
        <v>0.14251238035114577</v>
      </c>
      <c r="H8" s="4"/>
      <c r="I8" s="5">
        <v>43042492186</v>
      </c>
      <c r="J8" s="4"/>
      <c r="K8" s="11">
        <f>I8/$I$11</f>
        <v>0.67948724986368747</v>
      </c>
    </row>
    <row r="9" spans="1:11">
      <c r="A9" s="1" t="s">
        <v>178</v>
      </c>
      <c r="C9" s="4" t="s">
        <v>179</v>
      </c>
      <c r="D9" s="4"/>
      <c r="E9" s="5">
        <v>1423626516</v>
      </c>
      <c r="F9" s="4"/>
      <c r="G9" s="10">
        <f t="shared" ref="G9:G10" si="0">E9/$E$11</f>
        <v>0.38477128766169683</v>
      </c>
      <c r="H9" s="4"/>
      <c r="I9" s="5">
        <v>12621141705</v>
      </c>
      <c r="J9" s="4"/>
      <c r="K9" s="11">
        <f>I9/$I$11</f>
        <v>0.19924275830059254</v>
      </c>
    </row>
    <row r="10" spans="1:11">
      <c r="A10" s="1" t="s">
        <v>181</v>
      </c>
      <c r="C10" s="4" t="s">
        <v>182</v>
      </c>
      <c r="D10" s="4"/>
      <c r="E10" s="5">
        <v>1749016952</v>
      </c>
      <c r="F10" s="4"/>
      <c r="G10" s="10">
        <f t="shared" si="0"/>
        <v>0.4727163319871574</v>
      </c>
      <c r="H10" s="4"/>
      <c r="I10" s="5">
        <v>7681914086</v>
      </c>
      <c r="J10" s="4"/>
      <c r="K10" s="11">
        <f t="shared" ref="K10" si="1">I10/$I$11</f>
        <v>0.12126999183572</v>
      </c>
    </row>
    <row r="11" spans="1:11" ht="24.75" thickBot="1">
      <c r="C11" s="4"/>
      <c r="D11" s="4"/>
      <c r="E11" s="8">
        <f>SUM(E8:E10)</f>
        <v>3699929183</v>
      </c>
      <c r="F11" s="4"/>
      <c r="G11" s="18">
        <f>SUM(G8:G10)</f>
        <v>1</v>
      </c>
      <c r="H11" s="4"/>
      <c r="I11" s="8">
        <f>SUM(I8:I10)</f>
        <v>63345547977</v>
      </c>
      <c r="J11" s="4"/>
      <c r="K11" s="17">
        <f>SUM(K8:K10)</f>
        <v>1</v>
      </c>
    </row>
    <row r="12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Q9" sqref="Q9"/>
    </sheetView>
  </sheetViews>
  <sheetFormatPr defaultRowHeight="2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184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5" spans="1:5">
      <c r="C5" s="23" t="s">
        <v>186</v>
      </c>
      <c r="D5" s="4"/>
      <c r="E5" s="4" t="s">
        <v>314</v>
      </c>
    </row>
    <row r="6" spans="1:5">
      <c r="A6" s="20" t="s">
        <v>306</v>
      </c>
      <c r="C6" s="24"/>
      <c r="D6" s="4"/>
      <c r="E6" s="19" t="s">
        <v>315</v>
      </c>
    </row>
    <row r="7" spans="1:5" ht="24.75">
      <c r="A7" s="21" t="s">
        <v>306</v>
      </c>
      <c r="C7" s="21" t="s">
        <v>171</v>
      </c>
      <c r="E7" s="21" t="s">
        <v>171</v>
      </c>
    </row>
    <row r="8" spans="1:5">
      <c r="A8" s="1" t="s">
        <v>313</v>
      </c>
      <c r="C8" s="5">
        <v>0</v>
      </c>
      <c r="D8" s="4"/>
      <c r="E8" s="5">
        <v>11129147034</v>
      </c>
    </row>
    <row r="9" spans="1:5">
      <c r="A9" s="1" t="s">
        <v>312</v>
      </c>
      <c r="C9" s="5">
        <v>0</v>
      </c>
      <c r="D9" s="4"/>
      <c r="E9" s="5">
        <v>726680614</v>
      </c>
    </row>
    <row r="10" spans="1:5" ht="25.5" thickBot="1">
      <c r="A10" s="2" t="s">
        <v>193</v>
      </c>
      <c r="C10" s="8">
        <f>SUM(C8:C9)</f>
        <v>0</v>
      </c>
      <c r="D10" s="4"/>
      <c r="E10" s="8">
        <f>SUM(E8:E9)</f>
        <v>11855827648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6"/>
  <sheetViews>
    <sheetView rightToLeft="1" zoomScale="90" zoomScaleNormal="90" workbookViewId="0">
      <selection activeCell="Y86" sqref="Y86"/>
    </sheetView>
  </sheetViews>
  <sheetFormatPr defaultRowHeight="24"/>
  <cols>
    <col min="1" max="1" width="32.140625" style="1" customWidth="1"/>
    <col min="2" max="2" width="1" style="1" customWidth="1"/>
    <col min="3" max="3" width="14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13.140625" style="1" bestFit="1" customWidth="1"/>
    <col min="10" max="10" width="1" style="1" customWidth="1"/>
    <col min="11" max="11" width="21.14062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19.140625" style="1" bestFit="1" customWidth="1"/>
    <col min="16" max="16" width="1.85546875" style="1" customWidth="1"/>
    <col min="17" max="17" width="14.5703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2.42578125" style="1" bestFit="1" customWidth="1"/>
    <col min="22" max="22" width="1" style="1" customWidth="1"/>
    <col min="23" max="23" width="22.425781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>
      <c r="A6" s="20" t="s">
        <v>3</v>
      </c>
      <c r="C6" s="21" t="s">
        <v>310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1" t="s">
        <v>15</v>
      </c>
      <c r="C9" s="6">
        <v>13500000</v>
      </c>
      <c r="D9" s="6"/>
      <c r="E9" s="6">
        <v>418867999773</v>
      </c>
      <c r="F9" s="6"/>
      <c r="G9" s="6">
        <v>313537286700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13500000</v>
      </c>
      <c r="R9" s="6"/>
      <c r="S9" s="6">
        <v>25584</v>
      </c>
      <c r="T9" s="6"/>
      <c r="U9" s="6">
        <v>418867999773</v>
      </c>
      <c r="V9" s="6"/>
      <c r="W9" s="6">
        <v>343328965200</v>
      </c>
      <c r="X9" s="6"/>
      <c r="Y9" s="11">
        <v>8.4221516986672362E-3</v>
      </c>
    </row>
    <row r="10" spans="1:25">
      <c r="A10" s="1" t="s">
        <v>16</v>
      </c>
      <c r="C10" s="6">
        <v>13381695</v>
      </c>
      <c r="D10" s="6"/>
      <c r="E10" s="6">
        <v>20231961343</v>
      </c>
      <c r="F10" s="6"/>
      <c r="G10" s="6">
        <v>72629323574.535004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13381695</v>
      </c>
      <c r="R10" s="6"/>
      <c r="S10" s="6">
        <v>5880</v>
      </c>
      <c r="T10" s="6"/>
      <c r="U10" s="6">
        <v>20231961343</v>
      </c>
      <c r="V10" s="6"/>
      <c r="W10" s="6">
        <v>78216194618.729996</v>
      </c>
      <c r="X10" s="6"/>
      <c r="Y10" s="11">
        <v>1.9187098181118567E-3</v>
      </c>
    </row>
    <row r="11" spans="1:25">
      <c r="A11" s="1" t="s">
        <v>17</v>
      </c>
      <c r="C11" s="6">
        <v>22961128</v>
      </c>
      <c r="D11" s="6"/>
      <c r="E11" s="6">
        <v>63835478087</v>
      </c>
      <c r="F11" s="6"/>
      <c r="G11" s="6">
        <v>43549163722.267197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22961128</v>
      </c>
      <c r="R11" s="6"/>
      <c r="S11" s="6">
        <v>2418</v>
      </c>
      <c r="T11" s="6"/>
      <c r="U11" s="6">
        <v>63835478087</v>
      </c>
      <c r="V11" s="6"/>
      <c r="W11" s="6">
        <v>55189663459.351196</v>
      </c>
      <c r="X11" s="6"/>
      <c r="Y11" s="11">
        <v>1.3538494125663934E-3</v>
      </c>
    </row>
    <row r="12" spans="1:25">
      <c r="A12" s="1" t="s">
        <v>18</v>
      </c>
      <c r="C12" s="6">
        <v>30000000</v>
      </c>
      <c r="D12" s="6"/>
      <c r="E12" s="6">
        <v>193688330851</v>
      </c>
      <c r="F12" s="6"/>
      <c r="G12" s="6">
        <v>200102265000</v>
      </c>
      <c r="H12" s="6"/>
      <c r="I12" s="6">
        <v>85838230</v>
      </c>
      <c r="J12" s="6"/>
      <c r="K12" s="6">
        <v>398633760795</v>
      </c>
      <c r="L12" s="6"/>
      <c r="M12" s="6">
        <v>0</v>
      </c>
      <c r="N12" s="6"/>
      <c r="O12" s="6">
        <v>0</v>
      </c>
      <c r="P12" s="6"/>
      <c r="Q12" s="6">
        <v>115838230</v>
      </c>
      <c r="R12" s="6"/>
      <c r="S12" s="6">
        <v>6020</v>
      </c>
      <c r="T12" s="6"/>
      <c r="U12" s="6">
        <v>592322091646</v>
      </c>
      <c r="V12" s="6"/>
      <c r="W12" s="6">
        <v>693196935039.63</v>
      </c>
      <c r="X12" s="6"/>
      <c r="Y12" s="11">
        <v>1.7004710746015849E-2</v>
      </c>
    </row>
    <row r="13" spans="1:25">
      <c r="A13" s="1" t="s">
        <v>19</v>
      </c>
      <c r="C13" s="6">
        <v>2300000</v>
      </c>
      <c r="D13" s="6"/>
      <c r="E13" s="6">
        <v>54675840642</v>
      </c>
      <c r="F13" s="6"/>
      <c r="G13" s="6">
        <v>86651338500</v>
      </c>
      <c r="H13" s="6"/>
      <c r="I13" s="6">
        <v>300000</v>
      </c>
      <c r="J13" s="6"/>
      <c r="K13" s="6">
        <v>12608662332</v>
      </c>
      <c r="L13" s="6"/>
      <c r="M13" s="6">
        <v>0</v>
      </c>
      <c r="N13" s="6"/>
      <c r="O13" s="6">
        <v>0</v>
      </c>
      <c r="P13" s="6"/>
      <c r="Q13" s="6">
        <v>2600000</v>
      </c>
      <c r="R13" s="6"/>
      <c r="S13" s="6">
        <v>47210</v>
      </c>
      <c r="T13" s="6"/>
      <c r="U13" s="6">
        <v>67284502974</v>
      </c>
      <c r="V13" s="6"/>
      <c r="W13" s="6">
        <v>122015661300</v>
      </c>
      <c r="X13" s="6"/>
      <c r="Y13" s="11">
        <v>2.9931480103438739E-3</v>
      </c>
    </row>
    <row r="14" spans="1:25">
      <c r="A14" s="1" t="s">
        <v>20</v>
      </c>
      <c r="C14" s="6">
        <v>5317138</v>
      </c>
      <c r="D14" s="6"/>
      <c r="E14" s="6">
        <v>617983108593</v>
      </c>
      <c r="F14" s="6"/>
      <c r="G14" s="6">
        <v>662009003869.72498</v>
      </c>
      <c r="H14" s="6"/>
      <c r="I14" s="6">
        <v>51603279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56920417</v>
      </c>
      <c r="R14" s="6"/>
      <c r="S14" s="6">
        <v>13279</v>
      </c>
      <c r="T14" s="6"/>
      <c r="U14" s="6">
        <v>617983108593</v>
      </c>
      <c r="V14" s="6"/>
      <c r="W14" s="6">
        <v>751348932349.80896</v>
      </c>
      <c r="X14" s="6"/>
      <c r="Y14" s="11">
        <v>1.843122872896993E-2</v>
      </c>
    </row>
    <row r="15" spans="1:25">
      <c r="A15" s="1" t="s">
        <v>21</v>
      </c>
      <c r="C15" s="6">
        <v>1801900</v>
      </c>
      <c r="D15" s="6"/>
      <c r="E15" s="6">
        <v>150562134699</v>
      </c>
      <c r="F15" s="6"/>
      <c r="G15" s="6">
        <v>150996363988.5</v>
      </c>
      <c r="H15" s="6"/>
      <c r="I15" s="6">
        <v>575300</v>
      </c>
      <c r="J15" s="6"/>
      <c r="K15" s="6">
        <v>52492450582</v>
      </c>
      <c r="L15" s="6"/>
      <c r="M15" s="6">
        <v>0</v>
      </c>
      <c r="N15" s="6"/>
      <c r="O15" s="6">
        <v>0</v>
      </c>
      <c r="P15" s="6"/>
      <c r="Q15" s="6">
        <v>2377200</v>
      </c>
      <c r="R15" s="6"/>
      <c r="S15" s="6">
        <v>101250</v>
      </c>
      <c r="T15" s="6"/>
      <c r="U15" s="6">
        <v>203054585281</v>
      </c>
      <c r="V15" s="6"/>
      <c r="W15" s="6">
        <v>239259385575</v>
      </c>
      <c r="X15" s="6"/>
      <c r="Y15" s="11">
        <v>5.8692363444159687E-3</v>
      </c>
    </row>
    <row r="16" spans="1:25">
      <c r="A16" s="1" t="s">
        <v>22</v>
      </c>
      <c r="C16" s="6">
        <v>24293023</v>
      </c>
      <c r="D16" s="6"/>
      <c r="E16" s="6">
        <v>48055539796</v>
      </c>
      <c r="F16" s="6"/>
      <c r="G16" s="6">
        <v>53899406273.3508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24293023</v>
      </c>
      <c r="R16" s="6"/>
      <c r="S16" s="6">
        <v>2232</v>
      </c>
      <c r="T16" s="6"/>
      <c r="U16" s="6">
        <v>48055539796</v>
      </c>
      <c r="V16" s="6"/>
      <c r="W16" s="6">
        <v>53899406273.3508</v>
      </c>
      <c r="X16" s="6"/>
      <c r="Y16" s="11">
        <v>1.3221983057497559E-3</v>
      </c>
    </row>
    <row r="17" spans="1:25">
      <c r="A17" s="1" t="s">
        <v>23</v>
      </c>
      <c r="C17" s="6">
        <v>20566102</v>
      </c>
      <c r="D17" s="6"/>
      <c r="E17" s="6">
        <v>550190382033</v>
      </c>
      <c r="F17" s="6"/>
      <c r="G17" s="6">
        <v>3219479181989.3901</v>
      </c>
      <c r="H17" s="6"/>
      <c r="I17" s="6">
        <v>0</v>
      </c>
      <c r="J17" s="6"/>
      <c r="K17" s="6">
        <v>0</v>
      </c>
      <c r="L17" s="6"/>
      <c r="M17" s="6">
        <v>-460285</v>
      </c>
      <c r="N17" s="6"/>
      <c r="O17" s="6">
        <v>80183271709</v>
      </c>
      <c r="P17" s="6"/>
      <c r="Q17" s="6">
        <v>20105817</v>
      </c>
      <c r="R17" s="6"/>
      <c r="S17" s="6">
        <v>178750</v>
      </c>
      <c r="T17" s="6"/>
      <c r="U17" s="6">
        <v>537876702933</v>
      </c>
      <c r="V17" s="6"/>
      <c r="W17" s="6">
        <v>3572530995756.9399</v>
      </c>
      <c r="X17" s="6"/>
      <c r="Y17" s="11">
        <v>8.7637225647210451E-2</v>
      </c>
    </row>
    <row r="18" spans="1:25">
      <c r="A18" s="1" t="s">
        <v>24</v>
      </c>
      <c r="C18" s="6">
        <v>41006624</v>
      </c>
      <c r="D18" s="6"/>
      <c r="E18" s="6">
        <v>445226183955</v>
      </c>
      <c r="F18" s="6"/>
      <c r="G18" s="6">
        <v>433306805661.93597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41006624</v>
      </c>
      <c r="R18" s="6"/>
      <c r="S18" s="6">
        <v>12640</v>
      </c>
      <c r="T18" s="6"/>
      <c r="U18" s="6">
        <v>445226183955</v>
      </c>
      <c r="V18" s="6"/>
      <c r="W18" s="6">
        <v>515239701182.20801</v>
      </c>
      <c r="X18" s="6"/>
      <c r="Y18" s="11">
        <v>1.263926835303476E-2</v>
      </c>
    </row>
    <row r="19" spans="1:25">
      <c r="A19" s="1" t="s">
        <v>25</v>
      </c>
      <c r="C19" s="6">
        <v>35259260</v>
      </c>
      <c r="D19" s="6"/>
      <c r="E19" s="6">
        <v>1027174111410</v>
      </c>
      <c r="F19" s="6"/>
      <c r="G19" s="6">
        <v>1483643955168.99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35259260</v>
      </c>
      <c r="R19" s="6"/>
      <c r="S19" s="6">
        <v>48780</v>
      </c>
      <c r="T19" s="6"/>
      <c r="U19" s="6">
        <v>1027174111410</v>
      </c>
      <c r="V19" s="6"/>
      <c r="W19" s="6">
        <v>1709713019918.3401</v>
      </c>
      <c r="X19" s="6"/>
      <c r="Y19" s="11">
        <v>4.1940715390997071E-2</v>
      </c>
    </row>
    <row r="20" spans="1:25">
      <c r="A20" s="1" t="s">
        <v>26</v>
      </c>
      <c r="C20" s="6">
        <v>3900000</v>
      </c>
      <c r="D20" s="6"/>
      <c r="E20" s="6">
        <v>187738559896</v>
      </c>
      <c r="F20" s="6"/>
      <c r="G20" s="6">
        <v>422415583200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3900000</v>
      </c>
      <c r="R20" s="6"/>
      <c r="S20" s="6">
        <v>129490</v>
      </c>
      <c r="T20" s="6"/>
      <c r="U20" s="6">
        <v>187738559896</v>
      </c>
      <c r="V20" s="6"/>
      <c r="W20" s="6">
        <v>502006184550</v>
      </c>
      <c r="X20" s="6"/>
      <c r="Y20" s="11">
        <v>1.2314638927963193E-2</v>
      </c>
    </row>
    <row r="21" spans="1:25">
      <c r="A21" s="1" t="s">
        <v>27</v>
      </c>
      <c r="C21" s="6">
        <v>7749827</v>
      </c>
      <c r="D21" s="6"/>
      <c r="E21" s="6">
        <v>582360453690</v>
      </c>
      <c r="F21" s="6"/>
      <c r="G21" s="6">
        <v>617298725366.81604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7749827</v>
      </c>
      <c r="R21" s="6"/>
      <c r="S21" s="6">
        <v>97060</v>
      </c>
      <c r="T21" s="6"/>
      <c r="U21" s="6">
        <v>582360453690</v>
      </c>
      <c r="V21" s="6"/>
      <c r="W21" s="6">
        <v>747722629278.71106</v>
      </c>
      <c r="X21" s="6"/>
      <c r="Y21" s="11">
        <v>1.8342272428553102E-2</v>
      </c>
    </row>
    <row r="22" spans="1:25">
      <c r="A22" s="1" t="s">
        <v>28</v>
      </c>
      <c r="C22" s="6">
        <v>9200000</v>
      </c>
      <c r="D22" s="6"/>
      <c r="E22" s="6">
        <v>194066868954</v>
      </c>
      <c r="F22" s="6"/>
      <c r="G22" s="6">
        <v>573682159800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9200000</v>
      </c>
      <c r="R22" s="6"/>
      <c r="S22" s="6">
        <v>75450</v>
      </c>
      <c r="T22" s="6"/>
      <c r="U22" s="6">
        <v>194066868954</v>
      </c>
      <c r="V22" s="6"/>
      <c r="W22" s="6">
        <v>690009867000</v>
      </c>
      <c r="X22" s="6"/>
      <c r="Y22" s="11">
        <v>1.692652925472192E-2</v>
      </c>
    </row>
    <row r="23" spans="1:25">
      <c r="A23" s="1" t="s">
        <v>29</v>
      </c>
      <c r="C23" s="6">
        <v>3593753</v>
      </c>
      <c r="D23" s="6"/>
      <c r="E23" s="6">
        <v>224817994772</v>
      </c>
      <c r="F23" s="6"/>
      <c r="G23" s="6">
        <v>464586740562.98199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3593753</v>
      </c>
      <c r="R23" s="6"/>
      <c r="S23" s="6">
        <v>163400</v>
      </c>
      <c r="T23" s="6"/>
      <c r="U23" s="6">
        <v>224817994772</v>
      </c>
      <c r="V23" s="6"/>
      <c r="W23" s="6">
        <v>583725285720.81006</v>
      </c>
      <c r="X23" s="6"/>
      <c r="Y23" s="11">
        <v>1.4319278024866567E-2</v>
      </c>
    </row>
    <row r="24" spans="1:25">
      <c r="A24" s="1" t="s">
        <v>30</v>
      </c>
      <c r="C24" s="6">
        <v>11294493</v>
      </c>
      <c r="D24" s="6"/>
      <c r="E24" s="6">
        <v>542998706661</v>
      </c>
      <c r="F24" s="6"/>
      <c r="G24" s="6">
        <v>859449108187.05798</v>
      </c>
      <c r="H24" s="6"/>
      <c r="I24" s="6">
        <v>0</v>
      </c>
      <c r="J24" s="6"/>
      <c r="K24" s="6">
        <v>0</v>
      </c>
      <c r="L24" s="6"/>
      <c r="M24" s="6">
        <v>-794493</v>
      </c>
      <c r="N24" s="6"/>
      <c r="O24" s="6">
        <v>70975156682</v>
      </c>
      <c r="P24" s="6"/>
      <c r="Q24" s="6">
        <v>10500000</v>
      </c>
      <c r="R24" s="6"/>
      <c r="S24" s="6">
        <v>89800</v>
      </c>
      <c r="T24" s="6"/>
      <c r="U24" s="6">
        <v>504802333303</v>
      </c>
      <c r="V24" s="6"/>
      <c r="W24" s="6">
        <v>937289745000</v>
      </c>
      <c r="X24" s="6"/>
      <c r="Y24" s="11">
        <v>2.2992515103980891E-2</v>
      </c>
    </row>
    <row r="25" spans="1:25">
      <c r="A25" s="1" t="s">
        <v>31</v>
      </c>
      <c r="C25" s="6">
        <v>9000020</v>
      </c>
      <c r="D25" s="6"/>
      <c r="E25" s="6">
        <v>66326712531</v>
      </c>
      <c r="F25" s="6"/>
      <c r="G25" s="6">
        <v>129276489780.45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9000020</v>
      </c>
      <c r="R25" s="6"/>
      <c r="S25" s="6">
        <v>16380</v>
      </c>
      <c r="T25" s="6"/>
      <c r="U25" s="6">
        <v>66326712531</v>
      </c>
      <c r="V25" s="6"/>
      <c r="W25" s="6">
        <v>146543176650.78</v>
      </c>
      <c r="X25" s="6"/>
      <c r="Y25" s="11">
        <v>3.5948288354828838E-3</v>
      </c>
    </row>
    <row r="26" spans="1:25">
      <c r="A26" s="1" t="s">
        <v>32</v>
      </c>
      <c r="C26" s="6">
        <v>82518930</v>
      </c>
      <c r="D26" s="6"/>
      <c r="E26" s="6">
        <v>1249895273040</v>
      </c>
      <c r="F26" s="6"/>
      <c r="G26" s="6">
        <v>1673370024276.6001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82518930</v>
      </c>
      <c r="R26" s="6"/>
      <c r="S26" s="6">
        <v>19370</v>
      </c>
      <c r="T26" s="6"/>
      <c r="U26" s="6">
        <v>1249895273040</v>
      </c>
      <c r="V26" s="6"/>
      <c r="W26" s="6">
        <v>1588881243639.1101</v>
      </c>
      <c r="X26" s="6"/>
      <c r="Y26" s="11">
        <v>3.8976609087731116E-2</v>
      </c>
    </row>
    <row r="27" spans="1:25">
      <c r="A27" s="1" t="s">
        <v>33</v>
      </c>
      <c r="C27" s="6">
        <v>71182254</v>
      </c>
      <c r="D27" s="6"/>
      <c r="E27" s="6">
        <v>664207021405</v>
      </c>
      <c r="F27" s="6"/>
      <c r="G27" s="6">
        <v>847689460672.62598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71182254</v>
      </c>
      <c r="R27" s="6"/>
      <c r="S27" s="6">
        <v>11670</v>
      </c>
      <c r="T27" s="6"/>
      <c r="U27" s="6">
        <v>664207021405</v>
      </c>
      <c r="V27" s="6"/>
      <c r="W27" s="6">
        <v>825754257600.12903</v>
      </c>
      <c r="X27" s="6"/>
      <c r="Y27" s="11">
        <v>2.0256454678320945E-2</v>
      </c>
    </row>
    <row r="28" spans="1:25">
      <c r="A28" s="1" t="s">
        <v>34</v>
      </c>
      <c r="C28" s="6">
        <v>1996202</v>
      </c>
      <c r="D28" s="6"/>
      <c r="E28" s="6">
        <v>60320602419</v>
      </c>
      <c r="F28" s="6"/>
      <c r="G28" s="6">
        <v>64490549438.25</v>
      </c>
      <c r="H28" s="6"/>
      <c r="I28" s="6">
        <v>33798</v>
      </c>
      <c r="J28" s="6"/>
      <c r="K28" s="6">
        <v>1205460737</v>
      </c>
      <c r="L28" s="6"/>
      <c r="M28" s="6">
        <v>0</v>
      </c>
      <c r="N28" s="6"/>
      <c r="O28" s="6">
        <v>0</v>
      </c>
      <c r="P28" s="6"/>
      <c r="Q28" s="6">
        <v>2030000</v>
      </c>
      <c r="R28" s="6"/>
      <c r="S28" s="6">
        <v>38000</v>
      </c>
      <c r="T28" s="6"/>
      <c r="U28" s="6">
        <v>61526063156</v>
      </c>
      <c r="V28" s="6"/>
      <c r="W28" s="6">
        <v>76681017000</v>
      </c>
      <c r="X28" s="6"/>
      <c r="Y28" s="11">
        <v>1.8810506046463952E-3</v>
      </c>
    </row>
    <row r="29" spans="1:25">
      <c r="A29" s="1" t="s">
        <v>35</v>
      </c>
      <c r="C29" s="6">
        <v>3000045</v>
      </c>
      <c r="D29" s="6"/>
      <c r="E29" s="6">
        <v>51084766260</v>
      </c>
      <c r="F29" s="6"/>
      <c r="G29" s="6">
        <v>34832034472.68</v>
      </c>
      <c r="H29" s="6"/>
      <c r="I29" s="6">
        <v>0</v>
      </c>
      <c r="J29" s="6"/>
      <c r="K29" s="6">
        <v>0</v>
      </c>
      <c r="L29" s="6"/>
      <c r="M29" s="6">
        <v>-3000045</v>
      </c>
      <c r="N29" s="6"/>
      <c r="O29" s="6">
        <v>0</v>
      </c>
      <c r="P29" s="6"/>
      <c r="Q29" s="6">
        <v>0</v>
      </c>
      <c r="R29" s="6"/>
      <c r="S29" s="6">
        <v>0</v>
      </c>
      <c r="T29" s="6"/>
      <c r="U29" s="6">
        <v>0</v>
      </c>
      <c r="V29" s="6"/>
      <c r="W29" s="6">
        <v>0</v>
      </c>
      <c r="X29" s="6"/>
      <c r="Y29" s="11">
        <v>0</v>
      </c>
    </row>
    <row r="30" spans="1:25">
      <c r="A30" s="1" t="s">
        <v>36</v>
      </c>
      <c r="C30" s="6">
        <v>22455000</v>
      </c>
      <c r="D30" s="6"/>
      <c r="E30" s="6">
        <v>140137851348</v>
      </c>
      <c r="F30" s="6"/>
      <c r="G30" s="6">
        <v>98169485314.5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22455000</v>
      </c>
      <c r="R30" s="6"/>
      <c r="S30" s="6">
        <v>4302</v>
      </c>
      <c r="T30" s="6"/>
      <c r="U30" s="6">
        <v>140137851348</v>
      </c>
      <c r="V30" s="6"/>
      <c r="W30" s="6">
        <v>96026631610.5</v>
      </c>
      <c r="X30" s="6"/>
      <c r="Y30" s="11">
        <v>2.3556149946875075E-3</v>
      </c>
    </row>
    <row r="31" spans="1:25">
      <c r="A31" s="1" t="s">
        <v>37</v>
      </c>
      <c r="C31" s="6">
        <v>2560092</v>
      </c>
      <c r="D31" s="6"/>
      <c r="E31" s="6">
        <v>12658539870</v>
      </c>
      <c r="F31" s="6"/>
      <c r="G31" s="6">
        <v>71306961861.852005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2560092</v>
      </c>
      <c r="R31" s="6"/>
      <c r="S31" s="6">
        <v>30120</v>
      </c>
      <c r="T31" s="6"/>
      <c r="U31" s="6">
        <v>12658539870</v>
      </c>
      <c r="V31" s="6"/>
      <c r="W31" s="6">
        <v>76651166712.311996</v>
      </c>
      <c r="X31" s="6"/>
      <c r="Y31" s="11">
        <v>1.8803183516859997E-3</v>
      </c>
    </row>
    <row r="32" spans="1:25">
      <c r="A32" s="1" t="s">
        <v>38</v>
      </c>
      <c r="C32" s="6">
        <v>4200000</v>
      </c>
      <c r="D32" s="6"/>
      <c r="E32" s="6">
        <v>116219958939</v>
      </c>
      <c r="F32" s="6"/>
      <c r="G32" s="6">
        <v>101661493500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4200000</v>
      </c>
      <c r="R32" s="6"/>
      <c r="S32" s="6">
        <v>26950</v>
      </c>
      <c r="T32" s="6"/>
      <c r="U32" s="6">
        <v>116219958939</v>
      </c>
      <c r="V32" s="6"/>
      <c r="W32" s="6">
        <v>112516519500</v>
      </c>
      <c r="X32" s="6"/>
      <c r="Y32" s="11">
        <v>2.7601259779611808E-3</v>
      </c>
    </row>
    <row r="33" spans="1:25">
      <c r="A33" s="1" t="s">
        <v>39</v>
      </c>
      <c r="C33" s="6">
        <v>555795</v>
      </c>
      <c r="D33" s="6"/>
      <c r="E33" s="6">
        <v>11703099653</v>
      </c>
      <c r="F33" s="6"/>
      <c r="G33" s="6">
        <v>11977940268.18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555795</v>
      </c>
      <c r="R33" s="6"/>
      <c r="S33" s="6">
        <v>26550</v>
      </c>
      <c r="T33" s="6"/>
      <c r="U33" s="6">
        <v>11703099653</v>
      </c>
      <c r="V33" s="6"/>
      <c r="W33" s="6">
        <v>14668556924.362499</v>
      </c>
      <c r="X33" s="6"/>
      <c r="Y33" s="11">
        <v>3.5983218469653506E-4</v>
      </c>
    </row>
    <row r="34" spans="1:25">
      <c r="A34" s="1" t="s">
        <v>40</v>
      </c>
      <c r="C34" s="6">
        <v>1100000</v>
      </c>
      <c r="D34" s="6"/>
      <c r="E34" s="6">
        <v>29015247169</v>
      </c>
      <c r="F34" s="6"/>
      <c r="G34" s="6">
        <v>42480726750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1100000</v>
      </c>
      <c r="R34" s="6"/>
      <c r="S34" s="6">
        <v>43850</v>
      </c>
      <c r="T34" s="6"/>
      <c r="U34" s="6">
        <v>29015247169</v>
      </c>
      <c r="V34" s="6"/>
      <c r="W34" s="6">
        <v>47948001750</v>
      </c>
      <c r="X34" s="6"/>
      <c r="Y34" s="11">
        <v>1.1762052879844293E-3</v>
      </c>
    </row>
    <row r="35" spans="1:25">
      <c r="A35" s="1" t="s">
        <v>41</v>
      </c>
      <c r="C35" s="6">
        <v>4000060</v>
      </c>
      <c r="D35" s="6"/>
      <c r="E35" s="6">
        <v>72118305505</v>
      </c>
      <c r="F35" s="6"/>
      <c r="G35" s="6">
        <v>64653981795.18</v>
      </c>
      <c r="H35" s="6"/>
      <c r="I35" s="6">
        <v>3000045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7000105</v>
      </c>
      <c r="R35" s="6"/>
      <c r="S35" s="6">
        <v>19830</v>
      </c>
      <c r="T35" s="6"/>
      <c r="U35" s="6">
        <v>126203116765</v>
      </c>
      <c r="V35" s="6"/>
      <c r="W35" s="6">
        <v>137986150261.207</v>
      </c>
      <c r="X35" s="6"/>
      <c r="Y35" s="11">
        <v>3.3849176958838686E-3</v>
      </c>
    </row>
    <row r="36" spans="1:25">
      <c r="A36" s="1" t="s">
        <v>42</v>
      </c>
      <c r="C36" s="6">
        <v>490000</v>
      </c>
      <c r="D36" s="6"/>
      <c r="E36" s="6">
        <v>179501173969</v>
      </c>
      <c r="F36" s="6"/>
      <c r="G36" s="6">
        <v>216513931095</v>
      </c>
      <c r="H36" s="6"/>
      <c r="I36" s="6">
        <v>0</v>
      </c>
      <c r="J36" s="6"/>
      <c r="K36" s="6">
        <v>0</v>
      </c>
      <c r="L36" s="6"/>
      <c r="M36" s="6">
        <v>-230000</v>
      </c>
      <c r="N36" s="6"/>
      <c r="O36" s="6">
        <v>142663111959</v>
      </c>
      <c r="P36" s="6"/>
      <c r="Q36" s="6">
        <v>260000</v>
      </c>
      <c r="R36" s="6"/>
      <c r="S36" s="6">
        <v>733840</v>
      </c>
      <c r="T36" s="6"/>
      <c r="U36" s="6">
        <v>95245520896</v>
      </c>
      <c r="V36" s="6"/>
      <c r="W36" s="6">
        <v>189663149520</v>
      </c>
      <c r="X36" s="6"/>
      <c r="Y36" s="11">
        <v>4.652598466237552E-3</v>
      </c>
    </row>
    <row r="37" spans="1:25">
      <c r="A37" s="1" t="s">
        <v>43</v>
      </c>
      <c r="C37" s="6">
        <v>12769701</v>
      </c>
      <c r="D37" s="6"/>
      <c r="E37" s="6">
        <v>221998197720</v>
      </c>
      <c r="F37" s="6"/>
      <c r="G37" s="6">
        <v>230644915640.33899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12769701</v>
      </c>
      <c r="R37" s="6"/>
      <c r="S37" s="6">
        <v>21450</v>
      </c>
      <c r="T37" s="6"/>
      <c r="U37" s="6">
        <v>221998197720</v>
      </c>
      <c r="V37" s="6"/>
      <c r="W37" s="6">
        <v>272280321435.62299</v>
      </c>
      <c r="X37" s="6"/>
      <c r="Y37" s="11">
        <v>6.6792680027938792E-3</v>
      </c>
    </row>
    <row r="38" spans="1:25">
      <c r="A38" s="1" t="s">
        <v>44</v>
      </c>
      <c r="C38" s="6">
        <v>9166789</v>
      </c>
      <c r="D38" s="6"/>
      <c r="E38" s="6">
        <v>163381802885</v>
      </c>
      <c r="F38" s="6"/>
      <c r="G38" s="6">
        <v>184978606090.63501</v>
      </c>
      <c r="H38" s="6"/>
      <c r="I38" s="6">
        <v>56077</v>
      </c>
      <c r="J38" s="6"/>
      <c r="K38" s="6">
        <v>1210264416</v>
      </c>
      <c r="L38" s="6"/>
      <c r="M38" s="6">
        <v>0</v>
      </c>
      <c r="N38" s="6"/>
      <c r="O38" s="6">
        <v>0</v>
      </c>
      <c r="P38" s="6"/>
      <c r="Q38" s="6">
        <v>9222866</v>
      </c>
      <c r="R38" s="6"/>
      <c r="S38" s="6">
        <v>21750</v>
      </c>
      <c r="T38" s="6"/>
      <c r="U38" s="6">
        <v>164592067301</v>
      </c>
      <c r="V38" s="6"/>
      <c r="W38" s="6">
        <v>199403781353.77499</v>
      </c>
      <c r="X38" s="6"/>
      <c r="Y38" s="11">
        <v>4.8915444546633498E-3</v>
      </c>
    </row>
    <row r="39" spans="1:25">
      <c r="A39" s="1" t="s">
        <v>45</v>
      </c>
      <c r="C39" s="6">
        <v>31040229</v>
      </c>
      <c r="D39" s="6"/>
      <c r="E39" s="6">
        <v>174640928888</v>
      </c>
      <c r="F39" s="6"/>
      <c r="G39" s="6">
        <v>528555393989.51801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31040229</v>
      </c>
      <c r="R39" s="6"/>
      <c r="S39" s="6">
        <v>19130</v>
      </c>
      <c r="T39" s="6"/>
      <c r="U39" s="6">
        <v>174640928888</v>
      </c>
      <c r="V39" s="6"/>
      <c r="W39" s="6">
        <v>590266473264.41797</v>
      </c>
      <c r="X39" s="6"/>
      <c r="Y39" s="11">
        <v>1.4479738922040231E-2</v>
      </c>
    </row>
    <row r="40" spans="1:25">
      <c r="A40" s="1" t="s">
        <v>46</v>
      </c>
      <c r="C40" s="6">
        <v>12000000</v>
      </c>
      <c r="D40" s="6"/>
      <c r="E40" s="6">
        <v>89997159737</v>
      </c>
      <c r="F40" s="6"/>
      <c r="G40" s="6">
        <v>68231592000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12000000</v>
      </c>
      <c r="R40" s="6"/>
      <c r="S40" s="6">
        <v>4450</v>
      </c>
      <c r="T40" s="6"/>
      <c r="U40" s="6">
        <v>58805163636</v>
      </c>
      <c r="V40" s="6"/>
      <c r="W40" s="6">
        <v>53082270000</v>
      </c>
      <c r="X40" s="6"/>
      <c r="Y40" s="11">
        <v>1.3021532575592106E-3</v>
      </c>
    </row>
    <row r="41" spans="1:25">
      <c r="A41" s="1" t="s">
        <v>47</v>
      </c>
      <c r="C41" s="6">
        <v>24900000</v>
      </c>
      <c r="D41" s="6"/>
      <c r="E41" s="6">
        <v>79397971414</v>
      </c>
      <c r="F41" s="6"/>
      <c r="G41" s="6">
        <v>213113385450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24900000</v>
      </c>
      <c r="R41" s="6"/>
      <c r="S41" s="6">
        <v>9480</v>
      </c>
      <c r="T41" s="6"/>
      <c r="U41" s="6">
        <v>79397971414</v>
      </c>
      <c r="V41" s="6"/>
      <c r="W41" s="6">
        <v>234647490600</v>
      </c>
      <c r="X41" s="6"/>
      <c r="Y41" s="11">
        <v>5.7561026358308384E-3</v>
      </c>
    </row>
    <row r="42" spans="1:25">
      <c r="A42" s="1" t="s">
        <v>48</v>
      </c>
      <c r="C42" s="6">
        <v>15000000</v>
      </c>
      <c r="D42" s="6"/>
      <c r="E42" s="6">
        <v>100009341807</v>
      </c>
      <c r="F42" s="6"/>
      <c r="G42" s="6">
        <v>73450354500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15000000</v>
      </c>
      <c r="R42" s="6"/>
      <c r="S42" s="6">
        <v>6210</v>
      </c>
      <c r="T42" s="6"/>
      <c r="U42" s="6">
        <v>100009341807</v>
      </c>
      <c r="V42" s="6"/>
      <c r="W42" s="6">
        <v>92595757500</v>
      </c>
      <c r="X42" s="6"/>
      <c r="Y42" s="11">
        <v>2.2714527329895217E-3</v>
      </c>
    </row>
    <row r="43" spans="1:25">
      <c r="A43" s="1" t="s">
        <v>49</v>
      </c>
      <c r="C43" s="6">
        <v>4482368</v>
      </c>
      <c r="D43" s="6"/>
      <c r="E43" s="6">
        <v>5388805760</v>
      </c>
      <c r="F43" s="6"/>
      <c r="G43" s="6">
        <v>31769126101.152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4482368</v>
      </c>
      <c r="R43" s="6"/>
      <c r="S43" s="6">
        <v>8480</v>
      </c>
      <c r="T43" s="6"/>
      <c r="U43" s="6">
        <v>5388805760</v>
      </c>
      <c r="V43" s="6"/>
      <c r="W43" s="6">
        <v>37784318280.192001</v>
      </c>
      <c r="X43" s="6"/>
      <c r="Y43" s="11">
        <v>9.2688148289826419E-4</v>
      </c>
    </row>
    <row r="44" spans="1:25">
      <c r="A44" s="1" t="s">
        <v>50</v>
      </c>
      <c r="C44" s="6">
        <v>107860735</v>
      </c>
      <c r="D44" s="6"/>
      <c r="E44" s="6">
        <v>896736516410</v>
      </c>
      <c r="F44" s="6"/>
      <c r="G44" s="6">
        <v>1252317495160.4399</v>
      </c>
      <c r="H44" s="6"/>
      <c r="I44" s="6">
        <v>13035625</v>
      </c>
      <c r="J44" s="6"/>
      <c r="K44" s="6">
        <v>169763431525</v>
      </c>
      <c r="L44" s="6"/>
      <c r="M44" s="6">
        <v>0</v>
      </c>
      <c r="N44" s="6"/>
      <c r="O44" s="6">
        <v>0</v>
      </c>
      <c r="P44" s="6"/>
      <c r="Q44" s="6">
        <v>120896360</v>
      </c>
      <c r="R44" s="6"/>
      <c r="S44" s="6">
        <v>14370</v>
      </c>
      <c r="T44" s="6"/>
      <c r="U44" s="6">
        <v>1066499947935</v>
      </c>
      <c r="V44" s="6"/>
      <c r="W44" s="6">
        <v>1726943873075.46</v>
      </c>
      <c r="X44" s="6"/>
      <c r="Y44" s="11">
        <v>4.2363402882867107E-2</v>
      </c>
    </row>
    <row r="45" spans="1:25">
      <c r="A45" s="1" t="s">
        <v>51</v>
      </c>
      <c r="C45" s="6">
        <v>70500000</v>
      </c>
      <c r="D45" s="6"/>
      <c r="E45" s="6">
        <v>635215974993</v>
      </c>
      <c r="F45" s="6"/>
      <c r="G45" s="6">
        <v>885117030750</v>
      </c>
      <c r="H45" s="6"/>
      <c r="I45" s="6">
        <v>3200000</v>
      </c>
      <c r="J45" s="6"/>
      <c r="K45" s="6">
        <v>43860284173</v>
      </c>
      <c r="L45" s="6"/>
      <c r="M45" s="6">
        <v>0</v>
      </c>
      <c r="N45" s="6"/>
      <c r="O45" s="6">
        <v>0</v>
      </c>
      <c r="P45" s="6"/>
      <c r="Q45" s="6">
        <v>73700000</v>
      </c>
      <c r="R45" s="6"/>
      <c r="S45" s="6">
        <v>14240</v>
      </c>
      <c r="T45" s="6"/>
      <c r="U45" s="6">
        <v>679076259166</v>
      </c>
      <c r="V45" s="6"/>
      <c r="W45" s="6">
        <v>1043243546400</v>
      </c>
      <c r="X45" s="6"/>
      <c r="Y45" s="11">
        <v>2.5591652021897018E-2</v>
      </c>
    </row>
    <row r="46" spans="1:25">
      <c r="A46" s="1" t="s">
        <v>52</v>
      </c>
      <c r="C46" s="6">
        <v>13633830</v>
      </c>
      <c r="D46" s="6"/>
      <c r="E46" s="6">
        <v>612380513579</v>
      </c>
      <c r="F46" s="6"/>
      <c r="G46" s="6">
        <v>638332580311.65002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13633830</v>
      </c>
      <c r="R46" s="6"/>
      <c r="S46" s="6">
        <v>47100</v>
      </c>
      <c r="T46" s="6"/>
      <c r="U46" s="6">
        <v>612380513579</v>
      </c>
      <c r="V46" s="6"/>
      <c r="W46" s="6">
        <v>638332580311.65002</v>
      </c>
      <c r="X46" s="6"/>
      <c r="Y46" s="11">
        <v>1.5658841433476591E-2</v>
      </c>
    </row>
    <row r="47" spans="1:25">
      <c r="A47" s="1" t="s">
        <v>53</v>
      </c>
      <c r="C47" s="6">
        <v>4100000</v>
      </c>
      <c r="D47" s="6"/>
      <c r="E47" s="6">
        <v>14643798168</v>
      </c>
      <c r="F47" s="6"/>
      <c r="G47" s="6">
        <v>95450669100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4100000</v>
      </c>
      <c r="R47" s="6"/>
      <c r="S47" s="6">
        <v>27310</v>
      </c>
      <c r="T47" s="6"/>
      <c r="U47" s="6">
        <v>14643798168</v>
      </c>
      <c r="V47" s="6"/>
      <c r="W47" s="6">
        <v>111304772550</v>
      </c>
      <c r="X47" s="6"/>
      <c r="Y47" s="11">
        <v>2.7304007940479845E-3</v>
      </c>
    </row>
    <row r="48" spans="1:25">
      <c r="A48" s="1" t="s">
        <v>54</v>
      </c>
      <c r="C48" s="6">
        <v>3400560</v>
      </c>
      <c r="D48" s="6"/>
      <c r="E48" s="6">
        <v>115618849438</v>
      </c>
      <c r="F48" s="6"/>
      <c r="G48" s="6">
        <v>127708741517.03999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3400560</v>
      </c>
      <c r="R48" s="6"/>
      <c r="S48" s="6">
        <v>43820</v>
      </c>
      <c r="T48" s="6"/>
      <c r="U48" s="6">
        <v>115618849438</v>
      </c>
      <c r="V48" s="6"/>
      <c r="W48" s="6">
        <v>148125914591.76001</v>
      </c>
      <c r="X48" s="6"/>
      <c r="Y48" s="11">
        <v>3.633654744128269E-3</v>
      </c>
    </row>
    <row r="49" spans="1:25">
      <c r="A49" s="1" t="s">
        <v>55</v>
      </c>
      <c r="C49" s="6">
        <v>11613234</v>
      </c>
      <c r="D49" s="6"/>
      <c r="E49" s="6">
        <v>89857183231</v>
      </c>
      <c r="F49" s="6"/>
      <c r="G49" s="6">
        <v>88428076073.981995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11613234</v>
      </c>
      <c r="R49" s="6"/>
      <c r="S49" s="6">
        <v>8260</v>
      </c>
      <c r="T49" s="6"/>
      <c r="U49" s="6">
        <v>89857183231</v>
      </c>
      <c r="V49" s="6"/>
      <c r="W49" s="6">
        <v>95354557228.602005</v>
      </c>
      <c r="X49" s="6"/>
      <c r="Y49" s="11">
        <v>2.3391284381459247E-3</v>
      </c>
    </row>
    <row r="50" spans="1:25">
      <c r="A50" s="1" t="s">
        <v>56</v>
      </c>
      <c r="C50" s="6">
        <v>12269577</v>
      </c>
      <c r="D50" s="6"/>
      <c r="E50" s="6">
        <v>213792039567</v>
      </c>
      <c r="F50" s="6"/>
      <c r="G50" s="6">
        <v>195998928380.78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12269577</v>
      </c>
      <c r="R50" s="6"/>
      <c r="S50" s="6">
        <v>18910</v>
      </c>
      <c r="T50" s="6"/>
      <c r="U50" s="6">
        <v>213792039567</v>
      </c>
      <c r="V50" s="6"/>
      <c r="W50" s="6">
        <v>230637195748.633</v>
      </c>
      <c r="X50" s="6"/>
      <c r="Y50" s="11">
        <v>5.6577266902565352E-3</v>
      </c>
    </row>
    <row r="51" spans="1:25">
      <c r="A51" s="1" t="s">
        <v>57</v>
      </c>
      <c r="C51" s="6">
        <v>9850000</v>
      </c>
      <c r="D51" s="6"/>
      <c r="E51" s="6">
        <v>335316538712</v>
      </c>
      <c r="F51" s="6"/>
      <c r="G51" s="6">
        <v>354742150275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9850000</v>
      </c>
      <c r="R51" s="6"/>
      <c r="S51" s="6">
        <v>43210</v>
      </c>
      <c r="T51" s="6"/>
      <c r="U51" s="6">
        <v>335316538712</v>
      </c>
      <c r="V51" s="6"/>
      <c r="W51" s="6">
        <v>423086069925</v>
      </c>
      <c r="X51" s="6"/>
      <c r="Y51" s="11">
        <v>1.0378661353042414E-2</v>
      </c>
    </row>
    <row r="52" spans="1:25">
      <c r="A52" s="1" t="s">
        <v>58</v>
      </c>
      <c r="C52" s="6">
        <v>17010349</v>
      </c>
      <c r="D52" s="6"/>
      <c r="E52" s="6">
        <v>174188456934</v>
      </c>
      <c r="F52" s="6"/>
      <c r="G52" s="6">
        <v>150271504282.20001</v>
      </c>
      <c r="H52" s="6"/>
      <c r="I52" s="6">
        <v>409767</v>
      </c>
      <c r="J52" s="6"/>
      <c r="K52" s="6">
        <v>4529973988</v>
      </c>
      <c r="L52" s="6"/>
      <c r="M52" s="6">
        <v>0</v>
      </c>
      <c r="N52" s="6"/>
      <c r="O52" s="6">
        <v>0</v>
      </c>
      <c r="P52" s="6"/>
      <c r="Q52" s="6">
        <v>17420116</v>
      </c>
      <c r="R52" s="6"/>
      <c r="S52" s="6">
        <v>11120</v>
      </c>
      <c r="T52" s="6"/>
      <c r="U52" s="6">
        <v>178718430922</v>
      </c>
      <c r="V52" s="6"/>
      <c r="W52" s="6">
        <v>192559105364.97601</v>
      </c>
      <c r="X52" s="6"/>
      <c r="Y52" s="11">
        <v>4.7236387276522046E-3</v>
      </c>
    </row>
    <row r="53" spans="1:25">
      <c r="A53" s="1" t="s">
        <v>59</v>
      </c>
      <c r="C53" s="6">
        <v>10371923</v>
      </c>
      <c r="D53" s="6"/>
      <c r="E53" s="6">
        <v>241827855412</v>
      </c>
      <c r="F53" s="6"/>
      <c r="G53" s="6">
        <v>228474254888.604</v>
      </c>
      <c r="H53" s="6"/>
      <c r="I53" s="6">
        <v>17712</v>
      </c>
      <c r="J53" s="6"/>
      <c r="K53" s="6">
        <v>390018911</v>
      </c>
      <c r="L53" s="6"/>
      <c r="M53" s="6">
        <v>0</v>
      </c>
      <c r="N53" s="6"/>
      <c r="O53" s="6">
        <v>0</v>
      </c>
      <c r="P53" s="6"/>
      <c r="Q53" s="6">
        <v>10389635</v>
      </c>
      <c r="R53" s="6"/>
      <c r="S53" s="6">
        <v>28440</v>
      </c>
      <c r="T53" s="6"/>
      <c r="U53" s="6">
        <v>242217874323</v>
      </c>
      <c r="V53" s="6"/>
      <c r="W53" s="6">
        <v>293723106144.57001</v>
      </c>
      <c r="X53" s="6"/>
      <c r="Y53" s="11">
        <v>7.2052777600988358E-3</v>
      </c>
    </row>
    <row r="54" spans="1:25">
      <c r="A54" s="1" t="s">
        <v>60</v>
      </c>
      <c r="C54" s="6">
        <v>6900000</v>
      </c>
      <c r="D54" s="6"/>
      <c r="E54" s="6">
        <v>93409757069</v>
      </c>
      <c r="F54" s="6"/>
      <c r="G54" s="6">
        <v>87451548750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6900000</v>
      </c>
      <c r="R54" s="6"/>
      <c r="S54" s="6">
        <v>15530</v>
      </c>
      <c r="T54" s="6"/>
      <c r="U54" s="6">
        <v>93409757069</v>
      </c>
      <c r="V54" s="6"/>
      <c r="W54" s="6">
        <v>106519415850</v>
      </c>
      <c r="X54" s="6"/>
      <c r="Y54" s="11">
        <v>2.6130119217279463E-3</v>
      </c>
    </row>
    <row r="55" spans="1:25">
      <c r="A55" s="1" t="s">
        <v>61</v>
      </c>
      <c r="C55" s="6">
        <v>4020036</v>
      </c>
      <c r="D55" s="6"/>
      <c r="E55" s="6">
        <v>66835717512</v>
      </c>
      <c r="F55" s="6"/>
      <c r="G55" s="6">
        <v>49871537486.783997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4020036</v>
      </c>
      <c r="R55" s="6"/>
      <c r="S55" s="6">
        <v>14550</v>
      </c>
      <c r="T55" s="6"/>
      <c r="U55" s="6">
        <v>66835717512</v>
      </c>
      <c r="V55" s="6"/>
      <c r="W55" s="6">
        <v>58143499233.389999</v>
      </c>
      <c r="X55" s="6"/>
      <c r="Y55" s="11">
        <v>1.4263095178983539E-3</v>
      </c>
    </row>
    <row r="56" spans="1:25">
      <c r="A56" s="1" t="s">
        <v>62</v>
      </c>
      <c r="C56" s="6">
        <v>45718</v>
      </c>
      <c r="D56" s="6"/>
      <c r="E56" s="6">
        <v>340478534</v>
      </c>
      <c r="F56" s="6"/>
      <c r="G56" s="6">
        <v>626700035.24100006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45718</v>
      </c>
      <c r="R56" s="6"/>
      <c r="S56" s="6">
        <v>14960</v>
      </c>
      <c r="T56" s="6"/>
      <c r="U56" s="6">
        <v>340478534</v>
      </c>
      <c r="V56" s="6"/>
      <c r="W56" s="6">
        <v>679871829.38399994</v>
      </c>
      <c r="X56" s="6"/>
      <c r="Y56" s="11">
        <v>1.6677834564254983E-5</v>
      </c>
    </row>
    <row r="57" spans="1:25">
      <c r="A57" s="1" t="s">
        <v>63</v>
      </c>
      <c r="C57" s="6">
        <v>9529900</v>
      </c>
      <c r="D57" s="6"/>
      <c r="E57" s="6">
        <v>90994180514</v>
      </c>
      <c r="F57" s="6"/>
      <c r="G57" s="6">
        <v>68680678938.75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9529900</v>
      </c>
      <c r="R57" s="6"/>
      <c r="S57" s="6">
        <v>8740</v>
      </c>
      <c r="T57" s="6"/>
      <c r="U57" s="6">
        <v>90994180514</v>
      </c>
      <c r="V57" s="6"/>
      <c r="W57" s="6">
        <v>82795742610.300003</v>
      </c>
      <c r="X57" s="6"/>
      <c r="Y57" s="11">
        <v>2.0310500276652841E-3</v>
      </c>
    </row>
    <row r="58" spans="1:25">
      <c r="A58" s="1" t="s">
        <v>64</v>
      </c>
      <c r="C58" s="6">
        <v>5991892</v>
      </c>
      <c r="D58" s="6"/>
      <c r="E58" s="6">
        <v>92685038359</v>
      </c>
      <c r="F58" s="6"/>
      <c r="G58" s="6">
        <v>75882500690.723999</v>
      </c>
      <c r="H58" s="6"/>
      <c r="I58" s="6">
        <v>930643</v>
      </c>
      <c r="J58" s="6"/>
      <c r="K58" s="6">
        <v>13160065105</v>
      </c>
      <c r="L58" s="6"/>
      <c r="M58" s="6">
        <v>0</v>
      </c>
      <c r="N58" s="6"/>
      <c r="O58" s="6">
        <v>0</v>
      </c>
      <c r="P58" s="6"/>
      <c r="Q58" s="6">
        <v>6922535</v>
      </c>
      <c r="R58" s="6"/>
      <c r="S58" s="6">
        <v>14930</v>
      </c>
      <c r="T58" s="6"/>
      <c r="U58" s="6">
        <v>105845103464</v>
      </c>
      <c r="V58" s="6"/>
      <c r="W58" s="6">
        <v>102738494537.078</v>
      </c>
      <c r="X58" s="6"/>
      <c r="Y58" s="11">
        <v>2.5202627042548347E-3</v>
      </c>
    </row>
    <row r="59" spans="1:25">
      <c r="A59" s="1" t="s">
        <v>65</v>
      </c>
      <c r="C59" s="6">
        <v>5881958</v>
      </c>
      <c r="D59" s="6"/>
      <c r="E59" s="6">
        <v>36190617892</v>
      </c>
      <c r="F59" s="6"/>
      <c r="G59" s="6">
        <v>38841357604.385696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5881958</v>
      </c>
      <c r="R59" s="6"/>
      <c r="S59" s="6">
        <v>7990</v>
      </c>
      <c r="T59" s="6"/>
      <c r="U59" s="6">
        <v>36190617892</v>
      </c>
      <c r="V59" s="6"/>
      <c r="W59" s="6">
        <v>46717213195.700996</v>
      </c>
      <c r="X59" s="6"/>
      <c r="Y59" s="11">
        <v>1.1460129973128541E-3</v>
      </c>
    </row>
    <row r="60" spans="1:25">
      <c r="A60" s="1" t="s">
        <v>66</v>
      </c>
      <c r="C60" s="6">
        <v>15000000</v>
      </c>
      <c r="D60" s="6"/>
      <c r="E60" s="6">
        <v>644430335707</v>
      </c>
      <c r="F60" s="6"/>
      <c r="G60" s="6">
        <v>779683117500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15000000</v>
      </c>
      <c r="R60" s="6"/>
      <c r="S60" s="6">
        <v>64160</v>
      </c>
      <c r="T60" s="6"/>
      <c r="U60" s="6">
        <v>644430335707</v>
      </c>
      <c r="V60" s="6"/>
      <c r="W60" s="6">
        <v>956673720000</v>
      </c>
      <c r="X60" s="6"/>
      <c r="Y60" s="11">
        <v>2.3468020507022177E-2</v>
      </c>
    </row>
    <row r="61" spans="1:25">
      <c r="A61" s="1" t="s">
        <v>67</v>
      </c>
      <c r="C61" s="6">
        <v>5484659</v>
      </c>
      <c r="D61" s="6"/>
      <c r="E61" s="6">
        <v>72495989060</v>
      </c>
      <c r="F61" s="6"/>
      <c r="G61" s="6">
        <v>76873556433.195007</v>
      </c>
      <c r="H61" s="6"/>
      <c r="I61" s="6">
        <v>763482</v>
      </c>
      <c r="J61" s="6"/>
      <c r="K61" s="6">
        <v>11399959259</v>
      </c>
      <c r="L61" s="6"/>
      <c r="M61" s="6">
        <v>0</v>
      </c>
      <c r="N61" s="6"/>
      <c r="O61" s="6">
        <v>0</v>
      </c>
      <c r="P61" s="6"/>
      <c r="Q61" s="6">
        <v>6248141</v>
      </c>
      <c r="R61" s="6"/>
      <c r="S61" s="6">
        <v>15380</v>
      </c>
      <c r="T61" s="6"/>
      <c r="U61" s="6">
        <v>83895948319</v>
      </c>
      <c r="V61" s="6"/>
      <c r="W61" s="6">
        <v>95524634948.949005</v>
      </c>
      <c r="X61" s="6"/>
      <c r="Y61" s="11">
        <v>2.3433005893668145E-3</v>
      </c>
    </row>
    <row r="62" spans="1:25">
      <c r="A62" s="1" t="s">
        <v>68</v>
      </c>
      <c r="C62" s="6">
        <v>31550000</v>
      </c>
      <c r="D62" s="6"/>
      <c r="E62" s="6">
        <v>208343719264</v>
      </c>
      <c r="F62" s="6"/>
      <c r="G62" s="6">
        <v>202913935425</v>
      </c>
      <c r="H62" s="6"/>
      <c r="I62" s="6">
        <v>850000</v>
      </c>
      <c r="J62" s="6"/>
      <c r="K62" s="6">
        <v>5978585891</v>
      </c>
      <c r="L62" s="6"/>
      <c r="M62" s="6">
        <v>0</v>
      </c>
      <c r="N62" s="6"/>
      <c r="O62" s="6">
        <v>0</v>
      </c>
      <c r="P62" s="6"/>
      <c r="Q62" s="6">
        <v>32400000</v>
      </c>
      <c r="R62" s="6"/>
      <c r="S62" s="6">
        <v>7350</v>
      </c>
      <c r="T62" s="6"/>
      <c r="U62" s="6">
        <v>214322305155</v>
      </c>
      <c r="V62" s="6"/>
      <c r="W62" s="6">
        <v>236723067000</v>
      </c>
      <c r="X62" s="6"/>
      <c r="Y62" s="11">
        <v>5.8070182912949514E-3</v>
      </c>
    </row>
    <row r="63" spans="1:25">
      <c r="A63" s="1" t="s">
        <v>69</v>
      </c>
      <c r="C63" s="6">
        <v>197550742</v>
      </c>
      <c r="D63" s="6"/>
      <c r="E63" s="6">
        <v>915902624080</v>
      </c>
      <c r="F63" s="6"/>
      <c r="G63" s="6">
        <v>1056499195157.84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197550742</v>
      </c>
      <c r="R63" s="6"/>
      <c r="S63" s="6">
        <v>6030</v>
      </c>
      <c r="T63" s="6"/>
      <c r="U63" s="6">
        <v>915902624080</v>
      </c>
      <c r="V63" s="6"/>
      <c r="W63" s="6">
        <v>1184143149963.1499</v>
      </c>
      <c r="X63" s="6"/>
      <c r="Y63" s="11">
        <v>2.9048039206705751E-2</v>
      </c>
    </row>
    <row r="64" spans="1:25">
      <c r="A64" s="1" t="s">
        <v>70</v>
      </c>
      <c r="C64" s="6">
        <v>1678321</v>
      </c>
      <c r="D64" s="6"/>
      <c r="E64" s="6">
        <v>26680793239</v>
      </c>
      <c r="F64" s="6"/>
      <c r="G64" s="6">
        <v>31381381162.8405</v>
      </c>
      <c r="H64" s="6"/>
      <c r="I64" s="6">
        <v>0</v>
      </c>
      <c r="J64" s="6"/>
      <c r="K64" s="6">
        <v>0</v>
      </c>
      <c r="L64" s="6"/>
      <c r="M64" s="6">
        <v>-161903</v>
      </c>
      <c r="N64" s="6"/>
      <c r="O64" s="6">
        <v>3498115344</v>
      </c>
      <c r="P64" s="6"/>
      <c r="Q64" s="6">
        <v>1516418</v>
      </c>
      <c r="R64" s="6"/>
      <c r="S64" s="6">
        <v>21770</v>
      </c>
      <c r="T64" s="6"/>
      <c r="U64" s="6">
        <v>24106970669</v>
      </c>
      <c r="V64" s="6"/>
      <c r="W64" s="6">
        <v>32815995961.833</v>
      </c>
      <c r="X64" s="6"/>
      <c r="Y64" s="11">
        <v>8.0500430825114944E-4</v>
      </c>
    </row>
    <row r="65" spans="1:25">
      <c r="A65" s="1" t="s">
        <v>71</v>
      </c>
      <c r="C65" s="6">
        <v>159509568</v>
      </c>
      <c r="D65" s="6"/>
      <c r="E65" s="6">
        <v>850196515368</v>
      </c>
      <c r="F65" s="6"/>
      <c r="G65" s="6">
        <v>1734651717610.1799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159509568</v>
      </c>
      <c r="R65" s="6"/>
      <c r="S65" s="6">
        <v>12080</v>
      </c>
      <c r="T65" s="6"/>
      <c r="U65" s="6">
        <v>850196515368</v>
      </c>
      <c r="V65" s="6"/>
      <c r="W65" s="6">
        <v>1915410671730.4299</v>
      </c>
      <c r="X65" s="6"/>
      <c r="Y65" s="11">
        <v>4.6986653844258264E-2</v>
      </c>
    </row>
    <row r="66" spans="1:25">
      <c r="A66" s="1" t="s">
        <v>72</v>
      </c>
      <c r="C66" s="6">
        <v>10700000</v>
      </c>
      <c r="D66" s="6"/>
      <c r="E66" s="6">
        <v>97780795575</v>
      </c>
      <c r="F66" s="6"/>
      <c r="G66" s="6">
        <v>127210566600</v>
      </c>
      <c r="H66" s="6"/>
      <c r="I66" s="6">
        <v>17273067</v>
      </c>
      <c r="J66" s="6"/>
      <c r="K66" s="6">
        <v>207829741395</v>
      </c>
      <c r="L66" s="6"/>
      <c r="M66" s="6">
        <v>0</v>
      </c>
      <c r="N66" s="6"/>
      <c r="O66" s="6">
        <v>0</v>
      </c>
      <c r="P66" s="6"/>
      <c r="Q66" s="6">
        <v>27973067</v>
      </c>
      <c r="R66" s="6"/>
      <c r="S66" s="6">
        <v>12010</v>
      </c>
      <c r="T66" s="6"/>
      <c r="U66" s="6">
        <v>305610536970</v>
      </c>
      <c r="V66" s="6"/>
      <c r="W66" s="6">
        <v>333957593288.71399</v>
      </c>
      <c r="X66" s="6"/>
      <c r="Y66" s="11">
        <v>8.1922639703903566E-3</v>
      </c>
    </row>
    <row r="67" spans="1:25">
      <c r="A67" s="1" t="s">
        <v>73</v>
      </c>
      <c r="C67" s="6">
        <v>3134274</v>
      </c>
      <c r="D67" s="6"/>
      <c r="E67" s="6">
        <v>13528555840</v>
      </c>
      <c r="F67" s="6"/>
      <c r="G67" s="6">
        <v>17073625381.955999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3134274</v>
      </c>
      <c r="R67" s="6"/>
      <c r="S67" s="6">
        <v>6260</v>
      </c>
      <c r="T67" s="6"/>
      <c r="U67" s="6">
        <v>13528555840</v>
      </c>
      <c r="V67" s="6"/>
      <c r="W67" s="6">
        <v>19503812936.321999</v>
      </c>
      <c r="X67" s="6"/>
      <c r="Y67" s="11">
        <v>4.7844512960461494E-4</v>
      </c>
    </row>
    <row r="68" spans="1:25">
      <c r="A68" s="1" t="s">
        <v>74</v>
      </c>
      <c r="C68" s="6">
        <v>95125696</v>
      </c>
      <c r="D68" s="6"/>
      <c r="E68" s="6">
        <v>429619019637</v>
      </c>
      <c r="F68" s="6"/>
      <c r="G68" s="6">
        <v>1321944579561.02</v>
      </c>
      <c r="H68" s="6"/>
      <c r="I68" s="6">
        <v>0</v>
      </c>
      <c r="J68" s="6"/>
      <c r="K68" s="6">
        <v>0</v>
      </c>
      <c r="L68" s="6"/>
      <c r="M68" s="6">
        <v>-300000</v>
      </c>
      <c r="N68" s="6"/>
      <c r="O68" s="6">
        <v>4443403519</v>
      </c>
      <c r="P68" s="6"/>
      <c r="Q68" s="6">
        <v>94825696</v>
      </c>
      <c r="R68" s="6"/>
      <c r="S68" s="6">
        <v>15260</v>
      </c>
      <c r="T68" s="6"/>
      <c r="U68" s="6">
        <v>428264120685</v>
      </c>
      <c r="V68" s="6"/>
      <c r="W68" s="6">
        <v>1438430232240.29</v>
      </c>
      <c r="X68" s="6"/>
      <c r="Y68" s="11">
        <v>3.5285917740204883E-2</v>
      </c>
    </row>
    <row r="69" spans="1:25">
      <c r="A69" s="1" t="s">
        <v>75</v>
      </c>
      <c r="C69" s="6">
        <v>59615343</v>
      </c>
      <c r="D69" s="6"/>
      <c r="E69" s="6">
        <v>968672898538</v>
      </c>
      <c r="F69" s="6"/>
      <c r="G69" s="6">
        <v>1605370513000.8701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59615343</v>
      </c>
      <c r="R69" s="6"/>
      <c r="S69" s="6">
        <v>30770</v>
      </c>
      <c r="T69" s="6"/>
      <c r="U69" s="6">
        <v>968672898538</v>
      </c>
      <c r="V69" s="6"/>
      <c r="W69" s="6">
        <v>1823449637690.55</v>
      </c>
      <c r="X69" s="6"/>
      <c r="Y69" s="11">
        <v>4.4730771417912457E-2</v>
      </c>
    </row>
    <row r="70" spans="1:25">
      <c r="A70" s="1" t="s">
        <v>76</v>
      </c>
      <c r="C70" s="6">
        <v>69502189</v>
      </c>
      <c r="D70" s="6"/>
      <c r="E70" s="6">
        <v>1142619611742</v>
      </c>
      <c r="F70" s="6"/>
      <c r="G70" s="6">
        <v>1498532839657.51</v>
      </c>
      <c r="H70" s="6"/>
      <c r="I70" s="6">
        <v>9030005</v>
      </c>
      <c r="J70" s="6"/>
      <c r="K70" s="6">
        <v>199406416268</v>
      </c>
      <c r="L70" s="6"/>
      <c r="M70" s="6">
        <v>0</v>
      </c>
      <c r="N70" s="6"/>
      <c r="O70" s="6">
        <v>0</v>
      </c>
      <c r="P70" s="6"/>
      <c r="Q70" s="6">
        <v>78532194</v>
      </c>
      <c r="R70" s="6"/>
      <c r="S70" s="6">
        <v>24910</v>
      </c>
      <c r="T70" s="6"/>
      <c r="U70" s="6">
        <v>1342026028010</v>
      </c>
      <c r="V70" s="6"/>
      <c r="W70" s="6">
        <v>1944597342672.3899</v>
      </c>
      <c r="X70" s="6"/>
      <c r="Y70" s="11">
        <v>4.7702627721117372E-2</v>
      </c>
    </row>
    <row r="71" spans="1:25">
      <c r="A71" s="1" t="s">
        <v>77</v>
      </c>
      <c r="C71" s="6">
        <v>3475000</v>
      </c>
      <c r="D71" s="6"/>
      <c r="E71" s="6">
        <v>63343544402</v>
      </c>
      <c r="F71" s="6"/>
      <c r="G71" s="6">
        <v>47980556887.5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3475000</v>
      </c>
      <c r="R71" s="6"/>
      <c r="S71" s="6">
        <v>16170</v>
      </c>
      <c r="T71" s="6"/>
      <c r="U71" s="6">
        <v>63343544402</v>
      </c>
      <c r="V71" s="6"/>
      <c r="W71" s="6">
        <v>55856415037.5</v>
      </c>
      <c r="X71" s="6"/>
      <c r="Y71" s="11">
        <v>1.3702053962021574E-3</v>
      </c>
    </row>
    <row r="72" spans="1:25">
      <c r="A72" s="1" t="s">
        <v>78</v>
      </c>
      <c r="C72" s="6">
        <v>7500003</v>
      </c>
      <c r="D72" s="6"/>
      <c r="E72" s="6">
        <v>199492051113</v>
      </c>
      <c r="F72" s="6"/>
      <c r="G72" s="6">
        <v>195480010691.97299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7500003</v>
      </c>
      <c r="R72" s="6"/>
      <c r="S72" s="6">
        <v>30690</v>
      </c>
      <c r="T72" s="6"/>
      <c r="U72" s="6">
        <v>199492051113</v>
      </c>
      <c r="V72" s="6"/>
      <c r="W72" s="6">
        <v>228805550272.18399</v>
      </c>
      <c r="X72" s="6"/>
      <c r="Y72" s="11">
        <v>5.6127948679389958E-3</v>
      </c>
    </row>
    <row r="73" spans="1:25">
      <c r="A73" s="1" t="s">
        <v>79</v>
      </c>
      <c r="C73" s="6">
        <v>9900000</v>
      </c>
      <c r="D73" s="6"/>
      <c r="E73" s="6">
        <v>110707993931</v>
      </c>
      <c r="F73" s="6"/>
      <c r="G73" s="6">
        <v>122226399900</v>
      </c>
      <c r="H73" s="6"/>
      <c r="I73" s="6">
        <v>355153</v>
      </c>
      <c r="J73" s="6"/>
      <c r="K73" s="6">
        <v>4575193034</v>
      </c>
      <c r="L73" s="6"/>
      <c r="M73" s="6">
        <v>0</v>
      </c>
      <c r="N73" s="6"/>
      <c r="O73" s="6">
        <v>0</v>
      </c>
      <c r="P73" s="6"/>
      <c r="Q73" s="6">
        <v>10255153</v>
      </c>
      <c r="R73" s="6"/>
      <c r="S73" s="6">
        <v>13790</v>
      </c>
      <c r="T73" s="6"/>
      <c r="U73" s="6">
        <v>115283186965</v>
      </c>
      <c r="V73" s="6"/>
      <c r="W73" s="6">
        <v>140577119418</v>
      </c>
      <c r="X73" s="6"/>
      <c r="Y73" s="11">
        <v>3.4484763742854037E-3</v>
      </c>
    </row>
    <row r="74" spans="1:25">
      <c r="A74" s="1" t="s">
        <v>80</v>
      </c>
      <c r="C74" s="6">
        <v>34216764</v>
      </c>
      <c r="D74" s="6"/>
      <c r="E74" s="6">
        <v>28605406510</v>
      </c>
      <c r="F74" s="6"/>
      <c r="G74" s="6">
        <v>246255381600.40799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34216764</v>
      </c>
      <c r="R74" s="6"/>
      <c r="S74" s="6">
        <v>7570</v>
      </c>
      <c r="T74" s="6"/>
      <c r="U74" s="6">
        <v>28605406510</v>
      </c>
      <c r="V74" s="6"/>
      <c r="W74" s="6">
        <v>257479729100</v>
      </c>
      <c r="X74" s="6"/>
      <c r="Y74" s="11">
        <v>6.3161968770933889E-3</v>
      </c>
    </row>
    <row r="75" spans="1:25">
      <c r="A75" s="1" t="s">
        <v>81</v>
      </c>
      <c r="C75" s="6">
        <v>4266340</v>
      </c>
      <c r="D75" s="6"/>
      <c r="E75" s="6">
        <v>163844785933</v>
      </c>
      <c r="F75" s="6"/>
      <c r="G75" s="6">
        <v>173455070803</v>
      </c>
      <c r="H75" s="6"/>
      <c r="I75" s="6">
        <v>0</v>
      </c>
      <c r="J75" s="6"/>
      <c r="K75" s="6">
        <v>0</v>
      </c>
      <c r="L75" s="6"/>
      <c r="M75" s="6">
        <v>-266340</v>
      </c>
      <c r="N75" s="6"/>
      <c r="O75" s="6">
        <v>12509686923</v>
      </c>
      <c r="P75" s="6"/>
      <c r="Q75" s="6">
        <v>4000000</v>
      </c>
      <c r="R75" s="6"/>
      <c r="S75" s="6">
        <v>49150</v>
      </c>
      <c r="T75" s="6"/>
      <c r="U75" s="6">
        <v>153616248058</v>
      </c>
      <c r="V75" s="6"/>
      <c r="W75" s="6">
        <v>195430230000</v>
      </c>
      <c r="X75" s="6"/>
      <c r="Y75" s="11">
        <v>4.794069858354697E-3</v>
      </c>
    </row>
    <row r="76" spans="1:25">
      <c r="A76" s="1" t="s">
        <v>82</v>
      </c>
      <c r="C76" s="6">
        <v>23863551</v>
      </c>
      <c r="D76" s="6"/>
      <c r="E76" s="6">
        <v>296996212019</v>
      </c>
      <c r="F76" s="6"/>
      <c r="G76" s="6">
        <v>250025272666.13699</v>
      </c>
      <c r="H76" s="6"/>
      <c r="I76" s="6">
        <v>0</v>
      </c>
      <c r="J76" s="6"/>
      <c r="K76" s="6">
        <v>0</v>
      </c>
      <c r="L76" s="6"/>
      <c r="M76" s="6">
        <v>-1863551</v>
      </c>
      <c r="N76" s="6"/>
      <c r="O76" s="6">
        <v>23762721797</v>
      </c>
      <c r="P76" s="6"/>
      <c r="Q76" s="6">
        <v>22000000</v>
      </c>
      <c r="R76" s="6"/>
      <c r="S76" s="6">
        <v>12950</v>
      </c>
      <c r="T76" s="6"/>
      <c r="U76" s="6">
        <v>273803201569</v>
      </c>
      <c r="V76" s="6"/>
      <c r="W76" s="6">
        <v>283204845000</v>
      </c>
      <c r="X76" s="6"/>
      <c r="Y76" s="11">
        <v>6.9472558628954888E-3</v>
      </c>
    </row>
    <row r="77" spans="1:25">
      <c r="A77" s="1" t="s">
        <v>83</v>
      </c>
      <c r="C77" s="6">
        <v>6508006</v>
      </c>
      <c r="D77" s="6"/>
      <c r="E77" s="6">
        <v>32373074288</v>
      </c>
      <c r="F77" s="6"/>
      <c r="G77" s="6">
        <v>34675358832.648003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6508006</v>
      </c>
      <c r="R77" s="6"/>
      <c r="S77" s="6">
        <v>5820</v>
      </c>
      <c r="T77" s="6"/>
      <c r="U77" s="6">
        <v>32373074288</v>
      </c>
      <c r="V77" s="6"/>
      <c r="W77" s="6">
        <v>37651229180.225998</v>
      </c>
      <c r="X77" s="6"/>
      <c r="Y77" s="11">
        <v>9.2361669401364499E-4</v>
      </c>
    </row>
    <row r="78" spans="1:25">
      <c r="A78" s="1" t="s">
        <v>84</v>
      </c>
      <c r="C78" s="6">
        <v>11200000</v>
      </c>
      <c r="D78" s="6"/>
      <c r="E78" s="6">
        <v>52573069602</v>
      </c>
      <c r="F78" s="6"/>
      <c r="G78" s="6">
        <v>41026431600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11200000</v>
      </c>
      <c r="R78" s="6"/>
      <c r="S78" s="6">
        <v>5066</v>
      </c>
      <c r="T78" s="6"/>
      <c r="U78" s="6">
        <v>52573069602</v>
      </c>
      <c r="V78" s="6"/>
      <c r="W78" s="6">
        <v>56401601760</v>
      </c>
      <c r="X78" s="6"/>
      <c r="Y78" s="11">
        <v>1.3835792904738501E-3</v>
      </c>
    </row>
    <row r="79" spans="1:25">
      <c r="A79" s="1" t="s">
        <v>85</v>
      </c>
      <c r="C79" s="6">
        <v>19000000</v>
      </c>
      <c r="D79" s="6"/>
      <c r="E79" s="6">
        <v>59417749908</v>
      </c>
      <c r="F79" s="6"/>
      <c r="G79" s="6">
        <v>67690828800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19000000</v>
      </c>
      <c r="R79" s="6"/>
      <c r="S79" s="6">
        <v>4328</v>
      </c>
      <c r="T79" s="6"/>
      <c r="U79" s="6">
        <v>59417749908</v>
      </c>
      <c r="V79" s="6"/>
      <c r="W79" s="6">
        <v>81742719600</v>
      </c>
      <c r="X79" s="6"/>
      <c r="Y79" s="11">
        <v>2.0052184770713295E-3</v>
      </c>
    </row>
    <row r="80" spans="1:25">
      <c r="A80" s="1" t="s">
        <v>86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v>561827</v>
      </c>
      <c r="J80" s="6"/>
      <c r="K80" s="6">
        <v>5217102786</v>
      </c>
      <c r="L80" s="6"/>
      <c r="M80" s="6">
        <v>0</v>
      </c>
      <c r="N80" s="6"/>
      <c r="O80" s="6">
        <v>0</v>
      </c>
      <c r="P80" s="6"/>
      <c r="Q80" s="6">
        <v>561827</v>
      </c>
      <c r="R80" s="6"/>
      <c r="S80" s="6">
        <v>9570</v>
      </c>
      <c r="T80" s="6"/>
      <c r="U80" s="6">
        <v>5217102786</v>
      </c>
      <c r="V80" s="6"/>
      <c r="W80" s="6">
        <v>5344693117.8795004</v>
      </c>
      <c r="X80" s="6"/>
      <c r="Y80" s="11">
        <v>1.3110987066116588E-4</v>
      </c>
    </row>
    <row r="81" spans="1:25">
      <c r="A81" s="1" t="s">
        <v>87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v>5000</v>
      </c>
      <c r="J81" s="6"/>
      <c r="K81" s="6">
        <v>62758181</v>
      </c>
      <c r="L81" s="6"/>
      <c r="M81" s="6">
        <v>0</v>
      </c>
      <c r="N81" s="6"/>
      <c r="O81" s="6">
        <v>0</v>
      </c>
      <c r="P81" s="6"/>
      <c r="Q81" s="6">
        <v>5000</v>
      </c>
      <c r="R81" s="6"/>
      <c r="S81" s="6">
        <v>12440</v>
      </c>
      <c r="T81" s="6"/>
      <c r="U81" s="6">
        <v>62758181</v>
      </c>
      <c r="V81" s="6"/>
      <c r="W81" s="6">
        <v>61829910</v>
      </c>
      <c r="X81" s="6"/>
      <c r="Y81" s="11">
        <v>1.5167403112393802E-6</v>
      </c>
    </row>
    <row r="82" spans="1:25">
      <c r="A82" s="1" t="s">
        <v>88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7999999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7999999</v>
      </c>
      <c r="R82" s="6"/>
      <c r="S82" s="6">
        <v>3450</v>
      </c>
      <c r="T82" s="6"/>
      <c r="U82" s="6">
        <v>31191996101</v>
      </c>
      <c r="V82" s="6"/>
      <c r="W82" s="6">
        <v>27435776570.5275</v>
      </c>
      <c r="X82" s="6"/>
      <c r="Y82" s="11">
        <v>6.7302294786901636E-4</v>
      </c>
    </row>
    <row r="83" spans="1:25" ht="24.75" thickBot="1">
      <c r="E83" s="7">
        <f>SUM(E9:E82)</f>
        <v>18898134677554</v>
      </c>
      <c r="G83" s="7">
        <f>SUM(G9:G82)</f>
        <v>28313548958080.172</v>
      </c>
      <c r="K83" s="7">
        <f>SUM(K9:K82)</f>
        <v>1132324129378</v>
      </c>
      <c r="O83" s="7">
        <f>SUM(O9:O82)</f>
        <v>338035467933</v>
      </c>
      <c r="U83" s="7">
        <f>SUM(U9:U82)</f>
        <v>19861342876554</v>
      </c>
      <c r="W83" s="7">
        <f>SUM(W9:W82)</f>
        <v>33040199411820.734</v>
      </c>
      <c r="Y83" s="9">
        <f>SUM(Y9:Y82)</f>
        <v>0.81050420968259773</v>
      </c>
    </row>
    <row r="84" spans="1:25" ht="24.75" thickTop="1">
      <c r="G84" s="3"/>
      <c r="W84" s="3"/>
    </row>
    <row r="85" spans="1:25">
      <c r="G85" s="3"/>
      <c r="W85" s="3"/>
    </row>
    <row r="86" spans="1:25">
      <c r="Y86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C7" sqref="C7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3</v>
      </c>
      <c r="C6" s="21" t="s">
        <v>310</v>
      </c>
      <c r="D6" s="21" t="s">
        <v>4</v>
      </c>
      <c r="E6" s="21" t="s">
        <v>4</v>
      </c>
      <c r="F6" s="21" t="s">
        <v>4</v>
      </c>
      <c r="G6" s="21" t="s">
        <v>4</v>
      </c>
      <c r="H6" s="21" t="s">
        <v>4</v>
      </c>
      <c r="I6" s="21" t="s">
        <v>4</v>
      </c>
      <c r="K6" s="21" t="s">
        <v>6</v>
      </c>
      <c r="L6" s="21" t="s">
        <v>6</v>
      </c>
      <c r="M6" s="21" t="s">
        <v>6</v>
      </c>
      <c r="N6" s="21" t="s">
        <v>6</v>
      </c>
      <c r="O6" s="21" t="s">
        <v>6</v>
      </c>
      <c r="P6" s="21" t="s">
        <v>6</v>
      </c>
      <c r="Q6" s="21" t="s">
        <v>6</v>
      </c>
    </row>
    <row r="7" spans="1:17" ht="24.75">
      <c r="A7" s="21" t="s">
        <v>3</v>
      </c>
      <c r="C7" s="21" t="s">
        <v>89</v>
      </c>
      <c r="E7" s="21" t="s">
        <v>90</v>
      </c>
      <c r="G7" s="21" t="s">
        <v>91</v>
      </c>
      <c r="I7" s="21" t="s">
        <v>92</v>
      </c>
      <c r="K7" s="21" t="s">
        <v>89</v>
      </c>
      <c r="M7" s="21" t="s">
        <v>90</v>
      </c>
      <c r="O7" s="21" t="s">
        <v>91</v>
      </c>
      <c r="Q7" s="21" t="s">
        <v>92</v>
      </c>
    </row>
    <row r="8" spans="1:17">
      <c r="A8" s="1" t="s">
        <v>93</v>
      </c>
      <c r="C8" s="5">
        <v>576869</v>
      </c>
      <c r="D8" s="4"/>
      <c r="E8" s="5">
        <v>28750</v>
      </c>
      <c r="F8" s="4"/>
      <c r="G8" s="4" t="s">
        <v>94</v>
      </c>
      <c r="H8" s="4"/>
      <c r="I8" s="5">
        <v>1</v>
      </c>
      <c r="J8" s="4"/>
      <c r="K8" s="5">
        <v>576869</v>
      </c>
      <c r="L8" s="4"/>
      <c r="M8" s="5">
        <v>28750</v>
      </c>
      <c r="N8" s="4"/>
      <c r="O8" s="4" t="s">
        <v>94</v>
      </c>
      <c r="P8" s="4"/>
      <c r="Q8" s="5">
        <v>1</v>
      </c>
    </row>
    <row r="9" spans="1:17">
      <c r="A9" s="1" t="s">
        <v>95</v>
      </c>
      <c r="C9" s="5">
        <v>5881958</v>
      </c>
      <c r="D9" s="4"/>
      <c r="E9" s="5">
        <v>6937</v>
      </c>
      <c r="F9" s="4"/>
      <c r="G9" s="4" t="s">
        <v>96</v>
      </c>
      <c r="H9" s="4"/>
      <c r="I9" s="5">
        <v>1</v>
      </c>
      <c r="J9" s="4"/>
      <c r="K9" s="5">
        <v>5881958</v>
      </c>
      <c r="L9" s="4"/>
      <c r="M9" s="5">
        <v>6937</v>
      </c>
      <c r="N9" s="4"/>
      <c r="O9" s="4" t="s">
        <v>96</v>
      </c>
      <c r="P9" s="4"/>
      <c r="Q9" s="5">
        <v>1</v>
      </c>
    </row>
    <row r="10" spans="1:17">
      <c r="A10" s="1" t="s">
        <v>97</v>
      </c>
      <c r="C10" s="5">
        <v>749065</v>
      </c>
      <c r="D10" s="4"/>
      <c r="E10" s="5">
        <v>7491</v>
      </c>
      <c r="F10" s="4"/>
      <c r="G10" s="4" t="s">
        <v>98</v>
      </c>
      <c r="H10" s="4"/>
      <c r="I10" s="5">
        <v>1</v>
      </c>
      <c r="J10" s="4"/>
      <c r="K10" s="5">
        <v>749065</v>
      </c>
      <c r="L10" s="4"/>
      <c r="M10" s="5">
        <v>7491</v>
      </c>
      <c r="N10" s="4"/>
      <c r="O10" s="4" t="s">
        <v>98</v>
      </c>
      <c r="P10" s="4"/>
      <c r="Q10" s="5">
        <v>1</v>
      </c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opLeftCell="D1" zoomScale="90" zoomScaleNormal="90" workbookViewId="0">
      <selection activeCell="W25" sqref="W25:AK25"/>
    </sheetView>
  </sheetViews>
  <sheetFormatPr defaultRowHeight="24"/>
  <cols>
    <col min="1" max="1" width="44.42578125" style="1" bestFit="1" customWidth="1"/>
    <col min="2" max="2" width="1" style="1" customWidth="1"/>
    <col min="3" max="3" width="24.28515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1.285156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710937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710937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11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>
      <c r="A6" s="21" t="s">
        <v>99</v>
      </c>
      <c r="B6" s="21" t="s">
        <v>99</v>
      </c>
      <c r="C6" s="21" t="s">
        <v>99</v>
      </c>
      <c r="D6" s="21" t="s">
        <v>99</v>
      </c>
      <c r="E6" s="21" t="s">
        <v>99</v>
      </c>
      <c r="F6" s="21" t="s">
        <v>99</v>
      </c>
      <c r="G6" s="21" t="s">
        <v>99</v>
      </c>
      <c r="H6" s="21" t="s">
        <v>99</v>
      </c>
      <c r="I6" s="21" t="s">
        <v>99</v>
      </c>
      <c r="J6" s="21" t="s">
        <v>99</v>
      </c>
      <c r="K6" s="21" t="s">
        <v>99</v>
      </c>
      <c r="L6" s="21" t="s">
        <v>99</v>
      </c>
      <c r="M6" s="21" t="s">
        <v>99</v>
      </c>
      <c r="O6" s="21" t="s">
        <v>310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0" t="s">
        <v>100</v>
      </c>
      <c r="C7" s="20" t="s">
        <v>101</v>
      </c>
      <c r="E7" s="20" t="s">
        <v>102</v>
      </c>
      <c r="G7" s="20" t="s">
        <v>103</v>
      </c>
      <c r="I7" s="20" t="s">
        <v>104</v>
      </c>
      <c r="K7" s="20" t="s">
        <v>105</v>
      </c>
      <c r="M7" s="20" t="s">
        <v>92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106</v>
      </c>
      <c r="AG7" s="20" t="s">
        <v>8</v>
      </c>
      <c r="AI7" s="20" t="s">
        <v>9</v>
      </c>
      <c r="AK7" s="20" t="s">
        <v>13</v>
      </c>
    </row>
    <row r="8" spans="1:37" ht="24.75">
      <c r="A8" s="21" t="s">
        <v>100</v>
      </c>
      <c r="C8" s="21" t="s">
        <v>101</v>
      </c>
      <c r="E8" s="21" t="s">
        <v>102</v>
      </c>
      <c r="G8" s="21" t="s">
        <v>103</v>
      </c>
      <c r="I8" s="21" t="s">
        <v>104</v>
      </c>
      <c r="K8" s="21" t="s">
        <v>105</v>
      </c>
      <c r="M8" s="21" t="s">
        <v>92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106</v>
      </c>
      <c r="AG8" s="21" t="s">
        <v>8</v>
      </c>
      <c r="AI8" s="21" t="s">
        <v>9</v>
      </c>
      <c r="AK8" s="21" t="s">
        <v>13</v>
      </c>
    </row>
    <row r="9" spans="1:37" ht="24.75">
      <c r="A9" s="2" t="s">
        <v>107</v>
      </c>
      <c r="C9" s="4" t="s">
        <v>108</v>
      </c>
      <c r="D9" s="4"/>
      <c r="E9" s="4" t="s">
        <v>108</v>
      </c>
      <c r="F9" s="4"/>
      <c r="G9" s="4" t="s">
        <v>109</v>
      </c>
      <c r="H9" s="4"/>
      <c r="I9" s="4" t="s">
        <v>110</v>
      </c>
      <c r="J9" s="4"/>
      <c r="K9" s="5">
        <v>0</v>
      </c>
      <c r="L9" s="4"/>
      <c r="M9" s="5">
        <v>0</v>
      </c>
      <c r="N9" s="4"/>
      <c r="O9" s="5">
        <v>118666</v>
      </c>
      <c r="P9" s="4"/>
      <c r="Q9" s="5">
        <v>102822457408</v>
      </c>
      <c r="R9" s="4"/>
      <c r="S9" s="5">
        <v>116799569940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118666</v>
      </c>
      <c r="AD9" s="4"/>
      <c r="AE9" s="5">
        <v>989000</v>
      </c>
      <c r="AF9" s="4"/>
      <c r="AG9" s="5">
        <v>102822457408</v>
      </c>
      <c r="AH9" s="4"/>
      <c r="AI9" s="5">
        <v>117339402377</v>
      </c>
      <c r="AJ9" s="4"/>
      <c r="AK9" s="11">
        <v>2.8784353993388289E-3</v>
      </c>
    </row>
    <row r="10" spans="1:37" ht="24.75">
      <c r="A10" s="2" t="s">
        <v>111</v>
      </c>
      <c r="C10" s="4" t="s">
        <v>108</v>
      </c>
      <c r="D10" s="4"/>
      <c r="E10" s="4" t="s">
        <v>108</v>
      </c>
      <c r="F10" s="4"/>
      <c r="G10" s="4" t="s">
        <v>112</v>
      </c>
      <c r="H10" s="4"/>
      <c r="I10" s="4" t="s">
        <v>113</v>
      </c>
      <c r="J10" s="4"/>
      <c r="K10" s="5">
        <v>0</v>
      </c>
      <c r="L10" s="4"/>
      <c r="M10" s="5">
        <v>0</v>
      </c>
      <c r="N10" s="4"/>
      <c r="O10" s="5">
        <v>124583</v>
      </c>
      <c r="P10" s="4"/>
      <c r="Q10" s="5">
        <v>106712786238</v>
      </c>
      <c r="R10" s="4"/>
      <c r="S10" s="5">
        <v>118863025751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124583</v>
      </c>
      <c r="AD10" s="4"/>
      <c r="AE10" s="5">
        <v>972200</v>
      </c>
      <c r="AF10" s="4"/>
      <c r="AG10" s="5">
        <v>106712786238</v>
      </c>
      <c r="AH10" s="4"/>
      <c r="AI10" s="5">
        <v>121097639673</v>
      </c>
      <c r="AJ10" s="4"/>
      <c r="AK10" s="11">
        <v>2.9706281585721267E-3</v>
      </c>
    </row>
    <row r="11" spans="1:37" ht="24.75">
      <c r="A11" s="2" t="s">
        <v>114</v>
      </c>
      <c r="C11" s="4" t="s">
        <v>108</v>
      </c>
      <c r="D11" s="4"/>
      <c r="E11" s="4" t="s">
        <v>108</v>
      </c>
      <c r="F11" s="4"/>
      <c r="G11" s="4" t="s">
        <v>115</v>
      </c>
      <c r="H11" s="4"/>
      <c r="I11" s="4" t="s">
        <v>116</v>
      </c>
      <c r="J11" s="4"/>
      <c r="K11" s="5">
        <v>0</v>
      </c>
      <c r="L11" s="4"/>
      <c r="M11" s="5">
        <v>0</v>
      </c>
      <c r="N11" s="4"/>
      <c r="O11" s="5">
        <v>173245</v>
      </c>
      <c r="P11" s="4"/>
      <c r="Q11" s="5">
        <v>146828974329</v>
      </c>
      <c r="R11" s="4"/>
      <c r="S11" s="5">
        <v>163892975563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173245</v>
      </c>
      <c r="AD11" s="4"/>
      <c r="AE11" s="5">
        <v>963380</v>
      </c>
      <c r="AF11" s="4"/>
      <c r="AG11" s="5">
        <v>146828974329</v>
      </c>
      <c r="AH11" s="4"/>
      <c r="AI11" s="5">
        <v>166870517335</v>
      </c>
      <c r="AJ11" s="4"/>
      <c r="AK11" s="11">
        <v>4.0934758015880061E-3</v>
      </c>
    </row>
    <row r="12" spans="1:37" ht="24.75">
      <c r="A12" s="2" t="s">
        <v>117</v>
      </c>
      <c r="C12" s="4" t="s">
        <v>108</v>
      </c>
      <c r="D12" s="4"/>
      <c r="E12" s="4" t="s">
        <v>108</v>
      </c>
      <c r="F12" s="4"/>
      <c r="G12" s="4" t="s">
        <v>118</v>
      </c>
      <c r="H12" s="4"/>
      <c r="I12" s="4" t="s">
        <v>119</v>
      </c>
      <c r="J12" s="4"/>
      <c r="K12" s="5">
        <v>0</v>
      </c>
      <c r="L12" s="4"/>
      <c r="M12" s="5">
        <v>0</v>
      </c>
      <c r="N12" s="4"/>
      <c r="O12" s="5">
        <v>168069</v>
      </c>
      <c r="P12" s="4"/>
      <c r="Q12" s="5">
        <v>139770728921</v>
      </c>
      <c r="R12" s="4"/>
      <c r="S12" s="5">
        <v>156433796094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168069</v>
      </c>
      <c r="AD12" s="4"/>
      <c r="AE12" s="5">
        <v>948150</v>
      </c>
      <c r="AF12" s="4"/>
      <c r="AG12" s="5">
        <v>139770728921</v>
      </c>
      <c r="AH12" s="4"/>
      <c r="AI12" s="5">
        <v>159325739324</v>
      </c>
      <c r="AJ12" s="4"/>
      <c r="AK12" s="11">
        <v>3.908395976166359E-3</v>
      </c>
    </row>
    <row r="13" spans="1:37" ht="24.75">
      <c r="A13" s="2" t="s">
        <v>120</v>
      </c>
      <c r="C13" s="4" t="s">
        <v>108</v>
      </c>
      <c r="D13" s="4"/>
      <c r="E13" s="4" t="s">
        <v>108</v>
      </c>
      <c r="F13" s="4"/>
      <c r="G13" s="4" t="s">
        <v>121</v>
      </c>
      <c r="H13" s="4"/>
      <c r="I13" s="4" t="s">
        <v>122</v>
      </c>
      <c r="J13" s="4"/>
      <c r="K13" s="5">
        <v>0</v>
      </c>
      <c r="L13" s="4"/>
      <c r="M13" s="5">
        <v>0</v>
      </c>
      <c r="N13" s="4"/>
      <c r="O13" s="5">
        <v>300140</v>
      </c>
      <c r="P13" s="4"/>
      <c r="Q13" s="5">
        <v>251180725925</v>
      </c>
      <c r="R13" s="4"/>
      <c r="S13" s="5">
        <v>278821534035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300140</v>
      </c>
      <c r="AD13" s="4"/>
      <c r="AE13" s="5">
        <v>944770</v>
      </c>
      <c r="AF13" s="4"/>
      <c r="AG13" s="5">
        <v>251180725925</v>
      </c>
      <c r="AH13" s="4"/>
      <c r="AI13" s="5">
        <v>283511871957</v>
      </c>
      <c r="AJ13" s="4"/>
      <c r="AK13" s="11">
        <v>6.9547874954390115E-3</v>
      </c>
    </row>
    <row r="14" spans="1:37" ht="24.75">
      <c r="A14" s="2" t="s">
        <v>123</v>
      </c>
      <c r="C14" s="4" t="s">
        <v>108</v>
      </c>
      <c r="D14" s="4"/>
      <c r="E14" s="4" t="s">
        <v>108</v>
      </c>
      <c r="F14" s="4"/>
      <c r="G14" s="4" t="s">
        <v>124</v>
      </c>
      <c r="H14" s="4"/>
      <c r="I14" s="4" t="s">
        <v>125</v>
      </c>
      <c r="J14" s="4"/>
      <c r="K14" s="5">
        <v>0</v>
      </c>
      <c r="L14" s="4"/>
      <c r="M14" s="5">
        <v>0</v>
      </c>
      <c r="N14" s="4"/>
      <c r="O14" s="5">
        <v>35657</v>
      </c>
      <c r="P14" s="4"/>
      <c r="Q14" s="5">
        <v>31809511707</v>
      </c>
      <c r="R14" s="4"/>
      <c r="S14" s="5">
        <v>34619880139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35657</v>
      </c>
      <c r="AD14" s="4"/>
      <c r="AE14" s="5">
        <v>985390</v>
      </c>
      <c r="AF14" s="4"/>
      <c r="AG14" s="5">
        <v>31809511707</v>
      </c>
      <c r="AH14" s="4"/>
      <c r="AI14" s="5">
        <v>35129682820</v>
      </c>
      <c r="AJ14" s="4"/>
      <c r="AK14" s="11">
        <v>8.6176101589259156E-4</v>
      </c>
    </row>
    <row r="15" spans="1:37" ht="24.75">
      <c r="A15" s="2" t="s">
        <v>126</v>
      </c>
      <c r="C15" s="4" t="s">
        <v>108</v>
      </c>
      <c r="D15" s="4"/>
      <c r="E15" s="4" t="s">
        <v>108</v>
      </c>
      <c r="F15" s="4"/>
      <c r="G15" s="4" t="s">
        <v>127</v>
      </c>
      <c r="H15" s="4"/>
      <c r="I15" s="4" t="s">
        <v>128</v>
      </c>
      <c r="J15" s="4"/>
      <c r="K15" s="5">
        <v>0</v>
      </c>
      <c r="L15" s="4"/>
      <c r="M15" s="5">
        <v>0</v>
      </c>
      <c r="N15" s="4"/>
      <c r="O15" s="5">
        <v>594689</v>
      </c>
      <c r="P15" s="4"/>
      <c r="Q15" s="5">
        <v>493695338725</v>
      </c>
      <c r="R15" s="4"/>
      <c r="S15" s="5">
        <v>543363986963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v>594689</v>
      </c>
      <c r="AD15" s="4"/>
      <c r="AE15" s="5">
        <v>927370</v>
      </c>
      <c r="AF15" s="4"/>
      <c r="AG15" s="5">
        <v>493695338725</v>
      </c>
      <c r="AH15" s="4"/>
      <c r="AI15" s="5">
        <v>551396779146</v>
      </c>
      <c r="AJ15" s="4"/>
      <c r="AK15" s="11">
        <v>1.3526232246145851E-2</v>
      </c>
    </row>
    <row r="16" spans="1:37" ht="24.75">
      <c r="A16" s="2" t="s">
        <v>129</v>
      </c>
      <c r="C16" s="4" t="s">
        <v>108</v>
      </c>
      <c r="D16" s="4"/>
      <c r="E16" s="4" t="s">
        <v>108</v>
      </c>
      <c r="F16" s="4"/>
      <c r="G16" s="4" t="s">
        <v>130</v>
      </c>
      <c r="H16" s="4"/>
      <c r="I16" s="4" t="s">
        <v>131</v>
      </c>
      <c r="J16" s="4"/>
      <c r="K16" s="5">
        <v>0</v>
      </c>
      <c r="L16" s="4"/>
      <c r="M16" s="5">
        <v>0</v>
      </c>
      <c r="N16" s="4"/>
      <c r="O16" s="5">
        <v>170881</v>
      </c>
      <c r="P16" s="4"/>
      <c r="Q16" s="5">
        <v>140183543954</v>
      </c>
      <c r="R16" s="4"/>
      <c r="S16" s="5">
        <v>155577743832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170881</v>
      </c>
      <c r="AD16" s="4"/>
      <c r="AE16" s="5">
        <v>923950</v>
      </c>
      <c r="AF16" s="4"/>
      <c r="AG16" s="5">
        <v>140183543954</v>
      </c>
      <c r="AH16" s="4"/>
      <c r="AI16" s="5">
        <v>157856883203</v>
      </c>
      <c r="AJ16" s="4"/>
      <c r="AK16" s="11">
        <v>3.87236368548162E-3</v>
      </c>
    </row>
    <row r="17" spans="1:37" ht="24.75">
      <c r="A17" s="2" t="s">
        <v>132</v>
      </c>
      <c r="C17" s="4" t="s">
        <v>108</v>
      </c>
      <c r="D17" s="4"/>
      <c r="E17" s="4" t="s">
        <v>108</v>
      </c>
      <c r="F17" s="4"/>
      <c r="G17" s="4" t="s">
        <v>133</v>
      </c>
      <c r="H17" s="4"/>
      <c r="I17" s="4" t="s">
        <v>134</v>
      </c>
      <c r="J17" s="4"/>
      <c r="K17" s="5">
        <v>0</v>
      </c>
      <c r="L17" s="4"/>
      <c r="M17" s="5">
        <v>0</v>
      </c>
      <c r="N17" s="4"/>
      <c r="O17" s="5">
        <v>572202</v>
      </c>
      <c r="P17" s="4"/>
      <c r="Q17" s="5">
        <v>440638125774</v>
      </c>
      <c r="R17" s="4"/>
      <c r="S17" s="5">
        <v>485551259320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4"/>
      <c r="AC17" s="5">
        <v>572202</v>
      </c>
      <c r="AD17" s="4"/>
      <c r="AE17" s="5">
        <v>865590</v>
      </c>
      <c r="AF17" s="4"/>
      <c r="AG17" s="5">
        <v>440638125774</v>
      </c>
      <c r="AH17" s="4"/>
      <c r="AI17" s="5">
        <v>495202557445</v>
      </c>
      <c r="AJ17" s="4"/>
      <c r="AK17" s="11">
        <v>1.2147740165005355E-2</v>
      </c>
    </row>
    <row r="18" spans="1:37" ht="24.75">
      <c r="A18" s="2" t="s">
        <v>135</v>
      </c>
      <c r="C18" s="4" t="s">
        <v>108</v>
      </c>
      <c r="D18" s="4"/>
      <c r="E18" s="4" t="s">
        <v>108</v>
      </c>
      <c r="F18" s="4"/>
      <c r="G18" s="4" t="s">
        <v>136</v>
      </c>
      <c r="H18" s="4"/>
      <c r="I18" s="4" t="s">
        <v>137</v>
      </c>
      <c r="J18" s="4"/>
      <c r="K18" s="5">
        <v>0</v>
      </c>
      <c r="L18" s="4"/>
      <c r="M18" s="5">
        <v>0</v>
      </c>
      <c r="N18" s="4"/>
      <c r="O18" s="5">
        <v>569592</v>
      </c>
      <c r="P18" s="4"/>
      <c r="Q18" s="5">
        <v>435249524712</v>
      </c>
      <c r="R18" s="4"/>
      <c r="S18" s="5">
        <v>479401334276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4"/>
      <c r="AC18" s="5">
        <v>569592</v>
      </c>
      <c r="AD18" s="4"/>
      <c r="AE18" s="5">
        <v>855740</v>
      </c>
      <c r="AF18" s="4"/>
      <c r="AG18" s="5">
        <v>435249524712</v>
      </c>
      <c r="AH18" s="4"/>
      <c r="AI18" s="5">
        <v>487334312723</v>
      </c>
      <c r="AJ18" s="4"/>
      <c r="AK18" s="11">
        <v>1.1954725425883887E-2</v>
      </c>
    </row>
    <row r="19" spans="1:37" ht="24.75">
      <c r="A19" s="2" t="s">
        <v>138</v>
      </c>
      <c r="C19" s="4" t="s">
        <v>108</v>
      </c>
      <c r="D19" s="4"/>
      <c r="E19" s="4" t="s">
        <v>108</v>
      </c>
      <c r="F19" s="4"/>
      <c r="G19" s="4" t="s">
        <v>139</v>
      </c>
      <c r="H19" s="4"/>
      <c r="I19" s="4" t="s">
        <v>140</v>
      </c>
      <c r="J19" s="4"/>
      <c r="K19" s="5">
        <v>0</v>
      </c>
      <c r="L19" s="4"/>
      <c r="M19" s="5">
        <v>0</v>
      </c>
      <c r="N19" s="4"/>
      <c r="O19" s="5">
        <v>377848</v>
      </c>
      <c r="P19" s="4"/>
      <c r="Q19" s="5">
        <v>285431266711</v>
      </c>
      <c r="R19" s="4"/>
      <c r="S19" s="5">
        <v>310761429080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v>377848</v>
      </c>
      <c r="AD19" s="4"/>
      <c r="AE19" s="5">
        <v>844780</v>
      </c>
      <c r="AF19" s="4"/>
      <c r="AG19" s="5">
        <v>285431266711</v>
      </c>
      <c r="AH19" s="4"/>
      <c r="AI19" s="5">
        <v>319140578723</v>
      </c>
      <c r="AJ19" s="4"/>
      <c r="AK19" s="11">
        <v>7.8287899934099681E-3</v>
      </c>
    </row>
    <row r="20" spans="1:37" ht="24.75">
      <c r="A20" s="2" t="s">
        <v>141</v>
      </c>
      <c r="C20" s="4" t="s">
        <v>108</v>
      </c>
      <c r="D20" s="4"/>
      <c r="E20" s="4" t="s">
        <v>108</v>
      </c>
      <c r="F20" s="4"/>
      <c r="G20" s="4" t="s">
        <v>142</v>
      </c>
      <c r="H20" s="4"/>
      <c r="I20" s="4" t="s">
        <v>143</v>
      </c>
      <c r="J20" s="4"/>
      <c r="K20" s="5">
        <v>0</v>
      </c>
      <c r="L20" s="4"/>
      <c r="M20" s="5">
        <v>0</v>
      </c>
      <c r="N20" s="4"/>
      <c r="O20" s="5">
        <v>476883</v>
      </c>
      <c r="P20" s="4"/>
      <c r="Q20" s="5">
        <v>346464195351</v>
      </c>
      <c r="R20" s="4"/>
      <c r="S20" s="5">
        <v>377622879445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4"/>
      <c r="AC20" s="5">
        <v>476883</v>
      </c>
      <c r="AD20" s="4"/>
      <c r="AE20" s="5">
        <v>814200</v>
      </c>
      <c r="AF20" s="4"/>
      <c r="AG20" s="5">
        <v>346464195351</v>
      </c>
      <c r="AH20" s="4"/>
      <c r="AI20" s="5">
        <v>388207763187</v>
      </c>
      <c r="AJ20" s="4"/>
      <c r="AK20" s="11">
        <v>9.5230668063691817E-3</v>
      </c>
    </row>
    <row r="21" spans="1:37" ht="24.75">
      <c r="A21" s="2" t="s">
        <v>144</v>
      </c>
      <c r="C21" s="4" t="s">
        <v>108</v>
      </c>
      <c r="D21" s="4"/>
      <c r="E21" s="4" t="s">
        <v>108</v>
      </c>
      <c r="F21" s="4"/>
      <c r="G21" s="4" t="s">
        <v>145</v>
      </c>
      <c r="H21" s="4"/>
      <c r="I21" s="4" t="s">
        <v>146</v>
      </c>
      <c r="J21" s="4"/>
      <c r="K21" s="5">
        <v>16</v>
      </c>
      <c r="L21" s="4"/>
      <c r="M21" s="5">
        <v>16</v>
      </c>
      <c r="N21" s="4"/>
      <c r="O21" s="5">
        <v>125000</v>
      </c>
      <c r="P21" s="4"/>
      <c r="Q21" s="5">
        <v>124107595856</v>
      </c>
      <c r="R21" s="4"/>
      <c r="S21" s="5">
        <v>124195110555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4"/>
      <c r="AC21" s="5">
        <v>125000</v>
      </c>
      <c r="AD21" s="4"/>
      <c r="AE21" s="5">
        <v>995000</v>
      </c>
      <c r="AF21" s="4"/>
      <c r="AG21" s="5">
        <v>124107595856</v>
      </c>
      <c r="AH21" s="4"/>
      <c r="AI21" s="5">
        <v>124352457031</v>
      </c>
      <c r="AJ21" s="4"/>
      <c r="AK21" s="11">
        <v>3.0504715983021903E-3</v>
      </c>
    </row>
    <row r="22" spans="1:37" ht="24.75">
      <c r="A22" s="2" t="s">
        <v>147</v>
      </c>
      <c r="C22" s="4" t="s">
        <v>108</v>
      </c>
      <c r="D22" s="4"/>
      <c r="E22" s="4" t="s">
        <v>108</v>
      </c>
      <c r="F22" s="4"/>
      <c r="G22" s="4" t="s">
        <v>148</v>
      </c>
      <c r="H22" s="4"/>
      <c r="I22" s="4" t="s">
        <v>149</v>
      </c>
      <c r="J22" s="4"/>
      <c r="K22" s="5">
        <v>15</v>
      </c>
      <c r="L22" s="4"/>
      <c r="M22" s="5">
        <v>15</v>
      </c>
      <c r="N22" s="4"/>
      <c r="O22" s="5">
        <v>734000</v>
      </c>
      <c r="P22" s="4"/>
      <c r="Q22" s="5">
        <v>711002987500</v>
      </c>
      <c r="R22" s="4"/>
      <c r="S22" s="5">
        <v>730197627687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4"/>
      <c r="AC22" s="5">
        <v>734000</v>
      </c>
      <c r="AD22" s="4"/>
      <c r="AE22" s="5">
        <v>995090</v>
      </c>
      <c r="AF22" s="4"/>
      <c r="AG22" s="5">
        <v>711002987500</v>
      </c>
      <c r="AH22" s="4"/>
      <c r="AI22" s="5">
        <v>730263675714</v>
      </c>
      <c r="AJ22" s="4"/>
      <c r="AK22" s="11">
        <v>1.7913989439565191E-2</v>
      </c>
    </row>
    <row r="23" spans="1:37" ht="24.75">
      <c r="A23" s="2" t="s">
        <v>150</v>
      </c>
      <c r="C23" s="4" t="s">
        <v>108</v>
      </c>
      <c r="D23" s="4"/>
      <c r="E23" s="4" t="s">
        <v>108</v>
      </c>
      <c r="F23" s="4"/>
      <c r="G23" s="4" t="s">
        <v>151</v>
      </c>
      <c r="H23" s="4"/>
      <c r="I23" s="4" t="s">
        <v>152</v>
      </c>
      <c r="J23" s="4"/>
      <c r="K23" s="5">
        <v>16</v>
      </c>
      <c r="L23" s="4"/>
      <c r="M23" s="5">
        <v>16</v>
      </c>
      <c r="N23" s="4"/>
      <c r="O23" s="5">
        <v>100000</v>
      </c>
      <c r="P23" s="4"/>
      <c r="Q23" s="5">
        <v>94164000000</v>
      </c>
      <c r="R23" s="4"/>
      <c r="S23" s="5">
        <v>94357894531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4"/>
      <c r="AC23" s="5">
        <v>100000</v>
      </c>
      <c r="AD23" s="4"/>
      <c r="AE23" s="5">
        <v>943750</v>
      </c>
      <c r="AF23" s="4"/>
      <c r="AG23" s="5">
        <v>94164000000</v>
      </c>
      <c r="AH23" s="4"/>
      <c r="AI23" s="5">
        <v>94357894540</v>
      </c>
      <c r="AJ23" s="4"/>
      <c r="AK23" s="11">
        <v>2.3146794542073927E-3</v>
      </c>
    </row>
    <row r="24" spans="1:37" ht="24.75">
      <c r="A24" s="2" t="s">
        <v>153</v>
      </c>
      <c r="C24" s="4" t="s">
        <v>108</v>
      </c>
      <c r="D24" s="4"/>
      <c r="E24" s="4" t="s">
        <v>108</v>
      </c>
      <c r="F24" s="4"/>
      <c r="G24" s="4" t="s">
        <v>154</v>
      </c>
      <c r="H24" s="4"/>
      <c r="I24" s="4" t="s">
        <v>155</v>
      </c>
      <c r="J24" s="4"/>
      <c r="K24" s="5">
        <v>16</v>
      </c>
      <c r="L24" s="4"/>
      <c r="M24" s="5">
        <v>16</v>
      </c>
      <c r="N24" s="4"/>
      <c r="O24" s="5">
        <v>1000000</v>
      </c>
      <c r="P24" s="4"/>
      <c r="Q24" s="5">
        <v>934810000000</v>
      </c>
      <c r="R24" s="4"/>
      <c r="S24" s="5">
        <v>969824187500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4"/>
      <c r="AC24" s="5">
        <v>1000000</v>
      </c>
      <c r="AD24" s="4"/>
      <c r="AE24" s="5">
        <v>946010</v>
      </c>
      <c r="AF24" s="4"/>
      <c r="AG24" s="5">
        <v>934810000000</v>
      </c>
      <c r="AH24" s="4"/>
      <c r="AI24" s="5">
        <v>945838535687</v>
      </c>
      <c r="AJ24" s="4"/>
      <c r="AK24" s="11">
        <v>2.3202224214786984E-2</v>
      </c>
    </row>
    <row r="25" spans="1:37" ht="24.75">
      <c r="A25" s="2" t="s">
        <v>156</v>
      </c>
      <c r="C25" s="4" t="s">
        <v>108</v>
      </c>
      <c r="D25" s="4"/>
      <c r="E25" s="4" t="s">
        <v>108</v>
      </c>
      <c r="F25" s="4"/>
      <c r="G25" s="4" t="s">
        <v>157</v>
      </c>
      <c r="H25" s="4"/>
      <c r="I25" s="4" t="s">
        <v>158</v>
      </c>
      <c r="J25" s="4"/>
      <c r="K25" s="5">
        <v>16</v>
      </c>
      <c r="L25" s="4"/>
      <c r="M25" s="5">
        <v>16</v>
      </c>
      <c r="N25" s="4"/>
      <c r="O25" s="5">
        <v>140000</v>
      </c>
      <c r="P25" s="4"/>
      <c r="Q25" s="5">
        <v>132115200000</v>
      </c>
      <c r="R25" s="4"/>
      <c r="S25" s="5">
        <v>132276020625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4"/>
      <c r="AC25" s="5">
        <v>140000</v>
      </c>
      <c r="AD25" s="4"/>
      <c r="AE25" s="5">
        <v>945000</v>
      </c>
      <c r="AF25" s="4"/>
      <c r="AG25" s="5">
        <v>132115200000</v>
      </c>
      <c r="AH25" s="4"/>
      <c r="AI25" s="5">
        <v>132276020625</v>
      </c>
      <c r="AJ25" s="4"/>
      <c r="AK25" s="11">
        <v>3.2448433564316874E-3</v>
      </c>
    </row>
    <row r="26" spans="1:37" ht="24.75">
      <c r="A26" s="2" t="s">
        <v>159</v>
      </c>
      <c r="C26" s="4" t="s">
        <v>108</v>
      </c>
      <c r="D26" s="4"/>
      <c r="E26" s="4" t="s">
        <v>108</v>
      </c>
      <c r="F26" s="4"/>
      <c r="G26" s="4" t="s">
        <v>160</v>
      </c>
      <c r="H26" s="4"/>
      <c r="I26" s="4" t="s">
        <v>161</v>
      </c>
      <c r="J26" s="4"/>
      <c r="K26" s="5">
        <v>18</v>
      </c>
      <c r="L26" s="4"/>
      <c r="M26" s="5">
        <v>18</v>
      </c>
      <c r="N26" s="4"/>
      <c r="O26" s="5">
        <v>135000</v>
      </c>
      <c r="P26" s="4"/>
      <c r="Q26" s="5">
        <v>135021833733</v>
      </c>
      <c r="R26" s="4"/>
      <c r="S26" s="5">
        <v>134975396279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4"/>
      <c r="AC26" s="5">
        <v>135000</v>
      </c>
      <c r="AD26" s="4"/>
      <c r="AE26" s="5">
        <v>999999</v>
      </c>
      <c r="AF26" s="4"/>
      <c r="AG26" s="5">
        <v>135021833733</v>
      </c>
      <c r="AH26" s="4"/>
      <c r="AI26" s="5">
        <v>134975396274</v>
      </c>
      <c r="AJ26" s="4"/>
      <c r="AK26" s="11">
        <v>3.3110613383439411E-3</v>
      </c>
    </row>
    <row r="27" spans="1:37" ht="24.75">
      <c r="A27" s="2" t="s">
        <v>162</v>
      </c>
      <c r="C27" s="4" t="s">
        <v>108</v>
      </c>
      <c r="D27" s="4"/>
      <c r="E27" s="4" t="s">
        <v>108</v>
      </c>
      <c r="F27" s="4"/>
      <c r="G27" s="4" t="s">
        <v>163</v>
      </c>
      <c r="H27" s="4"/>
      <c r="I27" s="4" t="s">
        <v>164</v>
      </c>
      <c r="J27" s="4"/>
      <c r="K27" s="5">
        <v>18</v>
      </c>
      <c r="L27" s="4"/>
      <c r="M27" s="5">
        <v>18</v>
      </c>
      <c r="N27" s="4"/>
      <c r="O27" s="5">
        <v>500000</v>
      </c>
      <c r="P27" s="4"/>
      <c r="Q27" s="5">
        <v>490020888125</v>
      </c>
      <c r="R27" s="4"/>
      <c r="S27" s="5">
        <v>499904375906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4"/>
      <c r="AC27" s="5">
        <v>500000</v>
      </c>
      <c r="AD27" s="4"/>
      <c r="AE27" s="5">
        <v>999990</v>
      </c>
      <c r="AF27" s="4"/>
      <c r="AG27" s="5">
        <v>490020888125</v>
      </c>
      <c r="AH27" s="4"/>
      <c r="AI27" s="5">
        <v>499904375906</v>
      </c>
      <c r="AJ27" s="4"/>
      <c r="AK27" s="11">
        <v>1.2263079773229405E-2</v>
      </c>
    </row>
    <row r="28" spans="1:37" ht="24.75" thickBo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8">
        <f>SUM(Q9:Q27)</f>
        <v>5542029684969</v>
      </c>
      <c r="R28" s="4"/>
      <c r="S28" s="8">
        <f>SUM(S9:S27)</f>
        <v>5907440027521</v>
      </c>
      <c r="T28" s="4"/>
      <c r="U28" s="4"/>
      <c r="V28" s="4"/>
      <c r="W28" s="8">
        <f>SUM(W9:W27)</f>
        <v>0</v>
      </c>
      <c r="X28" s="4"/>
      <c r="Y28" s="4"/>
      <c r="Z28" s="4"/>
      <c r="AA28" s="8">
        <f>SUM(AA9:AA27)</f>
        <v>0</v>
      </c>
      <c r="AB28" s="4"/>
      <c r="AC28" s="4"/>
      <c r="AD28" s="4"/>
      <c r="AE28" s="4"/>
      <c r="AF28" s="4"/>
      <c r="AG28" s="8">
        <f>SUM(AG9:AG27)</f>
        <v>5542029684969</v>
      </c>
      <c r="AH28" s="4"/>
      <c r="AI28" s="8">
        <f>SUM(AI9:AI27)</f>
        <v>5944382083690</v>
      </c>
      <c r="AJ28" s="4"/>
      <c r="AK28" s="9">
        <f>SUM(AK9:AK27)</f>
        <v>0.14582075134415956</v>
      </c>
    </row>
    <row r="29" spans="1:37" ht="24.75" thickTop="1">
      <c r="Q29" s="3"/>
      <c r="S29" s="3"/>
      <c r="AG29" s="3"/>
      <c r="AI29" s="3"/>
    </row>
    <row r="30" spans="1:37">
      <c r="Q30" s="3"/>
      <c r="R30" s="3"/>
      <c r="S30" s="3"/>
      <c r="AG30" s="3"/>
      <c r="AH30" s="3"/>
      <c r="AI30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2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1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21" ht="24.75">
      <c r="A6" s="20" t="s">
        <v>166</v>
      </c>
      <c r="C6" s="21" t="s">
        <v>167</v>
      </c>
      <c r="D6" s="21" t="s">
        <v>167</v>
      </c>
      <c r="E6" s="21" t="s">
        <v>167</v>
      </c>
      <c r="F6" s="21" t="s">
        <v>167</v>
      </c>
      <c r="G6" s="21" t="s">
        <v>167</v>
      </c>
      <c r="H6" s="21" t="s">
        <v>167</v>
      </c>
      <c r="I6" s="21" t="s">
        <v>167</v>
      </c>
      <c r="K6" s="21" t="s">
        <v>310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21" ht="24.75">
      <c r="A7" s="21" t="s">
        <v>166</v>
      </c>
      <c r="C7" s="21" t="s">
        <v>168</v>
      </c>
      <c r="E7" s="21" t="s">
        <v>169</v>
      </c>
      <c r="G7" s="21" t="s">
        <v>170</v>
      </c>
      <c r="I7" s="21" t="s">
        <v>105</v>
      </c>
      <c r="K7" s="21" t="s">
        <v>171</v>
      </c>
      <c r="M7" s="21" t="s">
        <v>172</v>
      </c>
      <c r="O7" s="21" t="s">
        <v>173</v>
      </c>
      <c r="Q7" s="21" t="s">
        <v>171</v>
      </c>
      <c r="S7" s="21" t="s">
        <v>165</v>
      </c>
    </row>
    <row r="8" spans="1:21">
      <c r="A8" s="1" t="s">
        <v>174</v>
      </c>
      <c r="C8" s="4" t="s">
        <v>175</v>
      </c>
      <c r="D8" s="4"/>
      <c r="E8" s="4" t="s">
        <v>176</v>
      </c>
      <c r="F8" s="4"/>
      <c r="G8" s="4" t="s">
        <v>177</v>
      </c>
      <c r="H8" s="4"/>
      <c r="I8" s="5">
        <v>8</v>
      </c>
      <c r="J8" s="4"/>
      <c r="K8" s="5">
        <v>385395622626</v>
      </c>
      <c r="L8" s="4"/>
      <c r="M8" s="5">
        <v>601793232983</v>
      </c>
      <c r="N8" s="4"/>
      <c r="O8" s="5">
        <v>645093197000</v>
      </c>
      <c r="P8" s="4"/>
      <c r="Q8" s="5">
        <v>342095658609</v>
      </c>
      <c r="R8" s="4"/>
      <c r="S8" s="11">
        <v>8.3918976384124676E-3</v>
      </c>
      <c r="T8" s="4"/>
      <c r="U8" s="4"/>
    </row>
    <row r="9" spans="1:21">
      <c r="A9" s="1" t="s">
        <v>178</v>
      </c>
      <c r="C9" s="4" t="s">
        <v>179</v>
      </c>
      <c r="D9" s="4"/>
      <c r="E9" s="4" t="s">
        <v>176</v>
      </c>
      <c r="F9" s="4"/>
      <c r="G9" s="4" t="s">
        <v>180</v>
      </c>
      <c r="H9" s="4"/>
      <c r="I9" s="5">
        <v>10</v>
      </c>
      <c r="J9" s="4"/>
      <c r="K9" s="5">
        <v>227600979829</v>
      </c>
      <c r="L9" s="4"/>
      <c r="M9" s="5">
        <v>725758986626</v>
      </c>
      <c r="N9" s="4"/>
      <c r="O9" s="5">
        <v>571061638180</v>
      </c>
      <c r="P9" s="4"/>
      <c r="Q9" s="5">
        <v>382298328275</v>
      </c>
      <c r="R9" s="4"/>
      <c r="S9" s="11">
        <v>9.3781033388875747E-3</v>
      </c>
      <c r="T9" s="4"/>
      <c r="U9" s="4"/>
    </row>
    <row r="10" spans="1:21">
      <c r="A10" s="1" t="s">
        <v>181</v>
      </c>
      <c r="C10" s="4" t="s">
        <v>182</v>
      </c>
      <c r="D10" s="4"/>
      <c r="E10" s="4" t="s">
        <v>176</v>
      </c>
      <c r="F10" s="4"/>
      <c r="G10" s="4" t="s">
        <v>183</v>
      </c>
      <c r="H10" s="4"/>
      <c r="I10" s="5">
        <v>10</v>
      </c>
      <c r="J10" s="4"/>
      <c r="K10" s="5">
        <v>205932641134</v>
      </c>
      <c r="L10" s="4"/>
      <c r="M10" s="5">
        <v>90642860617</v>
      </c>
      <c r="N10" s="4"/>
      <c r="O10" s="5">
        <v>0</v>
      </c>
      <c r="P10" s="4"/>
      <c r="Q10" s="5">
        <v>296575501751</v>
      </c>
      <c r="R10" s="4"/>
      <c r="S10" s="11">
        <v>7.2752494517910032E-3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8">
        <f>SUM(K8:K10)</f>
        <v>818929243589</v>
      </c>
      <c r="L11" s="4"/>
      <c r="M11" s="8">
        <f>SUM(M8:M10)</f>
        <v>1418195080226</v>
      </c>
      <c r="N11" s="4"/>
      <c r="O11" s="8">
        <f>SUM(O8:O10)</f>
        <v>1216154835180</v>
      </c>
      <c r="P11" s="4"/>
      <c r="Q11" s="8">
        <f>SUM(Q8:Q10)</f>
        <v>1020969488635</v>
      </c>
      <c r="R11" s="4"/>
      <c r="S11" s="9">
        <f>SUM(S8:S10)</f>
        <v>2.5045250429091045E-2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1"/>
  <sheetViews>
    <sheetView rightToLeft="1" workbookViewId="0">
      <selection activeCell="I18" sqref="I18"/>
    </sheetView>
  </sheetViews>
  <sheetFormatPr defaultRowHeight="2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>
      <c r="A2" s="22" t="s">
        <v>0</v>
      </c>
      <c r="B2" s="22"/>
      <c r="C2" s="22"/>
      <c r="D2" s="22"/>
      <c r="E2" s="22"/>
      <c r="F2" s="22"/>
      <c r="G2" s="22"/>
    </row>
    <row r="3" spans="1:10" ht="24.75">
      <c r="A3" s="22" t="s">
        <v>184</v>
      </c>
      <c r="B3" s="22"/>
      <c r="C3" s="22"/>
      <c r="D3" s="22"/>
      <c r="E3" s="22"/>
      <c r="F3" s="22"/>
      <c r="G3" s="22"/>
    </row>
    <row r="4" spans="1:10" ht="24.75">
      <c r="A4" s="22" t="s">
        <v>2</v>
      </c>
      <c r="B4" s="22"/>
      <c r="C4" s="22"/>
      <c r="D4" s="22"/>
      <c r="E4" s="22"/>
      <c r="F4" s="22"/>
      <c r="G4" s="22"/>
    </row>
    <row r="6" spans="1:10" ht="24.75">
      <c r="A6" s="21" t="s">
        <v>188</v>
      </c>
      <c r="C6" s="21" t="s">
        <v>171</v>
      </c>
      <c r="E6" s="21" t="s">
        <v>299</v>
      </c>
      <c r="G6" s="21" t="s">
        <v>13</v>
      </c>
    </row>
    <row r="7" spans="1:10">
      <c r="A7" s="1" t="s">
        <v>307</v>
      </c>
      <c r="C7" s="5">
        <f>'سرمایه‌گذاری در سهام'!I110</f>
        <v>4062380474845</v>
      </c>
      <c r="D7" s="4"/>
      <c r="E7" s="11">
        <f>C7/$C$10</f>
        <v>0.98081333823463479</v>
      </c>
      <c r="F7" s="4"/>
      <c r="G7" s="11">
        <v>9.9653650244504413E-2</v>
      </c>
      <c r="J7" s="3"/>
    </row>
    <row r="8" spans="1:10">
      <c r="A8" s="1" t="s">
        <v>308</v>
      </c>
      <c r="C8" s="5">
        <f>'سرمایه‌گذاری در اوراق بهادار'!I48</f>
        <v>75768321395</v>
      </c>
      <c r="D8" s="4"/>
      <c r="E8" s="11">
        <f t="shared" ref="E8:E9" si="0">C8/$C$10</f>
        <v>1.829335797078439E-2</v>
      </c>
      <c r="F8" s="4"/>
      <c r="G8" s="11">
        <v>1.8586614047268982E-3</v>
      </c>
      <c r="J8" s="3"/>
    </row>
    <row r="9" spans="1:10">
      <c r="A9" s="1" t="s">
        <v>309</v>
      </c>
      <c r="C9" s="5">
        <f>'درآمد سپرده بانکی'!E11</f>
        <v>3699929183</v>
      </c>
      <c r="D9" s="4"/>
      <c r="E9" s="11">
        <f t="shared" si="0"/>
        <v>8.9330379458079615E-4</v>
      </c>
      <c r="F9" s="4"/>
      <c r="G9" s="11">
        <v>9.0762411599613926E-5</v>
      </c>
      <c r="J9" s="3"/>
    </row>
    <row r="10" spans="1:10" ht="24.75" thickBot="1">
      <c r="C10" s="8">
        <f>SUM(C7:C9)</f>
        <v>4141848725423</v>
      </c>
      <c r="D10" s="4"/>
      <c r="E10" s="9">
        <f>SUM(E7:E9)</f>
        <v>0.99999999999999989</v>
      </c>
      <c r="F10" s="4"/>
      <c r="G10" s="17">
        <f>SUM(G7:G9)</f>
        <v>0.10160307406083093</v>
      </c>
      <c r="J10" s="3"/>
    </row>
    <row r="11" spans="1:10" ht="24.75" thickTop="1">
      <c r="J11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8"/>
  <sheetViews>
    <sheetView rightToLeft="1" topLeftCell="A4" zoomScaleNormal="100" workbookViewId="0">
      <selection activeCell="K26" sqref="K26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1" t="s">
        <v>185</v>
      </c>
      <c r="B6" s="21" t="s">
        <v>185</v>
      </c>
      <c r="C6" s="21" t="s">
        <v>185</v>
      </c>
      <c r="D6" s="21" t="s">
        <v>185</v>
      </c>
      <c r="E6" s="21" t="s">
        <v>185</v>
      </c>
      <c r="F6" s="21" t="s">
        <v>185</v>
      </c>
      <c r="G6" s="21" t="s">
        <v>185</v>
      </c>
      <c r="I6" s="21" t="s">
        <v>186</v>
      </c>
      <c r="J6" s="21" t="s">
        <v>186</v>
      </c>
      <c r="K6" s="21" t="s">
        <v>186</v>
      </c>
      <c r="L6" s="21" t="s">
        <v>186</v>
      </c>
      <c r="M6" s="21" t="s">
        <v>186</v>
      </c>
      <c r="O6" s="21" t="s">
        <v>187</v>
      </c>
      <c r="P6" s="21" t="s">
        <v>187</v>
      </c>
      <c r="Q6" s="21" t="s">
        <v>187</v>
      </c>
      <c r="R6" s="21" t="s">
        <v>187</v>
      </c>
      <c r="S6" s="21" t="s">
        <v>187</v>
      </c>
    </row>
    <row r="7" spans="1:19" ht="24.75">
      <c r="A7" s="21" t="s">
        <v>188</v>
      </c>
      <c r="C7" s="21" t="s">
        <v>189</v>
      </c>
      <c r="E7" s="21" t="s">
        <v>104</v>
      </c>
      <c r="G7" s="21" t="s">
        <v>105</v>
      </c>
      <c r="I7" s="21" t="s">
        <v>190</v>
      </c>
      <c r="K7" s="21" t="s">
        <v>191</v>
      </c>
      <c r="M7" s="21" t="s">
        <v>192</v>
      </c>
      <c r="O7" s="21" t="s">
        <v>190</v>
      </c>
      <c r="Q7" s="21" t="s">
        <v>191</v>
      </c>
      <c r="S7" s="21" t="s">
        <v>192</v>
      </c>
    </row>
    <row r="8" spans="1:19">
      <c r="A8" s="1" t="s">
        <v>153</v>
      </c>
      <c r="C8" s="4" t="s">
        <v>311</v>
      </c>
      <c r="D8" s="4"/>
      <c r="E8" s="4" t="s">
        <v>155</v>
      </c>
      <c r="F8" s="4"/>
      <c r="G8" s="5">
        <v>16</v>
      </c>
      <c r="H8" s="4"/>
      <c r="I8" s="5">
        <v>14072207000</v>
      </c>
      <c r="J8" s="4"/>
      <c r="K8" s="5">
        <v>0</v>
      </c>
      <c r="L8" s="4"/>
      <c r="M8" s="5">
        <v>14072207000</v>
      </c>
      <c r="N8" s="4"/>
      <c r="O8" s="5">
        <v>111487402749</v>
      </c>
      <c r="P8" s="4"/>
      <c r="Q8" s="5">
        <v>0</v>
      </c>
      <c r="R8" s="4"/>
      <c r="S8" s="5">
        <v>111487402749</v>
      </c>
    </row>
    <row r="9" spans="1:19">
      <c r="A9" s="1" t="s">
        <v>150</v>
      </c>
      <c r="C9" s="4" t="s">
        <v>311</v>
      </c>
      <c r="D9" s="4"/>
      <c r="E9" s="4" t="s">
        <v>152</v>
      </c>
      <c r="F9" s="4"/>
      <c r="G9" s="5">
        <v>16</v>
      </c>
      <c r="H9" s="4"/>
      <c r="I9" s="5">
        <v>1330232726</v>
      </c>
      <c r="J9" s="4"/>
      <c r="K9" s="5">
        <v>0</v>
      </c>
      <c r="L9" s="4"/>
      <c r="M9" s="5">
        <v>1330232726</v>
      </c>
      <c r="N9" s="4"/>
      <c r="O9" s="5">
        <v>14602749840</v>
      </c>
      <c r="P9" s="4"/>
      <c r="Q9" s="5">
        <v>0</v>
      </c>
      <c r="R9" s="4"/>
      <c r="S9" s="5">
        <v>14602749840</v>
      </c>
    </row>
    <row r="10" spans="1:19">
      <c r="A10" s="1" t="s">
        <v>156</v>
      </c>
      <c r="C10" s="4" t="s">
        <v>311</v>
      </c>
      <c r="D10" s="4"/>
      <c r="E10" s="4" t="s">
        <v>158</v>
      </c>
      <c r="F10" s="4"/>
      <c r="G10" s="5">
        <v>16</v>
      </c>
      <c r="H10" s="4"/>
      <c r="I10" s="5">
        <v>1910033572</v>
      </c>
      <c r="J10" s="4"/>
      <c r="K10" s="5">
        <v>0</v>
      </c>
      <c r="L10" s="4"/>
      <c r="M10" s="5">
        <v>1910033572</v>
      </c>
      <c r="N10" s="4"/>
      <c r="O10" s="5">
        <v>37871754829</v>
      </c>
      <c r="P10" s="4"/>
      <c r="Q10" s="5">
        <v>0</v>
      </c>
      <c r="R10" s="4"/>
      <c r="S10" s="5">
        <v>37871754829</v>
      </c>
    </row>
    <row r="11" spans="1:19">
      <c r="A11" s="1" t="s">
        <v>194</v>
      </c>
      <c r="C11" s="4" t="s">
        <v>311</v>
      </c>
      <c r="D11" s="4"/>
      <c r="E11" s="4" t="s">
        <v>195</v>
      </c>
      <c r="F11" s="4"/>
      <c r="G11" s="5">
        <v>15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25410732955</v>
      </c>
      <c r="P11" s="4"/>
      <c r="Q11" s="5">
        <v>0</v>
      </c>
      <c r="R11" s="4"/>
      <c r="S11" s="5">
        <v>25410732955</v>
      </c>
    </row>
    <row r="12" spans="1:19">
      <c r="A12" s="1" t="s">
        <v>196</v>
      </c>
      <c r="C12" s="4" t="s">
        <v>311</v>
      </c>
      <c r="D12" s="4"/>
      <c r="E12" s="4" t="s">
        <v>197</v>
      </c>
      <c r="F12" s="4"/>
      <c r="G12" s="5">
        <v>15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14587873836</v>
      </c>
      <c r="P12" s="4"/>
      <c r="Q12" s="5">
        <v>0</v>
      </c>
      <c r="R12" s="4"/>
      <c r="S12" s="5">
        <v>14587873836</v>
      </c>
    </row>
    <row r="13" spans="1:19">
      <c r="A13" s="1" t="s">
        <v>147</v>
      </c>
      <c r="C13" s="4" t="s">
        <v>311</v>
      </c>
      <c r="D13" s="4"/>
      <c r="E13" s="4" t="s">
        <v>149</v>
      </c>
      <c r="F13" s="4"/>
      <c r="G13" s="5">
        <v>15</v>
      </c>
      <c r="H13" s="4"/>
      <c r="I13" s="5">
        <v>9553563014</v>
      </c>
      <c r="J13" s="4"/>
      <c r="K13" s="5">
        <v>0</v>
      </c>
      <c r="L13" s="4"/>
      <c r="M13" s="5">
        <v>9553563014</v>
      </c>
      <c r="N13" s="4"/>
      <c r="O13" s="5">
        <v>61716671284</v>
      </c>
      <c r="P13" s="4"/>
      <c r="Q13" s="5">
        <v>0</v>
      </c>
      <c r="R13" s="4"/>
      <c r="S13" s="5">
        <v>61716671284</v>
      </c>
    </row>
    <row r="14" spans="1:19">
      <c r="A14" s="1" t="s">
        <v>198</v>
      </c>
      <c r="C14" s="4" t="s">
        <v>311</v>
      </c>
      <c r="D14" s="4"/>
      <c r="E14" s="4" t="s">
        <v>199</v>
      </c>
      <c r="F14" s="4"/>
      <c r="G14" s="5">
        <v>18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245500393</v>
      </c>
      <c r="P14" s="4"/>
      <c r="Q14" s="5">
        <v>0</v>
      </c>
      <c r="R14" s="4"/>
      <c r="S14" s="5">
        <v>245500393</v>
      </c>
    </row>
    <row r="15" spans="1:19">
      <c r="A15" s="1" t="s">
        <v>159</v>
      </c>
      <c r="C15" s="4" t="s">
        <v>311</v>
      </c>
      <c r="D15" s="4"/>
      <c r="E15" s="4" t="s">
        <v>161</v>
      </c>
      <c r="F15" s="4"/>
      <c r="G15" s="5">
        <v>18</v>
      </c>
      <c r="H15" s="4"/>
      <c r="I15" s="5">
        <v>2168328760</v>
      </c>
      <c r="J15" s="4"/>
      <c r="K15" s="5">
        <v>0</v>
      </c>
      <c r="L15" s="4"/>
      <c r="M15" s="5">
        <v>2168328760</v>
      </c>
      <c r="N15" s="4"/>
      <c r="O15" s="5">
        <v>11411610545</v>
      </c>
      <c r="P15" s="4"/>
      <c r="Q15" s="5">
        <v>0</v>
      </c>
      <c r="R15" s="4"/>
      <c r="S15" s="5">
        <v>11411610545</v>
      </c>
    </row>
    <row r="16" spans="1:19">
      <c r="A16" s="1" t="s">
        <v>162</v>
      </c>
      <c r="C16" s="4" t="s">
        <v>311</v>
      </c>
      <c r="D16" s="4"/>
      <c r="E16" s="4" t="s">
        <v>164</v>
      </c>
      <c r="F16" s="4"/>
      <c r="G16" s="5">
        <v>18</v>
      </c>
      <c r="H16" s="4"/>
      <c r="I16" s="5">
        <v>8094033444</v>
      </c>
      <c r="J16" s="4"/>
      <c r="K16" s="5">
        <v>0</v>
      </c>
      <c r="L16" s="4"/>
      <c r="M16" s="5">
        <v>8094033444</v>
      </c>
      <c r="N16" s="4"/>
      <c r="O16" s="5">
        <v>59146938791</v>
      </c>
      <c r="P16" s="4"/>
      <c r="Q16" s="5">
        <v>0</v>
      </c>
      <c r="R16" s="4"/>
      <c r="S16" s="5">
        <v>59146938791</v>
      </c>
    </row>
    <row r="17" spans="1:19">
      <c r="A17" s="1" t="s">
        <v>200</v>
      </c>
      <c r="C17" s="4" t="s">
        <v>311</v>
      </c>
      <c r="D17" s="4"/>
      <c r="E17" s="4" t="s">
        <v>201</v>
      </c>
      <c r="F17" s="4"/>
      <c r="G17" s="5">
        <v>19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11338916211</v>
      </c>
      <c r="P17" s="4"/>
      <c r="Q17" s="5">
        <v>0</v>
      </c>
      <c r="R17" s="4"/>
      <c r="S17" s="5">
        <v>11338916211</v>
      </c>
    </row>
    <row r="18" spans="1:19">
      <c r="A18" s="1" t="s">
        <v>202</v>
      </c>
      <c r="C18" s="4" t="s">
        <v>311</v>
      </c>
      <c r="D18" s="4"/>
      <c r="E18" s="4" t="s">
        <v>203</v>
      </c>
      <c r="F18" s="4"/>
      <c r="G18" s="5">
        <v>19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2319672691</v>
      </c>
      <c r="P18" s="4"/>
      <c r="Q18" s="5">
        <v>0</v>
      </c>
      <c r="R18" s="4"/>
      <c r="S18" s="5">
        <v>2319672691</v>
      </c>
    </row>
    <row r="19" spans="1:19">
      <c r="A19" s="1" t="s">
        <v>144</v>
      </c>
      <c r="C19" s="4" t="s">
        <v>311</v>
      </c>
      <c r="D19" s="4"/>
      <c r="E19" s="4" t="s">
        <v>146</v>
      </c>
      <c r="F19" s="4"/>
      <c r="G19" s="5">
        <v>16</v>
      </c>
      <c r="H19" s="4"/>
      <c r="I19" s="5">
        <v>1697866706</v>
      </c>
      <c r="J19" s="4"/>
      <c r="K19" s="5">
        <v>0</v>
      </c>
      <c r="L19" s="4"/>
      <c r="M19" s="5">
        <v>1697866706</v>
      </c>
      <c r="N19" s="4"/>
      <c r="O19" s="5">
        <v>8533461563</v>
      </c>
      <c r="P19" s="4"/>
      <c r="Q19" s="5">
        <v>0</v>
      </c>
      <c r="R19" s="4"/>
      <c r="S19" s="5">
        <v>8533461563</v>
      </c>
    </row>
    <row r="20" spans="1:19">
      <c r="A20" s="1" t="s">
        <v>174</v>
      </c>
      <c r="C20" s="5">
        <v>1</v>
      </c>
      <c r="D20" s="4"/>
      <c r="E20" s="4" t="s">
        <v>311</v>
      </c>
      <c r="F20" s="4"/>
      <c r="G20" s="5">
        <v>8</v>
      </c>
      <c r="H20" s="4"/>
      <c r="I20" s="5">
        <v>527285715</v>
      </c>
      <c r="J20" s="4"/>
      <c r="K20" s="5">
        <v>0</v>
      </c>
      <c r="L20" s="4"/>
      <c r="M20" s="5">
        <v>527285715</v>
      </c>
      <c r="N20" s="4"/>
      <c r="O20" s="5">
        <v>43042492186</v>
      </c>
      <c r="P20" s="4"/>
      <c r="Q20" s="5">
        <v>0</v>
      </c>
      <c r="R20" s="4"/>
      <c r="S20" s="5">
        <v>43042492186</v>
      </c>
    </row>
    <row r="21" spans="1:19">
      <c r="A21" s="1" t="s">
        <v>178</v>
      </c>
      <c r="C21" s="5">
        <v>17</v>
      </c>
      <c r="D21" s="4"/>
      <c r="E21" s="4" t="s">
        <v>311</v>
      </c>
      <c r="F21" s="4"/>
      <c r="G21" s="5">
        <v>10</v>
      </c>
      <c r="H21" s="4"/>
      <c r="I21" s="5">
        <v>1423626516</v>
      </c>
      <c r="J21" s="4"/>
      <c r="K21" s="5">
        <v>0</v>
      </c>
      <c r="L21" s="4"/>
      <c r="M21" s="5">
        <v>1423626516</v>
      </c>
      <c r="N21" s="4"/>
      <c r="O21" s="5">
        <v>12621141705</v>
      </c>
      <c r="P21" s="4"/>
      <c r="Q21" s="5">
        <v>0</v>
      </c>
      <c r="R21" s="4"/>
      <c r="S21" s="5">
        <v>12621141705</v>
      </c>
    </row>
    <row r="22" spans="1:19">
      <c r="A22" s="1" t="s">
        <v>181</v>
      </c>
      <c r="C22" s="5">
        <v>17</v>
      </c>
      <c r="D22" s="4"/>
      <c r="E22" s="4" t="s">
        <v>311</v>
      </c>
      <c r="F22" s="4"/>
      <c r="G22" s="5">
        <v>10</v>
      </c>
      <c r="H22" s="4"/>
      <c r="I22" s="5">
        <v>1749016952</v>
      </c>
      <c r="J22" s="4"/>
      <c r="K22" s="5">
        <v>0</v>
      </c>
      <c r="L22" s="4"/>
      <c r="M22" s="5">
        <v>1749016952</v>
      </c>
      <c r="N22" s="4"/>
      <c r="O22" s="5">
        <v>7681914086</v>
      </c>
      <c r="P22" s="4"/>
      <c r="Q22" s="5">
        <v>0</v>
      </c>
      <c r="R22" s="4"/>
      <c r="S22" s="5">
        <v>7681914086</v>
      </c>
    </row>
    <row r="23" spans="1:19" ht="24.75" thickBot="1">
      <c r="C23" s="4"/>
      <c r="I23" s="12">
        <f>SUM(I8:I22)</f>
        <v>42526194405</v>
      </c>
      <c r="K23" s="12">
        <f>SUM(K8:K22)</f>
        <v>0</v>
      </c>
      <c r="M23" s="12">
        <f>SUM(M8:M22)</f>
        <v>42526194405</v>
      </c>
      <c r="O23" s="12">
        <f>SUM(O8:O22)</f>
        <v>422018833664</v>
      </c>
      <c r="Q23" s="12">
        <f>SUM(Q8:Q22)</f>
        <v>0</v>
      </c>
      <c r="S23" s="12">
        <f>SUM(S8:S22)</f>
        <v>422018833664</v>
      </c>
    </row>
    <row r="24" spans="1:19" ht="24.75" thickTop="1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M25" s="3"/>
      <c r="S25" s="3"/>
    </row>
    <row r="27" spans="1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M28" s="3"/>
      <c r="S2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8"/>
  <sheetViews>
    <sheetView rightToLeft="1" topLeftCell="A40" workbookViewId="0">
      <selection activeCell="G60" sqref="G60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0" t="s">
        <v>3</v>
      </c>
      <c r="C6" s="21" t="s">
        <v>204</v>
      </c>
      <c r="D6" s="21" t="s">
        <v>204</v>
      </c>
      <c r="E6" s="21" t="s">
        <v>204</v>
      </c>
      <c r="F6" s="21" t="s">
        <v>204</v>
      </c>
      <c r="G6" s="21" t="s">
        <v>204</v>
      </c>
      <c r="I6" s="21" t="s">
        <v>186</v>
      </c>
      <c r="J6" s="21" t="s">
        <v>186</v>
      </c>
      <c r="K6" s="21" t="s">
        <v>186</v>
      </c>
      <c r="L6" s="21" t="s">
        <v>186</v>
      </c>
      <c r="M6" s="21" t="s">
        <v>186</v>
      </c>
      <c r="O6" s="21" t="s">
        <v>187</v>
      </c>
      <c r="P6" s="21" t="s">
        <v>187</v>
      </c>
      <c r="Q6" s="21" t="s">
        <v>187</v>
      </c>
      <c r="R6" s="21" t="s">
        <v>187</v>
      </c>
      <c r="S6" s="21" t="s">
        <v>187</v>
      </c>
    </row>
    <row r="7" spans="1:19" ht="24.75">
      <c r="A7" s="21" t="s">
        <v>3</v>
      </c>
      <c r="C7" s="21" t="s">
        <v>205</v>
      </c>
      <c r="E7" s="21" t="s">
        <v>206</v>
      </c>
      <c r="G7" s="21" t="s">
        <v>207</v>
      </c>
      <c r="I7" s="21" t="s">
        <v>208</v>
      </c>
      <c r="K7" s="21" t="s">
        <v>191</v>
      </c>
      <c r="M7" s="21" t="s">
        <v>209</v>
      </c>
      <c r="O7" s="21" t="s">
        <v>208</v>
      </c>
      <c r="Q7" s="21" t="s">
        <v>191</v>
      </c>
      <c r="S7" s="21" t="s">
        <v>209</v>
      </c>
    </row>
    <row r="8" spans="1:19">
      <c r="A8" s="1" t="s">
        <v>70</v>
      </c>
      <c r="C8" s="4" t="s">
        <v>154</v>
      </c>
      <c r="D8" s="4"/>
      <c r="E8" s="5">
        <v>900000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4050000000</v>
      </c>
      <c r="P8" s="4"/>
      <c r="Q8" s="5">
        <v>0</v>
      </c>
      <c r="R8" s="4"/>
      <c r="S8" s="5">
        <v>4050000000</v>
      </c>
    </row>
    <row r="9" spans="1:19">
      <c r="A9" s="1" t="s">
        <v>49</v>
      </c>
      <c r="C9" s="4" t="s">
        <v>210</v>
      </c>
      <c r="D9" s="4"/>
      <c r="E9" s="5">
        <v>4482368</v>
      </c>
      <c r="F9" s="4"/>
      <c r="G9" s="5">
        <v>1100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4930604800</v>
      </c>
      <c r="P9" s="4"/>
      <c r="Q9" s="5">
        <v>527740575</v>
      </c>
      <c r="R9" s="4"/>
      <c r="S9" s="5">
        <v>4402864225</v>
      </c>
    </row>
    <row r="10" spans="1:19">
      <c r="A10" s="1" t="s">
        <v>48</v>
      </c>
      <c r="C10" s="4" t="s">
        <v>211</v>
      </c>
      <c r="D10" s="4"/>
      <c r="E10" s="5">
        <v>5000000</v>
      </c>
      <c r="F10" s="4"/>
      <c r="G10" s="5">
        <v>125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625000000</v>
      </c>
      <c r="P10" s="4"/>
      <c r="Q10" s="5">
        <v>0</v>
      </c>
      <c r="R10" s="4"/>
      <c r="S10" s="5">
        <v>625000000</v>
      </c>
    </row>
    <row r="11" spans="1:19">
      <c r="A11" s="1" t="s">
        <v>50</v>
      </c>
      <c r="C11" s="4" t="s">
        <v>212</v>
      </c>
      <c r="D11" s="4"/>
      <c r="E11" s="5">
        <v>40388450</v>
      </c>
      <c r="F11" s="4"/>
      <c r="G11" s="5">
        <v>2000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80776900000</v>
      </c>
      <c r="P11" s="4"/>
      <c r="Q11" s="5">
        <v>0</v>
      </c>
      <c r="R11" s="4"/>
      <c r="S11" s="5">
        <v>80776900000</v>
      </c>
    </row>
    <row r="12" spans="1:19">
      <c r="A12" s="1" t="s">
        <v>51</v>
      </c>
      <c r="C12" s="4" t="s">
        <v>213</v>
      </c>
      <c r="D12" s="4"/>
      <c r="E12" s="5">
        <v>70500000</v>
      </c>
      <c r="F12" s="4"/>
      <c r="G12" s="5">
        <v>1930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136065000000</v>
      </c>
      <c r="P12" s="4"/>
      <c r="Q12" s="5">
        <v>16967338129</v>
      </c>
      <c r="R12" s="4"/>
      <c r="S12" s="5">
        <v>119097661871</v>
      </c>
    </row>
    <row r="13" spans="1:19">
      <c r="A13" s="1" t="s">
        <v>80</v>
      </c>
      <c r="C13" s="4" t="s">
        <v>214</v>
      </c>
      <c r="D13" s="4"/>
      <c r="E13" s="5">
        <v>17108382</v>
      </c>
      <c r="F13" s="4"/>
      <c r="G13" s="5">
        <v>280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4790346960</v>
      </c>
      <c r="P13" s="4"/>
      <c r="Q13" s="5">
        <v>0</v>
      </c>
      <c r="R13" s="4"/>
      <c r="S13" s="5">
        <v>4790346960</v>
      </c>
    </row>
    <row r="14" spans="1:19">
      <c r="A14" s="1" t="s">
        <v>31</v>
      </c>
      <c r="C14" s="4" t="s">
        <v>214</v>
      </c>
      <c r="D14" s="4"/>
      <c r="E14" s="5">
        <v>9500020</v>
      </c>
      <c r="F14" s="4"/>
      <c r="G14" s="5">
        <v>550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5225011000</v>
      </c>
      <c r="P14" s="4"/>
      <c r="Q14" s="5">
        <v>0</v>
      </c>
      <c r="R14" s="4"/>
      <c r="S14" s="5">
        <v>5225011000</v>
      </c>
    </row>
    <row r="15" spans="1:19">
      <c r="A15" s="1" t="s">
        <v>33</v>
      </c>
      <c r="C15" s="4" t="s">
        <v>215</v>
      </c>
      <c r="D15" s="4"/>
      <c r="E15" s="5">
        <v>35032938</v>
      </c>
      <c r="F15" s="4"/>
      <c r="G15" s="5">
        <v>600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21019762800</v>
      </c>
      <c r="P15" s="4"/>
      <c r="Q15" s="5">
        <v>0</v>
      </c>
      <c r="R15" s="4"/>
      <c r="S15" s="5">
        <v>21019762800</v>
      </c>
    </row>
    <row r="16" spans="1:19">
      <c r="A16" s="1" t="s">
        <v>28</v>
      </c>
      <c r="C16" s="4" t="s">
        <v>216</v>
      </c>
      <c r="D16" s="4"/>
      <c r="E16" s="5">
        <v>8656623</v>
      </c>
      <c r="F16" s="4"/>
      <c r="G16" s="5">
        <v>1220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10561080060</v>
      </c>
      <c r="P16" s="4"/>
      <c r="Q16" s="5">
        <v>0</v>
      </c>
      <c r="R16" s="4"/>
      <c r="S16" s="5">
        <v>10561080060</v>
      </c>
    </row>
    <row r="17" spans="1:19">
      <c r="A17" s="1" t="s">
        <v>40</v>
      </c>
      <c r="C17" s="4" t="s">
        <v>217</v>
      </c>
      <c r="D17" s="4"/>
      <c r="E17" s="5">
        <v>1500000</v>
      </c>
      <c r="F17" s="4"/>
      <c r="G17" s="5">
        <v>3416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5124000000</v>
      </c>
      <c r="P17" s="4"/>
      <c r="Q17" s="5">
        <v>0</v>
      </c>
      <c r="R17" s="4"/>
      <c r="S17" s="5">
        <v>5124000000</v>
      </c>
    </row>
    <row r="18" spans="1:19">
      <c r="A18" s="1" t="s">
        <v>37</v>
      </c>
      <c r="C18" s="4" t="s">
        <v>218</v>
      </c>
      <c r="D18" s="4"/>
      <c r="E18" s="5">
        <v>600000</v>
      </c>
      <c r="F18" s="4"/>
      <c r="G18" s="5">
        <v>11188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6712800000</v>
      </c>
      <c r="P18" s="4"/>
      <c r="Q18" s="5">
        <v>0</v>
      </c>
      <c r="R18" s="4"/>
      <c r="S18" s="5">
        <v>6712800000</v>
      </c>
    </row>
    <row r="19" spans="1:19">
      <c r="A19" s="1" t="s">
        <v>55</v>
      </c>
      <c r="C19" s="4" t="s">
        <v>219</v>
      </c>
      <c r="D19" s="4"/>
      <c r="E19" s="5">
        <v>12960936</v>
      </c>
      <c r="F19" s="4"/>
      <c r="G19" s="5">
        <v>800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10368748800</v>
      </c>
      <c r="P19" s="4"/>
      <c r="Q19" s="5">
        <v>519449354</v>
      </c>
      <c r="R19" s="4"/>
      <c r="S19" s="5">
        <v>9849299446</v>
      </c>
    </row>
    <row r="20" spans="1:19">
      <c r="A20" s="1" t="s">
        <v>58</v>
      </c>
      <c r="C20" s="4" t="s">
        <v>220</v>
      </c>
      <c r="D20" s="4"/>
      <c r="E20" s="5">
        <v>11340233</v>
      </c>
      <c r="F20" s="4"/>
      <c r="G20" s="5">
        <v>2000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22680466000</v>
      </c>
      <c r="P20" s="4"/>
      <c r="Q20" s="5">
        <v>2840154220</v>
      </c>
      <c r="R20" s="4"/>
      <c r="S20" s="5">
        <v>19840311780</v>
      </c>
    </row>
    <row r="21" spans="1:19">
      <c r="A21" s="1" t="s">
        <v>64</v>
      </c>
      <c r="C21" s="4" t="s">
        <v>221</v>
      </c>
      <c r="D21" s="4"/>
      <c r="E21" s="5">
        <v>1697661</v>
      </c>
      <c r="F21" s="4"/>
      <c r="G21" s="5">
        <v>580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984643380</v>
      </c>
      <c r="P21" s="4"/>
      <c r="Q21" s="5">
        <v>0</v>
      </c>
      <c r="R21" s="4"/>
      <c r="S21" s="5">
        <v>984643380</v>
      </c>
    </row>
    <row r="22" spans="1:19">
      <c r="A22" s="1" t="s">
        <v>42</v>
      </c>
      <c r="C22" s="4" t="s">
        <v>222</v>
      </c>
      <c r="D22" s="4"/>
      <c r="E22" s="5">
        <v>404056</v>
      </c>
      <c r="F22" s="4"/>
      <c r="G22" s="5">
        <v>51968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20997982208</v>
      </c>
      <c r="P22" s="4"/>
      <c r="Q22" s="5">
        <v>0</v>
      </c>
      <c r="R22" s="4"/>
      <c r="S22" s="5">
        <v>20997982208</v>
      </c>
    </row>
    <row r="23" spans="1:19">
      <c r="A23" s="1" t="s">
        <v>19</v>
      </c>
      <c r="C23" s="4" t="s">
        <v>212</v>
      </c>
      <c r="D23" s="4"/>
      <c r="E23" s="5">
        <v>2300000</v>
      </c>
      <c r="F23" s="4"/>
      <c r="G23" s="5">
        <v>4175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9602500000</v>
      </c>
      <c r="P23" s="4"/>
      <c r="Q23" s="5">
        <v>0</v>
      </c>
      <c r="R23" s="4"/>
      <c r="S23" s="5">
        <v>9602500000</v>
      </c>
    </row>
    <row r="24" spans="1:19">
      <c r="A24" s="1" t="s">
        <v>71</v>
      </c>
      <c r="C24" s="4" t="s">
        <v>223</v>
      </c>
      <c r="D24" s="4"/>
      <c r="E24" s="5">
        <v>153509568</v>
      </c>
      <c r="F24" s="4"/>
      <c r="G24" s="5">
        <v>400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61403827200</v>
      </c>
      <c r="P24" s="4"/>
      <c r="Q24" s="5">
        <v>0</v>
      </c>
      <c r="R24" s="4"/>
      <c r="S24" s="5">
        <v>61403827200</v>
      </c>
    </row>
    <row r="25" spans="1:19">
      <c r="A25" s="1" t="s">
        <v>69</v>
      </c>
      <c r="C25" s="4" t="s">
        <v>224</v>
      </c>
      <c r="D25" s="4"/>
      <c r="E25" s="5">
        <v>83979102</v>
      </c>
      <c r="F25" s="4"/>
      <c r="G25" s="5">
        <v>800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67183281600</v>
      </c>
      <c r="P25" s="4"/>
      <c r="Q25" s="5">
        <v>0</v>
      </c>
      <c r="R25" s="4"/>
      <c r="S25" s="5">
        <v>67183281600</v>
      </c>
    </row>
    <row r="26" spans="1:19">
      <c r="A26" s="1" t="s">
        <v>225</v>
      </c>
      <c r="C26" s="4" t="s">
        <v>224</v>
      </c>
      <c r="D26" s="4"/>
      <c r="E26" s="5">
        <v>3269867</v>
      </c>
      <c r="F26" s="4"/>
      <c r="G26" s="5">
        <v>3700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12098507900</v>
      </c>
      <c r="P26" s="4"/>
      <c r="Q26" s="5">
        <v>0</v>
      </c>
      <c r="R26" s="4"/>
      <c r="S26" s="5">
        <v>12098507900</v>
      </c>
    </row>
    <row r="27" spans="1:19">
      <c r="A27" s="1" t="s">
        <v>73</v>
      </c>
      <c r="C27" s="4" t="s">
        <v>226</v>
      </c>
      <c r="D27" s="4"/>
      <c r="E27" s="5">
        <v>2584274</v>
      </c>
      <c r="F27" s="4"/>
      <c r="G27" s="5">
        <v>370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956181380</v>
      </c>
      <c r="P27" s="4"/>
      <c r="Q27" s="5">
        <v>82573861</v>
      </c>
      <c r="R27" s="4"/>
      <c r="S27" s="5">
        <v>873607519</v>
      </c>
    </row>
    <row r="28" spans="1:19">
      <c r="A28" s="1" t="s">
        <v>61</v>
      </c>
      <c r="C28" s="4" t="s">
        <v>227</v>
      </c>
      <c r="D28" s="4"/>
      <c r="E28" s="5">
        <v>4020036</v>
      </c>
      <c r="F28" s="4"/>
      <c r="G28" s="5">
        <v>770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3095427720</v>
      </c>
      <c r="P28" s="4"/>
      <c r="Q28" s="5">
        <v>291876559</v>
      </c>
      <c r="R28" s="4"/>
      <c r="S28" s="5">
        <v>2803551161</v>
      </c>
    </row>
    <row r="29" spans="1:19">
      <c r="A29" s="1" t="s">
        <v>36</v>
      </c>
      <c r="C29" s="4" t="s">
        <v>228</v>
      </c>
      <c r="D29" s="4"/>
      <c r="E29" s="5">
        <v>20971476</v>
      </c>
      <c r="F29" s="4"/>
      <c r="G29" s="5">
        <v>350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7340016600</v>
      </c>
      <c r="P29" s="4"/>
      <c r="Q29" s="5">
        <v>0</v>
      </c>
      <c r="R29" s="4"/>
      <c r="S29" s="5">
        <v>7340016600</v>
      </c>
    </row>
    <row r="30" spans="1:19">
      <c r="A30" s="1" t="s">
        <v>21</v>
      </c>
      <c r="C30" s="4" t="s">
        <v>229</v>
      </c>
      <c r="D30" s="4"/>
      <c r="E30" s="5">
        <v>1040482</v>
      </c>
      <c r="F30" s="4"/>
      <c r="G30" s="5">
        <v>10200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10612916400</v>
      </c>
      <c r="P30" s="4"/>
      <c r="Q30" s="5">
        <v>0</v>
      </c>
      <c r="R30" s="4"/>
      <c r="S30" s="5">
        <v>10612916400</v>
      </c>
    </row>
    <row r="31" spans="1:19">
      <c r="A31" s="1" t="s">
        <v>66</v>
      </c>
      <c r="C31" s="4" t="s">
        <v>230</v>
      </c>
      <c r="D31" s="4"/>
      <c r="E31" s="5">
        <v>6540532</v>
      </c>
      <c r="F31" s="4"/>
      <c r="G31" s="5">
        <v>1100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7194585200</v>
      </c>
      <c r="P31" s="4"/>
      <c r="Q31" s="5">
        <v>0</v>
      </c>
      <c r="R31" s="4"/>
      <c r="S31" s="5">
        <v>7194585200</v>
      </c>
    </row>
    <row r="32" spans="1:19">
      <c r="A32" s="1" t="s">
        <v>23</v>
      </c>
      <c r="C32" s="4" t="s">
        <v>231</v>
      </c>
      <c r="D32" s="4"/>
      <c r="E32" s="5">
        <v>20566102</v>
      </c>
      <c r="F32" s="4"/>
      <c r="G32" s="5">
        <v>13500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277642377000</v>
      </c>
      <c r="P32" s="4"/>
      <c r="Q32" s="5">
        <v>0</v>
      </c>
      <c r="R32" s="4"/>
      <c r="S32" s="5">
        <v>277642377000</v>
      </c>
    </row>
    <row r="33" spans="1:19">
      <c r="A33" s="1" t="s">
        <v>75</v>
      </c>
      <c r="C33" s="4" t="s">
        <v>227</v>
      </c>
      <c r="D33" s="4"/>
      <c r="E33" s="5">
        <v>59615343</v>
      </c>
      <c r="F33" s="4"/>
      <c r="G33" s="5">
        <v>3530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210442160790</v>
      </c>
      <c r="P33" s="4"/>
      <c r="Q33" s="5">
        <v>19843181414</v>
      </c>
      <c r="R33" s="4"/>
      <c r="S33" s="5">
        <v>190598979376</v>
      </c>
    </row>
    <row r="34" spans="1:19">
      <c r="A34" s="1" t="s">
        <v>20</v>
      </c>
      <c r="C34" s="4" t="s">
        <v>214</v>
      </c>
      <c r="D34" s="4"/>
      <c r="E34" s="5">
        <v>1011363</v>
      </c>
      <c r="F34" s="4"/>
      <c r="G34" s="5">
        <v>14130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14290559190</v>
      </c>
      <c r="P34" s="4"/>
      <c r="Q34" s="5">
        <v>0</v>
      </c>
      <c r="R34" s="4"/>
      <c r="S34" s="5">
        <v>14290559190</v>
      </c>
    </row>
    <row r="35" spans="1:19">
      <c r="A35" s="1" t="s">
        <v>81</v>
      </c>
      <c r="C35" s="4" t="s">
        <v>232</v>
      </c>
      <c r="D35" s="4"/>
      <c r="E35" s="5">
        <v>3361802</v>
      </c>
      <c r="F35" s="4"/>
      <c r="G35" s="5">
        <v>5000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16809010000</v>
      </c>
      <c r="P35" s="4"/>
      <c r="Q35" s="5">
        <v>0</v>
      </c>
      <c r="R35" s="4"/>
      <c r="S35" s="5">
        <v>16809010000</v>
      </c>
    </row>
    <row r="36" spans="1:19">
      <c r="A36" s="1" t="s">
        <v>233</v>
      </c>
      <c r="C36" s="4" t="s">
        <v>212</v>
      </c>
      <c r="D36" s="4"/>
      <c r="E36" s="5">
        <v>50000</v>
      </c>
      <c r="F36" s="4"/>
      <c r="G36" s="5">
        <v>5350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267500000</v>
      </c>
      <c r="P36" s="4"/>
      <c r="Q36" s="5">
        <v>0</v>
      </c>
      <c r="R36" s="4"/>
      <c r="S36" s="5">
        <v>267500000</v>
      </c>
    </row>
    <row r="37" spans="1:19">
      <c r="A37" s="1" t="s">
        <v>45</v>
      </c>
      <c r="C37" s="4" t="s">
        <v>234</v>
      </c>
      <c r="D37" s="4"/>
      <c r="E37" s="5">
        <v>10100000</v>
      </c>
      <c r="F37" s="4"/>
      <c r="G37" s="5">
        <v>4750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47975000000</v>
      </c>
      <c r="P37" s="4"/>
      <c r="Q37" s="5">
        <v>0</v>
      </c>
      <c r="R37" s="4"/>
      <c r="S37" s="5">
        <v>47975000000</v>
      </c>
    </row>
    <row r="38" spans="1:19">
      <c r="A38" s="1" t="s">
        <v>53</v>
      </c>
      <c r="C38" s="4" t="s">
        <v>235</v>
      </c>
      <c r="D38" s="4"/>
      <c r="E38" s="5">
        <v>4032094</v>
      </c>
      <c r="F38" s="4"/>
      <c r="G38" s="5">
        <v>2200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8870606800</v>
      </c>
      <c r="P38" s="4"/>
      <c r="Q38" s="5">
        <v>0</v>
      </c>
      <c r="R38" s="4"/>
      <c r="S38" s="5">
        <v>8870606800</v>
      </c>
    </row>
    <row r="39" spans="1:19">
      <c r="A39" s="1" t="s">
        <v>32</v>
      </c>
      <c r="C39" s="4" t="s">
        <v>236</v>
      </c>
      <c r="D39" s="4"/>
      <c r="E39" s="5">
        <v>6064981</v>
      </c>
      <c r="F39" s="4"/>
      <c r="G39" s="5">
        <v>5600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33963893600</v>
      </c>
      <c r="P39" s="4"/>
      <c r="Q39" s="5">
        <v>0</v>
      </c>
      <c r="R39" s="4"/>
      <c r="S39" s="5">
        <v>33963893600</v>
      </c>
    </row>
    <row r="40" spans="1:19">
      <c r="A40" s="1" t="s">
        <v>72</v>
      </c>
      <c r="C40" s="4" t="s">
        <v>237</v>
      </c>
      <c r="D40" s="4"/>
      <c r="E40" s="5">
        <v>11400000</v>
      </c>
      <c r="F40" s="4"/>
      <c r="G40" s="5">
        <v>1400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15960000000</v>
      </c>
      <c r="P40" s="4"/>
      <c r="Q40" s="5">
        <v>0</v>
      </c>
      <c r="R40" s="4"/>
      <c r="S40" s="5">
        <v>15960000000</v>
      </c>
    </row>
    <row r="41" spans="1:19">
      <c r="A41" s="1" t="s">
        <v>76</v>
      </c>
      <c r="C41" s="4" t="s">
        <v>238</v>
      </c>
      <c r="D41" s="4"/>
      <c r="E41" s="5">
        <v>41540337</v>
      </c>
      <c r="F41" s="4"/>
      <c r="G41" s="5">
        <v>1800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74772606600</v>
      </c>
      <c r="P41" s="4"/>
      <c r="Q41" s="5">
        <v>0</v>
      </c>
      <c r="R41" s="4"/>
      <c r="S41" s="5">
        <v>74772606600</v>
      </c>
    </row>
    <row r="42" spans="1:19">
      <c r="A42" s="1" t="s">
        <v>16</v>
      </c>
      <c r="C42" s="4" t="s">
        <v>211</v>
      </c>
      <c r="D42" s="4"/>
      <c r="E42" s="5">
        <v>3831142</v>
      </c>
      <c r="F42" s="4"/>
      <c r="G42" s="5">
        <v>200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766228400</v>
      </c>
      <c r="P42" s="4"/>
      <c r="Q42" s="5">
        <v>0</v>
      </c>
      <c r="R42" s="4"/>
      <c r="S42" s="5">
        <v>766228400</v>
      </c>
    </row>
    <row r="43" spans="1:19">
      <c r="A43" s="1" t="s">
        <v>25</v>
      </c>
      <c r="C43" s="4" t="s">
        <v>239</v>
      </c>
      <c r="D43" s="4"/>
      <c r="E43" s="5">
        <v>26842552</v>
      </c>
      <c r="F43" s="4"/>
      <c r="G43" s="5">
        <v>6500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174476588000</v>
      </c>
      <c r="P43" s="4"/>
      <c r="Q43" s="5">
        <v>0</v>
      </c>
      <c r="R43" s="4"/>
      <c r="S43" s="5">
        <v>174476588000</v>
      </c>
    </row>
    <row r="44" spans="1:19">
      <c r="A44" s="1" t="s">
        <v>77</v>
      </c>
      <c r="C44" s="4" t="s">
        <v>240</v>
      </c>
      <c r="D44" s="4"/>
      <c r="E44" s="5">
        <v>3475000</v>
      </c>
      <c r="F44" s="4"/>
      <c r="G44" s="5">
        <v>1200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4170000000</v>
      </c>
      <c r="P44" s="4"/>
      <c r="Q44" s="5">
        <v>526552962</v>
      </c>
      <c r="R44" s="4"/>
      <c r="S44" s="5">
        <v>3643447038</v>
      </c>
    </row>
    <row r="45" spans="1:19">
      <c r="A45" s="1" t="s">
        <v>22</v>
      </c>
      <c r="C45" s="4" t="s">
        <v>241</v>
      </c>
      <c r="D45" s="4"/>
      <c r="E45" s="5">
        <v>306183</v>
      </c>
      <c r="F45" s="4"/>
      <c r="G45" s="5">
        <v>20000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6123660000</v>
      </c>
      <c r="P45" s="4"/>
      <c r="Q45" s="5">
        <v>0</v>
      </c>
      <c r="R45" s="4"/>
      <c r="S45" s="5">
        <v>6123660000</v>
      </c>
    </row>
    <row r="46" spans="1:19">
      <c r="A46" s="1" t="s">
        <v>52</v>
      </c>
      <c r="C46" s="4" t="s">
        <v>6</v>
      </c>
      <c r="D46" s="4"/>
      <c r="E46" s="5">
        <v>13633830</v>
      </c>
      <c r="F46" s="4"/>
      <c r="G46" s="5">
        <v>4000</v>
      </c>
      <c r="H46" s="4"/>
      <c r="I46" s="5">
        <v>54535320000</v>
      </c>
      <c r="J46" s="4"/>
      <c r="K46" s="5">
        <v>6133151489</v>
      </c>
      <c r="L46" s="4"/>
      <c r="M46" s="5">
        <v>48402168511</v>
      </c>
      <c r="N46" s="4"/>
      <c r="O46" s="5">
        <v>54535320000</v>
      </c>
      <c r="P46" s="4"/>
      <c r="Q46" s="5">
        <v>6133151489</v>
      </c>
      <c r="R46" s="4"/>
      <c r="S46" s="5">
        <v>48402168511</v>
      </c>
    </row>
    <row r="47" spans="1:19">
      <c r="A47" s="1" t="s">
        <v>26</v>
      </c>
      <c r="C47" s="4" t="s">
        <v>242</v>
      </c>
      <c r="D47" s="4"/>
      <c r="E47" s="5">
        <v>2761247</v>
      </c>
      <c r="F47" s="4"/>
      <c r="G47" s="5">
        <v>5900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16291357300</v>
      </c>
      <c r="P47" s="4"/>
      <c r="Q47" s="5">
        <v>0</v>
      </c>
      <c r="R47" s="4"/>
      <c r="S47" s="5">
        <v>16291357300</v>
      </c>
    </row>
    <row r="48" spans="1:19">
      <c r="A48" s="1" t="s">
        <v>243</v>
      </c>
      <c r="C48" s="4" t="s">
        <v>218</v>
      </c>
      <c r="D48" s="4"/>
      <c r="E48" s="5">
        <v>1343905</v>
      </c>
      <c r="F48" s="4"/>
      <c r="G48" s="5">
        <v>14200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19083451000</v>
      </c>
      <c r="P48" s="4"/>
      <c r="Q48" s="5">
        <v>0</v>
      </c>
      <c r="R48" s="4"/>
      <c r="S48" s="5">
        <v>19083451000</v>
      </c>
    </row>
    <row r="49" spans="1:19">
      <c r="A49" s="1" t="s">
        <v>47</v>
      </c>
      <c r="C49" s="4" t="s">
        <v>244</v>
      </c>
      <c r="D49" s="4"/>
      <c r="E49" s="5">
        <v>24900000</v>
      </c>
      <c r="F49" s="4"/>
      <c r="G49" s="5">
        <v>825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20542500000</v>
      </c>
      <c r="P49" s="4"/>
      <c r="Q49" s="5">
        <v>0</v>
      </c>
      <c r="R49" s="4"/>
      <c r="S49" s="5">
        <v>20542500000</v>
      </c>
    </row>
    <row r="50" spans="1:19">
      <c r="A50" s="1" t="s">
        <v>30</v>
      </c>
      <c r="C50" s="4" t="s">
        <v>245</v>
      </c>
      <c r="D50" s="4"/>
      <c r="E50" s="5">
        <v>10500000</v>
      </c>
      <c r="F50" s="4"/>
      <c r="G50" s="5">
        <v>9400</v>
      </c>
      <c r="H50" s="4"/>
      <c r="I50" s="5">
        <v>98700000000</v>
      </c>
      <c r="J50" s="4"/>
      <c r="K50" s="5">
        <v>14083440986</v>
      </c>
      <c r="L50" s="4"/>
      <c r="M50" s="5">
        <v>84616559014</v>
      </c>
      <c r="N50" s="4"/>
      <c r="O50" s="5">
        <v>98700000000</v>
      </c>
      <c r="P50" s="4"/>
      <c r="Q50" s="5">
        <v>14083440986</v>
      </c>
      <c r="R50" s="4"/>
      <c r="S50" s="5">
        <v>84616559014</v>
      </c>
    </row>
    <row r="51" spans="1:19">
      <c r="A51" s="1" t="s">
        <v>46</v>
      </c>
      <c r="C51" s="4" t="s">
        <v>246</v>
      </c>
      <c r="D51" s="4"/>
      <c r="E51" s="5">
        <v>12000000</v>
      </c>
      <c r="F51" s="4"/>
      <c r="G51" s="5">
        <v>1930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23160000000</v>
      </c>
      <c r="P51" s="4"/>
      <c r="Q51" s="5">
        <v>0</v>
      </c>
      <c r="R51" s="4"/>
      <c r="S51" s="5">
        <v>23160000000</v>
      </c>
    </row>
    <row r="52" spans="1:19">
      <c r="A52" s="1" t="s">
        <v>43</v>
      </c>
      <c r="C52" s="4" t="s">
        <v>241</v>
      </c>
      <c r="D52" s="4"/>
      <c r="E52" s="5">
        <v>248066</v>
      </c>
      <c r="F52" s="4"/>
      <c r="G52" s="5">
        <v>3000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744198000</v>
      </c>
      <c r="P52" s="4"/>
      <c r="Q52" s="5">
        <v>0</v>
      </c>
      <c r="R52" s="4"/>
      <c r="S52" s="5">
        <v>744198000</v>
      </c>
    </row>
    <row r="53" spans="1:19">
      <c r="A53" s="1" t="s">
        <v>247</v>
      </c>
      <c r="C53" s="4" t="s">
        <v>248</v>
      </c>
      <c r="D53" s="4"/>
      <c r="E53" s="5">
        <v>56670</v>
      </c>
      <c r="F53" s="4"/>
      <c r="G53" s="5">
        <v>110</v>
      </c>
      <c r="H53" s="4"/>
      <c r="I53" s="5">
        <v>0</v>
      </c>
      <c r="J53" s="4"/>
      <c r="K53" s="5">
        <v>0</v>
      </c>
      <c r="L53" s="4"/>
      <c r="M53" s="5">
        <v>0</v>
      </c>
      <c r="N53" s="4"/>
      <c r="O53" s="5">
        <v>6233700</v>
      </c>
      <c r="P53" s="4"/>
      <c r="Q53" s="5">
        <v>0</v>
      </c>
      <c r="R53" s="4"/>
      <c r="S53" s="5">
        <v>6233700</v>
      </c>
    </row>
    <row r="54" spans="1:19">
      <c r="A54" s="1" t="s">
        <v>41</v>
      </c>
      <c r="C54" s="4" t="s">
        <v>249</v>
      </c>
      <c r="D54" s="4"/>
      <c r="E54" s="5">
        <v>3800060</v>
      </c>
      <c r="F54" s="4"/>
      <c r="G54" s="5">
        <v>3000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11400180000</v>
      </c>
      <c r="P54" s="4"/>
      <c r="Q54" s="5">
        <v>0</v>
      </c>
      <c r="R54" s="4"/>
      <c r="S54" s="5">
        <v>11400180000</v>
      </c>
    </row>
    <row r="55" spans="1:19">
      <c r="A55" s="1" t="s">
        <v>250</v>
      </c>
      <c r="C55" s="4" t="s">
        <v>251</v>
      </c>
      <c r="D55" s="4"/>
      <c r="E55" s="5">
        <v>753607</v>
      </c>
      <c r="F55" s="4"/>
      <c r="G55" s="5">
        <v>165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124345155</v>
      </c>
      <c r="P55" s="4"/>
      <c r="Q55" s="5">
        <v>0</v>
      </c>
      <c r="R55" s="4"/>
      <c r="S55" s="5">
        <v>124345155</v>
      </c>
    </row>
    <row r="56" spans="1:19">
      <c r="A56" s="1" t="s">
        <v>27</v>
      </c>
      <c r="C56" s="4" t="s">
        <v>252</v>
      </c>
      <c r="D56" s="4"/>
      <c r="E56" s="5">
        <v>2163138</v>
      </c>
      <c r="F56" s="4"/>
      <c r="G56" s="5">
        <v>10000</v>
      </c>
      <c r="H56" s="4"/>
      <c r="I56" s="5">
        <v>0</v>
      </c>
      <c r="J56" s="4"/>
      <c r="K56" s="5">
        <v>0</v>
      </c>
      <c r="L56" s="4"/>
      <c r="M56" s="5">
        <v>0</v>
      </c>
      <c r="N56" s="4"/>
      <c r="O56" s="5">
        <v>21631380000</v>
      </c>
      <c r="P56" s="4"/>
      <c r="Q56" s="5">
        <v>0</v>
      </c>
      <c r="R56" s="4"/>
      <c r="S56" s="5">
        <v>21631380000</v>
      </c>
    </row>
    <row r="57" spans="1:19" ht="24.75" thickBot="1">
      <c r="I57" s="8">
        <f>SUM(I8:I56)</f>
        <v>153235320000</v>
      </c>
      <c r="J57" s="4"/>
      <c r="K57" s="8">
        <f>SUM(K8:K56)</f>
        <v>20216592475</v>
      </c>
      <c r="L57" s="4"/>
      <c r="M57" s="8">
        <f>SUM(M8:M56)</f>
        <v>133018727525</v>
      </c>
      <c r="N57" s="4"/>
      <c r="O57" s="8">
        <f>SUM(O8:O56)</f>
        <v>1667148745543</v>
      </c>
      <c r="P57" s="4"/>
      <c r="Q57" s="8">
        <f>SUM(Q8:Q56)</f>
        <v>61815459549</v>
      </c>
      <c r="R57" s="4"/>
      <c r="S57" s="8">
        <f>SUM(S8:S56)</f>
        <v>1605333285994</v>
      </c>
    </row>
    <row r="58" spans="1:19" ht="24.75" thickTop="1">
      <c r="Q58" s="3"/>
      <c r="S5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7"/>
  <sheetViews>
    <sheetView rightToLeft="1" topLeftCell="A82" workbookViewId="0">
      <selection activeCell="I112" sqref="I112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3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K6" s="21" t="s">
        <v>187</v>
      </c>
      <c r="L6" s="21" t="s">
        <v>187</v>
      </c>
      <c r="M6" s="21" t="s">
        <v>187</v>
      </c>
      <c r="N6" s="21" t="s">
        <v>187</v>
      </c>
      <c r="O6" s="21" t="s">
        <v>187</v>
      </c>
      <c r="P6" s="21" t="s">
        <v>187</v>
      </c>
      <c r="Q6" s="21" t="s">
        <v>187</v>
      </c>
    </row>
    <row r="7" spans="1:17" ht="24.75">
      <c r="A7" s="21" t="s">
        <v>3</v>
      </c>
      <c r="C7" s="21" t="s">
        <v>7</v>
      </c>
      <c r="D7" s="13"/>
      <c r="E7" s="21" t="s">
        <v>253</v>
      </c>
      <c r="G7" s="21" t="s">
        <v>254</v>
      </c>
      <c r="I7" s="21" t="s">
        <v>255</v>
      </c>
      <c r="K7" s="21" t="s">
        <v>7</v>
      </c>
      <c r="M7" s="21" t="s">
        <v>253</v>
      </c>
      <c r="O7" s="21" t="s">
        <v>254</v>
      </c>
      <c r="Q7" s="21" t="s">
        <v>255</v>
      </c>
    </row>
    <row r="8" spans="1:17">
      <c r="A8" s="1" t="s">
        <v>88</v>
      </c>
      <c r="C8" s="6">
        <v>7999999</v>
      </c>
      <c r="D8" s="6"/>
      <c r="E8" s="6">
        <v>27435776570</v>
      </c>
      <c r="F8" s="6"/>
      <c r="G8" s="6">
        <v>31191996101</v>
      </c>
      <c r="H8" s="6"/>
      <c r="I8" s="6">
        <f>E8-G8</f>
        <v>-3756219531</v>
      </c>
      <c r="J8" s="6"/>
      <c r="K8" s="6">
        <v>7999999</v>
      </c>
      <c r="L8" s="6"/>
      <c r="M8" s="6">
        <v>27435776570</v>
      </c>
      <c r="N8" s="6"/>
      <c r="O8" s="6">
        <v>31191996101</v>
      </c>
      <c r="P8" s="6"/>
      <c r="Q8" s="6">
        <f>M8-O8</f>
        <v>-3756219531</v>
      </c>
    </row>
    <row r="9" spans="1:17">
      <c r="A9" s="1" t="s">
        <v>65</v>
      </c>
      <c r="C9" s="6">
        <v>5881958</v>
      </c>
      <c r="D9" s="6"/>
      <c r="E9" s="6">
        <v>46717213195</v>
      </c>
      <c r="F9" s="6"/>
      <c r="G9" s="6">
        <v>38841357604</v>
      </c>
      <c r="H9" s="6"/>
      <c r="I9" s="6">
        <f t="shared" ref="I9:I72" si="0">E9-G9</f>
        <v>7875855591</v>
      </c>
      <c r="J9" s="6"/>
      <c r="K9" s="6">
        <v>5881958</v>
      </c>
      <c r="L9" s="6"/>
      <c r="M9" s="6">
        <v>46717213195</v>
      </c>
      <c r="N9" s="6"/>
      <c r="O9" s="6">
        <v>36190617892</v>
      </c>
      <c r="P9" s="6"/>
      <c r="Q9" s="6">
        <f t="shared" ref="Q9:Q72" si="1">M9-O9</f>
        <v>10526595303</v>
      </c>
    </row>
    <row r="10" spans="1:17">
      <c r="A10" s="1" t="s">
        <v>81</v>
      </c>
      <c r="C10" s="6">
        <v>4000000</v>
      </c>
      <c r="D10" s="6"/>
      <c r="E10" s="6">
        <v>195430230000</v>
      </c>
      <c r="F10" s="6"/>
      <c r="G10" s="6">
        <v>162540218380</v>
      </c>
      <c r="H10" s="6"/>
      <c r="I10" s="6">
        <f t="shared" si="0"/>
        <v>32890011620</v>
      </c>
      <c r="J10" s="6"/>
      <c r="K10" s="6">
        <v>4000000</v>
      </c>
      <c r="L10" s="6"/>
      <c r="M10" s="6">
        <v>195430230000</v>
      </c>
      <c r="N10" s="6"/>
      <c r="O10" s="6">
        <v>163923593218</v>
      </c>
      <c r="P10" s="6"/>
      <c r="Q10" s="6">
        <f t="shared" si="1"/>
        <v>31506636782</v>
      </c>
    </row>
    <row r="11" spans="1:17">
      <c r="A11" s="1" t="s">
        <v>45</v>
      </c>
      <c r="C11" s="6">
        <v>31040229</v>
      </c>
      <c r="D11" s="6"/>
      <c r="E11" s="6">
        <v>590266473264</v>
      </c>
      <c r="F11" s="6"/>
      <c r="G11" s="6">
        <v>528555393989</v>
      </c>
      <c r="H11" s="6"/>
      <c r="I11" s="6">
        <f t="shared" si="0"/>
        <v>61711079275</v>
      </c>
      <c r="J11" s="6"/>
      <c r="K11" s="6">
        <v>31040229</v>
      </c>
      <c r="L11" s="6"/>
      <c r="M11" s="6">
        <v>590266473264</v>
      </c>
      <c r="N11" s="6"/>
      <c r="O11" s="6">
        <v>448820286579</v>
      </c>
      <c r="P11" s="6"/>
      <c r="Q11" s="6">
        <f t="shared" si="1"/>
        <v>141446186685</v>
      </c>
    </row>
    <row r="12" spans="1:17">
      <c r="A12" s="1" t="s">
        <v>86</v>
      </c>
      <c r="C12" s="6">
        <v>561827</v>
      </c>
      <c r="D12" s="6"/>
      <c r="E12" s="6">
        <v>5344693117</v>
      </c>
      <c r="F12" s="6"/>
      <c r="G12" s="6">
        <v>5217102786</v>
      </c>
      <c r="H12" s="6"/>
      <c r="I12" s="6">
        <f t="shared" si="0"/>
        <v>127590331</v>
      </c>
      <c r="J12" s="6"/>
      <c r="K12" s="6">
        <v>561827</v>
      </c>
      <c r="L12" s="6"/>
      <c r="M12" s="6">
        <v>5344693117</v>
      </c>
      <c r="N12" s="6"/>
      <c r="O12" s="6">
        <v>5217102786</v>
      </c>
      <c r="P12" s="6"/>
      <c r="Q12" s="6">
        <f t="shared" si="1"/>
        <v>127590331</v>
      </c>
    </row>
    <row r="13" spans="1:17">
      <c r="A13" s="1" t="s">
        <v>60</v>
      </c>
      <c r="C13" s="6">
        <v>6900000</v>
      </c>
      <c r="D13" s="6"/>
      <c r="E13" s="6">
        <v>106519415850</v>
      </c>
      <c r="F13" s="6"/>
      <c r="G13" s="6">
        <v>87451548750</v>
      </c>
      <c r="H13" s="6"/>
      <c r="I13" s="6">
        <f t="shared" si="0"/>
        <v>19067867100</v>
      </c>
      <c r="J13" s="6"/>
      <c r="K13" s="6">
        <v>6900000</v>
      </c>
      <c r="L13" s="6"/>
      <c r="M13" s="6">
        <v>106519415850</v>
      </c>
      <c r="N13" s="6"/>
      <c r="O13" s="6">
        <v>85688799879</v>
      </c>
      <c r="P13" s="6"/>
      <c r="Q13" s="6">
        <f t="shared" si="1"/>
        <v>20830615971</v>
      </c>
    </row>
    <row r="14" spans="1:17">
      <c r="A14" s="1" t="s">
        <v>53</v>
      </c>
      <c r="C14" s="6">
        <v>4100000</v>
      </c>
      <c r="D14" s="6"/>
      <c r="E14" s="6">
        <v>111304772550</v>
      </c>
      <c r="F14" s="6"/>
      <c r="G14" s="6">
        <v>95450669100</v>
      </c>
      <c r="H14" s="6"/>
      <c r="I14" s="6">
        <f t="shared" si="0"/>
        <v>15854103450</v>
      </c>
      <c r="J14" s="6"/>
      <c r="K14" s="6">
        <v>4100000</v>
      </c>
      <c r="L14" s="6"/>
      <c r="M14" s="6">
        <v>111304772550</v>
      </c>
      <c r="N14" s="6"/>
      <c r="O14" s="6">
        <v>85547216129</v>
      </c>
      <c r="P14" s="6"/>
      <c r="Q14" s="6">
        <f t="shared" si="1"/>
        <v>25757556421</v>
      </c>
    </row>
    <row r="15" spans="1:17">
      <c r="A15" s="1" t="s">
        <v>32</v>
      </c>
      <c r="C15" s="6">
        <v>82518930</v>
      </c>
      <c r="D15" s="6"/>
      <c r="E15" s="6">
        <v>1588881243639</v>
      </c>
      <c r="F15" s="6"/>
      <c r="G15" s="6">
        <v>1673370024276</v>
      </c>
      <c r="H15" s="6"/>
      <c r="I15" s="6">
        <f t="shared" si="0"/>
        <v>-84488780637</v>
      </c>
      <c r="J15" s="6"/>
      <c r="K15" s="6">
        <v>82518930</v>
      </c>
      <c r="L15" s="6"/>
      <c r="M15" s="6">
        <v>1588881243639</v>
      </c>
      <c r="N15" s="6"/>
      <c r="O15" s="6">
        <v>1279173765603</v>
      </c>
      <c r="P15" s="6"/>
      <c r="Q15" s="6">
        <f t="shared" si="1"/>
        <v>309707478036</v>
      </c>
    </row>
    <row r="16" spans="1:17">
      <c r="A16" s="1" t="s">
        <v>72</v>
      </c>
      <c r="C16" s="6">
        <v>27973067</v>
      </c>
      <c r="D16" s="6"/>
      <c r="E16" s="6">
        <v>333957593288</v>
      </c>
      <c r="F16" s="6"/>
      <c r="G16" s="6">
        <v>335040307995</v>
      </c>
      <c r="H16" s="6"/>
      <c r="I16" s="6">
        <f t="shared" si="0"/>
        <v>-1082714707</v>
      </c>
      <c r="J16" s="6"/>
      <c r="K16" s="6">
        <v>27973067</v>
      </c>
      <c r="L16" s="6"/>
      <c r="M16" s="6">
        <v>333957593288</v>
      </c>
      <c r="N16" s="6"/>
      <c r="O16" s="6">
        <v>411515556806</v>
      </c>
      <c r="P16" s="6"/>
      <c r="Q16" s="6">
        <f t="shared" si="1"/>
        <v>-77557963518</v>
      </c>
    </row>
    <row r="17" spans="1:17">
      <c r="A17" s="1" t="s">
        <v>76</v>
      </c>
      <c r="C17" s="6">
        <v>78532194</v>
      </c>
      <c r="D17" s="6"/>
      <c r="E17" s="6">
        <v>1944597342672</v>
      </c>
      <c r="F17" s="6"/>
      <c r="G17" s="6">
        <v>1697939255925</v>
      </c>
      <c r="H17" s="6"/>
      <c r="I17" s="6">
        <f t="shared" si="0"/>
        <v>246658086747</v>
      </c>
      <c r="J17" s="6"/>
      <c r="K17" s="6">
        <v>78532194</v>
      </c>
      <c r="L17" s="6"/>
      <c r="M17" s="6">
        <v>1944597342672</v>
      </c>
      <c r="N17" s="6"/>
      <c r="O17" s="6">
        <v>1467580590955</v>
      </c>
      <c r="P17" s="6"/>
      <c r="Q17" s="6">
        <f t="shared" si="1"/>
        <v>477016751717</v>
      </c>
    </row>
    <row r="18" spans="1:17">
      <c r="A18" s="1" t="s">
        <v>16</v>
      </c>
      <c r="C18" s="6">
        <v>13381695</v>
      </c>
      <c r="D18" s="6"/>
      <c r="E18" s="6">
        <v>78216194618</v>
      </c>
      <c r="F18" s="6"/>
      <c r="G18" s="6">
        <v>72629323574</v>
      </c>
      <c r="H18" s="6"/>
      <c r="I18" s="6">
        <f t="shared" si="0"/>
        <v>5586871044</v>
      </c>
      <c r="J18" s="6"/>
      <c r="K18" s="6">
        <v>13381695</v>
      </c>
      <c r="L18" s="6"/>
      <c r="M18" s="6">
        <v>78216194618</v>
      </c>
      <c r="N18" s="6"/>
      <c r="O18" s="6">
        <v>66576616957</v>
      </c>
      <c r="P18" s="6"/>
      <c r="Q18" s="6">
        <f t="shared" si="1"/>
        <v>11639577661</v>
      </c>
    </row>
    <row r="19" spans="1:17">
      <c r="A19" s="1" t="s">
        <v>25</v>
      </c>
      <c r="C19" s="6">
        <v>35259260</v>
      </c>
      <c r="D19" s="6"/>
      <c r="E19" s="6">
        <v>1709713019918</v>
      </c>
      <c r="F19" s="6"/>
      <c r="G19" s="6">
        <v>1483643955168</v>
      </c>
      <c r="H19" s="6"/>
      <c r="I19" s="6">
        <f t="shared" si="0"/>
        <v>226069064750</v>
      </c>
      <c r="J19" s="6"/>
      <c r="K19" s="6">
        <v>35259260</v>
      </c>
      <c r="L19" s="6"/>
      <c r="M19" s="6">
        <v>1709713019918</v>
      </c>
      <c r="N19" s="6"/>
      <c r="O19" s="6">
        <v>1213062066821</v>
      </c>
      <c r="P19" s="6"/>
      <c r="Q19" s="6">
        <f t="shared" si="1"/>
        <v>496650953097</v>
      </c>
    </row>
    <row r="20" spans="1:17">
      <c r="A20" s="1" t="s">
        <v>87</v>
      </c>
      <c r="C20" s="6">
        <v>5000</v>
      </c>
      <c r="D20" s="6"/>
      <c r="E20" s="6">
        <v>61829910</v>
      </c>
      <c r="F20" s="6"/>
      <c r="G20" s="6">
        <v>62758181</v>
      </c>
      <c r="H20" s="6"/>
      <c r="I20" s="6">
        <f t="shared" si="0"/>
        <v>-928271</v>
      </c>
      <c r="J20" s="6"/>
      <c r="K20" s="6">
        <v>5000</v>
      </c>
      <c r="L20" s="6"/>
      <c r="M20" s="6">
        <v>61829910</v>
      </c>
      <c r="N20" s="6"/>
      <c r="O20" s="6">
        <v>62758181</v>
      </c>
      <c r="P20" s="6"/>
      <c r="Q20" s="6">
        <f t="shared" si="1"/>
        <v>-928271</v>
      </c>
    </row>
    <row r="21" spans="1:17">
      <c r="A21" s="1" t="s">
        <v>38</v>
      </c>
      <c r="C21" s="6">
        <v>4200000</v>
      </c>
      <c r="D21" s="6"/>
      <c r="E21" s="6">
        <v>112516519500</v>
      </c>
      <c r="F21" s="6"/>
      <c r="G21" s="6">
        <v>101661493500</v>
      </c>
      <c r="H21" s="6"/>
      <c r="I21" s="6">
        <f t="shared" si="0"/>
        <v>10855026000</v>
      </c>
      <c r="J21" s="6"/>
      <c r="K21" s="6">
        <v>4200000</v>
      </c>
      <c r="L21" s="6"/>
      <c r="M21" s="6">
        <v>112516519500</v>
      </c>
      <c r="N21" s="6"/>
      <c r="O21" s="6">
        <v>116219958939</v>
      </c>
      <c r="P21" s="6"/>
      <c r="Q21" s="6">
        <f t="shared" si="1"/>
        <v>-3703439439</v>
      </c>
    </row>
    <row r="22" spans="1:17">
      <c r="A22" s="1" t="s">
        <v>83</v>
      </c>
      <c r="C22" s="6">
        <v>6508006</v>
      </c>
      <c r="D22" s="6"/>
      <c r="E22" s="6">
        <v>37651229180</v>
      </c>
      <c r="F22" s="6"/>
      <c r="G22" s="6">
        <v>34675358832</v>
      </c>
      <c r="H22" s="6"/>
      <c r="I22" s="6">
        <f t="shared" si="0"/>
        <v>2975870348</v>
      </c>
      <c r="J22" s="6"/>
      <c r="K22" s="6">
        <v>6508006</v>
      </c>
      <c r="L22" s="6"/>
      <c r="M22" s="6">
        <v>37651229180</v>
      </c>
      <c r="N22" s="6"/>
      <c r="O22" s="6">
        <v>32373074288</v>
      </c>
      <c r="P22" s="6"/>
      <c r="Q22" s="6">
        <f t="shared" si="1"/>
        <v>5278154892</v>
      </c>
    </row>
    <row r="23" spans="1:17">
      <c r="A23" s="1" t="s">
        <v>77</v>
      </c>
      <c r="C23" s="6">
        <v>3475000</v>
      </c>
      <c r="D23" s="6"/>
      <c r="E23" s="6">
        <v>55856415037</v>
      </c>
      <c r="F23" s="6"/>
      <c r="G23" s="6">
        <v>47980556887</v>
      </c>
      <c r="H23" s="6"/>
      <c r="I23" s="6">
        <f t="shared" si="0"/>
        <v>7875858150</v>
      </c>
      <c r="J23" s="6"/>
      <c r="K23" s="6">
        <v>3475000</v>
      </c>
      <c r="L23" s="6"/>
      <c r="M23" s="6">
        <v>55856415037</v>
      </c>
      <c r="N23" s="6"/>
      <c r="O23" s="6">
        <v>72022650187</v>
      </c>
      <c r="P23" s="6"/>
      <c r="Q23" s="6">
        <f t="shared" si="1"/>
        <v>-16166235150</v>
      </c>
    </row>
    <row r="24" spans="1:17">
      <c r="A24" s="1" t="s">
        <v>63</v>
      </c>
      <c r="C24" s="6">
        <v>9529900</v>
      </c>
      <c r="D24" s="6"/>
      <c r="E24" s="6">
        <v>82795742610</v>
      </c>
      <c r="F24" s="6"/>
      <c r="G24" s="6">
        <v>68680678938</v>
      </c>
      <c r="H24" s="6"/>
      <c r="I24" s="6">
        <f t="shared" si="0"/>
        <v>14115063672</v>
      </c>
      <c r="J24" s="6"/>
      <c r="K24" s="6">
        <v>9529900</v>
      </c>
      <c r="L24" s="6"/>
      <c r="M24" s="6">
        <v>82795742610</v>
      </c>
      <c r="N24" s="6"/>
      <c r="O24" s="6">
        <v>90994180514</v>
      </c>
      <c r="P24" s="6"/>
      <c r="Q24" s="6">
        <f t="shared" si="1"/>
        <v>-8198437904</v>
      </c>
    </row>
    <row r="25" spans="1:17">
      <c r="A25" s="1" t="s">
        <v>17</v>
      </c>
      <c r="C25" s="6">
        <v>22961128</v>
      </c>
      <c r="D25" s="6"/>
      <c r="E25" s="6">
        <v>55189663459</v>
      </c>
      <c r="F25" s="6"/>
      <c r="G25" s="6">
        <v>43549163722</v>
      </c>
      <c r="H25" s="6"/>
      <c r="I25" s="6">
        <f t="shared" si="0"/>
        <v>11640499737</v>
      </c>
      <c r="J25" s="6"/>
      <c r="K25" s="6">
        <v>22961128</v>
      </c>
      <c r="L25" s="6"/>
      <c r="M25" s="6">
        <v>55189663459</v>
      </c>
      <c r="N25" s="6"/>
      <c r="O25" s="6">
        <v>63835478087</v>
      </c>
      <c r="P25" s="6"/>
      <c r="Q25" s="6">
        <f t="shared" si="1"/>
        <v>-8645814628</v>
      </c>
    </row>
    <row r="26" spans="1:17">
      <c r="A26" s="1" t="s">
        <v>26</v>
      </c>
      <c r="C26" s="6">
        <v>3900000</v>
      </c>
      <c r="D26" s="6"/>
      <c r="E26" s="6">
        <v>502006184550</v>
      </c>
      <c r="F26" s="6"/>
      <c r="G26" s="6">
        <v>422415583200</v>
      </c>
      <c r="H26" s="6"/>
      <c r="I26" s="6">
        <f t="shared" si="0"/>
        <v>79590601350</v>
      </c>
      <c r="J26" s="6"/>
      <c r="K26" s="6">
        <v>3900000</v>
      </c>
      <c r="L26" s="6"/>
      <c r="M26" s="6">
        <v>502006184550</v>
      </c>
      <c r="N26" s="6"/>
      <c r="O26" s="6">
        <v>283399356924</v>
      </c>
      <c r="P26" s="6"/>
      <c r="Q26" s="6">
        <f t="shared" si="1"/>
        <v>218606827626</v>
      </c>
    </row>
    <row r="27" spans="1:17">
      <c r="A27" s="1" t="s">
        <v>29</v>
      </c>
      <c r="C27" s="6">
        <v>3593753</v>
      </c>
      <c r="D27" s="6"/>
      <c r="E27" s="6">
        <v>583725285720</v>
      </c>
      <c r="F27" s="6"/>
      <c r="G27" s="6">
        <v>464586740562</v>
      </c>
      <c r="H27" s="6"/>
      <c r="I27" s="6">
        <f t="shared" si="0"/>
        <v>119138545158</v>
      </c>
      <c r="J27" s="6"/>
      <c r="K27" s="6">
        <v>3593753</v>
      </c>
      <c r="L27" s="6"/>
      <c r="M27" s="6">
        <v>583725285720</v>
      </c>
      <c r="N27" s="6"/>
      <c r="O27" s="6">
        <v>243885711482</v>
      </c>
      <c r="P27" s="6"/>
      <c r="Q27" s="6">
        <f t="shared" si="1"/>
        <v>339839574238</v>
      </c>
    </row>
    <row r="28" spans="1:17">
      <c r="A28" s="1" t="s">
        <v>47</v>
      </c>
      <c r="C28" s="6">
        <v>24900000</v>
      </c>
      <c r="D28" s="6"/>
      <c r="E28" s="6">
        <v>234647490600</v>
      </c>
      <c r="F28" s="6"/>
      <c r="G28" s="6">
        <v>213113385450</v>
      </c>
      <c r="H28" s="6"/>
      <c r="I28" s="6">
        <f t="shared" si="0"/>
        <v>21534105150</v>
      </c>
      <c r="J28" s="6"/>
      <c r="K28" s="6">
        <v>24900000</v>
      </c>
      <c r="L28" s="6"/>
      <c r="M28" s="6">
        <v>234647490600</v>
      </c>
      <c r="N28" s="6"/>
      <c r="O28" s="6">
        <v>244795747050</v>
      </c>
      <c r="P28" s="6"/>
      <c r="Q28" s="6">
        <f t="shared" si="1"/>
        <v>-10148256450</v>
      </c>
    </row>
    <row r="29" spans="1:17">
      <c r="A29" s="1" t="s">
        <v>34</v>
      </c>
      <c r="C29" s="6">
        <v>2030000</v>
      </c>
      <c r="D29" s="6"/>
      <c r="E29" s="6">
        <v>76681017000</v>
      </c>
      <c r="F29" s="6"/>
      <c r="G29" s="6">
        <v>65696010175</v>
      </c>
      <c r="H29" s="6"/>
      <c r="I29" s="6">
        <f t="shared" si="0"/>
        <v>10985006825</v>
      </c>
      <c r="J29" s="6"/>
      <c r="K29" s="6">
        <v>2030000</v>
      </c>
      <c r="L29" s="6"/>
      <c r="M29" s="6">
        <v>76681017000</v>
      </c>
      <c r="N29" s="6"/>
      <c r="O29" s="6">
        <v>61526063156</v>
      </c>
      <c r="P29" s="6"/>
      <c r="Q29" s="6">
        <f t="shared" si="1"/>
        <v>15154953844</v>
      </c>
    </row>
    <row r="30" spans="1:17">
      <c r="A30" s="1" t="s">
        <v>62</v>
      </c>
      <c r="C30" s="6">
        <v>45718</v>
      </c>
      <c r="D30" s="6"/>
      <c r="E30" s="6">
        <v>679871829</v>
      </c>
      <c r="F30" s="6"/>
      <c r="G30" s="6">
        <v>626700035</v>
      </c>
      <c r="H30" s="6"/>
      <c r="I30" s="6">
        <f t="shared" si="0"/>
        <v>53171794</v>
      </c>
      <c r="J30" s="6"/>
      <c r="K30" s="6">
        <v>45718</v>
      </c>
      <c r="L30" s="6"/>
      <c r="M30" s="6">
        <v>679871829</v>
      </c>
      <c r="N30" s="6"/>
      <c r="O30" s="6">
        <v>858928982</v>
      </c>
      <c r="P30" s="6"/>
      <c r="Q30" s="6">
        <f t="shared" si="1"/>
        <v>-179057153</v>
      </c>
    </row>
    <row r="31" spans="1:17">
      <c r="A31" s="1" t="s">
        <v>24</v>
      </c>
      <c r="C31" s="6">
        <v>41006624</v>
      </c>
      <c r="D31" s="6"/>
      <c r="E31" s="6">
        <v>515239701182</v>
      </c>
      <c r="F31" s="6"/>
      <c r="G31" s="6">
        <v>433306805661</v>
      </c>
      <c r="H31" s="6"/>
      <c r="I31" s="6">
        <f t="shared" si="0"/>
        <v>81932895521</v>
      </c>
      <c r="J31" s="6"/>
      <c r="K31" s="6">
        <v>41006624</v>
      </c>
      <c r="L31" s="6"/>
      <c r="M31" s="6">
        <v>515239701182</v>
      </c>
      <c r="N31" s="6"/>
      <c r="O31" s="6">
        <v>445226183955</v>
      </c>
      <c r="P31" s="6"/>
      <c r="Q31" s="6">
        <f t="shared" si="1"/>
        <v>70013517227</v>
      </c>
    </row>
    <row r="32" spans="1:17">
      <c r="A32" s="1" t="s">
        <v>30</v>
      </c>
      <c r="C32" s="6">
        <v>10500000</v>
      </c>
      <c r="D32" s="6"/>
      <c r="E32" s="6">
        <v>937289745000</v>
      </c>
      <c r="F32" s="6"/>
      <c r="G32" s="6">
        <v>816853625942</v>
      </c>
      <c r="H32" s="6"/>
      <c r="I32" s="6">
        <f t="shared" si="0"/>
        <v>120436119058</v>
      </c>
      <c r="J32" s="6"/>
      <c r="K32" s="6">
        <v>10500000</v>
      </c>
      <c r="L32" s="6"/>
      <c r="M32" s="6">
        <v>937289745000</v>
      </c>
      <c r="N32" s="6"/>
      <c r="O32" s="6">
        <v>562940848463</v>
      </c>
      <c r="P32" s="6"/>
      <c r="Q32" s="6">
        <f t="shared" si="1"/>
        <v>374348896537</v>
      </c>
    </row>
    <row r="33" spans="1:17">
      <c r="A33" s="1" t="s">
        <v>46</v>
      </c>
      <c r="C33" s="6">
        <v>12000000</v>
      </c>
      <c r="D33" s="6"/>
      <c r="E33" s="6">
        <v>53082270000</v>
      </c>
      <c r="F33" s="6"/>
      <c r="G33" s="6">
        <v>37039595899</v>
      </c>
      <c r="H33" s="6"/>
      <c r="I33" s="6">
        <f t="shared" si="0"/>
        <v>16042674101</v>
      </c>
      <c r="J33" s="6"/>
      <c r="K33" s="6">
        <v>12000000</v>
      </c>
      <c r="L33" s="6"/>
      <c r="M33" s="6">
        <v>53082270000</v>
      </c>
      <c r="N33" s="6"/>
      <c r="O33" s="6">
        <v>57020000899</v>
      </c>
      <c r="P33" s="6"/>
      <c r="Q33" s="6">
        <f t="shared" si="1"/>
        <v>-3937730899</v>
      </c>
    </row>
    <row r="34" spans="1:17">
      <c r="A34" s="1" t="s">
        <v>43</v>
      </c>
      <c r="C34" s="6">
        <v>12769701</v>
      </c>
      <c r="D34" s="6"/>
      <c r="E34" s="6">
        <v>272280321435</v>
      </c>
      <c r="F34" s="6"/>
      <c r="G34" s="6">
        <v>230644915640</v>
      </c>
      <c r="H34" s="6"/>
      <c r="I34" s="6">
        <f t="shared" si="0"/>
        <v>41635405795</v>
      </c>
      <c r="J34" s="6"/>
      <c r="K34" s="6">
        <v>12769701</v>
      </c>
      <c r="L34" s="6"/>
      <c r="M34" s="6">
        <v>272280321435</v>
      </c>
      <c r="N34" s="6"/>
      <c r="O34" s="6">
        <v>221998197720</v>
      </c>
      <c r="P34" s="6"/>
      <c r="Q34" s="6">
        <f t="shared" si="1"/>
        <v>50282123715</v>
      </c>
    </row>
    <row r="35" spans="1:17">
      <c r="A35" s="1" t="s">
        <v>44</v>
      </c>
      <c r="C35" s="6">
        <v>9222866</v>
      </c>
      <c r="D35" s="6"/>
      <c r="E35" s="6">
        <v>199403781353</v>
      </c>
      <c r="F35" s="6"/>
      <c r="G35" s="6">
        <v>186188870506</v>
      </c>
      <c r="H35" s="6"/>
      <c r="I35" s="6">
        <f t="shared" si="0"/>
        <v>13214910847</v>
      </c>
      <c r="J35" s="6"/>
      <c r="K35" s="6">
        <v>9222866</v>
      </c>
      <c r="L35" s="6"/>
      <c r="M35" s="6">
        <v>199403781353</v>
      </c>
      <c r="N35" s="6"/>
      <c r="O35" s="6">
        <v>164592067301</v>
      </c>
      <c r="P35" s="6"/>
      <c r="Q35" s="6">
        <f t="shared" si="1"/>
        <v>34811714052</v>
      </c>
    </row>
    <row r="36" spans="1:17">
      <c r="A36" s="1" t="s">
        <v>41</v>
      </c>
      <c r="C36" s="6">
        <v>7000105</v>
      </c>
      <c r="D36" s="6"/>
      <c r="E36" s="6">
        <v>137986150261</v>
      </c>
      <c r="F36" s="6"/>
      <c r="G36" s="6">
        <v>118738793055</v>
      </c>
      <c r="H36" s="6"/>
      <c r="I36" s="6">
        <f t="shared" si="0"/>
        <v>19247357206</v>
      </c>
      <c r="J36" s="6"/>
      <c r="K36" s="6">
        <v>7000105</v>
      </c>
      <c r="L36" s="6"/>
      <c r="M36" s="6">
        <v>137986150261</v>
      </c>
      <c r="N36" s="6"/>
      <c r="O36" s="6">
        <v>135344568288</v>
      </c>
      <c r="P36" s="6"/>
      <c r="Q36" s="6">
        <f t="shared" si="1"/>
        <v>2641581973</v>
      </c>
    </row>
    <row r="37" spans="1:17">
      <c r="A37" s="1" t="s">
        <v>15</v>
      </c>
      <c r="C37" s="6">
        <v>13500000</v>
      </c>
      <c r="D37" s="6"/>
      <c r="E37" s="6">
        <v>343328965200</v>
      </c>
      <c r="F37" s="6"/>
      <c r="G37" s="6">
        <v>313537286700</v>
      </c>
      <c r="H37" s="6"/>
      <c r="I37" s="6">
        <f t="shared" si="0"/>
        <v>29791678500</v>
      </c>
      <c r="J37" s="6"/>
      <c r="K37" s="6">
        <v>13500000</v>
      </c>
      <c r="L37" s="6"/>
      <c r="M37" s="6">
        <v>343328965200</v>
      </c>
      <c r="N37" s="6"/>
      <c r="O37" s="6">
        <v>418867999773</v>
      </c>
      <c r="P37" s="6"/>
      <c r="Q37" s="6">
        <f t="shared" si="1"/>
        <v>-75539034573</v>
      </c>
    </row>
    <row r="38" spans="1:17">
      <c r="A38" s="1" t="s">
        <v>27</v>
      </c>
      <c r="C38" s="6">
        <v>7749827</v>
      </c>
      <c r="D38" s="6"/>
      <c r="E38" s="6">
        <v>747722629278</v>
      </c>
      <c r="F38" s="6"/>
      <c r="G38" s="6">
        <v>617298725366</v>
      </c>
      <c r="H38" s="6"/>
      <c r="I38" s="6">
        <f t="shared" si="0"/>
        <v>130423903912</v>
      </c>
      <c r="J38" s="6"/>
      <c r="K38" s="6">
        <v>7749827</v>
      </c>
      <c r="L38" s="6"/>
      <c r="M38" s="6">
        <v>747722629278</v>
      </c>
      <c r="N38" s="6"/>
      <c r="O38" s="6">
        <v>580944943901</v>
      </c>
      <c r="P38" s="6"/>
      <c r="Q38" s="6">
        <f t="shared" si="1"/>
        <v>166777685377</v>
      </c>
    </row>
    <row r="39" spans="1:17">
      <c r="A39" s="1" t="s">
        <v>82</v>
      </c>
      <c r="C39" s="6">
        <v>22000000</v>
      </c>
      <c r="D39" s="6"/>
      <c r="E39" s="6">
        <v>283204845000</v>
      </c>
      <c r="F39" s="6"/>
      <c r="G39" s="6">
        <v>226832262216</v>
      </c>
      <c r="H39" s="6"/>
      <c r="I39" s="6">
        <f t="shared" si="0"/>
        <v>56372582784</v>
      </c>
      <c r="J39" s="6"/>
      <c r="K39" s="6">
        <v>22000000</v>
      </c>
      <c r="L39" s="6"/>
      <c r="M39" s="6">
        <v>283204845000</v>
      </c>
      <c r="N39" s="6"/>
      <c r="O39" s="6">
        <v>273803201569</v>
      </c>
      <c r="P39" s="6"/>
      <c r="Q39" s="6">
        <f t="shared" si="1"/>
        <v>9401643431</v>
      </c>
    </row>
    <row r="40" spans="1:17">
      <c r="A40" s="1" t="s">
        <v>78</v>
      </c>
      <c r="C40" s="6">
        <v>7500003</v>
      </c>
      <c r="D40" s="6"/>
      <c r="E40" s="6">
        <v>228805550272</v>
      </c>
      <c r="F40" s="6"/>
      <c r="G40" s="6">
        <v>195480010691</v>
      </c>
      <c r="H40" s="6"/>
      <c r="I40" s="6">
        <f t="shared" si="0"/>
        <v>33325539581</v>
      </c>
      <c r="J40" s="6"/>
      <c r="K40" s="6">
        <v>7500003</v>
      </c>
      <c r="L40" s="6"/>
      <c r="M40" s="6">
        <v>228805550272</v>
      </c>
      <c r="N40" s="6"/>
      <c r="O40" s="6">
        <v>199492051113</v>
      </c>
      <c r="P40" s="6"/>
      <c r="Q40" s="6">
        <f t="shared" si="1"/>
        <v>29313499159</v>
      </c>
    </row>
    <row r="41" spans="1:17">
      <c r="A41" s="1" t="s">
        <v>70</v>
      </c>
      <c r="C41" s="6">
        <v>1516418</v>
      </c>
      <c r="D41" s="6"/>
      <c r="E41" s="6">
        <v>32815995961</v>
      </c>
      <c r="F41" s="6"/>
      <c r="G41" s="6">
        <v>27600582570</v>
      </c>
      <c r="H41" s="6"/>
      <c r="I41" s="6">
        <f t="shared" si="0"/>
        <v>5215413391</v>
      </c>
      <c r="J41" s="6"/>
      <c r="K41" s="6">
        <v>1516418</v>
      </c>
      <c r="L41" s="6"/>
      <c r="M41" s="6">
        <v>32815995961</v>
      </c>
      <c r="N41" s="6"/>
      <c r="O41" s="6">
        <v>35411765550</v>
      </c>
      <c r="P41" s="6"/>
      <c r="Q41" s="6">
        <f t="shared" si="1"/>
        <v>-2595769589</v>
      </c>
    </row>
    <row r="42" spans="1:17">
      <c r="A42" s="1" t="s">
        <v>49</v>
      </c>
      <c r="C42" s="6">
        <v>4482368</v>
      </c>
      <c r="D42" s="6"/>
      <c r="E42" s="6">
        <v>37784318280</v>
      </c>
      <c r="F42" s="6"/>
      <c r="G42" s="6">
        <v>31769126101</v>
      </c>
      <c r="H42" s="6"/>
      <c r="I42" s="6">
        <f t="shared" si="0"/>
        <v>6015192179</v>
      </c>
      <c r="J42" s="6"/>
      <c r="K42" s="6">
        <v>4482368</v>
      </c>
      <c r="L42" s="6"/>
      <c r="M42" s="6">
        <v>37784318280</v>
      </c>
      <c r="N42" s="6"/>
      <c r="O42" s="6">
        <v>28115453814</v>
      </c>
      <c r="P42" s="6"/>
      <c r="Q42" s="6">
        <f t="shared" si="1"/>
        <v>9668864466</v>
      </c>
    </row>
    <row r="43" spans="1:17">
      <c r="A43" s="1" t="s">
        <v>48</v>
      </c>
      <c r="C43" s="6">
        <v>15000000</v>
      </c>
      <c r="D43" s="6"/>
      <c r="E43" s="6">
        <v>92595757500</v>
      </c>
      <c r="F43" s="6"/>
      <c r="G43" s="6">
        <v>73450354500</v>
      </c>
      <c r="H43" s="6"/>
      <c r="I43" s="6">
        <f t="shared" si="0"/>
        <v>19145403000</v>
      </c>
      <c r="J43" s="6"/>
      <c r="K43" s="6">
        <v>15000000</v>
      </c>
      <c r="L43" s="6"/>
      <c r="M43" s="6">
        <v>92595757500</v>
      </c>
      <c r="N43" s="6"/>
      <c r="O43" s="6">
        <v>100009341807</v>
      </c>
      <c r="P43" s="6"/>
      <c r="Q43" s="6">
        <f t="shared" si="1"/>
        <v>-7413584307</v>
      </c>
    </row>
    <row r="44" spans="1:17">
      <c r="A44" s="1" t="s">
        <v>50</v>
      </c>
      <c r="C44" s="6">
        <v>120896360</v>
      </c>
      <c r="D44" s="6"/>
      <c r="E44" s="6">
        <v>1726943873075</v>
      </c>
      <c r="F44" s="6"/>
      <c r="G44" s="6">
        <v>1422080926685</v>
      </c>
      <c r="H44" s="6"/>
      <c r="I44" s="6">
        <f t="shared" si="0"/>
        <v>304862946390</v>
      </c>
      <c r="J44" s="6"/>
      <c r="K44" s="6">
        <v>120896360</v>
      </c>
      <c r="L44" s="6"/>
      <c r="M44" s="6">
        <v>1726943873075</v>
      </c>
      <c r="N44" s="6"/>
      <c r="O44" s="6">
        <v>1346731016464</v>
      </c>
      <c r="P44" s="6"/>
      <c r="Q44" s="6">
        <f t="shared" si="1"/>
        <v>380212856611</v>
      </c>
    </row>
    <row r="45" spans="1:17">
      <c r="A45" s="1" t="s">
        <v>51</v>
      </c>
      <c r="C45" s="6">
        <v>73700000</v>
      </c>
      <c r="D45" s="6"/>
      <c r="E45" s="6">
        <v>1043243546400</v>
      </c>
      <c r="F45" s="6"/>
      <c r="G45" s="6">
        <v>928977314923</v>
      </c>
      <c r="H45" s="6"/>
      <c r="I45" s="6">
        <f t="shared" si="0"/>
        <v>114266231477</v>
      </c>
      <c r="J45" s="6"/>
      <c r="K45" s="6">
        <v>73700000</v>
      </c>
      <c r="L45" s="6"/>
      <c r="M45" s="6">
        <v>1043243546400</v>
      </c>
      <c r="N45" s="6"/>
      <c r="O45" s="6">
        <v>790730793197</v>
      </c>
      <c r="P45" s="6"/>
      <c r="Q45" s="6">
        <f t="shared" si="1"/>
        <v>252512753203</v>
      </c>
    </row>
    <row r="46" spans="1:17">
      <c r="A46" s="1" t="s">
        <v>68</v>
      </c>
      <c r="C46" s="6">
        <v>32400000</v>
      </c>
      <c r="D46" s="6"/>
      <c r="E46" s="6">
        <v>236723067000</v>
      </c>
      <c r="F46" s="6"/>
      <c r="G46" s="6">
        <v>208892521316</v>
      </c>
      <c r="H46" s="6"/>
      <c r="I46" s="6">
        <f t="shared" si="0"/>
        <v>27830545684</v>
      </c>
      <c r="J46" s="6"/>
      <c r="K46" s="6">
        <v>32400000</v>
      </c>
      <c r="L46" s="6"/>
      <c r="M46" s="6">
        <v>236723067000</v>
      </c>
      <c r="N46" s="6"/>
      <c r="O46" s="6">
        <v>214322305155</v>
      </c>
      <c r="P46" s="6"/>
      <c r="Q46" s="6">
        <f t="shared" si="1"/>
        <v>22400761845</v>
      </c>
    </row>
    <row r="47" spans="1:17">
      <c r="A47" s="1" t="s">
        <v>80</v>
      </c>
      <c r="C47" s="6">
        <v>34216764</v>
      </c>
      <c r="D47" s="6"/>
      <c r="E47" s="6">
        <v>257479729104</v>
      </c>
      <c r="F47" s="6"/>
      <c r="G47" s="6">
        <v>246255381600</v>
      </c>
      <c r="H47" s="6"/>
      <c r="I47" s="6">
        <f t="shared" si="0"/>
        <v>11224347504</v>
      </c>
      <c r="J47" s="6"/>
      <c r="K47" s="6">
        <v>34216764</v>
      </c>
      <c r="L47" s="6"/>
      <c r="M47" s="6">
        <v>257479729104</v>
      </c>
      <c r="N47" s="6"/>
      <c r="O47" s="6">
        <v>211902075603</v>
      </c>
      <c r="P47" s="6"/>
      <c r="Q47" s="6">
        <f t="shared" si="1"/>
        <v>45577653501</v>
      </c>
    </row>
    <row r="48" spans="1:17">
      <c r="A48" s="1" t="s">
        <v>31</v>
      </c>
      <c r="C48" s="6">
        <v>9000020</v>
      </c>
      <c r="D48" s="6"/>
      <c r="E48" s="6">
        <v>146543176650</v>
      </c>
      <c r="F48" s="6"/>
      <c r="G48" s="6">
        <v>129276489780</v>
      </c>
      <c r="H48" s="6"/>
      <c r="I48" s="6">
        <f t="shared" si="0"/>
        <v>17266686870</v>
      </c>
      <c r="J48" s="6"/>
      <c r="K48" s="6">
        <v>9000020</v>
      </c>
      <c r="L48" s="6"/>
      <c r="M48" s="6">
        <v>146543176650</v>
      </c>
      <c r="N48" s="6"/>
      <c r="O48" s="6">
        <v>218025470998</v>
      </c>
      <c r="P48" s="6"/>
      <c r="Q48" s="6">
        <f t="shared" si="1"/>
        <v>-71482294348</v>
      </c>
    </row>
    <row r="49" spans="1:17">
      <c r="A49" s="1" t="s">
        <v>74</v>
      </c>
      <c r="C49" s="6">
        <v>94825696</v>
      </c>
      <c r="D49" s="6"/>
      <c r="E49" s="6">
        <v>1438430232240</v>
      </c>
      <c r="F49" s="6"/>
      <c r="G49" s="6">
        <v>1319908156196</v>
      </c>
      <c r="H49" s="6"/>
      <c r="I49" s="6">
        <f t="shared" si="0"/>
        <v>118522076044</v>
      </c>
      <c r="J49" s="6"/>
      <c r="K49" s="6">
        <v>94825696</v>
      </c>
      <c r="L49" s="6"/>
      <c r="M49" s="6">
        <v>1438430232240</v>
      </c>
      <c r="N49" s="6"/>
      <c r="O49" s="6">
        <v>643684210044</v>
      </c>
      <c r="P49" s="6"/>
      <c r="Q49" s="6">
        <f t="shared" si="1"/>
        <v>794746022196</v>
      </c>
    </row>
    <row r="50" spans="1:17">
      <c r="A50" s="1" t="s">
        <v>33</v>
      </c>
      <c r="C50" s="6">
        <v>71182254</v>
      </c>
      <c r="D50" s="6"/>
      <c r="E50" s="6">
        <v>825754257600</v>
      </c>
      <c r="F50" s="6"/>
      <c r="G50" s="6">
        <v>847689460672</v>
      </c>
      <c r="H50" s="6"/>
      <c r="I50" s="6">
        <f t="shared" si="0"/>
        <v>-21935203072</v>
      </c>
      <c r="J50" s="6"/>
      <c r="K50" s="6">
        <v>71182254</v>
      </c>
      <c r="L50" s="6"/>
      <c r="M50" s="6">
        <v>825754257600</v>
      </c>
      <c r="N50" s="6"/>
      <c r="O50" s="6">
        <v>636891017150</v>
      </c>
      <c r="P50" s="6"/>
      <c r="Q50" s="6">
        <f t="shared" si="1"/>
        <v>188863240450</v>
      </c>
    </row>
    <row r="51" spans="1:17">
      <c r="A51" s="1" t="s">
        <v>28</v>
      </c>
      <c r="C51" s="6">
        <v>9200000</v>
      </c>
      <c r="D51" s="6"/>
      <c r="E51" s="6">
        <v>690009867000</v>
      </c>
      <c r="F51" s="6"/>
      <c r="G51" s="6">
        <v>573682159800</v>
      </c>
      <c r="H51" s="6"/>
      <c r="I51" s="6">
        <f t="shared" si="0"/>
        <v>116327707200</v>
      </c>
      <c r="J51" s="6"/>
      <c r="K51" s="6">
        <v>9200000</v>
      </c>
      <c r="L51" s="6"/>
      <c r="M51" s="6">
        <v>690009867000</v>
      </c>
      <c r="N51" s="6"/>
      <c r="O51" s="6">
        <v>473888955516</v>
      </c>
      <c r="P51" s="6"/>
      <c r="Q51" s="6">
        <f t="shared" si="1"/>
        <v>216120911484</v>
      </c>
    </row>
    <row r="52" spans="1:17">
      <c r="A52" s="1" t="s">
        <v>67</v>
      </c>
      <c r="C52" s="6">
        <v>6248141</v>
      </c>
      <c r="D52" s="6"/>
      <c r="E52" s="6">
        <v>95524634948</v>
      </c>
      <c r="F52" s="6"/>
      <c r="G52" s="6">
        <v>88273515692</v>
      </c>
      <c r="H52" s="6"/>
      <c r="I52" s="6">
        <f t="shared" si="0"/>
        <v>7251119256</v>
      </c>
      <c r="J52" s="6"/>
      <c r="K52" s="6">
        <v>6248141</v>
      </c>
      <c r="L52" s="6"/>
      <c r="M52" s="6">
        <v>95524634948</v>
      </c>
      <c r="N52" s="6"/>
      <c r="O52" s="6">
        <v>83895948319</v>
      </c>
      <c r="P52" s="6"/>
      <c r="Q52" s="6">
        <f t="shared" si="1"/>
        <v>11628686629</v>
      </c>
    </row>
    <row r="53" spans="1:17">
      <c r="A53" s="1" t="s">
        <v>40</v>
      </c>
      <c r="C53" s="6">
        <v>1100000</v>
      </c>
      <c r="D53" s="6"/>
      <c r="E53" s="6">
        <v>47948001750</v>
      </c>
      <c r="F53" s="6"/>
      <c r="G53" s="6">
        <v>42480726750</v>
      </c>
      <c r="H53" s="6"/>
      <c r="I53" s="6">
        <f t="shared" si="0"/>
        <v>5467275000</v>
      </c>
      <c r="J53" s="6"/>
      <c r="K53" s="6">
        <v>1100000</v>
      </c>
      <c r="L53" s="6"/>
      <c r="M53" s="6">
        <v>47948001750</v>
      </c>
      <c r="N53" s="6"/>
      <c r="O53" s="6">
        <v>34493963933</v>
      </c>
      <c r="P53" s="6"/>
      <c r="Q53" s="6">
        <f t="shared" si="1"/>
        <v>13454037817</v>
      </c>
    </row>
    <row r="54" spans="1:17">
      <c r="A54" s="1" t="s">
        <v>37</v>
      </c>
      <c r="C54" s="6">
        <v>2560092</v>
      </c>
      <c r="D54" s="6"/>
      <c r="E54" s="6">
        <v>76651166712</v>
      </c>
      <c r="F54" s="6"/>
      <c r="G54" s="6">
        <v>71306961861</v>
      </c>
      <c r="H54" s="6"/>
      <c r="I54" s="6">
        <f t="shared" si="0"/>
        <v>5344204851</v>
      </c>
      <c r="J54" s="6"/>
      <c r="K54" s="6">
        <v>2560092</v>
      </c>
      <c r="L54" s="6"/>
      <c r="M54" s="6">
        <v>76651166712</v>
      </c>
      <c r="N54" s="6"/>
      <c r="O54" s="6">
        <v>58726147109</v>
      </c>
      <c r="P54" s="6"/>
      <c r="Q54" s="6">
        <f t="shared" si="1"/>
        <v>17925019603</v>
      </c>
    </row>
    <row r="55" spans="1:17">
      <c r="A55" s="1" t="s">
        <v>55</v>
      </c>
      <c r="C55" s="6">
        <v>11613234</v>
      </c>
      <c r="D55" s="6"/>
      <c r="E55" s="6">
        <v>95354557228</v>
      </c>
      <c r="F55" s="6"/>
      <c r="G55" s="6">
        <v>88428076073</v>
      </c>
      <c r="H55" s="6"/>
      <c r="I55" s="6">
        <f t="shared" si="0"/>
        <v>6926481155</v>
      </c>
      <c r="J55" s="6"/>
      <c r="K55" s="6">
        <v>11613234</v>
      </c>
      <c r="L55" s="6"/>
      <c r="M55" s="6">
        <v>95354557228</v>
      </c>
      <c r="N55" s="6"/>
      <c r="O55" s="6">
        <v>89857183231</v>
      </c>
      <c r="P55" s="6"/>
      <c r="Q55" s="6">
        <f t="shared" si="1"/>
        <v>5497373997</v>
      </c>
    </row>
    <row r="56" spans="1:17">
      <c r="A56" s="1" t="s">
        <v>59</v>
      </c>
      <c r="C56" s="6">
        <v>10389635</v>
      </c>
      <c r="D56" s="6"/>
      <c r="E56" s="6">
        <v>293723106144</v>
      </c>
      <c r="F56" s="6"/>
      <c r="G56" s="6">
        <v>228864273799</v>
      </c>
      <c r="H56" s="6"/>
      <c r="I56" s="6">
        <f t="shared" si="0"/>
        <v>64858832345</v>
      </c>
      <c r="J56" s="6"/>
      <c r="K56" s="6">
        <v>10389635</v>
      </c>
      <c r="L56" s="6"/>
      <c r="M56" s="6">
        <v>293723106144</v>
      </c>
      <c r="N56" s="6"/>
      <c r="O56" s="6">
        <v>242217874323</v>
      </c>
      <c r="P56" s="6"/>
      <c r="Q56" s="6">
        <f t="shared" si="1"/>
        <v>51505231821</v>
      </c>
    </row>
    <row r="57" spans="1:17">
      <c r="A57" s="1" t="s">
        <v>58</v>
      </c>
      <c r="C57" s="6">
        <v>17420116</v>
      </c>
      <c r="D57" s="6"/>
      <c r="E57" s="6">
        <v>192559105364</v>
      </c>
      <c r="F57" s="6"/>
      <c r="G57" s="6">
        <v>154801478270</v>
      </c>
      <c r="H57" s="6"/>
      <c r="I57" s="6">
        <f t="shared" si="0"/>
        <v>37757627094</v>
      </c>
      <c r="J57" s="6"/>
      <c r="K57" s="6">
        <v>17420116</v>
      </c>
      <c r="L57" s="6"/>
      <c r="M57" s="6">
        <v>192559105364</v>
      </c>
      <c r="N57" s="6"/>
      <c r="O57" s="6">
        <v>178718430922</v>
      </c>
      <c r="P57" s="6"/>
      <c r="Q57" s="6">
        <f t="shared" si="1"/>
        <v>13840674442</v>
      </c>
    </row>
    <row r="58" spans="1:17">
      <c r="A58" s="1" t="s">
        <v>57</v>
      </c>
      <c r="C58" s="6">
        <v>9850000</v>
      </c>
      <c r="D58" s="6"/>
      <c r="E58" s="6">
        <v>423086069925</v>
      </c>
      <c r="F58" s="6"/>
      <c r="G58" s="6">
        <v>354742150275</v>
      </c>
      <c r="H58" s="6"/>
      <c r="I58" s="6">
        <f t="shared" si="0"/>
        <v>68343919650</v>
      </c>
      <c r="J58" s="6"/>
      <c r="K58" s="6">
        <v>9850000</v>
      </c>
      <c r="L58" s="6"/>
      <c r="M58" s="6">
        <v>423086069925</v>
      </c>
      <c r="N58" s="6"/>
      <c r="O58" s="6">
        <v>335316538712</v>
      </c>
      <c r="P58" s="6"/>
      <c r="Q58" s="6">
        <f t="shared" si="1"/>
        <v>87769531213</v>
      </c>
    </row>
    <row r="59" spans="1:17">
      <c r="A59" s="1" t="s">
        <v>64</v>
      </c>
      <c r="C59" s="6">
        <v>6922535</v>
      </c>
      <c r="D59" s="6"/>
      <c r="E59" s="6">
        <v>102738494537</v>
      </c>
      <c r="F59" s="6"/>
      <c r="G59" s="6">
        <v>89042565795</v>
      </c>
      <c r="H59" s="6"/>
      <c r="I59" s="6">
        <f t="shared" si="0"/>
        <v>13695928742</v>
      </c>
      <c r="J59" s="6"/>
      <c r="K59" s="6">
        <v>6922535</v>
      </c>
      <c r="L59" s="6"/>
      <c r="M59" s="6">
        <v>102738494537</v>
      </c>
      <c r="N59" s="6"/>
      <c r="O59" s="6">
        <v>105845103464</v>
      </c>
      <c r="P59" s="6"/>
      <c r="Q59" s="6">
        <f t="shared" si="1"/>
        <v>-3106608927</v>
      </c>
    </row>
    <row r="60" spans="1:17">
      <c r="A60" s="1" t="s">
        <v>42</v>
      </c>
      <c r="C60" s="6">
        <v>260000</v>
      </c>
      <c r="D60" s="6"/>
      <c r="E60" s="6">
        <v>189663149520</v>
      </c>
      <c r="F60" s="6"/>
      <c r="G60" s="6">
        <v>132851679067</v>
      </c>
      <c r="H60" s="6"/>
      <c r="I60" s="6">
        <f t="shared" si="0"/>
        <v>56811470453</v>
      </c>
      <c r="J60" s="6"/>
      <c r="K60" s="6">
        <v>260000</v>
      </c>
      <c r="L60" s="6"/>
      <c r="M60" s="6">
        <v>189663149520</v>
      </c>
      <c r="N60" s="6"/>
      <c r="O60" s="6">
        <v>94574719732</v>
      </c>
      <c r="P60" s="6"/>
      <c r="Q60" s="6">
        <f t="shared" si="1"/>
        <v>95088429788</v>
      </c>
    </row>
    <row r="61" spans="1:17">
      <c r="A61" s="1" t="s">
        <v>54</v>
      </c>
      <c r="C61" s="6">
        <v>3400560</v>
      </c>
      <c r="D61" s="6"/>
      <c r="E61" s="6">
        <v>148125914591</v>
      </c>
      <c r="F61" s="6"/>
      <c r="G61" s="6">
        <v>127708741517</v>
      </c>
      <c r="H61" s="6"/>
      <c r="I61" s="6">
        <f t="shared" si="0"/>
        <v>20417173074</v>
      </c>
      <c r="J61" s="6"/>
      <c r="K61" s="6">
        <v>3400560</v>
      </c>
      <c r="L61" s="6"/>
      <c r="M61" s="6">
        <v>148125914591</v>
      </c>
      <c r="N61" s="6"/>
      <c r="O61" s="6">
        <v>115618849438</v>
      </c>
      <c r="P61" s="6"/>
      <c r="Q61" s="6">
        <f t="shared" si="1"/>
        <v>32507065153</v>
      </c>
    </row>
    <row r="62" spans="1:17">
      <c r="A62" s="1" t="s">
        <v>85</v>
      </c>
      <c r="C62" s="6">
        <v>19000000</v>
      </c>
      <c r="D62" s="6"/>
      <c r="E62" s="6">
        <v>81742719600</v>
      </c>
      <c r="F62" s="6"/>
      <c r="G62" s="6">
        <v>67690828800</v>
      </c>
      <c r="H62" s="6"/>
      <c r="I62" s="6">
        <f t="shared" si="0"/>
        <v>14051890800</v>
      </c>
      <c r="J62" s="6"/>
      <c r="K62" s="6">
        <v>19000000</v>
      </c>
      <c r="L62" s="6"/>
      <c r="M62" s="6">
        <v>81742719600</v>
      </c>
      <c r="N62" s="6"/>
      <c r="O62" s="6">
        <v>59417749908</v>
      </c>
      <c r="P62" s="6"/>
      <c r="Q62" s="6">
        <f t="shared" si="1"/>
        <v>22324969692</v>
      </c>
    </row>
    <row r="63" spans="1:17">
      <c r="A63" s="1" t="s">
        <v>19</v>
      </c>
      <c r="C63" s="6">
        <v>2600000</v>
      </c>
      <c r="D63" s="6"/>
      <c r="E63" s="6">
        <v>122015661300</v>
      </c>
      <c r="F63" s="6"/>
      <c r="G63" s="6">
        <v>99260000832</v>
      </c>
      <c r="H63" s="6"/>
      <c r="I63" s="6">
        <f t="shared" si="0"/>
        <v>22755660468</v>
      </c>
      <c r="J63" s="6"/>
      <c r="K63" s="6">
        <v>2600000</v>
      </c>
      <c r="L63" s="6"/>
      <c r="M63" s="6">
        <v>122015661300</v>
      </c>
      <c r="N63" s="6"/>
      <c r="O63" s="6">
        <v>68188979982</v>
      </c>
      <c r="P63" s="6"/>
      <c r="Q63" s="6">
        <f t="shared" si="1"/>
        <v>53826681318</v>
      </c>
    </row>
    <row r="64" spans="1:17">
      <c r="A64" s="1" t="s">
        <v>18</v>
      </c>
      <c r="C64" s="6">
        <v>115838230</v>
      </c>
      <c r="D64" s="6"/>
      <c r="E64" s="6">
        <v>693196935039</v>
      </c>
      <c r="F64" s="6"/>
      <c r="G64" s="6">
        <v>598736025795</v>
      </c>
      <c r="H64" s="6"/>
      <c r="I64" s="6">
        <f t="shared" si="0"/>
        <v>94460909244</v>
      </c>
      <c r="J64" s="6"/>
      <c r="K64" s="6">
        <v>115838230</v>
      </c>
      <c r="L64" s="6"/>
      <c r="M64" s="6">
        <v>693196935039</v>
      </c>
      <c r="N64" s="6"/>
      <c r="O64" s="6">
        <v>592322091646</v>
      </c>
      <c r="P64" s="6"/>
      <c r="Q64" s="6">
        <f t="shared" si="1"/>
        <v>100874843393</v>
      </c>
    </row>
    <row r="65" spans="1:17">
      <c r="A65" s="1" t="s">
        <v>71</v>
      </c>
      <c r="C65" s="6">
        <v>159509568</v>
      </c>
      <c r="D65" s="6"/>
      <c r="E65" s="6">
        <v>1915410671730</v>
      </c>
      <c r="F65" s="6"/>
      <c r="G65" s="6">
        <v>1734651717610</v>
      </c>
      <c r="H65" s="6"/>
      <c r="I65" s="6">
        <f t="shared" si="0"/>
        <v>180758954120</v>
      </c>
      <c r="J65" s="6"/>
      <c r="K65" s="6">
        <v>159509568</v>
      </c>
      <c r="L65" s="6"/>
      <c r="M65" s="6">
        <v>1915410671730</v>
      </c>
      <c r="N65" s="6"/>
      <c r="O65" s="6">
        <v>1427163917882</v>
      </c>
      <c r="P65" s="6"/>
      <c r="Q65" s="6">
        <f t="shared" si="1"/>
        <v>488246753848</v>
      </c>
    </row>
    <row r="66" spans="1:17">
      <c r="A66" s="1" t="s">
        <v>69</v>
      </c>
      <c r="C66" s="6">
        <v>197550742</v>
      </c>
      <c r="D66" s="6"/>
      <c r="E66" s="6">
        <v>1184143149963</v>
      </c>
      <c r="F66" s="6"/>
      <c r="G66" s="6">
        <v>1056499195157</v>
      </c>
      <c r="H66" s="6"/>
      <c r="I66" s="6">
        <f t="shared" si="0"/>
        <v>127643954806</v>
      </c>
      <c r="J66" s="6"/>
      <c r="K66" s="6">
        <v>197550742</v>
      </c>
      <c r="L66" s="6"/>
      <c r="M66" s="6">
        <v>1184143149963</v>
      </c>
      <c r="N66" s="6"/>
      <c r="O66" s="6">
        <v>1214722424795</v>
      </c>
      <c r="P66" s="6"/>
      <c r="Q66" s="6">
        <f t="shared" si="1"/>
        <v>-30579274832</v>
      </c>
    </row>
    <row r="67" spans="1:17">
      <c r="A67" s="1" t="s">
        <v>84</v>
      </c>
      <c r="C67" s="6">
        <v>11200000</v>
      </c>
      <c r="D67" s="6"/>
      <c r="E67" s="6">
        <v>56401601760</v>
      </c>
      <c r="F67" s="6"/>
      <c r="G67" s="6">
        <v>41026431600</v>
      </c>
      <c r="H67" s="6"/>
      <c r="I67" s="6">
        <f t="shared" si="0"/>
        <v>15375170160</v>
      </c>
      <c r="J67" s="6"/>
      <c r="K67" s="6">
        <v>11200000</v>
      </c>
      <c r="L67" s="6"/>
      <c r="M67" s="6">
        <v>56401601760</v>
      </c>
      <c r="N67" s="6"/>
      <c r="O67" s="6">
        <v>52573069602</v>
      </c>
      <c r="P67" s="6"/>
      <c r="Q67" s="6">
        <f t="shared" si="1"/>
        <v>3828532158</v>
      </c>
    </row>
    <row r="68" spans="1:17">
      <c r="A68" s="1" t="s">
        <v>56</v>
      </c>
      <c r="C68" s="6">
        <v>12269577</v>
      </c>
      <c r="D68" s="6"/>
      <c r="E68" s="6">
        <v>230637195748</v>
      </c>
      <c r="F68" s="6"/>
      <c r="G68" s="6">
        <v>195998928380</v>
      </c>
      <c r="H68" s="6"/>
      <c r="I68" s="6">
        <f t="shared" si="0"/>
        <v>34638267368</v>
      </c>
      <c r="J68" s="6"/>
      <c r="K68" s="6">
        <v>12269577</v>
      </c>
      <c r="L68" s="6"/>
      <c r="M68" s="6">
        <v>230637195748</v>
      </c>
      <c r="N68" s="6"/>
      <c r="O68" s="6">
        <v>213792039567</v>
      </c>
      <c r="P68" s="6"/>
      <c r="Q68" s="6">
        <f t="shared" si="1"/>
        <v>16845156181</v>
      </c>
    </row>
    <row r="69" spans="1:17">
      <c r="A69" s="1" t="s">
        <v>73</v>
      </c>
      <c r="C69" s="6">
        <v>3134274</v>
      </c>
      <c r="D69" s="6"/>
      <c r="E69" s="6">
        <v>19503812936</v>
      </c>
      <c r="F69" s="6"/>
      <c r="G69" s="6">
        <v>17073625381</v>
      </c>
      <c r="H69" s="6"/>
      <c r="I69" s="6">
        <f t="shared" si="0"/>
        <v>2430187555</v>
      </c>
      <c r="J69" s="6"/>
      <c r="K69" s="6">
        <v>3134274</v>
      </c>
      <c r="L69" s="6"/>
      <c r="M69" s="6">
        <v>19503812936</v>
      </c>
      <c r="N69" s="6"/>
      <c r="O69" s="6">
        <v>13528555840</v>
      </c>
      <c r="P69" s="6"/>
      <c r="Q69" s="6">
        <f t="shared" si="1"/>
        <v>5975257096</v>
      </c>
    </row>
    <row r="70" spans="1:17">
      <c r="A70" s="1" t="s">
        <v>61</v>
      </c>
      <c r="C70" s="6">
        <v>4020036</v>
      </c>
      <c r="D70" s="6"/>
      <c r="E70" s="6">
        <v>58143499233</v>
      </c>
      <c r="F70" s="6"/>
      <c r="G70" s="6">
        <v>49871537486</v>
      </c>
      <c r="H70" s="6"/>
      <c r="I70" s="6">
        <f t="shared" si="0"/>
        <v>8271961747</v>
      </c>
      <c r="J70" s="6"/>
      <c r="K70" s="6">
        <v>4020036</v>
      </c>
      <c r="L70" s="6"/>
      <c r="M70" s="6">
        <v>58143499233</v>
      </c>
      <c r="N70" s="6"/>
      <c r="O70" s="6">
        <v>66835717512</v>
      </c>
      <c r="P70" s="6"/>
      <c r="Q70" s="6">
        <f t="shared" si="1"/>
        <v>-8692218279</v>
      </c>
    </row>
    <row r="71" spans="1:17">
      <c r="A71" s="1" t="s">
        <v>79</v>
      </c>
      <c r="C71" s="6">
        <v>10255153</v>
      </c>
      <c r="D71" s="6"/>
      <c r="E71" s="6">
        <v>140577119438</v>
      </c>
      <c r="F71" s="6"/>
      <c r="G71" s="6">
        <v>126801592934</v>
      </c>
      <c r="H71" s="6"/>
      <c r="I71" s="6">
        <f t="shared" si="0"/>
        <v>13775526504</v>
      </c>
      <c r="J71" s="6"/>
      <c r="K71" s="6">
        <v>10255153</v>
      </c>
      <c r="L71" s="6"/>
      <c r="M71" s="6">
        <v>140577119438</v>
      </c>
      <c r="N71" s="6"/>
      <c r="O71" s="6">
        <v>115283186965</v>
      </c>
      <c r="P71" s="6"/>
      <c r="Q71" s="6">
        <f t="shared" si="1"/>
        <v>25293932473</v>
      </c>
    </row>
    <row r="72" spans="1:17">
      <c r="A72" s="1" t="s">
        <v>39</v>
      </c>
      <c r="C72" s="6">
        <v>555795</v>
      </c>
      <c r="D72" s="6"/>
      <c r="E72" s="6">
        <v>14668556924</v>
      </c>
      <c r="F72" s="6"/>
      <c r="G72" s="6">
        <v>11977940268</v>
      </c>
      <c r="H72" s="6"/>
      <c r="I72" s="6">
        <f t="shared" si="0"/>
        <v>2690616656</v>
      </c>
      <c r="J72" s="6"/>
      <c r="K72" s="6">
        <v>555795</v>
      </c>
      <c r="L72" s="6"/>
      <c r="M72" s="6">
        <v>14668556924</v>
      </c>
      <c r="N72" s="6"/>
      <c r="O72" s="6">
        <v>10355254105</v>
      </c>
      <c r="P72" s="6"/>
      <c r="Q72" s="6">
        <f t="shared" si="1"/>
        <v>4313302819</v>
      </c>
    </row>
    <row r="73" spans="1:17">
      <c r="A73" s="1" t="s">
        <v>36</v>
      </c>
      <c r="C73" s="6">
        <v>22455000</v>
      </c>
      <c r="D73" s="6"/>
      <c r="E73" s="6">
        <v>96026631634</v>
      </c>
      <c r="F73" s="6"/>
      <c r="G73" s="6">
        <v>98169485314</v>
      </c>
      <c r="H73" s="6"/>
      <c r="I73" s="6">
        <f t="shared" ref="I73:I99" si="2">E73-G73</f>
        <v>-2142853680</v>
      </c>
      <c r="J73" s="6"/>
      <c r="K73" s="6">
        <v>22455000</v>
      </c>
      <c r="L73" s="6"/>
      <c r="M73" s="6">
        <v>96026631610</v>
      </c>
      <c r="N73" s="6"/>
      <c r="O73" s="6">
        <v>126223142703</v>
      </c>
      <c r="P73" s="6"/>
      <c r="Q73" s="6">
        <f t="shared" ref="Q73:Q98" si="3">M73-O73</f>
        <v>-30196511093</v>
      </c>
    </row>
    <row r="74" spans="1:17">
      <c r="A74" s="1" t="s">
        <v>21</v>
      </c>
      <c r="C74" s="6">
        <v>2377200</v>
      </c>
      <c r="D74" s="6"/>
      <c r="E74" s="6">
        <v>239259385575</v>
      </c>
      <c r="F74" s="6"/>
      <c r="G74" s="6">
        <v>203488814570</v>
      </c>
      <c r="H74" s="6"/>
      <c r="I74" s="6">
        <f t="shared" si="2"/>
        <v>35770571005</v>
      </c>
      <c r="J74" s="6"/>
      <c r="K74" s="6">
        <v>2377200</v>
      </c>
      <c r="L74" s="6"/>
      <c r="M74" s="6">
        <v>239259385575</v>
      </c>
      <c r="N74" s="6"/>
      <c r="O74" s="6">
        <v>203548420272</v>
      </c>
      <c r="P74" s="6"/>
      <c r="Q74" s="6">
        <f t="shared" si="3"/>
        <v>35710965303</v>
      </c>
    </row>
    <row r="75" spans="1:17">
      <c r="A75" s="1" t="s">
        <v>66</v>
      </c>
      <c r="C75" s="6">
        <v>15000000</v>
      </c>
      <c r="D75" s="6"/>
      <c r="E75" s="6">
        <v>956673720000</v>
      </c>
      <c r="F75" s="6"/>
      <c r="G75" s="6">
        <v>779683117500</v>
      </c>
      <c r="H75" s="6"/>
      <c r="I75" s="6">
        <f t="shared" si="2"/>
        <v>176990602500</v>
      </c>
      <c r="J75" s="6"/>
      <c r="K75" s="6">
        <v>15000000</v>
      </c>
      <c r="L75" s="6"/>
      <c r="M75" s="6">
        <v>956673720000</v>
      </c>
      <c r="N75" s="6"/>
      <c r="O75" s="6">
        <v>617196305382</v>
      </c>
      <c r="P75" s="6"/>
      <c r="Q75" s="6">
        <f t="shared" si="3"/>
        <v>339477414618</v>
      </c>
    </row>
    <row r="76" spans="1:17">
      <c r="A76" s="1" t="s">
        <v>23</v>
      </c>
      <c r="C76" s="6">
        <v>20105817</v>
      </c>
      <c r="D76" s="6"/>
      <c r="E76" s="6">
        <v>3572530995756</v>
      </c>
      <c r="F76" s="6"/>
      <c r="G76" s="6">
        <v>3176231905300</v>
      </c>
      <c r="H76" s="6"/>
      <c r="I76" s="6">
        <f t="shared" si="2"/>
        <v>396299090456</v>
      </c>
      <c r="J76" s="6"/>
      <c r="K76" s="6">
        <v>20105817</v>
      </c>
      <c r="L76" s="6"/>
      <c r="M76" s="6">
        <v>3572530995756</v>
      </c>
      <c r="N76" s="6"/>
      <c r="O76" s="6">
        <v>1889094431988</v>
      </c>
      <c r="P76" s="6"/>
      <c r="Q76" s="6">
        <f t="shared" si="3"/>
        <v>1683436563768</v>
      </c>
    </row>
    <row r="77" spans="1:17">
      <c r="A77" s="1" t="s">
        <v>75</v>
      </c>
      <c r="C77" s="6">
        <v>59615343</v>
      </c>
      <c r="D77" s="6"/>
      <c r="E77" s="6">
        <v>1823449637690</v>
      </c>
      <c r="F77" s="6"/>
      <c r="G77" s="6">
        <v>1605370513000</v>
      </c>
      <c r="H77" s="6"/>
      <c r="I77" s="6">
        <f t="shared" si="2"/>
        <v>218079124690</v>
      </c>
      <c r="J77" s="6"/>
      <c r="K77" s="6">
        <v>59615343</v>
      </c>
      <c r="L77" s="6"/>
      <c r="M77" s="6">
        <v>1823449637690</v>
      </c>
      <c r="N77" s="6"/>
      <c r="O77" s="6">
        <v>1135142319608</v>
      </c>
      <c r="P77" s="6"/>
      <c r="Q77" s="6">
        <f t="shared" si="3"/>
        <v>688307318082</v>
      </c>
    </row>
    <row r="78" spans="1:17">
      <c r="A78" s="1" t="s">
        <v>20</v>
      </c>
      <c r="C78" s="6">
        <v>56920417</v>
      </c>
      <c r="D78" s="6"/>
      <c r="E78" s="6">
        <v>751348932349</v>
      </c>
      <c r="F78" s="6"/>
      <c r="G78" s="6">
        <v>662009003869</v>
      </c>
      <c r="H78" s="6"/>
      <c r="I78" s="6">
        <f t="shared" si="2"/>
        <v>89339928480</v>
      </c>
      <c r="J78" s="6"/>
      <c r="K78" s="6">
        <v>56920417</v>
      </c>
      <c r="L78" s="6"/>
      <c r="M78" s="6">
        <v>751348932349</v>
      </c>
      <c r="N78" s="6"/>
      <c r="O78" s="6">
        <v>614132065958</v>
      </c>
      <c r="P78" s="6"/>
      <c r="Q78" s="6">
        <f t="shared" si="3"/>
        <v>137216866391</v>
      </c>
    </row>
    <row r="79" spans="1:17">
      <c r="A79" s="1" t="s">
        <v>22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24293023</v>
      </c>
      <c r="L79" s="6"/>
      <c r="M79" s="6">
        <v>53899406273</v>
      </c>
      <c r="N79" s="6"/>
      <c r="O79" s="6">
        <v>44454998486</v>
      </c>
      <c r="P79" s="6"/>
      <c r="Q79" s="6">
        <f t="shared" si="3"/>
        <v>9444407787</v>
      </c>
    </row>
    <row r="80" spans="1:17">
      <c r="A80" s="1" t="s">
        <v>52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13633830</v>
      </c>
      <c r="L80" s="6"/>
      <c r="M80" s="6">
        <v>638332580336</v>
      </c>
      <c r="N80" s="6"/>
      <c r="O80" s="6">
        <v>612380513579</v>
      </c>
      <c r="P80" s="6"/>
      <c r="Q80" s="6">
        <f t="shared" si="3"/>
        <v>25952066757</v>
      </c>
    </row>
    <row r="81" spans="1:17">
      <c r="A81" s="1" t="s">
        <v>35</v>
      </c>
      <c r="C81" s="6">
        <v>0</v>
      </c>
      <c r="D81" s="6"/>
      <c r="E81" s="6">
        <v>0</v>
      </c>
      <c r="F81" s="6"/>
      <c r="G81" s="6">
        <v>-16252731788</v>
      </c>
      <c r="H81" s="6"/>
      <c r="I81" s="6">
        <f t="shared" si="2"/>
        <v>16252731788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f t="shared" si="3"/>
        <v>0</v>
      </c>
    </row>
    <row r="82" spans="1:17">
      <c r="A82" s="1" t="s">
        <v>144</v>
      </c>
      <c r="C82" s="6">
        <v>125000</v>
      </c>
      <c r="D82" s="6"/>
      <c r="E82" s="6">
        <v>124352457031</v>
      </c>
      <c r="F82" s="6"/>
      <c r="G82" s="6">
        <v>124195110555</v>
      </c>
      <c r="H82" s="6"/>
      <c r="I82" s="6">
        <f t="shared" si="2"/>
        <v>157346476</v>
      </c>
      <c r="J82" s="6"/>
      <c r="K82" s="6">
        <v>125000</v>
      </c>
      <c r="L82" s="6"/>
      <c r="M82" s="6">
        <v>124352457031</v>
      </c>
      <c r="N82" s="6"/>
      <c r="O82" s="6">
        <v>124107595856</v>
      </c>
      <c r="P82" s="6"/>
      <c r="Q82" s="6">
        <f t="shared" si="3"/>
        <v>244861175</v>
      </c>
    </row>
    <row r="83" spans="1:17">
      <c r="A83" s="1" t="s">
        <v>114</v>
      </c>
      <c r="C83" s="6">
        <v>173245</v>
      </c>
      <c r="D83" s="6"/>
      <c r="E83" s="6">
        <v>166870517335</v>
      </c>
      <c r="F83" s="6"/>
      <c r="G83" s="6">
        <v>163892975563</v>
      </c>
      <c r="H83" s="6"/>
      <c r="I83" s="6">
        <f t="shared" si="2"/>
        <v>2977541772</v>
      </c>
      <c r="J83" s="6"/>
      <c r="K83" s="6">
        <v>173245</v>
      </c>
      <c r="L83" s="6"/>
      <c r="M83" s="6">
        <v>166870517335</v>
      </c>
      <c r="N83" s="6"/>
      <c r="O83" s="6">
        <v>147121854295</v>
      </c>
      <c r="P83" s="6"/>
      <c r="Q83" s="6">
        <f t="shared" si="3"/>
        <v>19748663040</v>
      </c>
    </row>
    <row r="84" spans="1:17">
      <c r="A84" s="1" t="s">
        <v>117</v>
      </c>
      <c r="C84" s="6">
        <v>168069</v>
      </c>
      <c r="D84" s="6"/>
      <c r="E84" s="6">
        <v>159325739324</v>
      </c>
      <c r="F84" s="6"/>
      <c r="G84" s="6">
        <v>156433796094</v>
      </c>
      <c r="H84" s="6"/>
      <c r="I84" s="6">
        <f t="shared" si="2"/>
        <v>2891943230</v>
      </c>
      <c r="J84" s="6"/>
      <c r="K84" s="6">
        <v>168069</v>
      </c>
      <c r="L84" s="6"/>
      <c r="M84" s="6">
        <v>159325739324</v>
      </c>
      <c r="N84" s="6"/>
      <c r="O84" s="6">
        <v>139967666564</v>
      </c>
      <c r="P84" s="6"/>
      <c r="Q84" s="6">
        <f t="shared" si="3"/>
        <v>19358072760</v>
      </c>
    </row>
    <row r="85" spans="1:17">
      <c r="A85" s="1" t="s">
        <v>111</v>
      </c>
      <c r="C85" s="6">
        <v>124583</v>
      </c>
      <c r="D85" s="6"/>
      <c r="E85" s="6">
        <v>121097639673</v>
      </c>
      <c r="F85" s="6"/>
      <c r="G85" s="6">
        <v>118863025751</v>
      </c>
      <c r="H85" s="6"/>
      <c r="I85" s="6">
        <f t="shared" si="2"/>
        <v>2234613922</v>
      </c>
      <c r="J85" s="6"/>
      <c r="K85" s="6">
        <v>124583</v>
      </c>
      <c r="L85" s="6"/>
      <c r="M85" s="6">
        <v>121097639673</v>
      </c>
      <c r="N85" s="6"/>
      <c r="O85" s="6">
        <v>106976023222</v>
      </c>
      <c r="P85" s="6"/>
      <c r="Q85" s="6">
        <f t="shared" si="3"/>
        <v>14121616451</v>
      </c>
    </row>
    <row r="86" spans="1:17">
      <c r="A86" s="1" t="s">
        <v>107</v>
      </c>
      <c r="C86" s="6">
        <v>118666</v>
      </c>
      <c r="D86" s="6"/>
      <c r="E86" s="6">
        <v>117339402377</v>
      </c>
      <c r="F86" s="6"/>
      <c r="G86" s="6">
        <v>116799569940</v>
      </c>
      <c r="H86" s="6"/>
      <c r="I86" s="6">
        <f t="shared" si="2"/>
        <v>539832437</v>
      </c>
      <c r="J86" s="6"/>
      <c r="K86" s="6">
        <v>118666</v>
      </c>
      <c r="L86" s="6"/>
      <c r="M86" s="6">
        <v>117339402377</v>
      </c>
      <c r="N86" s="6"/>
      <c r="O86" s="6">
        <v>103360418148</v>
      </c>
      <c r="P86" s="6"/>
      <c r="Q86" s="6">
        <f t="shared" si="3"/>
        <v>13978984229</v>
      </c>
    </row>
    <row r="87" spans="1:17">
      <c r="A87" s="1" t="s">
        <v>120</v>
      </c>
      <c r="C87" s="6">
        <v>300140</v>
      </c>
      <c r="D87" s="6"/>
      <c r="E87" s="6">
        <v>283511871957</v>
      </c>
      <c r="F87" s="6"/>
      <c r="G87" s="6">
        <v>278821534035</v>
      </c>
      <c r="H87" s="6"/>
      <c r="I87" s="6">
        <f t="shared" si="2"/>
        <v>4690337922</v>
      </c>
      <c r="J87" s="6"/>
      <c r="K87" s="6">
        <v>300140</v>
      </c>
      <c r="L87" s="6"/>
      <c r="M87" s="6">
        <v>283511871957</v>
      </c>
      <c r="N87" s="6"/>
      <c r="O87" s="6">
        <v>251395671942</v>
      </c>
      <c r="P87" s="6"/>
      <c r="Q87" s="6">
        <f t="shared" si="3"/>
        <v>32116200015</v>
      </c>
    </row>
    <row r="88" spans="1:17">
      <c r="A88" s="1" t="s">
        <v>126</v>
      </c>
      <c r="C88" s="6">
        <v>594689</v>
      </c>
      <c r="D88" s="6"/>
      <c r="E88" s="6">
        <v>551396779146</v>
      </c>
      <c r="F88" s="6"/>
      <c r="G88" s="6">
        <v>543363986963</v>
      </c>
      <c r="H88" s="6"/>
      <c r="I88" s="6">
        <f t="shared" si="2"/>
        <v>8032792183</v>
      </c>
      <c r="J88" s="6"/>
      <c r="K88" s="6">
        <v>594689</v>
      </c>
      <c r="L88" s="6"/>
      <c r="M88" s="6">
        <v>551396779146</v>
      </c>
      <c r="N88" s="6"/>
      <c r="O88" s="6">
        <v>493974499913</v>
      </c>
      <c r="P88" s="6"/>
      <c r="Q88" s="6">
        <f t="shared" si="3"/>
        <v>57422279233</v>
      </c>
    </row>
    <row r="89" spans="1:17">
      <c r="A89" s="1" t="s">
        <v>147</v>
      </c>
      <c r="C89" s="6">
        <v>734000</v>
      </c>
      <c r="D89" s="6"/>
      <c r="E89" s="6">
        <v>730263675714</v>
      </c>
      <c r="F89" s="6"/>
      <c r="G89" s="6">
        <v>730197627687</v>
      </c>
      <c r="H89" s="6"/>
      <c r="I89" s="6">
        <f t="shared" si="2"/>
        <v>66048027</v>
      </c>
      <c r="J89" s="6"/>
      <c r="K89" s="6">
        <v>734000</v>
      </c>
      <c r="L89" s="6"/>
      <c r="M89" s="6">
        <v>730263675714</v>
      </c>
      <c r="N89" s="6"/>
      <c r="O89" s="6">
        <v>711002987500</v>
      </c>
      <c r="P89" s="6"/>
      <c r="Q89" s="6">
        <f t="shared" si="3"/>
        <v>19260688214</v>
      </c>
    </row>
    <row r="90" spans="1:17">
      <c r="A90" s="1" t="s">
        <v>132</v>
      </c>
      <c r="C90" s="6">
        <v>572202</v>
      </c>
      <c r="D90" s="6"/>
      <c r="E90" s="6">
        <v>495202557445</v>
      </c>
      <c r="F90" s="6"/>
      <c r="G90" s="6">
        <v>485551259320</v>
      </c>
      <c r="H90" s="6"/>
      <c r="I90" s="6">
        <f t="shared" si="2"/>
        <v>9651298125</v>
      </c>
      <c r="J90" s="6"/>
      <c r="K90" s="6">
        <v>572202</v>
      </c>
      <c r="L90" s="6"/>
      <c r="M90" s="6">
        <v>495202557445</v>
      </c>
      <c r="N90" s="6"/>
      <c r="O90" s="6">
        <v>440910009620</v>
      </c>
      <c r="P90" s="6"/>
      <c r="Q90" s="6">
        <f t="shared" si="3"/>
        <v>54292547825</v>
      </c>
    </row>
    <row r="91" spans="1:17">
      <c r="A91" s="1" t="s">
        <v>135</v>
      </c>
      <c r="C91" s="6">
        <v>569592</v>
      </c>
      <c r="D91" s="6"/>
      <c r="E91" s="6">
        <v>487334312723</v>
      </c>
      <c r="F91" s="6"/>
      <c r="G91" s="6">
        <v>479401334276</v>
      </c>
      <c r="H91" s="6"/>
      <c r="I91" s="6">
        <f t="shared" si="2"/>
        <v>7932978447</v>
      </c>
      <c r="J91" s="6"/>
      <c r="K91" s="6">
        <v>569592</v>
      </c>
      <c r="L91" s="6"/>
      <c r="M91" s="6">
        <v>487334312723</v>
      </c>
      <c r="N91" s="6"/>
      <c r="O91" s="6">
        <v>435549094448</v>
      </c>
      <c r="P91" s="6"/>
      <c r="Q91" s="6">
        <f t="shared" si="3"/>
        <v>51785218275</v>
      </c>
    </row>
    <row r="92" spans="1:17">
      <c r="A92" s="1" t="s">
        <v>138</v>
      </c>
      <c r="C92" s="6">
        <v>377848</v>
      </c>
      <c r="D92" s="6"/>
      <c r="E92" s="6">
        <v>319140578723</v>
      </c>
      <c r="F92" s="6"/>
      <c r="G92" s="6">
        <v>310761429080</v>
      </c>
      <c r="H92" s="6"/>
      <c r="I92" s="6">
        <f t="shared" si="2"/>
        <v>8379149643</v>
      </c>
      <c r="J92" s="6"/>
      <c r="K92" s="6">
        <v>377848</v>
      </c>
      <c r="L92" s="6"/>
      <c r="M92" s="6">
        <v>319140578723</v>
      </c>
      <c r="N92" s="6"/>
      <c r="O92" s="6">
        <v>285441547011</v>
      </c>
      <c r="P92" s="6"/>
      <c r="Q92" s="6">
        <f t="shared" si="3"/>
        <v>33699031712</v>
      </c>
    </row>
    <row r="93" spans="1:17">
      <c r="A93" s="1" t="s">
        <v>129</v>
      </c>
      <c r="C93" s="6">
        <v>170881</v>
      </c>
      <c r="D93" s="6"/>
      <c r="E93" s="6">
        <v>157856883203</v>
      </c>
      <c r="F93" s="6"/>
      <c r="G93" s="6">
        <v>155577743832</v>
      </c>
      <c r="H93" s="6"/>
      <c r="I93" s="6">
        <f t="shared" si="2"/>
        <v>2279139371</v>
      </c>
      <c r="J93" s="6"/>
      <c r="K93" s="6">
        <v>170881</v>
      </c>
      <c r="L93" s="6"/>
      <c r="M93" s="6">
        <v>157856883203</v>
      </c>
      <c r="N93" s="6"/>
      <c r="O93" s="6">
        <v>140296563458</v>
      </c>
      <c r="P93" s="6"/>
      <c r="Q93" s="6">
        <f t="shared" si="3"/>
        <v>17560319745</v>
      </c>
    </row>
    <row r="94" spans="1:17">
      <c r="A94" s="1" t="s">
        <v>141</v>
      </c>
      <c r="C94" s="6">
        <v>476883</v>
      </c>
      <c r="D94" s="6"/>
      <c r="E94" s="6">
        <v>388207763187</v>
      </c>
      <c r="F94" s="6"/>
      <c r="G94" s="6">
        <v>377622879445</v>
      </c>
      <c r="H94" s="6"/>
      <c r="I94" s="6">
        <f t="shared" si="2"/>
        <v>10584883742</v>
      </c>
      <c r="J94" s="6"/>
      <c r="K94" s="6">
        <v>476883</v>
      </c>
      <c r="L94" s="6"/>
      <c r="M94" s="6">
        <v>388207763187</v>
      </c>
      <c r="N94" s="6"/>
      <c r="O94" s="6">
        <v>346464195351</v>
      </c>
      <c r="P94" s="6"/>
      <c r="Q94" s="6">
        <f t="shared" si="3"/>
        <v>41743567836</v>
      </c>
    </row>
    <row r="95" spans="1:17">
      <c r="A95" s="1" t="s">
        <v>153</v>
      </c>
      <c r="C95" s="6">
        <v>1000000</v>
      </c>
      <c r="D95" s="6"/>
      <c r="E95" s="6">
        <v>945838535687</v>
      </c>
      <c r="F95" s="6"/>
      <c r="G95" s="6">
        <v>969824187500</v>
      </c>
      <c r="H95" s="6"/>
      <c r="I95" s="6">
        <f t="shared" si="2"/>
        <v>-23985651813</v>
      </c>
      <c r="J95" s="6"/>
      <c r="K95" s="6">
        <v>1000000</v>
      </c>
      <c r="L95" s="6"/>
      <c r="M95" s="6">
        <v>945838535687</v>
      </c>
      <c r="N95" s="6"/>
      <c r="O95" s="6">
        <v>934810000000</v>
      </c>
      <c r="P95" s="6"/>
      <c r="Q95" s="6">
        <f t="shared" si="3"/>
        <v>11028535687</v>
      </c>
    </row>
    <row r="96" spans="1:17">
      <c r="A96" s="1" t="s">
        <v>123</v>
      </c>
      <c r="C96" s="6">
        <v>35657</v>
      </c>
      <c r="D96" s="6"/>
      <c r="E96" s="6">
        <v>35129682828</v>
      </c>
      <c r="F96" s="6"/>
      <c r="G96" s="6">
        <v>34619880139</v>
      </c>
      <c r="H96" s="6"/>
      <c r="I96" s="6">
        <f t="shared" si="2"/>
        <v>509802689</v>
      </c>
      <c r="J96" s="6"/>
      <c r="K96" s="6">
        <v>35657</v>
      </c>
      <c r="L96" s="6"/>
      <c r="M96" s="6">
        <v>35129682828</v>
      </c>
      <c r="N96" s="6"/>
      <c r="O96" s="6">
        <v>31809511707</v>
      </c>
      <c r="P96" s="6"/>
      <c r="Q96" s="6">
        <f t="shared" si="3"/>
        <v>3320171121</v>
      </c>
    </row>
    <row r="97" spans="1:17">
      <c r="A97" s="1" t="s">
        <v>162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500000</v>
      </c>
      <c r="L97" s="6"/>
      <c r="M97" s="6">
        <v>499904375906</v>
      </c>
      <c r="N97" s="6"/>
      <c r="O97" s="6">
        <v>490020888125</v>
      </c>
      <c r="P97" s="6"/>
      <c r="Q97" s="6">
        <f t="shared" si="3"/>
        <v>9883487781</v>
      </c>
    </row>
    <row r="98" spans="1:17">
      <c r="A98" s="1" t="s">
        <v>159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135000</v>
      </c>
      <c r="L98" s="6"/>
      <c r="M98" s="6">
        <v>134975396274</v>
      </c>
      <c r="N98" s="6"/>
      <c r="O98" s="6">
        <v>135021833733</v>
      </c>
      <c r="P98" s="6"/>
      <c r="Q98" s="6">
        <f t="shared" si="3"/>
        <v>-46437459</v>
      </c>
    </row>
    <row r="99" spans="1:17">
      <c r="A99" s="1" t="s">
        <v>156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2"/>
        <v>0</v>
      </c>
      <c r="J99" s="6"/>
      <c r="K99" s="6">
        <v>140000</v>
      </c>
      <c r="L99" s="6"/>
      <c r="M99" s="6">
        <v>132276020625</v>
      </c>
      <c r="N99" s="6"/>
      <c r="O99" s="6">
        <v>132206033313</v>
      </c>
      <c r="P99" s="6"/>
      <c r="Q99" s="6">
        <f>M99-O99</f>
        <v>69987312</v>
      </c>
    </row>
    <row r="100" spans="1:17" ht="24.75" thickBot="1">
      <c r="C100" s="6"/>
      <c r="D100" s="6"/>
      <c r="E100" s="15">
        <f>SUM(E8:E99)</f>
        <v>37430835821614</v>
      </c>
      <c r="F100" s="6"/>
      <c r="G100" s="15">
        <f>SUM(G8:G99)</f>
        <v>33593137390236</v>
      </c>
      <c r="H100" s="6"/>
      <c r="I100" s="15">
        <f>SUM(I8:I99)</f>
        <v>3837698431378</v>
      </c>
      <c r="J100" s="6"/>
      <c r="K100" s="6"/>
      <c r="L100" s="6"/>
      <c r="M100" s="15">
        <f>SUM(M8:M99)</f>
        <v>38890223601004</v>
      </c>
      <c r="N100" s="6"/>
      <c r="O100" s="15">
        <f>SUM(O8:O99)</f>
        <v>30130460924965</v>
      </c>
      <c r="P100" s="6"/>
      <c r="Q100" s="15">
        <f>SUM(Q8:Q99)</f>
        <v>8759762676039</v>
      </c>
    </row>
    <row r="101" spans="1:17" ht="24.75" thickTop="1"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>
      <c r="E102" s="4"/>
      <c r="F102" s="4"/>
      <c r="G102" s="5"/>
      <c r="H102" s="4"/>
      <c r="I102" s="5"/>
      <c r="J102" s="4"/>
      <c r="K102" s="4"/>
      <c r="L102" s="4"/>
      <c r="M102" s="4"/>
      <c r="N102" s="4"/>
      <c r="O102" s="5"/>
      <c r="P102" s="4"/>
      <c r="Q102" s="5"/>
    </row>
    <row r="103" spans="1:17">
      <c r="G103" s="5"/>
      <c r="H103" s="5"/>
      <c r="I103" s="5"/>
      <c r="J103" s="3"/>
      <c r="K103" s="3"/>
      <c r="L103" s="3"/>
      <c r="M103" s="3"/>
      <c r="N103" s="3"/>
      <c r="O103" s="3"/>
      <c r="P103" s="3"/>
      <c r="Q103" s="3"/>
    </row>
    <row r="104" spans="1:17">
      <c r="G104" s="4"/>
      <c r="H104" s="4"/>
      <c r="I104" s="4"/>
    </row>
    <row r="105" spans="1:17">
      <c r="E105" s="14"/>
      <c r="F105" s="14"/>
      <c r="G105" s="6"/>
      <c r="H105" s="6"/>
      <c r="I105" s="6"/>
      <c r="J105" s="14"/>
      <c r="K105" s="14"/>
      <c r="L105" s="14"/>
      <c r="M105" s="14"/>
      <c r="N105" s="14"/>
      <c r="O105" s="14"/>
      <c r="P105" s="14"/>
      <c r="Q105" s="14"/>
    </row>
    <row r="106" spans="1:17">
      <c r="G106" s="5"/>
      <c r="H106" s="4"/>
      <c r="I106" s="5"/>
      <c r="O106" s="3"/>
      <c r="Q106" s="3"/>
    </row>
    <row r="107" spans="1:17">
      <c r="E107" s="3"/>
      <c r="F107" s="3"/>
      <c r="G107" s="5"/>
      <c r="H107" s="5"/>
      <c r="I107" s="5"/>
      <c r="J107" s="3"/>
      <c r="K107" s="3"/>
      <c r="L107" s="3"/>
      <c r="M107" s="3"/>
      <c r="N107" s="3"/>
      <c r="O107" s="3"/>
      <c r="P107" s="3"/>
      <c r="Q10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2022-04-24T11:55:05Z</dcterms:created>
  <dcterms:modified xsi:type="dcterms:W3CDTF">2022-04-27T04:19:41Z</dcterms:modified>
</cp:coreProperties>
</file>