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بهمن- اصلاح شده\"/>
    </mc:Choice>
  </mc:AlternateContent>
  <xr:revisionPtr revIDLastSave="0" documentId="13_ncr:1_{14683567-3992-4F7B-9222-7E0809E2ACE8}" xr6:coauthVersionLast="47" xr6:coauthVersionMax="47" xr10:uidLastSave="{00000000-0000-0000-0000-000000000000}"/>
  <bookViews>
    <workbookView xWindow="-120" yWindow="-120" windowWidth="29040" windowHeight="15840" tabRatio="782" activeTab="1" xr2:uid="{00000000-000D-0000-FFFF-FFFF00000000}"/>
  </bookViews>
  <sheets>
    <sheet name="سهام" sheetId="1" r:id="rId1"/>
    <sheet name="تبعی" sheetId="2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4" l="1"/>
  <c r="E11" i="14"/>
  <c r="G10" i="15"/>
  <c r="E10" i="15"/>
  <c r="E8" i="15"/>
  <c r="E9" i="15"/>
  <c r="E7" i="15"/>
  <c r="C10" i="15"/>
  <c r="C9" i="15"/>
  <c r="C8" i="15"/>
  <c r="C7" i="15"/>
  <c r="K11" i="13"/>
  <c r="K9" i="13"/>
  <c r="K10" i="13"/>
  <c r="K8" i="13"/>
  <c r="G11" i="13"/>
  <c r="G9" i="13"/>
  <c r="G10" i="13"/>
  <c r="G8" i="13"/>
  <c r="E11" i="13"/>
  <c r="I11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8" i="12"/>
  <c r="I8" i="12"/>
  <c r="K48" i="12"/>
  <c r="M48" i="12"/>
  <c r="O48" i="12"/>
  <c r="C48" i="12"/>
  <c r="E48" i="12"/>
  <c r="G4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S9" i="11"/>
  <c r="S10" i="11"/>
  <c r="S11" i="11"/>
  <c r="S12" i="11"/>
  <c r="S107" i="11" s="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U36" i="11" s="1"/>
  <c r="S37" i="11"/>
  <c r="S38" i="11"/>
  <c r="S39" i="11"/>
  <c r="S40" i="11"/>
  <c r="S41" i="11"/>
  <c r="S42" i="11"/>
  <c r="S43" i="11"/>
  <c r="S44" i="11"/>
  <c r="U44" i="11" s="1"/>
  <c r="S45" i="11"/>
  <c r="S46" i="11"/>
  <c r="S47" i="11"/>
  <c r="S48" i="11"/>
  <c r="U48" i="11" s="1"/>
  <c r="S49" i="11"/>
  <c r="S50" i="11"/>
  <c r="S51" i="11"/>
  <c r="S52" i="11"/>
  <c r="U52" i="11" s="1"/>
  <c r="S53" i="11"/>
  <c r="S54" i="11"/>
  <c r="S55" i="11"/>
  <c r="S56" i="11"/>
  <c r="S57" i="11"/>
  <c r="S58" i="11"/>
  <c r="S59" i="11"/>
  <c r="S60" i="11"/>
  <c r="U60" i="11" s="1"/>
  <c r="S61" i="11"/>
  <c r="S62" i="11"/>
  <c r="S63" i="11"/>
  <c r="S64" i="11"/>
  <c r="U64" i="11" s="1"/>
  <c r="S65" i="11"/>
  <c r="S66" i="11"/>
  <c r="S67" i="11"/>
  <c r="S68" i="11"/>
  <c r="U68" i="11" s="1"/>
  <c r="S69" i="11"/>
  <c r="S70" i="11"/>
  <c r="S71" i="11"/>
  <c r="S72" i="11"/>
  <c r="S73" i="11"/>
  <c r="S74" i="11"/>
  <c r="S75" i="11"/>
  <c r="S76" i="11"/>
  <c r="U76" i="11" s="1"/>
  <c r="S77" i="11"/>
  <c r="S78" i="11"/>
  <c r="S79" i="11"/>
  <c r="S80" i="11"/>
  <c r="U80" i="11" s="1"/>
  <c r="S81" i="11"/>
  <c r="S82" i="11"/>
  <c r="S83" i="11"/>
  <c r="S84" i="11"/>
  <c r="U84" i="11" s="1"/>
  <c r="S85" i="11"/>
  <c r="S86" i="11"/>
  <c r="S87" i="11"/>
  <c r="S88" i="11"/>
  <c r="S89" i="11"/>
  <c r="S90" i="11"/>
  <c r="S91" i="11"/>
  <c r="S92" i="11"/>
  <c r="U92" i="11" s="1"/>
  <c r="S93" i="11"/>
  <c r="S94" i="11"/>
  <c r="S95" i="11"/>
  <c r="S96" i="11"/>
  <c r="U96" i="11" s="1"/>
  <c r="S97" i="11"/>
  <c r="S98" i="11"/>
  <c r="S99" i="11"/>
  <c r="S100" i="11"/>
  <c r="U100" i="11" s="1"/>
  <c r="S101" i="11"/>
  <c r="S102" i="11"/>
  <c r="S103" i="11"/>
  <c r="S104" i="11"/>
  <c r="S105" i="11"/>
  <c r="S106" i="11"/>
  <c r="S8" i="11"/>
  <c r="E107" i="11"/>
  <c r="G107" i="11"/>
  <c r="I107" i="11"/>
  <c r="K10" i="11" s="1"/>
  <c r="M107" i="11"/>
  <c r="O107" i="11"/>
  <c r="Q107" i="11"/>
  <c r="C107" i="11"/>
  <c r="I8" i="11"/>
  <c r="Q85" i="10"/>
  <c r="O85" i="10"/>
  <c r="M85" i="10"/>
  <c r="I85" i="10"/>
  <c r="G85" i="10"/>
  <c r="E8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8" i="9"/>
  <c r="O102" i="9"/>
  <c r="M102" i="9"/>
  <c r="K102" i="9"/>
  <c r="G102" i="9"/>
  <c r="E102" i="9"/>
  <c r="S52" i="8"/>
  <c r="Q52" i="8"/>
  <c r="O52" i="8"/>
  <c r="M52" i="8"/>
  <c r="K52" i="8"/>
  <c r="I52" i="8"/>
  <c r="Q48" i="12" l="1"/>
  <c r="I48" i="12"/>
  <c r="K103" i="11"/>
  <c r="K95" i="11"/>
  <c r="K85" i="11"/>
  <c r="K69" i="11"/>
  <c r="K53" i="11"/>
  <c r="K37" i="11"/>
  <c r="K21" i="11"/>
  <c r="K105" i="11"/>
  <c r="K89" i="11"/>
  <c r="K57" i="11"/>
  <c r="K25" i="11"/>
  <c r="K101" i="11"/>
  <c r="K93" i="11"/>
  <c r="K81" i="11"/>
  <c r="K65" i="11"/>
  <c r="K49" i="11"/>
  <c r="K33" i="11"/>
  <c r="K17" i="11"/>
  <c r="K97" i="11"/>
  <c r="K73" i="11"/>
  <c r="K41" i="11"/>
  <c r="K9" i="11"/>
  <c r="K8" i="11"/>
  <c r="K99" i="11"/>
  <c r="K91" i="11"/>
  <c r="K77" i="11"/>
  <c r="K61" i="11"/>
  <c r="K45" i="11"/>
  <c r="K29" i="11"/>
  <c r="K13" i="11"/>
  <c r="U15" i="11"/>
  <c r="U40" i="11"/>
  <c r="U88" i="11"/>
  <c r="U56" i="11"/>
  <c r="U104" i="11"/>
  <c r="U72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106" i="11"/>
  <c r="K102" i="11"/>
  <c r="K98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8" i="11"/>
  <c r="U99" i="11"/>
  <c r="U91" i="11"/>
  <c r="U87" i="11"/>
  <c r="U79" i="11"/>
  <c r="U75" i="11"/>
  <c r="U71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1" i="11"/>
  <c r="U105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32" i="11"/>
  <c r="U28" i="11"/>
  <c r="U24" i="11"/>
  <c r="U20" i="11"/>
  <c r="U16" i="11"/>
  <c r="U12" i="11"/>
  <c r="U103" i="11"/>
  <c r="U95" i="11"/>
  <c r="U83" i="11"/>
  <c r="U67" i="11"/>
  <c r="Q102" i="9"/>
  <c r="I102" i="9"/>
  <c r="I23" i="7"/>
  <c r="K23" i="7"/>
  <c r="M23" i="7"/>
  <c r="O23" i="7"/>
  <c r="Q23" i="7"/>
  <c r="S23" i="7"/>
  <c r="AK31" i="3"/>
  <c r="S11" i="6"/>
  <c r="K11" i="6"/>
  <c r="M11" i="6"/>
  <c r="O11" i="6"/>
  <c r="Q11" i="6"/>
  <c r="AI31" i="3"/>
  <c r="AG31" i="3"/>
  <c r="AA31" i="3"/>
  <c r="W31" i="3"/>
  <c r="S31" i="3"/>
  <c r="Q31" i="3"/>
  <c r="G83" i="1"/>
  <c r="Y83" i="1"/>
  <c r="W83" i="1"/>
  <c r="U83" i="1"/>
  <c r="O83" i="1"/>
  <c r="E83" i="1"/>
  <c r="K107" i="11" l="1"/>
  <c r="U107" i="11"/>
</calcChain>
</file>

<file path=xl/sharedStrings.xml><?xml version="1.0" encoding="utf-8"?>
<sst xmlns="http://schemas.openxmlformats.org/spreadsheetml/2006/main" count="1048" uniqueCount="311">
  <si>
    <t>صندوق سرمایه‌گذاری مشترک پیشتاز</t>
  </si>
  <si>
    <t>صورت وضعیت پورتفوی</t>
  </si>
  <si>
    <t>برای ماه منتهی به 1400/11/30</t>
  </si>
  <si>
    <t>نام شرکت</t>
  </si>
  <si>
    <t>1400/10/30</t>
  </si>
  <si>
    <t>تغییرات طی دوره</t>
  </si>
  <si>
    <t>1400/11/30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</si>
  <si>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</si>
  <si>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</si>
  <si>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</si>
  <si>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</si>
  <si>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</si>
  <si>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</si>
  <si>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</si>
  <si>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</si>
  <si>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</si>
  <si>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</si>
  <si>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</si>
  <si>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</si>
  <si>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</si>
  <si>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</si>
  <si>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</si>
  <si>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</si>
  <si>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</si>
  <si>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</si>
  <si>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</si>
  <si>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</si>
  <si>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</si>
  <si>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</si>
  <si>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</si>
  <si>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</si>
  <si>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</si>
  <si>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</si>
  <si>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</si>
  <si>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</si>
  <si>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</si>
  <si>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</si>
  <si>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 . معدنی‌ املاح‌  ایران‌</t>
  </si>
  <si>
    <t>ح.سرمایه گذاری صندوق بازنشستگی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</si>
  <si>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</si>
  <si>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</si>
  <si>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</si>
  <si>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</si>
  <si>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</si>
  <si>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</si>
  <si>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سپنتا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</si>
  <si>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</si>
  <si>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</si>
  <si>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</si>
  <si>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</si>
  <si>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</si>
  <si>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</si>
  <si>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</si>
  <si>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</si>
  <si>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</si>
  <si>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</si>
  <si>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</si>
  <si>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</si>
  <si>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</si>
  <si>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</si>
  <si>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</si>
  <si>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</si>
  <si>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</si>
  <si>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</si>
  <si>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</si>
  <si>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</si>
  <si>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شیشه سازی مینا</t>
  </si>
  <si>
    <t>شیشه‌ و گاز</t>
  </si>
  <si>
    <t>صنایع پتروشیمی کرمانشاه</t>
  </si>
  <si>
    <t>فرآورده‌های‌ تزریقی‌ ایران‌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</si>
  <si>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</si>
  <si>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</si>
  <si>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</si>
  <si>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</si>
  <si>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</si>
  <si>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</si>
  <si>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</si>
  <si>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</si>
  <si>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</si>
  <si>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</si>
  <si>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مس‌ شهیدباهنر</t>
  </si>
  <si>
    <t>معدنی‌ املاح‌  ایران‌</t>
  </si>
  <si>
    <t>ملی‌ صنایع‌ مس‌ ایران‌</t>
  </si>
  <si>
    <t>نفت ایرانول</t>
  </si>
  <si>
    <t>نفت‌ بهران‌</t>
  </si>
  <si>
    <t>همکاران سیستم</t>
  </si>
  <si>
    <t>کارخانجات‌ قند قزوین‌</t>
  </si>
  <si>
    <t>کاشی‌ وسرامیک‌ حافظ‌</t>
  </si>
  <si>
    <t>ح.زغال سنگ پروده طبس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</si>
  <si>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</si>
  <si>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</si>
  <si>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</si>
  <si>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</si>
  <si>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</si>
  <si>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</si>
  <si>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سپید7578-01/04/22</t>
  </si>
  <si>
    <t>1401/04/22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</si>
  <si>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</si>
  <si>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</si>
  <si>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</si>
  <si>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</si>
  <si>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</si>
  <si>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</si>
  <si>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</si>
  <si>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</si>
  <si>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اسنادخزانه-م12بودجه98-001111</t>
  </si>
  <si>
    <t>بله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</si>
  <si>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</si>
  <si>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</si>
  <si>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</si>
  <si>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</si>
  <si>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</si>
  <si>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</si>
  <si>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</si>
  <si>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</si>
  <si>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</si>
  <si>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</si>
  <si>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</si>
  <si>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</si>
  <si>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</si>
  <si>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</si>
  <si>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</si>
  <si>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</si>
  <si>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</si>
  <si>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</si>
  <si>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</si>
  <si>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</si>
  <si>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</si>
  <si>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</si>
  <si>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</si>
  <si>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</si>
  <si>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</si>
  <si>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</si>
  <si>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</si>
  <si>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</si>
  <si>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</si>
  <si>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</si>
  <si>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</si>
  <si>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</si>
  <si>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</si>
  <si>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</si>
  <si>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</si>
  <si>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</si>
  <si>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</si>
  <si>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</si>
  <si>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صکوک اجاره مخابرات-3 ماهه 16%</t>
  </si>
  <si>
    <t>1397/02/30</t>
  </si>
  <si>
    <t>1401/02/30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</si>
  <si>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</si>
  <si>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</si>
  <si>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</si>
  <si>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</si>
  <si>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</si>
  <si>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</si>
  <si>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</si>
  <si>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</si>
  <si>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</si>
  <si>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</si>
  <si>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</si>
  <si>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</si>
  <si>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</si>
  <si>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</si>
  <si>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</si>
  <si>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</si>
  <si>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</si>
  <si>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</si>
  <si>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</si>
  <si>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</si>
  <si>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</si>
  <si>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منفعت صبا اروند ملت 14001222</t>
  </si>
  <si>
    <t>1397/12/22</t>
  </si>
  <si>
    <t>1400/12/22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</si>
  <si>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</si>
  <si>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</si>
  <si>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</si>
  <si>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</si>
  <si>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</si>
  <si>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</si>
  <si>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</si>
  <si>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</si>
  <si>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</si>
  <si>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</si>
  <si>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</si>
  <si>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</si>
  <si>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</si>
  <si>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</si>
  <si>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</si>
  <si>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</si>
  <si>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</si>
  <si>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</si>
  <si>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</si>
  <si>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</si>
  <si>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</si>
  <si>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</si>
  <si>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</si>
  <si>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</si>
  <si>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</si>
  <si>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</si>
  <si>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</si>
  <si>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</si>
  <si>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</si>
  <si>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0006</t>
  </si>
  <si>
    <t>1400/06/07</t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</si>
  <si>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</si>
  <si>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</si>
  <si>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</si>
  <si>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</si>
  <si>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</si>
  <si>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</si>
  <si>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</si>
  <si>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</si>
  <si>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</si>
  <si>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</si>
  <si>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</si>
  <si>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1400/04/24</t>
  </si>
  <si>
    <t>1400/04/31</t>
  </si>
  <si>
    <t>1400/04/29</t>
  </si>
  <si>
    <t>1400/04/14</t>
  </si>
  <si>
    <t>1400/03/29</t>
  </si>
  <si>
    <t>1400/03/26</t>
  </si>
  <si>
    <t>1400/04/20</t>
  </si>
  <si>
    <t>1400/08/29</t>
  </si>
  <si>
    <t>1400/07/28</t>
  </si>
  <si>
    <t>1400/04/10</t>
  </si>
  <si>
    <t>1400/05/11</t>
  </si>
  <si>
    <t>1400/04/09</t>
  </si>
  <si>
    <t>1400/10/15</t>
  </si>
  <si>
    <t>1400/10/29</t>
  </si>
  <si>
    <t>1400/08/06</t>
  </si>
  <si>
    <t>1400/04/13</t>
  </si>
  <si>
    <t>1400/03/08</t>
  </si>
  <si>
    <t>1400/10/06</t>
  </si>
  <si>
    <t>1400/03/30</t>
  </si>
  <si>
    <t>1400/05/18</t>
  </si>
  <si>
    <t>1400/03/03</t>
  </si>
  <si>
    <t>1400/03/12</t>
  </si>
  <si>
    <t>1400/04/23</t>
  </si>
  <si>
    <t>1400/04/22</t>
  </si>
  <si>
    <t>1400/04/12</t>
  </si>
  <si>
    <t>1400/04/27</t>
  </si>
  <si>
    <t>1400/03/10</t>
  </si>
  <si>
    <t>1400/05/20</t>
  </si>
  <si>
    <t>1400/06/20</t>
  </si>
  <si>
    <t>تولید و توسعه سرب روی ایرانیان</t>
  </si>
  <si>
    <t>1400/04/06</t>
  </si>
  <si>
    <t>1400/03/05</t>
  </si>
  <si>
    <t>لیزینگ کارآفرین</t>
  </si>
  <si>
    <t>1400/04/07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</si>
  <si>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</si>
  <si>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</si>
  <si>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</si>
  <si>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</si>
  <si>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</si>
  <si>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سیمان‌ خزر</t>
  </si>
  <si>
    <t>گ.مدیریت ارزش سرمایه ص ب کشوری</t>
  </si>
  <si>
    <t>صنایع پتروشیمی خلیج فارس</t>
  </si>
  <si>
    <t>نفت سپاهان</t>
  </si>
  <si>
    <t>تامین سرمایه لوتوس پارسیان</t>
  </si>
  <si>
    <t>ح . تامین سرمایه لوتوس پارسیان</t>
  </si>
  <si>
    <t>ح . توسعه‌معادن‌وفلزات‌</t>
  </si>
  <si>
    <t>ریل پرداز نو آفرین</t>
  </si>
  <si>
    <t>س. و خدمات مدیریت صند. ب کشوری</t>
  </si>
  <si>
    <t>سرمایه گذاری هامون صبا</t>
  </si>
  <si>
    <t>ح . کاشی‌ وسرامیک‌ حافظ‌</t>
  </si>
  <si>
    <t>ح.گروه مدیریت سرمایه گذار امید</t>
  </si>
  <si>
    <t>ح . داروپخش‌ (هلدینگ‌</t>
  </si>
  <si>
    <t>ح . داروسازی‌ ابوریحان‌</t>
  </si>
  <si>
    <t>صنعت غذایی کورش</t>
  </si>
  <si>
    <t>توسعه سامانه ی نرم افزاری نگین</t>
  </si>
  <si>
    <t>شیشه‌ قزوین‌</t>
  </si>
  <si>
    <t>محصولات کاغذی لطیف</t>
  </si>
  <si>
    <t>ح . سرمایه گذاری دارویی تامین</t>
  </si>
  <si>
    <t>ح توسعه معدنی و صنعتی صبانور</t>
  </si>
  <si>
    <t>ح . شیشه سازی مینا</t>
  </si>
  <si>
    <t>ح . شیشه‌ و گاز</t>
  </si>
  <si>
    <t>گسترش صنایع روی ایرانیان</t>
  </si>
  <si>
    <t>اسنادخزانه-م16بودجه97-000407</t>
  </si>
  <si>
    <t>اسنادخزانه-م22بودجه97-000428</t>
  </si>
  <si>
    <t>اسنادخزانه-م18بودجه97-000525</t>
  </si>
  <si>
    <t>اوراق سلف ورق گرم فولاد اصفهان</t>
  </si>
  <si>
    <t>اسنادخزانه-م20بودجه97-000324</t>
  </si>
  <si>
    <t>اسنادخزانه-م5بودجه98-000422</t>
  </si>
  <si>
    <t>اسنادخزانه-م13بودجه97-000518</t>
  </si>
  <si>
    <t>اسنادخزانه-م9بودجه98-000923</t>
  </si>
  <si>
    <t>اسنادخزانه-م21بودجه97-000728</t>
  </si>
  <si>
    <t>اسنادخزانه-م10بودجه98-001006</t>
  </si>
  <si>
    <t>اسنادخزانه-م11بودجه98-001013</t>
  </si>
  <si>
    <t>اسنادخزانه-م7بودجه98-000719</t>
  </si>
  <si>
    <t>اسنادخزانه-م6بودجه98-000519</t>
  </si>
  <si>
    <t>اسنادخزانه-م4بودجه98-000421</t>
  </si>
  <si>
    <t>اسنادخزانه-م23بودجه97-000824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</si>
  <si>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</si>
  <si>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</si>
  <si>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</si>
  <si>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</si>
  <si>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</si>
  <si>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</si>
  <si>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</si>
  <si>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</si>
  <si>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</si>
  <si>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</si>
  <si>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</si>
  <si>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</si>
  <si>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</si>
  <si>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</si>
  <si>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</si>
  <si>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-</t>
  </si>
  <si>
    <t xml:space="preserve"> سایر درآمدهای تنزیل سود بانک</t>
  </si>
  <si>
    <t>از ابتدای سال</t>
  </si>
  <si>
    <t>تا پایان ماه</t>
  </si>
  <si>
    <t>1400/11/01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</si>
</sst>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7" fontId="2" fillId="0" borderId="2" xfId="0" applyNumberFormat="1" applyFont="1" applyBorder="1" applyAlignment="1">
      <alignment horizontal="center"/>
    </xf>
    <xf numFmtId="166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7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6"/>
  <sheetViews>
    <sheetView rightToLeft="1" topLeftCell="B1" workbookViewId="0">
      <selection activeCell="E10" sqref="E10"/>
    </sheetView>
  </sheetViews>
  <sheetFormatPr defaultRowHeight="24"/>
  <cols>
    <col min="1" max="1" width="32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7.28515625" style="1" bestFit="1" customWidth="1"/>
    <col min="16" max="16" width="1.8554687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7" t="s">
        <v>3</v>
      </c>
      <c r="C6" s="18" t="s">
        <v>310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3">
        <v>13500000</v>
      </c>
      <c r="E9" s="7">
        <v>418867999773</v>
      </c>
      <c r="F9" s="7"/>
      <c r="G9" s="7">
        <v>322206396750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13500000</v>
      </c>
      <c r="R9" s="7"/>
      <c r="S9" s="7">
        <v>23157</v>
      </c>
      <c r="T9" s="7"/>
      <c r="U9" s="7">
        <v>418867999773</v>
      </c>
      <c r="V9" s="7"/>
      <c r="W9" s="7">
        <v>310759413975</v>
      </c>
      <c r="Y9" s="5">
        <v>9.160910648605726E-3</v>
      </c>
    </row>
    <row r="10" spans="1:25">
      <c r="A10" s="1" t="s">
        <v>16</v>
      </c>
      <c r="C10" s="3">
        <v>13381695</v>
      </c>
      <c r="E10" s="7">
        <v>20231961343</v>
      </c>
      <c r="F10" s="7"/>
      <c r="G10" s="7">
        <v>65659036843.206001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13381695</v>
      </c>
      <c r="R10" s="7"/>
      <c r="S10" s="7">
        <v>4961</v>
      </c>
      <c r="T10" s="7"/>
      <c r="U10" s="7">
        <v>20231961343</v>
      </c>
      <c r="V10" s="7"/>
      <c r="W10" s="7">
        <v>65991588691.074799</v>
      </c>
      <c r="Y10" s="5">
        <v>1.9453732384986113E-3</v>
      </c>
    </row>
    <row r="11" spans="1:25">
      <c r="A11" s="1" t="s">
        <v>17</v>
      </c>
      <c r="C11" s="3">
        <v>12050000</v>
      </c>
      <c r="E11" s="7">
        <v>63835478087</v>
      </c>
      <c r="F11" s="7"/>
      <c r="G11" s="7">
        <v>39803899207.5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12050000</v>
      </c>
      <c r="R11" s="7"/>
      <c r="S11" s="7">
        <v>3201</v>
      </c>
      <c r="T11" s="7"/>
      <c r="U11" s="7">
        <v>63835478087</v>
      </c>
      <c r="V11" s="7"/>
      <c r="W11" s="7">
        <v>38342546302.5</v>
      </c>
      <c r="Y11" s="5">
        <v>1.1303041031783126E-3</v>
      </c>
    </row>
    <row r="12" spans="1:25">
      <c r="A12" s="1" t="s">
        <v>18</v>
      </c>
      <c r="C12" s="3">
        <v>2300000</v>
      </c>
      <c r="E12" s="7">
        <v>54675840642</v>
      </c>
      <c r="F12" s="7"/>
      <c r="G12" s="7">
        <v>78283425600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2300000</v>
      </c>
      <c r="R12" s="7"/>
      <c r="S12" s="7">
        <v>34110</v>
      </c>
      <c r="T12" s="7"/>
      <c r="U12" s="7">
        <v>54675840642</v>
      </c>
      <c r="V12" s="7"/>
      <c r="W12" s="7">
        <v>77986204650</v>
      </c>
      <c r="Y12" s="5">
        <v>2.29896383019954E-3</v>
      </c>
    </row>
    <row r="13" spans="1:25">
      <c r="A13" s="1" t="s">
        <v>19</v>
      </c>
      <c r="C13" s="3">
        <v>5317138</v>
      </c>
      <c r="E13" s="7">
        <v>617983108593</v>
      </c>
      <c r="F13" s="7"/>
      <c r="G13" s="7">
        <v>584312138744.89502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5317138</v>
      </c>
      <c r="R13" s="7"/>
      <c r="S13" s="7">
        <v>115750</v>
      </c>
      <c r="T13" s="7"/>
      <c r="U13" s="7">
        <v>617983108593</v>
      </c>
      <c r="V13" s="7"/>
      <c r="W13" s="7">
        <v>611796744095.17505</v>
      </c>
      <c r="Y13" s="5">
        <v>1.8035222927195643E-2</v>
      </c>
    </row>
    <row r="14" spans="1:25">
      <c r="A14" s="1" t="s">
        <v>20</v>
      </c>
      <c r="C14" s="3">
        <v>1167531</v>
      </c>
      <c r="E14" s="7">
        <v>97310180536</v>
      </c>
      <c r="F14" s="7"/>
      <c r="G14" s="7">
        <v>102131408768.39999</v>
      </c>
      <c r="H14" s="7"/>
      <c r="I14" s="7">
        <v>632469</v>
      </c>
      <c r="J14" s="7"/>
      <c r="K14" s="7">
        <v>53095822527</v>
      </c>
      <c r="L14" s="7"/>
      <c r="M14" s="7">
        <v>0</v>
      </c>
      <c r="N14" s="7"/>
      <c r="O14" s="7">
        <v>0</v>
      </c>
      <c r="P14" s="7"/>
      <c r="Q14" s="7">
        <v>1800000</v>
      </c>
      <c r="R14" s="7"/>
      <c r="S14" s="7">
        <v>83350</v>
      </c>
      <c r="T14" s="7"/>
      <c r="U14" s="7">
        <v>150406003063</v>
      </c>
      <c r="V14" s="7"/>
      <c r="W14" s="7">
        <v>149137321500</v>
      </c>
      <c r="Y14" s="5">
        <v>4.3964353618706356E-3</v>
      </c>
    </row>
    <row r="15" spans="1:25">
      <c r="A15" s="1" t="s">
        <v>21</v>
      </c>
      <c r="C15" s="3">
        <v>306183</v>
      </c>
      <c r="E15" s="7">
        <v>48055539796</v>
      </c>
      <c r="F15" s="7"/>
      <c r="G15" s="7">
        <v>50216556227.638496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306183</v>
      </c>
      <c r="R15" s="7"/>
      <c r="S15" s="7">
        <v>170440</v>
      </c>
      <c r="T15" s="7"/>
      <c r="U15" s="7">
        <v>48055539796</v>
      </c>
      <c r="V15" s="7"/>
      <c r="W15" s="7">
        <v>51875324828.405998</v>
      </c>
      <c r="Y15" s="5">
        <v>1.5292383569067243E-3</v>
      </c>
    </row>
    <row r="16" spans="1:25">
      <c r="A16" s="1" t="s">
        <v>22</v>
      </c>
      <c r="C16" s="3">
        <v>20566102</v>
      </c>
      <c r="E16" s="7">
        <v>550190382033</v>
      </c>
      <c r="F16" s="7"/>
      <c r="G16" s="7">
        <v>2937764531698.4702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20566102</v>
      </c>
      <c r="R16" s="7"/>
      <c r="S16" s="7">
        <v>128900</v>
      </c>
      <c r="T16" s="7"/>
      <c r="U16" s="7">
        <v>550190382033</v>
      </c>
      <c r="V16" s="7"/>
      <c r="W16" s="7">
        <v>2635197273040.5898</v>
      </c>
      <c r="Y16" s="5">
        <v>7.7683267743954468E-2</v>
      </c>
    </row>
    <row r="17" spans="1:25">
      <c r="A17" s="1" t="s">
        <v>23</v>
      </c>
      <c r="C17" s="3">
        <v>41006624</v>
      </c>
      <c r="E17" s="7">
        <v>445226183955</v>
      </c>
      <c r="F17" s="7"/>
      <c r="G17" s="7">
        <v>421485641631.64801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41006624</v>
      </c>
      <c r="R17" s="7"/>
      <c r="S17" s="7">
        <v>9910</v>
      </c>
      <c r="T17" s="7"/>
      <c r="U17" s="7">
        <v>445226183955</v>
      </c>
      <c r="V17" s="7"/>
      <c r="W17" s="7">
        <v>403957708759.15198</v>
      </c>
      <c r="Y17" s="5">
        <v>1.1908313342538978E-2</v>
      </c>
    </row>
    <row r="18" spans="1:25">
      <c r="A18" s="1" t="s">
        <v>24</v>
      </c>
      <c r="C18" s="3">
        <v>35259260</v>
      </c>
      <c r="E18" s="7">
        <v>1027174111410</v>
      </c>
      <c r="F18" s="7"/>
      <c r="G18" s="7">
        <v>1706208073178.04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35259260</v>
      </c>
      <c r="R18" s="7"/>
      <c r="S18" s="7">
        <v>43540</v>
      </c>
      <c r="T18" s="7"/>
      <c r="U18" s="7">
        <v>1027174111410</v>
      </c>
      <c r="V18" s="7"/>
      <c r="W18" s="7">
        <v>1526053810726.6201</v>
      </c>
      <c r="Y18" s="5">
        <v>4.4986706681573001E-2</v>
      </c>
    </row>
    <row r="19" spans="1:25">
      <c r="A19" s="1" t="s">
        <v>25</v>
      </c>
      <c r="C19" s="3">
        <v>3811323</v>
      </c>
      <c r="E19" s="7">
        <v>179905552365</v>
      </c>
      <c r="F19" s="7"/>
      <c r="G19" s="7">
        <v>397315267024.091</v>
      </c>
      <c r="H19" s="7"/>
      <c r="I19" s="7">
        <v>88677</v>
      </c>
      <c r="J19" s="7"/>
      <c r="K19" s="7">
        <v>7833007531</v>
      </c>
      <c r="L19" s="7"/>
      <c r="M19" s="7">
        <v>0</v>
      </c>
      <c r="N19" s="7"/>
      <c r="O19" s="7">
        <v>0</v>
      </c>
      <c r="P19" s="7"/>
      <c r="Q19" s="7">
        <v>3900000</v>
      </c>
      <c r="R19" s="7"/>
      <c r="S19" s="7">
        <v>92340</v>
      </c>
      <c r="T19" s="7"/>
      <c r="U19" s="7">
        <v>187738559896</v>
      </c>
      <c r="V19" s="7"/>
      <c r="W19" s="7">
        <v>357983250300</v>
      </c>
      <c r="Y19" s="5">
        <v>1.0553027268739749E-2</v>
      </c>
    </row>
    <row r="20" spans="1:25">
      <c r="A20" s="1" t="s">
        <v>26</v>
      </c>
      <c r="C20" s="3">
        <v>836589</v>
      </c>
      <c r="E20" s="7">
        <v>13166790602</v>
      </c>
      <c r="F20" s="7"/>
      <c r="G20" s="7">
        <v>32058615439.5975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836589</v>
      </c>
      <c r="R20" s="7"/>
      <c r="S20" s="7">
        <v>39830</v>
      </c>
      <c r="T20" s="7"/>
      <c r="U20" s="7">
        <v>13166790602</v>
      </c>
      <c r="V20" s="7"/>
      <c r="W20" s="7">
        <v>33123077897.773499</v>
      </c>
      <c r="Y20" s="5">
        <v>9.7643882496419303E-4</v>
      </c>
    </row>
    <row r="21" spans="1:25">
      <c r="A21" s="1" t="s">
        <v>27</v>
      </c>
      <c r="C21" s="3">
        <v>7711297</v>
      </c>
      <c r="E21" s="7">
        <v>579619199773</v>
      </c>
      <c r="F21" s="7"/>
      <c r="G21" s="7">
        <v>581421711279.172</v>
      </c>
      <c r="H21" s="7"/>
      <c r="I21" s="7">
        <v>38530</v>
      </c>
      <c r="J21" s="7"/>
      <c r="K21" s="7">
        <v>2741253917</v>
      </c>
      <c r="L21" s="7"/>
      <c r="M21" s="7">
        <v>0</v>
      </c>
      <c r="N21" s="7"/>
      <c r="O21" s="7">
        <v>0</v>
      </c>
      <c r="P21" s="7"/>
      <c r="Q21" s="7">
        <v>7749827</v>
      </c>
      <c r="R21" s="7"/>
      <c r="S21" s="7">
        <v>72610</v>
      </c>
      <c r="T21" s="7"/>
      <c r="U21" s="7">
        <v>582360453690</v>
      </c>
      <c r="V21" s="7"/>
      <c r="W21" s="7">
        <v>559366784586.104</v>
      </c>
      <c r="Y21" s="5">
        <v>1.6489634434062317E-2</v>
      </c>
    </row>
    <row r="22" spans="1:25">
      <c r="A22" s="1" t="s">
        <v>28</v>
      </c>
      <c r="C22" s="3">
        <v>719820</v>
      </c>
      <c r="E22" s="7">
        <v>19640551885</v>
      </c>
      <c r="F22" s="7"/>
      <c r="G22" s="7">
        <v>72204845834.610001</v>
      </c>
      <c r="H22" s="7"/>
      <c r="I22" s="7">
        <v>0</v>
      </c>
      <c r="J22" s="7"/>
      <c r="K22" s="7">
        <v>0</v>
      </c>
      <c r="L22" s="7"/>
      <c r="M22" s="7">
        <v>-589820</v>
      </c>
      <c r="N22" s="7"/>
      <c r="O22" s="7">
        <v>55041865552</v>
      </c>
      <c r="P22" s="7"/>
      <c r="Q22" s="7">
        <v>130000</v>
      </c>
      <c r="R22" s="7"/>
      <c r="S22" s="7">
        <v>88160</v>
      </c>
      <c r="T22" s="7"/>
      <c r="U22" s="7">
        <v>3547097536</v>
      </c>
      <c r="V22" s="7"/>
      <c r="W22" s="7">
        <v>11392608240</v>
      </c>
      <c r="Y22" s="5">
        <v>3.3584394051407705E-4</v>
      </c>
    </row>
    <row r="23" spans="1:25">
      <c r="A23" s="1" t="s">
        <v>29</v>
      </c>
      <c r="C23" s="3">
        <v>9156623</v>
      </c>
      <c r="E23" s="7">
        <v>191719298054</v>
      </c>
      <c r="F23" s="7"/>
      <c r="G23" s="7">
        <v>579715366222.724</v>
      </c>
      <c r="H23" s="7"/>
      <c r="I23" s="7">
        <v>43377</v>
      </c>
      <c r="J23" s="7"/>
      <c r="K23" s="7">
        <v>2347570900</v>
      </c>
      <c r="L23" s="7"/>
      <c r="M23" s="7">
        <v>0</v>
      </c>
      <c r="N23" s="7"/>
      <c r="O23" s="7">
        <v>0</v>
      </c>
      <c r="P23" s="7"/>
      <c r="Q23" s="7">
        <v>9200000</v>
      </c>
      <c r="R23" s="7"/>
      <c r="S23" s="7">
        <v>55280</v>
      </c>
      <c r="T23" s="7"/>
      <c r="U23" s="7">
        <v>194066868954</v>
      </c>
      <c r="V23" s="7"/>
      <c r="W23" s="7">
        <v>505549972800</v>
      </c>
      <c r="Y23" s="5">
        <v>1.4903162771437183E-2</v>
      </c>
    </row>
    <row r="24" spans="1:25">
      <c r="A24" s="1" t="s">
        <v>30</v>
      </c>
      <c r="C24" s="3">
        <v>3593753</v>
      </c>
      <c r="E24" s="7">
        <v>224817994772</v>
      </c>
      <c r="F24" s="7"/>
      <c r="G24" s="7">
        <v>412358688682.70001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3593753</v>
      </c>
      <c r="R24" s="7"/>
      <c r="S24" s="7">
        <v>120430</v>
      </c>
      <c r="T24" s="7"/>
      <c r="U24" s="7">
        <v>224817994772</v>
      </c>
      <c r="V24" s="7"/>
      <c r="W24" s="7">
        <v>430220539530.95001</v>
      </c>
      <c r="Y24" s="5">
        <v>1.2682518194461017E-2</v>
      </c>
    </row>
    <row r="25" spans="1:25">
      <c r="A25" s="1" t="s">
        <v>31</v>
      </c>
      <c r="C25" s="3">
        <v>11294493</v>
      </c>
      <c r="E25" s="7">
        <v>542998706661</v>
      </c>
      <c r="F25" s="7"/>
      <c r="G25" s="7">
        <v>801258060143.51099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11294493</v>
      </c>
      <c r="R25" s="7"/>
      <c r="S25" s="7">
        <v>71200</v>
      </c>
      <c r="T25" s="7"/>
      <c r="U25" s="7">
        <v>542998706661</v>
      </c>
      <c r="V25" s="7"/>
      <c r="W25" s="7">
        <v>799383102585.47998</v>
      </c>
      <c r="Y25" s="5">
        <v>2.3565101642841736E-2</v>
      </c>
    </row>
    <row r="26" spans="1:25">
      <c r="A26" s="1" t="s">
        <v>32</v>
      </c>
      <c r="C26" s="3">
        <v>9000020</v>
      </c>
      <c r="E26" s="7">
        <v>66326712531</v>
      </c>
      <c r="F26" s="7"/>
      <c r="G26" s="7">
        <v>152626776169.85999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9000020</v>
      </c>
      <c r="R26" s="7"/>
      <c r="S26" s="7">
        <v>14020</v>
      </c>
      <c r="T26" s="7"/>
      <c r="U26" s="7">
        <v>66326712531</v>
      </c>
      <c r="V26" s="7"/>
      <c r="W26" s="7">
        <v>125429507731.62</v>
      </c>
      <c r="Y26" s="5">
        <v>3.697550134781792E-3</v>
      </c>
    </row>
    <row r="27" spans="1:25">
      <c r="A27" s="1" t="s">
        <v>33</v>
      </c>
      <c r="C27" s="3">
        <v>60000</v>
      </c>
      <c r="E27" s="7">
        <v>3119452436</v>
      </c>
      <c r="F27" s="7"/>
      <c r="G27" s="7">
        <v>2552720400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60000</v>
      </c>
      <c r="R27" s="7"/>
      <c r="S27" s="7">
        <v>41000</v>
      </c>
      <c r="T27" s="7"/>
      <c r="U27" s="7">
        <v>3119452436</v>
      </c>
      <c r="V27" s="7"/>
      <c r="W27" s="7">
        <v>2445363000</v>
      </c>
      <c r="Y27" s="5">
        <v>7.2087122510176391E-5</v>
      </c>
    </row>
    <row r="28" spans="1:25">
      <c r="A28" s="1" t="s">
        <v>34</v>
      </c>
      <c r="C28" s="3">
        <v>82518930</v>
      </c>
      <c r="E28" s="7">
        <v>1249895273040</v>
      </c>
      <c r="F28" s="7"/>
      <c r="G28" s="7">
        <v>1506853301272.6101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82518930</v>
      </c>
      <c r="R28" s="7"/>
      <c r="S28" s="7">
        <v>18920</v>
      </c>
      <c r="T28" s="7"/>
      <c r="U28" s="7">
        <v>1249895273040</v>
      </c>
      <c r="V28" s="7"/>
      <c r="W28" s="7">
        <v>1551968669574.1799</v>
      </c>
      <c r="Y28" s="5">
        <v>4.5750653631198873E-2</v>
      </c>
    </row>
    <row r="29" spans="1:25">
      <c r="A29" s="1" t="s">
        <v>35</v>
      </c>
      <c r="C29" s="3">
        <v>71182254</v>
      </c>
      <c r="E29" s="7">
        <v>664207021405</v>
      </c>
      <c r="F29" s="7"/>
      <c r="G29" s="7">
        <v>624091906772.33398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71182254</v>
      </c>
      <c r="R29" s="7"/>
      <c r="S29" s="7">
        <v>10930</v>
      </c>
      <c r="T29" s="7"/>
      <c r="U29" s="7">
        <v>664207021405</v>
      </c>
      <c r="V29" s="7"/>
      <c r="W29" s="7">
        <v>773392805104.49097</v>
      </c>
      <c r="Y29" s="5">
        <v>2.2798930829515458E-2</v>
      </c>
    </row>
    <row r="30" spans="1:25">
      <c r="A30" s="1" t="s">
        <v>36</v>
      </c>
      <c r="C30" s="3">
        <v>1889778</v>
      </c>
      <c r="E30" s="7">
        <v>57280451313</v>
      </c>
      <c r="F30" s="7"/>
      <c r="G30" s="7">
        <v>52598946985.199997</v>
      </c>
      <c r="H30" s="7"/>
      <c r="I30" s="7">
        <v>25000</v>
      </c>
      <c r="J30" s="7"/>
      <c r="K30" s="7">
        <v>734416237</v>
      </c>
      <c r="L30" s="7"/>
      <c r="M30" s="7">
        <v>0</v>
      </c>
      <c r="N30" s="7"/>
      <c r="O30" s="7">
        <v>0</v>
      </c>
      <c r="P30" s="7"/>
      <c r="Q30" s="7">
        <v>1914778</v>
      </c>
      <c r="R30" s="7"/>
      <c r="S30" s="7">
        <v>29400</v>
      </c>
      <c r="T30" s="7"/>
      <c r="U30" s="7">
        <v>58014867550</v>
      </c>
      <c r="V30" s="7"/>
      <c r="W30" s="7">
        <v>55959521084.459999</v>
      </c>
      <c r="Y30" s="5">
        <v>1.6496368236643259E-3</v>
      </c>
    </row>
    <row r="31" spans="1:25">
      <c r="A31" s="1" t="s">
        <v>37</v>
      </c>
      <c r="C31" s="3">
        <v>441484</v>
      </c>
      <c r="E31" s="7">
        <v>3418538603</v>
      </c>
      <c r="F31" s="7"/>
      <c r="G31" s="7">
        <v>3028114474.3800001</v>
      </c>
      <c r="H31" s="7"/>
      <c r="I31" s="7">
        <v>458516</v>
      </c>
      <c r="J31" s="7"/>
      <c r="K31" s="7">
        <v>2946995395</v>
      </c>
      <c r="L31" s="7"/>
      <c r="M31" s="7">
        <v>-900000</v>
      </c>
      <c r="N31" s="7"/>
      <c r="O31" s="7">
        <v>0</v>
      </c>
      <c r="P31" s="7"/>
      <c r="Q31" s="7">
        <v>0</v>
      </c>
      <c r="R31" s="7"/>
      <c r="S31" s="7">
        <v>0</v>
      </c>
      <c r="T31" s="7"/>
      <c r="U31" s="7">
        <v>0</v>
      </c>
      <c r="V31" s="7"/>
      <c r="W31" s="7">
        <v>0</v>
      </c>
      <c r="Y31" s="5">
        <v>0</v>
      </c>
    </row>
    <row r="32" spans="1:25">
      <c r="A32" s="1" t="s">
        <v>38</v>
      </c>
      <c r="C32" s="3">
        <v>35504645</v>
      </c>
      <c r="E32" s="7">
        <v>256068438609</v>
      </c>
      <c r="F32" s="7"/>
      <c r="G32" s="7">
        <v>332463756052.39502</v>
      </c>
      <c r="H32" s="7"/>
      <c r="I32" s="7">
        <v>200000</v>
      </c>
      <c r="J32" s="7"/>
      <c r="K32" s="7">
        <v>1603486652</v>
      </c>
      <c r="L32" s="7"/>
      <c r="M32" s="7">
        <v>-35704645</v>
      </c>
      <c r="N32" s="7"/>
      <c r="O32" s="7">
        <v>0</v>
      </c>
      <c r="P32" s="7"/>
      <c r="Q32" s="7">
        <v>0</v>
      </c>
      <c r="R32" s="7"/>
      <c r="S32" s="7">
        <v>0</v>
      </c>
      <c r="T32" s="7"/>
      <c r="U32" s="7">
        <v>0</v>
      </c>
      <c r="V32" s="7"/>
      <c r="W32" s="7">
        <v>0</v>
      </c>
      <c r="Y32" s="5">
        <v>0</v>
      </c>
    </row>
    <row r="33" spans="1:25">
      <c r="A33" s="1" t="s">
        <v>39</v>
      </c>
      <c r="C33" s="3">
        <v>20971476</v>
      </c>
      <c r="E33" s="7">
        <v>134408609893</v>
      </c>
      <c r="F33" s="7"/>
      <c r="G33" s="7">
        <v>75986205891.380997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20971476</v>
      </c>
      <c r="R33" s="7"/>
      <c r="S33" s="7">
        <v>3526</v>
      </c>
      <c r="T33" s="7"/>
      <c r="U33" s="7">
        <v>134408609893</v>
      </c>
      <c r="V33" s="7"/>
      <c r="W33" s="7">
        <v>73505449100.962799</v>
      </c>
      <c r="Y33" s="5">
        <v>2.1668751488047541E-3</v>
      </c>
    </row>
    <row r="34" spans="1:25">
      <c r="A34" s="1" t="s">
        <v>40</v>
      </c>
      <c r="C34" s="3">
        <v>2560092</v>
      </c>
      <c r="E34" s="7">
        <v>12658539870</v>
      </c>
      <c r="F34" s="7"/>
      <c r="G34" s="7">
        <v>82351651886.136002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2560092</v>
      </c>
      <c r="R34" s="7"/>
      <c r="S34" s="7">
        <v>26740</v>
      </c>
      <c r="T34" s="7"/>
      <c r="U34" s="7">
        <v>12658539870</v>
      </c>
      <c r="V34" s="7"/>
      <c r="W34" s="7">
        <v>68049541762.524002</v>
      </c>
      <c r="Y34" s="5">
        <v>2.0060398614833185E-3</v>
      </c>
    </row>
    <row r="35" spans="1:25">
      <c r="A35" s="1" t="s">
        <v>41</v>
      </c>
      <c r="C35" s="3">
        <v>4200000</v>
      </c>
      <c r="E35" s="7">
        <v>116219958939</v>
      </c>
      <c r="F35" s="7"/>
      <c r="G35" s="7">
        <v>105836503500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4200000</v>
      </c>
      <c r="R35" s="7"/>
      <c r="S35" s="7">
        <v>23200</v>
      </c>
      <c r="T35" s="7"/>
      <c r="U35" s="7">
        <v>116219958939</v>
      </c>
      <c r="V35" s="7"/>
      <c r="W35" s="7">
        <v>96860232000</v>
      </c>
      <c r="Y35" s="5">
        <v>2.8553533404030843E-3</v>
      </c>
    </row>
    <row r="36" spans="1:25">
      <c r="A36" s="1" t="s">
        <v>42</v>
      </c>
      <c r="C36" s="3">
        <v>555795</v>
      </c>
      <c r="E36" s="7">
        <v>11703099653</v>
      </c>
      <c r="F36" s="7"/>
      <c r="G36" s="7">
        <v>12022139309.76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555795</v>
      </c>
      <c r="R36" s="7"/>
      <c r="S36" s="7">
        <v>21130</v>
      </c>
      <c r="T36" s="7"/>
      <c r="U36" s="7">
        <v>11703099653</v>
      </c>
      <c r="V36" s="7"/>
      <c r="W36" s="7">
        <v>11674071857.317499</v>
      </c>
      <c r="Y36" s="5">
        <v>3.4414123717871293E-4</v>
      </c>
    </row>
    <row r="37" spans="1:25">
      <c r="A37" s="1" t="s">
        <v>43</v>
      </c>
      <c r="C37" s="3">
        <v>1100000</v>
      </c>
      <c r="E37" s="7">
        <v>29015247169</v>
      </c>
      <c r="F37" s="7"/>
      <c r="G37" s="7">
        <v>43628854500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1100000</v>
      </c>
      <c r="R37" s="7"/>
      <c r="S37" s="7">
        <v>35980</v>
      </c>
      <c r="T37" s="7"/>
      <c r="U37" s="7">
        <v>29015247169</v>
      </c>
      <c r="V37" s="7"/>
      <c r="W37" s="7">
        <v>39342510900</v>
      </c>
      <c r="Y37" s="5">
        <v>1.1597821685803908E-3</v>
      </c>
    </row>
    <row r="38" spans="1:25">
      <c r="A38" s="1" t="s">
        <v>44</v>
      </c>
      <c r="C38" s="3">
        <v>4000060</v>
      </c>
      <c r="E38" s="7">
        <v>123203071765</v>
      </c>
      <c r="F38" s="7"/>
      <c r="G38" s="7">
        <v>111136457021.85001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4000060</v>
      </c>
      <c r="R38" s="7"/>
      <c r="S38" s="7">
        <v>15080</v>
      </c>
      <c r="T38" s="7"/>
      <c r="U38" s="7">
        <v>72118305505</v>
      </c>
      <c r="V38" s="7"/>
      <c r="W38" s="7">
        <v>59961995416.440002</v>
      </c>
      <c r="Y38" s="5">
        <v>1.7676262009114988E-3</v>
      </c>
    </row>
    <row r="39" spans="1:25">
      <c r="A39" s="1" t="s">
        <v>45</v>
      </c>
      <c r="C39" s="3">
        <v>490000</v>
      </c>
      <c r="E39" s="7">
        <v>179501173969</v>
      </c>
      <c r="F39" s="7"/>
      <c r="G39" s="7">
        <v>207697701645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490000</v>
      </c>
      <c r="R39" s="7"/>
      <c r="S39" s="7">
        <v>415110</v>
      </c>
      <c r="T39" s="7"/>
      <c r="U39" s="7">
        <v>179501173969</v>
      </c>
      <c r="V39" s="7"/>
      <c r="W39" s="7">
        <v>202193646795</v>
      </c>
      <c r="Y39" s="5">
        <v>5.9604885603039299E-3</v>
      </c>
    </row>
    <row r="40" spans="1:25">
      <c r="A40" s="1" t="s">
        <v>46</v>
      </c>
      <c r="C40" s="3">
        <v>4277850</v>
      </c>
      <c r="E40" s="7">
        <v>221997949654</v>
      </c>
      <c r="F40" s="7"/>
      <c r="G40" s="7">
        <v>244980579215.92499</v>
      </c>
      <c r="H40" s="7"/>
      <c r="I40" s="7">
        <v>8491851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12769701</v>
      </c>
      <c r="R40" s="7"/>
      <c r="S40" s="7">
        <v>20500</v>
      </c>
      <c r="T40" s="7"/>
      <c r="U40" s="7">
        <v>221998197720</v>
      </c>
      <c r="V40" s="7"/>
      <c r="W40" s="7">
        <v>260221286220.52499</v>
      </c>
      <c r="Y40" s="5">
        <v>7.6710916700443495E-3</v>
      </c>
    </row>
    <row r="41" spans="1:25">
      <c r="A41" s="1" t="s">
        <v>47</v>
      </c>
      <c r="C41" s="3">
        <v>9151789</v>
      </c>
      <c r="E41" s="7">
        <v>163088787523</v>
      </c>
      <c r="F41" s="7"/>
      <c r="G41" s="7">
        <v>171029914082.45999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9151789</v>
      </c>
      <c r="R41" s="7"/>
      <c r="S41" s="7">
        <v>18760</v>
      </c>
      <c r="T41" s="7"/>
      <c r="U41" s="7">
        <v>163088787523</v>
      </c>
      <c r="V41" s="7"/>
      <c r="W41" s="7">
        <v>170666020648.242</v>
      </c>
      <c r="Y41" s="5">
        <v>5.0310822314699761E-3</v>
      </c>
    </row>
    <row r="42" spans="1:25">
      <c r="A42" s="1" t="s">
        <v>48</v>
      </c>
      <c r="C42" s="3">
        <v>31040230</v>
      </c>
      <c r="E42" s="7">
        <v>174640934514</v>
      </c>
      <c r="F42" s="7"/>
      <c r="G42" s="7">
        <v>562187950305.93005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31040230</v>
      </c>
      <c r="R42" s="7"/>
      <c r="S42" s="7">
        <v>17670</v>
      </c>
      <c r="T42" s="7"/>
      <c r="U42" s="7">
        <v>174640934514</v>
      </c>
      <c r="V42" s="7"/>
      <c r="W42" s="7">
        <v>545217402958.60498</v>
      </c>
      <c r="Y42" s="5">
        <v>1.6072523270269961E-2</v>
      </c>
    </row>
    <row r="43" spans="1:25">
      <c r="A43" s="1" t="s">
        <v>49</v>
      </c>
      <c r="C43" s="3">
        <v>12000000</v>
      </c>
      <c r="E43" s="7">
        <v>89997159737</v>
      </c>
      <c r="F43" s="7"/>
      <c r="G43" s="7">
        <v>71929458000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12000000</v>
      </c>
      <c r="R43" s="7"/>
      <c r="S43" s="7">
        <v>5720</v>
      </c>
      <c r="T43" s="7"/>
      <c r="U43" s="7">
        <v>89997159737</v>
      </c>
      <c r="V43" s="7"/>
      <c r="W43" s="7">
        <v>68231592000</v>
      </c>
      <c r="Y43" s="5">
        <v>2.0114065402839459E-3</v>
      </c>
    </row>
    <row r="44" spans="1:25">
      <c r="A44" s="1" t="s">
        <v>50</v>
      </c>
      <c r="C44" s="3">
        <v>24900000</v>
      </c>
      <c r="E44" s="7">
        <v>79397971414</v>
      </c>
      <c r="F44" s="7"/>
      <c r="G44" s="7">
        <v>197767241550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24900000</v>
      </c>
      <c r="R44" s="7"/>
      <c r="S44" s="7">
        <v>8040</v>
      </c>
      <c r="T44" s="7"/>
      <c r="U44" s="7">
        <v>79397971414</v>
      </c>
      <c r="V44" s="7"/>
      <c r="W44" s="7">
        <v>199004833800</v>
      </c>
      <c r="Y44" s="5">
        <v>5.8664851943281597E-3</v>
      </c>
    </row>
    <row r="45" spans="1:25">
      <c r="A45" s="1" t="s">
        <v>51</v>
      </c>
      <c r="C45" s="3">
        <v>14802385</v>
      </c>
      <c r="E45" s="7">
        <v>99109952548</v>
      </c>
      <c r="F45" s="7"/>
      <c r="G45" s="7">
        <v>71658693641.047501</v>
      </c>
      <c r="H45" s="7"/>
      <c r="I45" s="7">
        <v>197615</v>
      </c>
      <c r="J45" s="7"/>
      <c r="K45" s="7">
        <v>899389259</v>
      </c>
      <c r="L45" s="7"/>
      <c r="M45" s="7">
        <v>0</v>
      </c>
      <c r="N45" s="7"/>
      <c r="O45" s="7">
        <v>0</v>
      </c>
      <c r="P45" s="7"/>
      <c r="Q45" s="7">
        <v>15000000</v>
      </c>
      <c r="R45" s="7"/>
      <c r="S45" s="7">
        <v>4689</v>
      </c>
      <c r="T45" s="7"/>
      <c r="U45" s="7">
        <v>100009341807</v>
      </c>
      <c r="V45" s="7"/>
      <c r="W45" s="7">
        <v>69916506750</v>
      </c>
      <c r="Y45" s="5">
        <v>2.0610763259159581E-3</v>
      </c>
    </row>
    <row r="46" spans="1:25">
      <c r="A46" s="1" t="s">
        <v>52</v>
      </c>
      <c r="C46" s="3">
        <v>4482368</v>
      </c>
      <c r="E46" s="7">
        <v>5388805760</v>
      </c>
      <c r="F46" s="7"/>
      <c r="G46" s="7">
        <v>34709886722.015999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4482368</v>
      </c>
      <c r="R46" s="7"/>
      <c r="S46" s="7">
        <v>6780</v>
      </c>
      <c r="T46" s="7"/>
      <c r="U46" s="7">
        <v>5388805760</v>
      </c>
      <c r="V46" s="7"/>
      <c r="W46" s="7">
        <v>30209631832.512001</v>
      </c>
      <c r="Y46" s="5">
        <v>8.9055303073515757E-4</v>
      </c>
    </row>
    <row r="47" spans="1:25">
      <c r="A47" s="1" t="s">
        <v>53</v>
      </c>
      <c r="C47" s="3">
        <v>72156090</v>
      </c>
      <c r="E47" s="7">
        <v>603359946149</v>
      </c>
      <c r="F47" s="7"/>
      <c r="G47" s="7">
        <v>797601585261.23999</v>
      </c>
      <c r="H47" s="7"/>
      <c r="I47" s="7">
        <v>35704645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107860735</v>
      </c>
      <c r="R47" s="7"/>
      <c r="S47" s="7">
        <v>10770</v>
      </c>
      <c r="T47" s="7"/>
      <c r="U47" s="7">
        <v>896736516410</v>
      </c>
      <c r="V47" s="7"/>
      <c r="W47" s="7">
        <v>1154748238260.1001</v>
      </c>
      <c r="Y47" s="5">
        <v>3.4040949225070546E-2</v>
      </c>
    </row>
    <row r="48" spans="1:25">
      <c r="A48" s="1" t="s">
        <v>54</v>
      </c>
      <c r="C48" s="3">
        <v>70500000</v>
      </c>
      <c r="E48" s="7">
        <v>635215974993</v>
      </c>
      <c r="F48" s="7"/>
      <c r="G48" s="7">
        <v>906841993500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70500000</v>
      </c>
      <c r="R48" s="7"/>
      <c r="S48" s="7">
        <v>12870</v>
      </c>
      <c r="T48" s="7"/>
      <c r="U48" s="7">
        <v>635215974993</v>
      </c>
      <c r="V48" s="7"/>
      <c r="W48" s="7">
        <v>901936356750</v>
      </c>
      <c r="Y48" s="5">
        <v>2.6588280204378412E-2</v>
      </c>
    </row>
    <row r="49" spans="1:25">
      <c r="A49" s="1" t="s">
        <v>55</v>
      </c>
      <c r="C49" s="3">
        <v>13633830</v>
      </c>
      <c r="E49" s="7">
        <v>612380513579</v>
      </c>
      <c r="F49" s="7"/>
      <c r="G49" s="7">
        <v>641720757489.52502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13633830</v>
      </c>
      <c r="R49" s="7"/>
      <c r="S49" s="7">
        <v>46350</v>
      </c>
      <c r="T49" s="7"/>
      <c r="U49" s="7">
        <v>612380513579</v>
      </c>
      <c r="V49" s="7"/>
      <c r="W49" s="7">
        <v>628168048778.02502</v>
      </c>
      <c r="Y49" s="5">
        <v>1.8517834403006812E-2</v>
      </c>
    </row>
    <row r="50" spans="1:25">
      <c r="A50" s="1" t="s">
        <v>56</v>
      </c>
      <c r="C50" s="3">
        <v>4100000</v>
      </c>
      <c r="E50" s="7">
        <v>14643798168</v>
      </c>
      <c r="F50" s="7"/>
      <c r="G50" s="7">
        <v>83427634350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4100000</v>
      </c>
      <c r="R50" s="7"/>
      <c r="S50" s="7">
        <v>21160</v>
      </c>
      <c r="T50" s="7"/>
      <c r="U50" s="7">
        <v>14643798168</v>
      </c>
      <c r="V50" s="7"/>
      <c r="W50" s="7">
        <v>86239801800</v>
      </c>
      <c r="Y50" s="5">
        <v>2.542272520525554E-3</v>
      </c>
    </row>
    <row r="51" spans="1:25">
      <c r="A51" s="1" t="s">
        <v>57</v>
      </c>
      <c r="C51" s="3">
        <v>3400560</v>
      </c>
      <c r="E51" s="7">
        <v>115618849438</v>
      </c>
      <c r="F51" s="7"/>
      <c r="G51" s="7">
        <v>124159398515.64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3400560</v>
      </c>
      <c r="R51" s="7"/>
      <c r="S51" s="7">
        <v>35780</v>
      </c>
      <c r="T51" s="7"/>
      <c r="U51" s="7">
        <v>115618849438</v>
      </c>
      <c r="V51" s="7"/>
      <c r="W51" s="7">
        <v>120948088181.03999</v>
      </c>
      <c r="Y51" s="5">
        <v>3.5654418792131258E-3</v>
      </c>
    </row>
    <row r="52" spans="1:25">
      <c r="A52" s="1" t="s">
        <v>58</v>
      </c>
      <c r="C52" s="3">
        <v>12935165</v>
      </c>
      <c r="E52" s="7">
        <v>100085599890</v>
      </c>
      <c r="F52" s="7"/>
      <c r="G52" s="7">
        <v>83321140978.259995</v>
      </c>
      <c r="H52" s="7"/>
      <c r="I52" s="7">
        <v>0</v>
      </c>
      <c r="J52" s="7"/>
      <c r="K52" s="7">
        <v>0</v>
      </c>
      <c r="L52" s="7"/>
      <c r="M52" s="7">
        <v>-35165</v>
      </c>
      <c r="N52" s="7"/>
      <c r="O52" s="7">
        <v>251681534</v>
      </c>
      <c r="P52" s="7"/>
      <c r="Q52" s="7">
        <v>12900000</v>
      </c>
      <c r="R52" s="7"/>
      <c r="S52" s="7">
        <v>7030</v>
      </c>
      <c r="T52" s="7"/>
      <c r="U52" s="7">
        <v>99813511353</v>
      </c>
      <c r="V52" s="7"/>
      <c r="W52" s="7">
        <v>90147412350</v>
      </c>
      <c r="Y52" s="5">
        <v>2.6574653980001488E-3</v>
      </c>
    </row>
    <row r="53" spans="1:25">
      <c r="A53" s="1" t="s">
        <v>59</v>
      </c>
      <c r="C53" s="3">
        <v>11730000</v>
      </c>
      <c r="E53" s="7">
        <v>205794003332</v>
      </c>
      <c r="F53" s="7"/>
      <c r="G53" s="7">
        <v>157762593945</v>
      </c>
      <c r="H53" s="7"/>
      <c r="I53" s="7">
        <v>50000</v>
      </c>
      <c r="J53" s="7"/>
      <c r="K53" s="7">
        <v>632586487</v>
      </c>
      <c r="L53" s="7"/>
      <c r="M53" s="7">
        <v>0</v>
      </c>
      <c r="N53" s="7"/>
      <c r="O53" s="7">
        <v>0</v>
      </c>
      <c r="P53" s="7"/>
      <c r="Q53" s="7">
        <v>11780000</v>
      </c>
      <c r="R53" s="7"/>
      <c r="S53" s="7">
        <v>13880</v>
      </c>
      <c r="T53" s="7"/>
      <c r="U53" s="7">
        <v>206426589819</v>
      </c>
      <c r="V53" s="7"/>
      <c r="W53" s="7">
        <v>162533536920</v>
      </c>
      <c r="Y53" s="5">
        <v>4.7913438569097177E-3</v>
      </c>
    </row>
    <row r="54" spans="1:25">
      <c r="A54" s="1" t="s">
        <v>60</v>
      </c>
      <c r="C54" s="3">
        <v>9800000</v>
      </c>
      <c r="E54" s="7">
        <v>333649993597</v>
      </c>
      <c r="F54" s="7"/>
      <c r="G54" s="7">
        <v>345732578100</v>
      </c>
      <c r="H54" s="7"/>
      <c r="I54" s="7">
        <v>50000</v>
      </c>
      <c r="J54" s="7"/>
      <c r="K54" s="7">
        <v>1666545115</v>
      </c>
      <c r="L54" s="7"/>
      <c r="M54" s="7">
        <v>0</v>
      </c>
      <c r="N54" s="7"/>
      <c r="O54" s="7">
        <v>0</v>
      </c>
      <c r="P54" s="7"/>
      <c r="Q54" s="7">
        <v>9850000</v>
      </c>
      <c r="R54" s="7"/>
      <c r="S54" s="7">
        <v>32790</v>
      </c>
      <c r="T54" s="7"/>
      <c r="U54" s="7">
        <v>335316538712</v>
      </c>
      <c r="V54" s="7"/>
      <c r="W54" s="7">
        <v>321059760075</v>
      </c>
      <c r="Y54" s="5">
        <v>9.464555674398592E-3</v>
      </c>
    </row>
    <row r="55" spans="1:25">
      <c r="A55" s="1" t="s">
        <v>61</v>
      </c>
      <c r="C55" s="3">
        <v>11259623</v>
      </c>
      <c r="E55" s="7">
        <v>173078388553</v>
      </c>
      <c r="F55" s="7"/>
      <c r="G55" s="7">
        <v>152331670389.271</v>
      </c>
      <c r="H55" s="7"/>
      <c r="I55" s="7">
        <v>50000</v>
      </c>
      <c r="J55" s="7"/>
      <c r="K55" s="7">
        <v>680130576</v>
      </c>
      <c r="L55" s="7"/>
      <c r="M55" s="7">
        <v>0</v>
      </c>
      <c r="N55" s="7"/>
      <c r="O55" s="7">
        <v>0</v>
      </c>
      <c r="P55" s="7"/>
      <c r="Q55" s="7">
        <v>11309623</v>
      </c>
      <c r="R55" s="7"/>
      <c r="S55" s="7">
        <v>14150</v>
      </c>
      <c r="T55" s="7"/>
      <c r="U55" s="7">
        <v>173758519129</v>
      </c>
      <c r="V55" s="7"/>
      <c r="W55" s="7">
        <v>159078980015.573</v>
      </c>
      <c r="Y55" s="5">
        <v>4.6895065972522333E-3</v>
      </c>
    </row>
    <row r="56" spans="1:25">
      <c r="A56" s="1" t="s">
        <v>62</v>
      </c>
      <c r="C56" s="3">
        <v>10212965</v>
      </c>
      <c r="E56" s="7">
        <v>238483273703</v>
      </c>
      <c r="F56" s="7"/>
      <c r="G56" s="7">
        <v>205886572565.31</v>
      </c>
      <c r="H56" s="7"/>
      <c r="I56" s="7">
        <v>68831</v>
      </c>
      <c r="J56" s="7"/>
      <c r="K56" s="7">
        <v>1315993593</v>
      </c>
      <c r="L56" s="7"/>
      <c r="M56" s="7">
        <v>0</v>
      </c>
      <c r="N56" s="7"/>
      <c r="O56" s="7">
        <v>0</v>
      </c>
      <c r="P56" s="7"/>
      <c r="Q56" s="7">
        <v>10281796</v>
      </c>
      <c r="R56" s="7"/>
      <c r="S56" s="7">
        <v>20650</v>
      </c>
      <c r="T56" s="7"/>
      <c r="U56" s="7">
        <v>239799267296</v>
      </c>
      <c r="V56" s="7"/>
      <c r="W56" s="7">
        <v>211055788829.97</v>
      </c>
      <c r="Y56" s="5">
        <v>6.2217366116474179E-3</v>
      </c>
    </row>
    <row r="57" spans="1:25">
      <c r="A57" s="1" t="s">
        <v>63</v>
      </c>
      <c r="C57" s="3">
        <v>6900000</v>
      </c>
      <c r="E57" s="7">
        <v>93409757069</v>
      </c>
      <c r="F57" s="7"/>
      <c r="G57" s="7">
        <v>90332305650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6900000</v>
      </c>
      <c r="R57" s="7"/>
      <c r="S57" s="7">
        <v>11780</v>
      </c>
      <c r="T57" s="7"/>
      <c r="U57" s="7">
        <v>93409757069</v>
      </c>
      <c r="V57" s="7"/>
      <c r="W57" s="7">
        <v>80798372100</v>
      </c>
      <c r="Y57" s="5">
        <v>2.3818640210862426E-3</v>
      </c>
    </row>
    <row r="58" spans="1:25">
      <c r="A58" s="1" t="s">
        <v>64</v>
      </c>
      <c r="C58" s="3">
        <v>4020036</v>
      </c>
      <c r="E58" s="7">
        <v>66835717512</v>
      </c>
      <c r="F58" s="7"/>
      <c r="G58" s="7">
        <v>55146411644.040001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4020036</v>
      </c>
      <c r="R58" s="7"/>
      <c r="S58" s="7">
        <v>11950</v>
      </c>
      <c r="T58" s="7"/>
      <c r="U58" s="7">
        <v>66835717512</v>
      </c>
      <c r="V58" s="7"/>
      <c r="W58" s="7">
        <v>47753595590.309998</v>
      </c>
      <c r="Y58" s="5">
        <v>1.4077334512790517E-3</v>
      </c>
    </row>
    <row r="59" spans="1:25">
      <c r="A59" s="1" t="s">
        <v>65</v>
      </c>
      <c r="C59" s="3">
        <v>45718</v>
      </c>
      <c r="E59" s="7">
        <v>340478534</v>
      </c>
      <c r="F59" s="7"/>
      <c r="G59" s="7">
        <v>706684956.34500003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45718</v>
      </c>
      <c r="R59" s="7"/>
      <c r="S59" s="7">
        <v>12380</v>
      </c>
      <c r="T59" s="7"/>
      <c r="U59" s="7">
        <v>340478534</v>
      </c>
      <c r="V59" s="7"/>
      <c r="W59" s="7">
        <v>562621206.40199995</v>
      </c>
      <c r="Y59" s="5">
        <v>1.6585571889623017E-5</v>
      </c>
    </row>
    <row r="60" spans="1:25">
      <c r="A60" s="1" t="s">
        <v>66</v>
      </c>
      <c r="C60" s="3">
        <v>9529900</v>
      </c>
      <c r="E60" s="7">
        <v>90994180514</v>
      </c>
      <c r="F60" s="7"/>
      <c r="G60" s="7">
        <v>73985669311.949997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9529900</v>
      </c>
      <c r="R60" s="7"/>
      <c r="S60" s="7">
        <v>7580</v>
      </c>
      <c r="T60" s="7"/>
      <c r="U60" s="7">
        <v>90994180514</v>
      </c>
      <c r="V60" s="7"/>
      <c r="W60" s="7">
        <v>71806833980.100006</v>
      </c>
      <c r="Y60" s="5">
        <v>2.1168014884462411E-3</v>
      </c>
    </row>
    <row r="61" spans="1:25">
      <c r="A61" s="1" t="s">
        <v>67</v>
      </c>
      <c r="C61" s="3">
        <v>4949445</v>
      </c>
      <c r="E61" s="7">
        <v>79712355767</v>
      </c>
      <c r="F61" s="7"/>
      <c r="G61" s="7">
        <v>65485144127.947502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4949445</v>
      </c>
      <c r="R61" s="7"/>
      <c r="S61" s="7">
        <v>10940</v>
      </c>
      <c r="T61" s="7"/>
      <c r="U61" s="7">
        <v>79712355767</v>
      </c>
      <c r="V61" s="7"/>
      <c r="W61" s="7">
        <v>53824754076.614998</v>
      </c>
      <c r="Y61" s="5">
        <v>1.5867057942731044E-3</v>
      </c>
    </row>
    <row r="62" spans="1:25">
      <c r="A62" s="1" t="s">
        <v>68</v>
      </c>
      <c r="C62" s="3">
        <v>15000000</v>
      </c>
      <c r="E62" s="7">
        <v>644430335707</v>
      </c>
      <c r="F62" s="7"/>
      <c r="G62" s="7">
        <v>692007907500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15000000</v>
      </c>
      <c r="R62" s="7"/>
      <c r="S62" s="7">
        <v>46860</v>
      </c>
      <c r="T62" s="7"/>
      <c r="U62" s="7">
        <v>644430335707</v>
      </c>
      <c r="V62" s="7"/>
      <c r="W62" s="7">
        <v>698717745000</v>
      </c>
      <c r="Y62" s="5">
        <v>2.0597576590407719E-2</v>
      </c>
    </row>
    <row r="63" spans="1:25">
      <c r="A63" s="1" t="s">
        <v>69</v>
      </c>
      <c r="C63" s="3">
        <v>213326</v>
      </c>
      <c r="E63" s="7">
        <v>2844930024</v>
      </c>
      <c r="F63" s="7"/>
      <c r="G63" s="7">
        <v>2903056364.007</v>
      </c>
      <c r="H63" s="7"/>
      <c r="I63" s="7">
        <v>5240000</v>
      </c>
      <c r="J63" s="7"/>
      <c r="K63" s="7">
        <v>69218875545</v>
      </c>
      <c r="L63" s="7"/>
      <c r="M63" s="7">
        <v>0</v>
      </c>
      <c r="N63" s="7"/>
      <c r="O63" s="7">
        <v>0</v>
      </c>
      <c r="P63" s="7"/>
      <c r="Q63" s="7">
        <v>5453326</v>
      </c>
      <c r="R63" s="7"/>
      <c r="S63" s="7">
        <v>13060</v>
      </c>
      <c r="T63" s="7"/>
      <c r="U63" s="7">
        <v>72063805569</v>
      </c>
      <c r="V63" s="7"/>
      <c r="W63" s="7">
        <v>70796675956.518005</v>
      </c>
      <c r="Y63" s="5">
        <v>2.0870229299252393E-3</v>
      </c>
    </row>
    <row r="64" spans="1:25">
      <c r="A64" s="1" t="s">
        <v>70</v>
      </c>
      <c r="C64" s="3">
        <v>30851705</v>
      </c>
      <c r="E64" s="7">
        <v>204027813432</v>
      </c>
      <c r="F64" s="7"/>
      <c r="G64" s="7">
        <v>209770059509.91</v>
      </c>
      <c r="H64" s="7"/>
      <c r="I64" s="7">
        <v>600000</v>
      </c>
      <c r="J64" s="7"/>
      <c r="K64" s="7">
        <v>3683282454</v>
      </c>
      <c r="L64" s="7"/>
      <c r="M64" s="7">
        <v>0</v>
      </c>
      <c r="N64" s="7"/>
      <c r="O64" s="7">
        <v>0</v>
      </c>
      <c r="P64" s="7"/>
      <c r="Q64" s="7">
        <v>31451705</v>
      </c>
      <c r="R64" s="7"/>
      <c r="S64" s="7">
        <v>6110</v>
      </c>
      <c r="T64" s="7"/>
      <c r="U64" s="7">
        <v>207711095886</v>
      </c>
      <c r="V64" s="7"/>
      <c r="W64" s="7">
        <v>191026506540.577</v>
      </c>
      <c r="Y64" s="5">
        <v>5.6312912151208578E-3</v>
      </c>
    </row>
    <row r="65" spans="1:25">
      <c r="A65" s="1" t="s">
        <v>71</v>
      </c>
      <c r="C65" s="3">
        <v>197550743</v>
      </c>
      <c r="E65" s="7">
        <v>915902628716</v>
      </c>
      <c r="F65" s="7"/>
      <c r="G65" s="7">
        <v>1095774263721.66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197550743</v>
      </c>
      <c r="R65" s="7"/>
      <c r="S65" s="7">
        <v>4990</v>
      </c>
      <c r="T65" s="7"/>
      <c r="U65" s="7">
        <v>915902628716</v>
      </c>
      <c r="V65" s="7"/>
      <c r="W65" s="7">
        <v>979912827234.95898</v>
      </c>
      <c r="Y65" s="5">
        <v>2.8886957080065331E-2</v>
      </c>
    </row>
    <row r="66" spans="1:25">
      <c r="A66" s="1" t="s">
        <v>72</v>
      </c>
      <c r="C66" s="3">
        <v>1678321</v>
      </c>
      <c r="E66" s="7">
        <v>26680793239</v>
      </c>
      <c r="F66" s="7"/>
      <c r="G66" s="7">
        <v>31147814264.233501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1678321</v>
      </c>
      <c r="R66" s="7"/>
      <c r="S66" s="7">
        <v>18520</v>
      </c>
      <c r="T66" s="7"/>
      <c r="U66" s="7">
        <v>26680793239</v>
      </c>
      <c r="V66" s="7"/>
      <c r="W66" s="7">
        <v>30897564015.726002</v>
      </c>
      <c r="Y66" s="5">
        <v>9.108326585736587E-4</v>
      </c>
    </row>
    <row r="67" spans="1:25">
      <c r="A67" s="1" t="s">
        <v>73</v>
      </c>
      <c r="C67" s="3">
        <v>159509568</v>
      </c>
      <c r="E67" s="7">
        <v>850196515368</v>
      </c>
      <c r="F67" s="7"/>
      <c r="G67" s="7">
        <v>1525351875997.25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159509568</v>
      </c>
      <c r="R67" s="7"/>
      <c r="S67" s="7">
        <v>10490</v>
      </c>
      <c r="T67" s="7"/>
      <c r="U67" s="7">
        <v>850196515368</v>
      </c>
      <c r="V67" s="7"/>
      <c r="W67" s="7">
        <v>1663299498878.5</v>
      </c>
      <c r="Y67" s="5">
        <v>4.9032587287355468E-2</v>
      </c>
    </row>
    <row r="68" spans="1:25">
      <c r="A68" s="1" t="s">
        <v>74</v>
      </c>
      <c r="C68" s="3">
        <v>10700000</v>
      </c>
      <c r="E68" s="7">
        <v>97780795575</v>
      </c>
      <c r="F68" s="7"/>
      <c r="G68" s="7">
        <v>124126029450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10700000</v>
      </c>
      <c r="R68" s="7"/>
      <c r="S68" s="7">
        <v>10030</v>
      </c>
      <c r="T68" s="7"/>
      <c r="U68" s="7">
        <v>97780795575</v>
      </c>
      <c r="V68" s="7"/>
      <c r="W68" s="7">
        <v>106682440050</v>
      </c>
      <c r="Y68" s="5">
        <v>3.1449032824856261E-3</v>
      </c>
    </row>
    <row r="69" spans="1:25">
      <c r="A69" s="1" t="s">
        <v>75</v>
      </c>
      <c r="C69" s="3">
        <v>3184274</v>
      </c>
      <c r="E69" s="7">
        <v>13744372260</v>
      </c>
      <c r="F69" s="7"/>
      <c r="G69" s="7">
        <v>14389579131.856199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3184274</v>
      </c>
      <c r="R69" s="7"/>
      <c r="S69" s="7">
        <v>5096</v>
      </c>
      <c r="T69" s="7"/>
      <c r="U69" s="7">
        <v>13744372260</v>
      </c>
      <c r="V69" s="7"/>
      <c r="W69" s="7">
        <v>16130509295.1912</v>
      </c>
      <c r="Y69" s="5">
        <v>4.7551304232295455E-4</v>
      </c>
    </row>
    <row r="70" spans="1:25">
      <c r="A70" s="1" t="s">
        <v>76</v>
      </c>
      <c r="C70" s="3">
        <v>98284554</v>
      </c>
      <c r="E70" s="7">
        <v>443885464295</v>
      </c>
      <c r="F70" s="7"/>
      <c r="G70" s="7">
        <v>1376589631133.1299</v>
      </c>
      <c r="H70" s="7"/>
      <c r="I70" s="7">
        <v>0</v>
      </c>
      <c r="J70" s="7"/>
      <c r="K70" s="7">
        <v>0</v>
      </c>
      <c r="L70" s="7"/>
      <c r="M70" s="7">
        <v>-3032425</v>
      </c>
      <c r="N70" s="7"/>
      <c r="O70" s="7">
        <v>40674776303</v>
      </c>
      <c r="P70" s="7"/>
      <c r="Q70" s="7">
        <v>95252129</v>
      </c>
      <c r="R70" s="7"/>
      <c r="S70" s="7">
        <v>13950</v>
      </c>
      <c r="T70" s="7"/>
      <c r="U70" s="7">
        <v>430190032769</v>
      </c>
      <c r="V70" s="7"/>
      <c r="W70" s="7">
        <v>1320861034712.6799</v>
      </c>
      <c r="Y70" s="5">
        <v>3.8937806464010169E-2</v>
      </c>
    </row>
    <row r="71" spans="1:25">
      <c r="A71" s="1" t="s">
        <v>77</v>
      </c>
      <c r="C71" s="3">
        <v>59615343</v>
      </c>
      <c r="E71" s="7">
        <v>968672898538</v>
      </c>
      <c r="F71" s="7"/>
      <c r="G71" s="7">
        <v>1621963489879.4399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59615343</v>
      </c>
      <c r="R71" s="7"/>
      <c r="S71" s="7">
        <v>24790</v>
      </c>
      <c r="T71" s="7"/>
      <c r="U71" s="7">
        <v>968672898538</v>
      </c>
      <c r="V71" s="7"/>
      <c r="W71" s="7">
        <v>1469071060069.8301</v>
      </c>
      <c r="Y71" s="5">
        <v>4.3306905961776859E-2</v>
      </c>
    </row>
    <row r="72" spans="1:25">
      <c r="A72" s="1" t="s">
        <v>78</v>
      </c>
      <c r="C72" s="3">
        <v>69502189</v>
      </c>
      <c r="E72" s="7">
        <v>1142619611742</v>
      </c>
      <c r="F72" s="7"/>
      <c r="G72" s="7">
        <v>1457079649072.24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69502189</v>
      </c>
      <c r="R72" s="7"/>
      <c r="S72" s="7">
        <v>19530</v>
      </c>
      <c r="T72" s="7"/>
      <c r="U72" s="7">
        <v>1142619611742</v>
      </c>
      <c r="V72" s="7"/>
      <c r="W72" s="7">
        <v>1349301353550.54</v>
      </c>
      <c r="Y72" s="5">
        <v>3.9776201724056756E-2</v>
      </c>
    </row>
    <row r="73" spans="1:25">
      <c r="A73" s="1" t="s">
        <v>79</v>
      </c>
      <c r="C73" s="3">
        <v>3475000</v>
      </c>
      <c r="E73" s="7">
        <v>63343544402</v>
      </c>
      <c r="F73" s="7"/>
      <c r="G73" s="7">
        <v>56305477125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3475000</v>
      </c>
      <c r="R73" s="7"/>
      <c r="S73" s="7">
        <v>14270</v>
      </c>
      <c r="T73" s="7"/>
      <c r="U73" s="7">
        <v>63343544402</v>
      </c>
      <c r="V73" s="7"/>
      <c r="W73" s="7">
        <v>49293199912.5</v>
      </c>
      <c r="Y73" s="5">
        <v>1.4531196149655506E-3</v>
      </c>
    </row>
    <row r="74" spans="1:25">
      <c r="A74" s="1" t="s">
        <v>80</v>
      </c>
      <c r="C74" s="3">
        <v>7545848</v>
      </c>
      <c r="E74" s="7">
        <v>200711479037</v>
      </c>
      <c r="F74" s="7"/>
      <c r="G74" s="7">
        <v>196974952367.54401</v>
      </c>
      <c r="H74" s="7"/>
      <c r="I74" s="7">
        <v>0</v>
      </c>
      <c r="J74" s="7"/>
      <c r="K74" s="7">
        <v>0</v>
      </c>
      <c r="L74" s="7"/>
      <c r="M74" s="7">
        <v>-45845</v>
      </c>
      <c r="N74" s="7"/>
      <c r="O74" s="7">
        <v>1318404396</v>
      </c>
      <c r="P74" s="7"/>
      <c r="Q74" s="7">
        <v>7500003</v>
      </c>
      <c r="R74" s="7"/>
      <c r="S74" s="7">
        <v>23050</v>
      </c>
      <c r="T74" s="7"/>
      <c r="U74" s="7">
        <v>199492051113</v>
      </c>
      <c r="V74" s="7"/>
      <c r="W74" s="7">
        <v>171846462488.55801</v>
      </c>
      <c r="Y74" s="5">
        <v>5.0658806051915861E-3</v>
      </c>
    </row>
    <row r="75" spans="1:25">
      <c r="A75" s="1" t="s">
        <v>81</v>
      </c>
      <c r="C75" s="3">
        <v>9000000</v>
      </c>
      <c r="E75" s="7">
        <v>103442459933</v>
      </c>
      <c r="F75" s="7"/>
      <c r="G75" s="7">
        <v>100647562500</v>
      </c>
      <c r="H75" s="7"/>
      <c r="I75" s="7">
        <v>900000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9900000</v>
      </c>
      <c r="R75" s="7"/>
      <c r="S75" s="7">
        <v>11950</v>
      </c>
      <c r="T75" s="7"/>
      <c r="U75" s="7">
        <v>110707993931</v>
      </c>
      <c r="V75" s="7"/>
      <c r="W75" s="7">
        <v>117601085250</v>
      </c>
      <c r="Y75" s="5">
        <v>3.4667752148643976E-3</v>
      </c>
    </row>
    <row r="76" spans="1:25">
      <c r="A76" s="1" t="s">
        <v>82</v>
      </c>
      <c r="C76" s="3">
        <v>34216764</v>
      </c>
      <c r="E76" s="7">
        <v>28605406510</v>
      </c>
      <c r="F76" s="7"/>
      <c r="G76" s="7">
        <v>228568530988.224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34216764</v>
      </c>
      <c r="R76" s="7"/>
      <c r="S76" s="7">
        <v>7020</v>
      </c>
      <c r="T76" s="7"/>
      <c r="U76" s="7">
        <v>28605406510</v>
      </c>
      <c r="V76" s="7"/>
      <c r="W76" s="7">
        <v>238772483264.48401</v>
      </c>
      <c r="Y76" s="5">
        <v>7.0388000690064833E-3</v>
      </c>
    </row>
    <row r="77" spans="1:25">
      <c r="A77" s="1" t="s">
        <v>83</v>
      </c>
      <c r="C77" s="3">
        <v>4266340</v>
      </c>
      <c r="E77" s="7">
        <v>163844785933</v>
      </c>
      <c r="F77" s="7"/>
      <c r="G77" s="7">
        <v>183633363494.10001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4266340</v>
      </c>
      <c r="R77" s="7"/>
      <c r="S77" s="7">
        <v>40350</v>
      </c>
      <c r="T77" s="7"/>
      <c r="U77" s="7">
        <v>163844785933</v>
      </c>
      <c r="V77" s="7"/>
      <c r="W77" s="7">
        <v>171122545426.95001</v>
      </c>
      <c r="Y77" s="5">
        <v>5.0445401751992528E-3</v>
      </c>
    </row>
    <row r="78" spans="1:25">
      <c r="A78" s="1" t="s">
        <v>84</v>
      </c>
      <c r="C78" s="3">
        <v>23613551</v>
      </c>
      <c r="E78" s="7">
        <v>294384790915</v>
      </c>
      <c r="F78" s="7"/>
      <c r="G78" s="7">
        <v>251631099983.01599</v>
      </c>
      <c r="H78" s="7"/>
      <c r="I78" s="7">
        <v>250000</v>
      </c>
      <c r="J78" s="7"/>
      <c r="K78" s="7">
        <v>2611421104</v>
      </c>
      <c r="L78" s="7"/>
      <c r="M78" s="7">
        <v>0</v>
      </c>
      <c r="N78" s="7"/>
      <c r="O78" s="7">
        <v>0</v>
      </c>
      <c r="P78" s="7"/>
      <c r="Q78" s="7">
        <v>23863551</v>
      </c>
      <c r="R78" s="7"/>
      <c r="S78" s="7">
        <v>10220</v>
      </c>
      <c r="T78" s="7"/>
      <c r="U78" s="7">
        <v>296996212019</v>
      </c>
      <c r="V78" s="7"/>
      <c r="W78" s="7">
        <v>242434372547.241</v>
      </c>
      <c r="Y78" s="5">
        <v>7.1467493024514996E-3</v>
      </c>
    </row>
    <row r="79" spans="1:25">
      <c r="A79" s="1" t="s">
        <v>85</v>
      </c>
      <c r="C79" s="3">
        <v>6508007</v>
      </c>
      <c r="E79" s="7">
        <v>32373079262</v>
      </c>
      <c r="F79" s="7"/>
      <c r="G79" s="7">
        <v>31634800512.331501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6508007</v>
      </c>
      <c r="R79" s="7"/>
      <c r="S79" s="7">
        <v>4912</v>
      </c>
      <c r="T79" s="7"/>
      <c r="U79" s="7">
        <v>32373079262</v>
      </c>
      <c r="V79" s="7"/>
      <c r="W79" s="7">
        <v>31777124768.215199</v>
      </c>
      <c r="Y79" s="5">
        <v>9.367613259002813E-4</v>
      </c>
    </row>
    <row r="80" spans="1:25">
      <c r="A80" s="1" t="s">
        <v>86</v>
      </c>
      <c r="C80" s="3">
        <v>11118398</v>
      </c>
      <c r="E80" s="7">
        <v>52266142438</v>
      </c>
      <c r="F80" s="7"/>
      <c r="G80" s="7">
        <v>46607310974.022301</v>
      </c>
      <c r="H80" s="7"/>
      <c r="I80" s="7">
        <v>81621</v>
      </c>
      <c r="J80" s="7"/>
      <c r="K80" s="7">
        <v>307016350</v>
      </c>
      <c r="L80" s="7"/>
      <c r="M80" s="7">
        <v>0</v>
      </c>
      <c r="N80" s="7"/>
      <c r="O80" s="7">
        <v>0</v>
      </c>
      <c r="P80" s="7"/>
      <c r="Q80" s="7">
        <v>11200019</v>
      </c>
      <c r="R80" s="7"/>
      <c r="S80" s="7">
        <v>3861</v>
      </c>
      <c r="T80" s="7"/>
      <c r="U80" s="7">
        <v>52573158788</v>
      </c>
      <c r="V80" s="7"/>
      <c r="W80" s="7">
        <v>42985975882.513901</v>
      </c>
      <c r="Y80" s="5">
        <v>1.2671882700696245E-3</v>
      </c>
    </row>
    <row r="81" spans="1:25">
      <c r="A81" s="1" t="s">
        <v>87</v>
      </c>
      <c r="C81" s="3">
        <v>15636144</v>
      </c>
      <c r="E81" s="7">
        <v>48458175656</v>
      </c>
      <c r="F81" s="7"/>
      <c r="G81" s="7">
        <v>58877296652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15636144</v>
      </c>
      <c r="R81" s="7"/>
      <c r="S81" s="7">
        <v>3653</v>
      </c>
      <c r="T81" s="7"/>
      <c r="U81" s="7">
        <v>48458175656</v>
      </c>
      <c r="V81" s="7"/>
      <c r="W81" s="7">
        <v>56778976946</v>
      </c>
      <c r="Y81" s="5">
        <v>1.673793653050088E-3</v>
      </c>
    </row>
    <row r="82" spans="1:25">
      <c r="A82" s="1" t="s">
        <v>88</v>
      </c>
      <c r="C82" s="3">
        <v>0</v>
      </c>
      <c r="E82" s="7">
        <v>0</v>
      </c>
      <c r="F82" s="7"/>
      <c r="G82" s="7">
        <v>0</v>
      </c>
      <c r="H82" s="7"/>
      <c r="I82" s="7">
        <v>3000045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3000045</v>
      </c>
      <c r="R82" s="7"/>
      <c r="S82" s="7">
        <v>11110</v>
      </c>
      <c r="T82" s="7"/>
      <c r="U82" s="7">
        <v>51084766260</v>
      </c>
      <c r="V82" s="7"/>
      <c r="W82" s="7">
        <v>33132183475.297501</v>
      </c>
      <c r="Y82" s="5">
        <v>9.7670724927686092E-4</v>
      </c>
    </row>
    <row r="83" spans="1:25" ht="24.75" thickBot="1">
      <c r="E83" s="4">
        <f>SUM(E9:E82)</f>
        <v>18497884884405</v>
      </c>
      <c r="G83" s="4">
        <f>SUM(G9:G82)</f>
        <v>26941968314078.98</v>
      </c>
      <c r="O83" s="4">
        <f>SUM(O9:O82)</f>
        <v>97286727785</v>
      </c>
      <c r="U83" s="4">
        <f>SUM(U9:U82)</f>
        <v>18655527168777</v>
      </c>
      <c r="W83" s="4">
        <f>SUM(W9:W82)</f>
        <v>26115471675225.129</v>
      </c>
      <c r="Y83" s="6">
        <f>SUM(Y9:Y82)</f>
        <v>0.76986083704737895</v>
      </c>
    </row>
    <row r="84" spans="1:25" ht="24.75" thickTop="1">
      <c r="G84" s="3"/>
      <c r="W84" s="3"/>
    </row>
    <row r="85" spans="1:25">
      <c r="G85" s="3"/>
      <c r="W85" s="3"/>
      <c r="Y85" s="3"/>
    </row>
    <row r="86" spans="1:25">
      <c r="Y86" s="8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8"/>
  <sheetViews>
    <sheetView rightToLeft="1" topLeftCell="A91" workbookViewId="0">
      <selection activeCell="K111" sqref="K111"/>
    </sheetView>
  </sheetViews>
  <sheetFormatPr defaultRowHeight="2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7" t="s">
        <v>3</v>
      </c>
      <c r="C6" s="18" t="s">
        <v>193</v>
      </c>
      <c r="D6" s="18" t="s">
        <v>193</v>
      </c>
      <c r="E6" s="18" t="s">
        <v>193</v>
      </c>
      <c r="F6" s="18" t="s">
        <v>193</v>
      </c>
      <c r="G6" s="18" t="s">
        <v>193</v>
      </c>
      <c r="H6" s="18" t="s">
        <v>193</v>
      </c>
      <c r="I6" s="18" t="s">
        <v>193</v>
      </c>
      <c r="J6" s="18" t="s">
        <v>193</v>
      </c>
      <c r="K6" s="18" t="s">
        <v>193</v>
      </c>
      <c r="M6" s="18" t="s">
        <v>194</v>
      </c>
      <c r="N6" s="18" t="s">
        <v>194</v>
      </c>
      <c r="O6" s="18" t="s">
        <v>194</v>
      </c>
      <c r="P6" s="18" t="s">
        <v>194</v>
      </c>
      <c r="Q6" s="18" t="s">
        <v>194</v>
      </c>
      <c r="R6" s="18" t="s">
        <v>194</v>
      </c>
      <c r="S6" s="18" t="s">
        <v>194</v>
      </c>
      <c r="T6" s="18" t="s">
        <v>194</v>
      </c>
      <c r="U6" s="18" t="s">
        <v>194</v>
      </c>
    </row>
    <row r="7" spans="1:21" ht="24.75">
      <c r="A7" s="18" t="s">
        <v>3</v>
      </c>
      <c r="C7" s="18" t="s">
        <v>291</v>
      </c>
      <c r="E7" s="18" t="s">
        <v>292</v>
      </c>
      <c r="G7" s="18" t="s">
        <v>293</v>
      </c>
      <c r="I7" s="18" t="s">
        <v>178</v>
      </c>
      <c r="K7" s="18" t="s">
        <v>294</v>
      </c>
      <c r="M7" s="18" t="s">
        <v>291</v>
      </c>
      <c r="O7" s="18" t="s">
        <v>292</v>
      </c>
      <c r="Q7" s="18" t="s">
        <v>293</v>
      </c>
      <c r="S7" s="18" t="s">
        <v>178</v>
      </c>
      <c r="U7" s="18" t="s">
        <v>294</v>
      </c>
    </row>
    <row r="8" spans="1:21">
      <c r="A8" s="1" t="s">
        <v>38</v>
      </c>
      <c r="C8" s="7">
        <v>0</v>
      </c>
      <c r="D8" s="7"/>
      <c r="E8" s="7">
        <v>-76395317443</v>
      </c>
      <c r="F8" s="7"/>
      <c r="G8" s="7">
        <v>0</v>
      </c>
      <c r="H8" s="7"/>
      <c r="I8" s="7">
        <f>C8+E8+G8</f>
        <v>-76395317443</v>
      </c>
      <c r="J8" s="7"/>
      <c r="K8" s="12">
        <f>I8/$I$107</f>
        <v>8.359396243790021E-2</v>
      </c>
      <c r="L8" s="7"/>
      <c r="M8" s="7">
        <v>0</v>
      </c>
      <c r="N8" s="7"/>
      <c r="O8" s="7">
        <v>0</v>
      </c>
      <c r="P8" s="7"/>
      <c r="Q8" s="7">
        <v>0</v>
      </c>
      <c r="R8" s="7"/>
      <c r="S8" s="7">
        <f>M8+O8+Q8</f>
        <v>0</v>
      </c>
      <c r="T8" s="7"/>
      <c r="U8" s="5">
        <f>S8/$S$107</f>
        <v>0</v>
      </c>
    </row>
    <row r="9" spans="1:21">
      <c r="A9" s="1" t="s">
        <v>28</v>
      </c>
      <c r="C9" s="7">
        <v>0</v>
      </c>
      <c r="D9" s="7"/>
      <c r="E9" s="7">
        <v>-25803633442</v>
      </c>
      <c r="F9" s="7"/>
      <c r="G9" s="7">
        <v>20033261400</v>
      </c>
      <c r="H9" s="7"/>
      <c r="I9" s="7">
        <f t="shared" ref="I9:I72" si="0">C9+E9+G9</f>
        <v>-5770372042</v>
      </c>
      <c r="J9" s="7"/>
      <c r="K9" s="12">
        <f t="shared" ref="K9:K72" si="1">I9/$I$107</f>
        <v>6.3141077212168356E-3</v>
      </c>
      <c r="L9" s="7"/>
      <c r="M9" s="7">
        <v>19083451000</v>
      </c>
      <c r="N9" s="7"/>
      <c r="O9" s="7">
        <v>3676493926</v>
      </c>
      <c r="P9" s="7"/>
      <c r="Q9" s="7">
        <v>101386608686</v>
      </c>
      <c r="R9" s="7"/>
      <c r="S9" s="7">
        <f t="shared" ref="S9:S72" si="2">M9+O9+Q9</f>
        <v>124146553612</v>
      </c>
      <c r="T9" s="7"/>
      <c r="U9" s="5">
        <f>S9/$S$107</f>
        <v>3.0382697037150123E-2</v>
      </c>
    </row>
    <row r="10" spans="1:21">
      <c r="A10" s="1" t="s">
        <v>80</v>
      </c>
      <c r="C10" s="7">
        <v>0</v>
      </c>
      <c r="D10" s="7"/>
      <c r="E10" s="7">
        <v>-23909061954</v>
      </c>
      <c r="F10" s="7"/>
      <c r="G10" s="7">
        <v>98976472</v>
      </c>
      <c r="H10" s="7"/>
      <c r="I10" s="7">
        <f t="shared" si="0"/>
        <v>-23810085482</v>
      </c>
      <c r="J10" s="7"/>
      <c r="K10" s="12">
        <f t="shared" si="1"/>
        <v>2.6053683105781461E-2</v>
      </c>
      <c r="L10" s="7"/>
      <c r="M10" s="7">
        <v>0</v>
      </c>
      <c r="N10" s="7"/>
      <c r="O10" s="7">
        <v>-27645588624</v>
      </c>
      <c r="P10" s="7"/>
      <c r="Q10" s="7">
        <v>98976472</v>
      </c>
      <c r="R10" s="7"/>
      <c r="S10" s="7">
        <f t="shared" si="2"/>
        <v>-27546612152</v>
      </c>
      <c r="T10" s="7"/>
      <c r="U10" s="5">
        <f t="shared" ref="U10:U72" si="3">S10/$S$107</f>
        <v>-6.741551392798353E-3</v>
      </c>
    </row>
    <row r="11" spans="1:21">
      <c r="A11" s="1" t="s">
        <v>37</v>
      </c>
      <c r="C11" s="7">
        <v>0</v>
      </c>
      <c r="D11" s="7"/>
      <c r="E11" s="7">
        <v>390424129</v>
      </c>
      <c r="F11" s="7"/>
      <c r="G11" s="7">
        <v>0</v>
      </c>
      <c r="H11" s="7"/>
      <c r="I11" s="7">
        <f t="shared" si="0"/>
        <v>390424129</v>
      </c>
      <c r="J11" s="7"/>
      <c r="K11" s="12">
        <f t="shared" si="1"/>
        <v>-4.2721335635298674E-4</v>
      </c>
      <c r="L11" s="7"/>
      <c r="M11" s="7">
        <v>0</v>
      </c>
      <c r="N11" s="7"/>
      <c r="O11" s="7">
        <v>0</v>
      </c>
      <c r="P11" s="7"/>
      <c r="Q11" s="7">
        <v>0</v>
      </c>
      <c r="R11" s="7"/>
      <c r="S11" s="7">
        <f t="shared" si="2"/>
        <v>0</v>
      </c>
      <c r="T11" s="7"/>
      <c r="U11" s="5">
        <f t="shared" si="3"/>
        <v>0</v>
      </c>
    </row>
    <row r="12" spans="1:21">
      <c r="A12" s="1" t="s">
        <v>76</v>
      </c>
      <c r="C12" s="7">
        <v>0</v>
      </c>
      <c r="D12" s="7"/>
      <c r="E12" s="7">
        <v>-35144259332</v>
      </c>
      <c r="F12" s="7"/>
      <c r="G12" s="7">
        <v>20090439215</v>
      </c>
      <c r="H12" s="7"/>
      <c r="I12" s="7">
        <f t="shared" si="0"/>
        <v>-15053820117</v>
      </c>
      <c r="J12" s="7"/>
      <c r="K12" s="12">
        <f t="shared" si="1"/>
        <v>1.6472324685951164E-2</v>
      </c>
      <c r="L12" s="7"/>
      <c r="M12" s="7">
        <v>0</v>
      </c>
      <c r="N12" s="7"/>
      <c r="O12" s="7">
        <v>674282164251</v>
      </c>
      <c r="P12" s="7"/>
      <c r="Q12" s="7">
        <v>35722884727</v>
      </c>
      <c r="R12" s="7"/>
      <c r="S12" s="7">
        <f t="shared" si="2"/>
        <v>710005048978</v>
      </c>
      <c r="T12" s="7"/>
      <c r="U12" s="5">
        <f t="shared" si="3"/>
        <v>0.17376131411077989</v>
      </c>
    </row>
    <row r="13" spans="1:21">
      <c r="A13" s="1" t="s">
        <v>58</v>
      </c>
      <c r="C13" s="7">
        <v>0</v>
      </c>
      <c r="D13" s="7"/>
      <c r="E13" s="7">
        <v>7098359909</v>
      </c>
      <c r="F13" s="7"/>
      <c r="G13" s="7">
        <v>-20407003</v>
      </c>
      <c r="H13" s="7"/>
      <c r="I13" s="7">
        <f t="shared" si="0"/>
        <v>7077952906</v>
      </c>
      <c r="J13" s="7"/>
      <c r="K13" s="12">
        <f t="shared" si="1"/>
        <v>-7.7449004620322431E-3</v>
      </c>
      <c r="L13" s="7"/>
      <c r="M13" s="7">
        <v>9479256887</v>
      </c>
      <c r="N13" s="7"/>
      <c r="O13" s="7">
        <v>-9666099003</v>
      </c>
      <c r="P13" s="7"/>
      <c r="Q13" s="7">
        <v>-29413028</v>
      </c>
      <c r="R13" s="7"/>
      <c r="S13" s="7">
        <f t="shared" si="2"/>
        <v>-216255144</v>
      </c>
      <c r="T13" s="7"/>
      <c r="U13" s="5">
        <f t="shared" si="3"/>
        <v>-5.2924663083375171E-5</v>
      </c>
    </row>
    <row r="14" spans="1:21">
      <c r="A14" s="1" t="s">
        <v>253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12">
        <f t="shared" si="1"/>
        <v>0</v>
      </c>
      <c r="L14" s="7"/>
      <c r="M14" s="7">
        <v>0</v>
      </c>
      <c r="N14" s="7"/>
      <c r="O14" s="7">
        <v>0</v>
      </c>
      <c r="P14" s="7"/>
      <c r="Q14" s="7">
        <v>3708009798</v>
      </c>
      <c r="R14" s="7"/>
      <c r="S14" s="7">
        <f t="shared" si="2"/>
        <v>3708009798</v>
      </c>
      <c r="T14" s="7"/>
      <c r="U14" s="5">
        <f t="shared" si="3"/>
        <v>9.0747052596817782E-4</v>
      </c>
    </row>
    <row r="15" spans="1:21">
      <c r="A15" s="1" t="s">
        <v>35</v>
      </c>
      <c r="C15" s="7">
        <v>0</v>
      </c>
      <c r="D15" s="7"/>
      <c r="E15" s="7">
        <v>149300898332</v>
      </c>
      <c r="F15" s="7"/>
      <c r="G15" s="7">
        <v>0</v>
      </c>
      <c r="H15" s="7"/>
      <c r="I15" s="7">
        <f t="shared" si="0"/>
        <v>149300898332</v>
      </c>
      <c r="J15" s="7"/>
      <c r="K15" s="12">
        <f t="shared" si="1"/>
        <v>-0.16336935436418623</v>
      </c>
      <c r="L15" s="7"/>
      <c r="M15" s="7">
        <v>21019762800</v>
      </c>
      <c r="N15" s="7"/>
      <c r="O15" s="7">
        <v>136501787954</v>
      </c>
      <c r="P15" s="7"/>
      <c r="Q15" s="7">
        <v>-8222</v>
      </c>
      <c r="R15" s="7"/>
      <c r="S15" s="7">
        <f t="shared" si="2"/>
        <v>157521542532</v>
      </c>
      <c r="T15" s="7"/>
      <c r="U15" s="5">
        <f t="shared" si="3"/>
        <v>3.8550641675740453E-2</v>
      </c>
    </row>
    <row r="16" spans="1:21">
      <c r="A16" s="1" t="s">
        <v>57</v>
      </c>
      <c r="C16" s="7">
        <v>0</v>
      </c>
      <c r="D16" s="7"/>
      <c r="E16" s="7">
        <v>-3211310333</v>
      </c>
      <c r="F16" s="7"/>
      <c r="G16" s="7">
        <v>0</v>
      </c>
      <c r="H16" s="7"/>
      <c r="I16" s="7">
        <f t="shared" si="0"/>
        <v>-3211310333</v>
      </c>
      <c r="J16" s="7"/>
      <c r="K16" s="12">
        <f t="shared" si="1"/>
        <v>3.513908500393831E-3</v>
      </c>
      <c r="L16" s="7"/>
      <c r="M16" s="7">
        <v>0</v>
      </c>
      <c r="N16" s="7"/>
      <c r="O16" s="7">
        <v>5329238743</v>
      </c>
      <c r="P16" s="7"/>
      <c r="Q16" s="7">
        <v>205602352</v>
      </c>
      <c r="R16" s="7"/>
      <c r="S16" s="7">
        <f t="shared" si="2"/>
        <v>5534841095</v>
      </c>
      <c r="T16" s="7"/>
      <c r="U16" s="5">
        <f t="shared" si="3"/>
        <v>1.3545555252683114E-3</v>
      </c>
    </row>
    <row r="17" spans="1:21">
      <c r="A17" s="1" t="s">
        <v>254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12">
        <f t="shared" si="1"/>
        <v>0</v>
      </c>
      <c r="L17" s="7"/>
      <c r="M17" s="7">
        <v>0</v>
      </c>
      <c r="N17" s="7"/>
      <c r="O17" s="7">
        <v>0</v>
      </c>
      <c r="P17" s="7"/>
      <c r="Q17" s="7">
        <v>5970469660</v>
      </c>
      <c r="R17" s="7"/>
      <c r="S17" s="7">
        <f t="shared" si="2"/>
        <v>5970469660</v>
      </c>
      <c r="T17" s="7"/>
      <c r="U17" s="5">
        <f t="shared" si="3"/>
        <v>1.461167995176168E-3</v>
      </c>
    </row>
    <row r="18" spans="1:21">
      <c r="A18" s="1" t="s">
        <v>39</v>
      </c>
      <c r="C18" s="7">
        <v>0</v>
      </c>
      <c r="D18" s="7"/>
      <c r="E18" s="7">
        <v>-2480756790</v>
      </c>
      <c r="F18" s="7"/>
      <c r="G18" s="7">
        <v>0</v>
      </c>
      <c r="H18" s="7"/>
      <c r="I18" s="7">
        <f t="shared" si="0"/>
        <v>-2480756790</v>
      </c>
      <c r="J18" s="7"/>
      <c r="K18" s="12">
        <f t="shared" si="1"/>
        <v>2.7145157172172663E-3</v>
      </c>
      <c r="L18" s="7"/>
      <c r="M18" s="7">
        <v>7340016600</v>
      </c>
      <c r="N18" s="7"/>
      <c r="O18" s="7">
        <v>-46988452147</v>
      </c>
      <c r="P18" s="7"/>
      <c r="Q18" s="7">
        <v>-5745</v>
      </c>
      <c r="R18" s="7"/>
      <c r="S18" s="7">
        <f t="shared" si="2"/>
        <v>-39648441292</v>
      </c>
      <c r="T18" s="7"/>
      <c r="U18" s="5">
        <f t="shared" si="3"/>
        <v>-9.7032623518082898E-3</v>
      </c>
    </row>
    <row r="19" spans="1:21">
      <c r="A19" s="1" t="s">
        <v>255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12">
        <f t="shared" si="1"/>
        <v>0</v>
      </c>
      <c r="L19" s="7"/>
      <c r="M19" s="7">
        <v>0</v>
      </c>
      <c r="N19" s="7"/>
      <c r="O19" s="7">
        <v>0</v>
      </c>
      <c r="P19" s="7"/>
      <c r="Q19" s="7">
        <v>269888413</v>
      </c>
      <c r="R19" s="7"/>
      <c r="S19" s="7">
        <f t="shared" si="2"/>
        <v>269888413</v>
      </c>
      <c r="T19" s="7"/>
      <c r="U19" s="5">
        <f t="shared" si="3"/>
        <v>6.6050467350417392E-5</v>
      </c>
    </row>
    <row r="20" spans="1:21">
      <c r="A20" s="1" t="s">
        <v>256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12">
        <f t="shared" si="1"/>
        <v>0</v>
      </c>
      <c r="L20" s="7"/>
      <c r="M20" s="7">
        <v>0</v>
      </c>
      <c r="N20" s="7"/>
      <c r="O20" s="7">
        <v>0</v>
      </c>
      <c r="P20" s="7"/>
      <c r="Q20" s="7">
        <v>-10432514</v>
      </c>
      <c r="R20" s="7"/>
      <c r="S20" s="7">
        <f t="shared" si="2"/>
        <v>-10432514</v>
      </c>
      <c r="T20" s="7"/>
      <c r="U20" s="5">
        <f t="shared" si="3"/>
        <v>-2.5531752833708071E-6</v>
      </c>
    </row>
    <row r="21" spans="1:21">
      <c r="A21" s="1" t="s">
        <v>257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12">
        <f t="shared" si="1"/>
        <v>0</v>
      </c>
      <c r="L21" s="7"/>
      <c r="M21" s="7">
        <v>0</v>
      </c>
      <c r="N21" s="7"/>
      <c r="O21" s="7">
        <v>0</v>
      </c>
      <c r="P21" s="7"/>
      <c r="Q21" s="7">
        <v>-90924318</v>
      </c>
      <c r="R21" s="7"/>
      <c r="S21" s="7">
        <f t="shared" si="2"/>
        <v>-90924318</v>
      </c>
      <c r="T21" s="7"/>
      <c r="U21" s="5">
        <f t="shared" si="3"/>
        <v>-2.2252136098254685E-5</v>
      </c>
    </row>
    <row r="22" spans="1:21">
      <c r="A22" s="1" t="s">
        <v>258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12">
        <f t="shared" si="1"/>
        <v>0</v>
      </c>
      <c r="L22" s="7"/>
      <c r="M22" s="7">
        <v>0</v>
      </c>
      <c r="N22" s="7"/>
      <c r="O22" s="7">
        <v>0</v>
      </c>
      <c r="P22" s="7"/>
      <c r="Q22" s="7">
        <v>952441843</v>
      </c>
      <c r="R22" s="7"/>
      <c r="S22" s="7">
        <f t="shared" si="2"/>
        <v>952441843</v>
      </c>
      <c r="T22" s="7"/>
      <c r="U22" s="5">
        <f t="shared" si="3"/>
        <v>2.3309347798581805E-4</v>
      </c>
    </row>
    <row r="23" spans="1:21">
      <c r="A23" s="1" t="s">
        <v>243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12">
        <f t="shared" si="1"/>
        <v>0</v>
      </c>
      <c r="L23" s="7"/>
      <c r="M23" s="7">
        <v>6233700</v>
      </c>
      <c r="N23" s="7"/>
      <c r="O23" s="7">
        <v>0</v>
      </c>
      <c r="P23" s="7"/>
      <c r="Q23" s="7">
        <v>332295540</v>
      </c>
      <c r="R23" s="7"/>
      <c r="S23" s="7">
        <f t="shared" si="2"/>
        <v>338529240</v>
      </c>
      <c r="T23" s="7"/>
      <c r="U23" s="5">
        <f t="shared" si="3"/>
        <v>8.2849108878866961E-5</v>
      </c>
    </row>
    <row r="24" spans="1:21">
      <c r="A24" s="1" t="s">
        <v>259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12">
        <f t="shared" si="1"/>
        <v>0</v>
      </c>
      <c r="L24" s="7"/>
      <c r="M24" s="7">
        <v>0</v>
      </c>
      <c r="N24" s="7"/>
      <c r="O24" s="7">
        <v>0</v>
      </c>
      <c r="P24" s="7"/>
      <c r="Q24" s="7">
        <v>27640360807</v>
      </c>
      <c r="R24" s="7"/>
      <c r="S24" s="7">
        <f t="shared" si="2"/>
        <v>27640360807</v>
      </c>
      <c r="T24" s="7"/>
      <c r="U24" s="5">
        <f t="shared" si="3"/>
        <v>6.7644947359652308E-3</v>
      </c>
    </row>
    <row r="25" spans="1:21">
      <c r="A25" s="1" t="s">
        <v>69</v>
      </c>
      <c r="C25" s="7">
        <v>0</v>
      </c>
      <c r="D25" s="7"/>
      <c r="E25" s="7">
        <v>-1325255952</v>
      </c>
      <c r="F25" s="7"/>
      <c r="G25" s="7">
        <v>0</v>
      </c>
      <c r="H25" s="7"/>
      <c r="I25" s="7">
        <f t="shared" si="0"/>
        <v>-1325255952</v>
      </c>
      <c r="J25" s="7"/>
      <c r="K25" s="12">
        <f t="shared" si="1"/>
        <v>1.4501333325141201E-3</v>
      </c>
      <c r="L25" s="7"/>
      <c r="M25" s="7">
        <v>0</v>
      </c>
      <c r="N25" s="7"/>
      <c r="O25" s="7">
        <v>-1267129612</v>
      </c>
      <c r="P25" s="7"/>
      <c r="Q25" s="7">
        <v>91586667</v>
      </c>
      <c r="R25" s="7"/>
      <c r="S25" s="7">
        <f t="shared" si="2"/>
        <v>-1175542945</v>
      </c>
      <c r="T25" s="7"/>
      <c r="U25" s="5">
        <f t="shared" si="3"/>
        <v>-2.8769356951880706E-4</v>
      </c>
    </row>
    <row r="26" spans="1:21">
      <c r="A26" s="1" t="s">
        <v>26</v>
      </c>
      <c r="C26" s="7">
        <v>0</v>
      </c>
      <c r="D26" s="7"/>
      <c r="E26" s="7">
        <v>1064462458</v>
      </c>
      <c r="F26" s="7"/>
      <c r="G26" s="7">
        <v>0</v>
      </c>
      <c r="H26" s="7"/>
      <c r="I26" s="7">
        <f t="shared" si="0"/>
        <v>1064462458</v>
      </c>
      <c r="J26" s="7"/>
      <c r="K26" s="12">
        <f t="shared" si="1"/>
        <v>-1.164765560363023E-3</v>
      </c>
      <c r="L26" s="7"/>
      <c r="M26" s="7">
        <v>12098507900</v>
      </c>
      <c r="N26" s="7"/>
      <c r="O26" s="7">
        <v>12066679906</v>
      </c>
      <c r="P26" s="7"/>
      <c r="Q26" s="7">
        <v>57559863777</v>
      </c>
      <c r="R26" s="7"/>
      <c r="S26" s="7">
        <f t="shared" si="2"/>
        <v>81725051583</v>
      </c>
      <c r="T26" s="7"/>
      <c r="U26" s="5">
        <f t="shared" si="3"/>
        <v>2.000077658500337E-2</v>
      </c>
    </row>
    <row r="27" spans="1:21">
      <c r="A27" s="1" t="s">
        <v>74</v>
      </c>
      <c r="C27" s="7">
        <v>0</v>
      </c>
      <c r="D27" s="7"/>
      <c r="E27" s="7">
        <v>-17443589400</v>
      </c>
      <c r="F27" s="7"/>
      <c r="G27" s="7">
        <v>0</v>
      </c>
      <c r="H27" s="7"/>
      <c r="I27" s="7">
        <f t="shared" si="0"/>
        <v>-17443589400</v>
      </c>
      <c r="J27" s="7"/>
      <c r="K27" s="12">
        <f t="shared" si="1"/>
        <v>1.9087279245533984E-2</v>
      </c>
      <c r="L27" s="7"/>
      <c r="M27" s="7">
        <v>15960000000</v>
      </c>
      <c r="N27" s="7"/>
      <c r="O27" s="7">
        <v>-97003375361</v>
      </c>
      <c r="P27" s="7"/>
      <c r="Q27" s="7">
        <v>-1691969897</v>
      </c>
      <c r="R27" s="7"/>
      <c r="S27" s="7">
        <f t="shared" si="2"/>
        <v>-82735345258</v>
      </c>
      <c r="T27" s="7"/>
      <c r="U27" s="5">
        <f t="shared" si="3"/>
        <v>-2.0248028286746194E-2</v>
      </c>
    </row>
    <row r="28" spans="1:21">
      <c r="A28" s="1" t="s">
        <v>260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12">
        <f t="shared" si="1"/>
        <v>0</v>
      </c>
      <c r="L28" s="7"/>
      <c r="M28" s="7">
        <v>0</v>
      </c>
      <c r="N28" s="7"/>
      <c r="O28" s="7">
        <v>0</v>
      </c>
      <c r="P28" s="7"/>
      <c r="Q28" s="7">
        <v>3254319708</v>
      </c>
      <c r="R28" s="7"/>
      <c r="S28" s="7">
        <f t="shared" si="2"/>
        <v>3254319708</v>
      </c>
      <c r="T28" s="7"/>
      <c r="U28" s="5">
        <f t="shared" si="3"/>
        <v>7.9643781380519607E-4</v>
      </c>
    </row>
    <row r="29" spans="1:21">
      <c r="A29" s="1" t="s">
        <v>261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12">
        <f t="shared" si="1"/>
        <v>0</v>
      </c>
      <c r="L29" s="7"/>
      <c r="M29" s="7">
        <v>0</v>
      </c>
      <c r="N29" s="7"/>
      <c r="O29" s="7">
        <v>0</v>
      </c>
      <c r="P29" s="7"/>
      <c r="Q29" s="7">
        <v>537888942</v>
      </c>
      <c r="R29" s="7"/>
      <c r="S29" s="7">
        <f t="shared" si="2"/>
        <v>537888942</v>
      </c>
      <c r="T29" s="7"/>
      <c r="U29" s="5">
        <f t="shared" si="3"/>
        <v>1.3163890812060004E-4</v>
      </c>
    </row>
    <row r="30" spans="1:21">
      <c r="A30" s="1" t="s">
        <v>262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12">
        <f t="shared" si="1"/>
        <v>0</v>
      </c>
      <c r="L30" s="7"/>
      <c r="M30" s="7">
        <v>0</v>
      </c>
      <c r="N30" s="7"/>
      <c r="O30" s="7">
        <v>0</v>
      </c>
      <c r="P30" s="7"/>
      <c r="Q30" s="7">
        <v>394869580</v>
      </c>
      <c r="R30" s="7"/>
      <c r="S30" s="7">
        <f t="shared" si="2"/>
        <v>394869580</v>
      </c>
      <c r="T30" s="7"/>
      <c r="U30" s="5">
        <f t="shared" si="3"/>
        <v>9.6637421412615554E-5</v>
      </c>
    </row>
    <row r="31" spans="1:21">
      <c r="A31" s="1" t="s">
        <v>32</v>
      </c>
      <c r="C31" s="7">
        <v>0</v>
      </c>
      <c r="D31" s="7"/>
      <c r="E31" s="7">
        <v>-27197268437</v>
      </c>
      <c r="F31" s="7"/>
      <c r="G31" s="7">
        <v>0</v>
      </c>
      <c r="H31" s="7"/>
      <c r="I31" s="7">
        <f t="shared" si="0"/>
        <v>-27197268437</v>
      </c>
      <c r="J31" s="7"/>
      <c r="K31" s="12">
        <f t="shared" si="1"/>
        <v>2.9760036507897082E-2</v>
      </c>
      <c r="L31" s="7"/>
      <c r="M31" s="7">
        <v>5123247858</v>
      </c>
      <c r="N31" s="7"/>
      <c r="O31" s="7">
        <v>-92595963266</v>
      </c>
      <c r="P31" s="7"/>
      <c r="Q31" s="7">
        <v>2405601025</v>
      </c>
      <c r="R31" s="7"/>
      <c r="S31" s="7">
        <f t="shared" si="2"/>
        <v>-85067114383</v>
      </c>
      <c r="T31" s="7"/>
      <c r="U31" s="5">
        <f t="shared" si="3"/>
        <v>-2.0818687985499264E-2</v>
      </c>
    </row>
    <row r="32" spans="1:21">
      <c r="A32" s="1" t="s">
        <v>263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12">
        <f t="shared" si="1"/>
        <v>0</v>
      </c>
      <c r="L32" s="7"/>
      <c r="M32" s="7">
        <v>0</v>
      </c>
      <c r="N32" s="7"/>
      <c r="O32" s="7">
        <v>0</v>
      </c>
      <c r="P32" s="7"/>
      <c r="Q32" s="7">
        <v>0</v>
      </c>
      <c r="R32" s="7"/>
      <c r="S32" s="7">
        <f t="shared" si="2"/>
        <v>0</v>
      </c>
      <c r="T32" s="7"/>
      <c r="U32" s="5">
        <f t="shared" si="3"/>
        <v>0</v>
      </c>
    </row>
    <row r="33" spans="1:21">
      <c r="A33" s="1" t="s">
        <v>22</v>
      </c>
      <c r="C33" s="7">
        <v>0</v>
      </c>
      <c r="D33" s="7"/>
      <c r="E33" s="7">
        <v>-302567258657</v>
      </c>
      <c r="F33" s="7"/>
      <c r="G33" s="7">
        <v>0</v>
      </c>
      <c r="H33" s="7"/>
      <c r="I33" s="7">
        <f t="shared" si="0"/>
        <v>-302567258657</v>
      </c>
      <c r="J33" s="7"/>
      <c r="K33" s="12">
        <f t="shared" si="1"/>
        <v>0.33107783175301458</v>
      </c>
      <c r="L33" s="7"/>
      <c r="M33" s="7">
        <v>245820418690</v>
      </c>
      <c r="N33" s="7"/>
      <c r="O33" s="7">
        <v>702855564363</v>
      </c>
      <c r="P33" s="7"/>
      <c r="Q33" s="7">
        <v>169022416880</v>
      </c>
      <c r="R33" s="7"/>
      <c r="S33" s="7">
        <f t="shared" si="2"/>
        <v>1117698399933</v>
      </c>
      <c r="T33" s="7"/>
      <c r="U33" s="5">
        <f t="shared" si="3"/>
        <v>0.27353712911116485</v>
      </c>
    </row>
    <row r="34" spans="1:21">
      <c r="A34" s="1" t="s">
        <v>48</v>
      </c>
      <c r="C34" s="7">
        <v>0</v>
      </c>
      <c r="D34" s="7"/>
      <c r="E34" s="7">
        <v>-16970547346</v>
      </c>
      <c r="F34" s="7"/>
      <c r="G34" s="7">
        <v>0</v>
      </c>
      <c r="H34" s="7"/>
      <c r="I34" s="7">
        <f t="shared" si="0"/>
        <v>-16970547346</v>
      </c>
      <c r="J34" s="7"/>
      <c r="K34" s="12">
        <f t="shared" si="1"/>
        <v>1.8569662969862018E-2</v>
      </c>
      <c r="L34" s="7"/>
      <c r="M34" s="7">
        <v>47975000000</v>
      </c>
      <c r="N34" s="7"/>
      <c r="O34" s="7">
        <v>96397101919</v>
      </c>
      <c r="P34" s="7"/>
      <c r="Q34" s="7">
        <v>27531725</v>
      </c>
      <c r="R34" s="7"/>
      <c r="S34" s="7">
        <f t="shared" si="2"/>
        <v>144399633644</v>
      </c>
      <c r="T34" s="7"/>
      <c r="U34" s="5">
        <f t="shared" si="3"/>
        <v>3.53392840448295E-2</v>
      </c>
    </row>
    <row r="35" spans="1:21">
      <c r="A35" s="1" t="s">
        <v>264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12">
        <f t="shared" si="1"/>
        <v>0</v>
      </c>
      <c r="L35" s="7"/>
      <c r="M35" s="7">
        <v>0</v>
      </c>
      <c r="N35" s="7"/>
      <c r="O35" s="7">
        <v>0</v>
      </c>
      <c r="P35" s="7"/>
      <c r="Q35" s="7">
        <v>-257430056243</v>
      </c>
      <c r="R35" s="7"/>
      <c r="S35" s="7">
        <f t="shared" si="2"/>
        <v>-257430056243</v>
      </c>
      <c r="T35" s="7"/>
      <c r="U35" s="5">
        <f t="shared" si="3"/>
        <v>-6.300150249464169E-2</v>
      </c>
    </row>
    <row r="36" spans="1:21">
      <c r="A36" s="1" t="s">
        <v>265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12">
        <f t="shared" si="1"/>
        <v>0</v>
      </c>
      <c r="L36" s="7"/>
      <c r="M36" s="7">
        <v>0</v>
      </c>
      <c r="N36" s="7"/>
      <c r="O36" s="7">
        <v>0</v>
      </c>
      <c r="P36" s="7"/>
      <c r="Q36" s="7">
        <v>0</v>
      </c>
      <c r="R36" s="7"/>
      <c r="S36" s="7">
        <f t="shared" si="2"/>
        <v>0</v>
      </c>
      <c r="T36" s="7"/>
      <c r="U36" s="5">
        <f t="shared" si="3"/>
        <v>0</v>
      </c>
    </row>
    <row r="37" spans="1:21">
      <c r="A37" s="1" t="s">
        <v>266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12">
        <f t="shared" si="1"/>
        <v>0</v>
      </c>
      <c r="L37" s="7"/>
      <c r="M37" s="7">
        <v>0</v>
      </c>
      <c r="N37" s="7"/>
      <c r="O37" s="7">
        <v>0</v>
      </c>
      <c r="P37" s="7"/>
      <c r="Q37" s="7">
        <v>0</v>
      </c>
      <c r="R37" s="7"/>
      <c r="S37" s="7">
        <f t="shared" si="2"/>
        <v>0</v>
      </c>
      <c r="T37" s="7"/>
      <c r="U37" s="5">
        <f t="shared" si="3"/>
        <v>0</v>
      </c>
    </row>
    <row r="38" spans="1:21">
      <c r="A38" s="1" t="s">
        <v>83</v>
      </c>
      <c r="C38" s="7">
        <v>0</v>
      </c>
      <c r="D38" s="7"/>
      <c r="E38" s="7">
        <v>-12510818067</v>
      </c>
      <c r="F38" s="7"/>
      <c r="G38" s="7">
        <v>0</v>
      </c>
      <c r="H38" s="7"/>
      <c r="I38" s="7">
        <f t="shared" si="0"/>
        <v>-12510818067</v>
      </c>
      <c r="J38" s="7"/>
      <c r="K38" s="12">
        <f t="shared" si="1"/>
        <v>1.3689698407765816E-2</v>
      </c>
      <c r="L38" s="7"/>
      <c r="M38" s="7">
        <v>16809010000</v>
      </c>
      <c r="N38" s="7"/>
      <c r="O38" s="7">
        <v>-3715900240</v>
      </c>
      <c r="P38" s="7"/>
      <c r="Q38" s="7">
        <v>1290051337</v>
      </c>
      <c r="R38" s="7"/>
      <c r="S38" s="7">
        <f t="shared" si="2"/>
        <v>14383161097</v>
      </c>
      <c r="T38" s="7"/>
      <c r="U38" s="5">
        <f t="shared" si="3"/>
        <v>3.5200270432995291E-3</v>
      </c>
    </row>
    <row r="39" spans="1:21">
      <c r="A39" s="1" t="s">
        <v>267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12">
        <f t="shared" si="1"/>
        <v>0</v>
      </c>
      <c r="L39" s="7"/>
      <c r="M39" s="7">
        <v>0</v>
      </c>
      <c r="N39" s="7"/>
      <c r="O39" s="7">
        <v>0</v>
      </c>
      <c r="P39" s="7"/>
      <c r="Q39" s="7">
        <v>6750937606</v>
      </c>
      <c r="R39" s="7"/>
      <c r="S39" s="7">
        <f t="shared" si="2"/>
        <v>6750937606</v>
      </c>
      <c r="T39" s="7"/>
      <c r="U39" s="5">
        <f t="shared" si="3"/>
        <v>1.6521738705759406E-3</v>
      </c>
    </row>
    <row r="40" spans="1:21">
      <c r="A40" s="1" t="s">
        <v>246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12">
        <f t="shared" si="1"/>
        <v>0</v>
      </c>
      <c r="L40" s="7"/>
      <c r="M40" s="7">
        <v>124345155</v>
      </c>
      <c r="N40" s="7"/>
      <c r="O40" s="7">
        <v>0</v>
      </c>
      <c r="P40" s="7"/>
      <c r="Q40" s="7">
        <v>1186439990</v>
      </c>
      <c r="R40" s="7"/>
      <c r="S40" s="7">
        <f t="shared" si="2"/>
        <v>1310785145</v>
      </c>
      <c r="T40" s="7"/>
      <c r="U40" s="5">
        <f t="shared" si="3"/>
        <v>3.2079173188970743E-4</v>
      </c>
    </row>
    <row r="41" spans="1:21">
      <c r="A41" s="1" t="s">
        <v>268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12">
        <f t="shared" si="1"/>
        <v>0</v>
      </c>
      <c r="L41" s="7"/>
      <c r="M41" s="7">
        <v>0</v>
      </c>
      <c r="N41" s="7"/>
      <c r="O41" s="7">
        <v>0</v>
      </c>
      <c r="P41" s="7"/>
      <c r="Q41" s="7">
        <v>4201480516</v>
      </c>
      <c r="R41" s="7"/>
      <c r="S41" s="7">
        <f t="shared" si="2"/>
        <v>4201480516</v>
      </c>
      <c r="T41" s="7"/>
      <c r="U41" s="5">
        <f t="shared" si="3"/>
        <v>1.028238850867128E-3</v>
      </c>
    </row>
    <row r="42" spans="1:21">
      <c r="A42" s="1" t="s">
        <v>84</v>
      </c>
      <c r="C42" s="7">
        <v>0</v>
      </c>
      <c r="D42" s="7"/>
      <c r="E42" s="7">
        <v>-11808148539</v>
      </c>
      <c r="F42" s="7"/>
      <c r="G42" s="7">
        <v>0</v>
      </c>
      <c r="H42" s="7"/>
      <c r="I42" s="7">
        <f t="shared" si="0"/>
        <v>-11808148539</v>
      </c>
      <c r="J42" s="7"/>
      <c r="K42" s="12">
        <f t="shared" si="1"/>
        <v>1.2920817119017783E-2</v>
      </c>
      <c r="L42" s="7"/>
      <c r="M42" s="7">
        <v>0</v>
      </c>
      <c r="N42" s="7"/>
      <c r="O42" s="7">
        <v>-54561839471</v>
      </c>
      <c r="P42" s="7"/>
      <c r="Q42" s="7">
        <v>-2338943</v>
      </c>
      <c r="R42" s="7"/>
      <c r="S42" s="7">
        <f t="shared" si="2"/>
        <v>-54564178414</v>
      </c>
      <c r="T42" s="7"/>
      <c r="U42" s="5">
        <f t="shared" si="3"/>
        <v>-1.3353628059742812E-2</v>
      </c>
    </row>
    <row r="43" spans="1:21">
      <c r="A43" s="1" t="s">
        <v>71</v>
      </c>
      <c r="C43" s="7">
        <v>0</v>
      </c>
      <c r="D43" s="7"/>
      <c r="E43" s="7">
        <v>-115861436486</v>
      </c>
      <c r="F43" s="7"/>
      <c r="G43" s="7">
        <v>0</v>
      </c>
      <c r="H43" s="7"/>
      <c r="I43" s="7">
        <f t="shared" si="0"/>
        <v>-115861436486</v>
      </c>
      <c r="J43" s="7"/>
      <c r="K43" s="12">
        <f t="shared" si="1"/>
        <v>0.12677892957036593</v>
      </c>
      <c r="L43" s="7"/>
      <c r="M43" s="7">
        <v>67183281600</v>
      </c>
      <c r="N43" s="7"/>
      <c r="O43" s="7">
        <v>-234809603708</v>
      </c>
      <c r="P43" s="7"/>
      <c r="Q43" s="7">
        <v>1908356681</v>
      </c>
      <c r="R43" s="7"/>
      <c r="S43" s="7">
        <f t="shared" si="2"/>
        <v>-165717965427</v>
      </c>
      <c r="T43" s="7"/>
      <c r="U43" s="5">
        <f t="shared" si="3"/>
        <v>-4.0556572781854337E-2</v>
      </c>
    </row>
    <row r="44" spans="1:21">
      <c r="A44" s="1" t="s">
        <v>269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12">
        <f t="shared" si="1"/>
        <v>0</v>
      </c>
      <c r="L44" s="7"/>
      <c r="M44" s="7">
        <v>0</v>
      </c>
      <c r="N44" s="7"/>
      <c r="O44" s="7">
        <v>0</v>
      </c>
      <c r="P44" s="7"/>
      <c r="Q44" s="7">
        <v>437966</v>
      </c>
      <c r="R44" s="7"/>
      <c r="S44" s="7">
        <f t="shared" si="2"/>
        <v>437966</v>
      </c>
      <c r="T44" s="7"/>
      <c r="U44" s="5">
        <f t="shared" si="3"/>
        <v>1.0718451623039076E-7</v>
      </c>
    </row>
    <row r="45" spans="1:21">
      <c r="A45" s="1" t="s">
        <v>16</v>
      </c>
      <c r="C45" s="7">
        <v>0</v>
      </c>
      <c r="D45" s="7"/>
      <c r="E45" s="7">
        <v>332551848</v>
      </c>
      <c r="F45" s="7"/>
      <c r="G45" s="7">
        <v>0</v>
      </c>
      <c r="H45" s="7"/>
      <c r="I45" s="7">
        <f t="shared" si="0"/>
        <v>332551848</v>
      </c>
      <c r="J45" s="7"/>
      <c r="K45" s="12">
        <f t="shared" si="1"/>
        <v>-3.6388783528660515E-4</v>
      </c>
      <c r="L45" s="7"/>
      <c r="M45" s="7">
        <v>766228400</v>
      </c>
      <c r="N45" s="7"/>
      <c r="O45" s="7">
        <v>-585028265</v>
      </c>
      <c r="P45" s="7"/>
      <c r="Q45" s="7">
        <v>94012391</v>
      </c>
      <c r="R45" s="7"/>
      <c r="S45" s="7">
        <f t="shared" si="2"/>
        <v>275212526</v>
      </c>
      <c r="T45" s="7"/>
      <c r="U45" s="5">
        <f t="shared" si="3"/>
        <v>6.7353450861148671E-5</v>
      </c>
    </row>
    <row r="46" spans="1:21">
      <c r="A46" s="1" t="s">
        <v>41</v>
      </c>
      <c r="C46" s="7">
        <v>0</v>
      </c>
      <c r="D46" s="7"/>
      <c r="E46" s="7">
        <v>-8976271500</v>
      </c>
      <c r="F46" s="7"/>
      <c r="G46" s="7">
        <v>0</v>
      </c>
      <c r="H46" s="7"/>
      <c r="I46" s="7">
        <f t="shared" si="0"/>
        <v>-8976271500</v>
      </c>
      <c r="J46" s="7"/>
      <c r="K46" s="12">
        <f t="shared" si="1"/>
        <v>9.8220954859341153E-3</v>
      </c>
      <c r="L46" s="7"/>
      <c r="M46" s="7">
        <v>0</v>
      </c>
      <c r="N46" s="7"/>
      <c r="O46" s="7">
        <v>-19359726939</v>
      </c>
      <c r="P46" s="7"/>
      <c r="Q46" s="7">
        <v>-1770141</v>
      </c>
      <c r="R46" s="7"/>
      <c r="S46" s="7">
        <f t="shared" si="2"/>
        <v>-19361497080</v>
      </c>
      <c r="T46" s="7"/>
      <c r="U46" s="5">
        <f t="shared" si="3"/>
        <v>-4.7383876785319487E-3</v>
      </c>
    </row>
    <row r="47" spans="1:21">
      <c r="A47" s="1" t="s">
        <v>21</v>
      </c>
      <c r="C47" s="7">
        <v>0</v>
      </c>
      <c r="D47" s="7"/>
      <c r="E47" s="7">
        <v>1658768601</v>
      </c>
      <c r="F47" s="7"/>
      <c r="G47" s="7">
        <v>0</v>
      </c>
      <c r="H47" s="7"/>
      <c r="I47" s="7">
        <f t="shared" si="0"/>
        <v>1658768601</v>
      </c>
      <c r="J47" s="7"/>
      <c r="K47" s="12">
        <f t="shared" si="1"/>
        <v>-1.8150725040002799E-3</v>
      </c>
      <c r="L47" s="7"/>
      <c r="M47" s="7">
        <v>6123660000</v>
      </c>
      <c r="N47" s="7"/>
      <c r="O47" s="7">
        <v>7420326342</v>
      </c>
      <c r="P47" s="7"/>
      <c r="Q47" s="7">
        <v>5178491280</v>
      </c>
      <c r="R47" s="7"/>
      <c r="S47" s="7">
        <f t="shared" si="2"/>
        <v>18722477622</v>
      </c>
      <c r="T47" s="7"/>
      <c r="U47" s="5">
        <f t="shared" si="3"/>
        <v>4.5819988459112962E-3</v>
      </c>
    </row>
    <row r="48" spans="1:21">
      <c r="A48" s="1" t="s">
        <v>270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12">
        <f t="shared" si="1"/>
        <v>0</v>
      </c>
      <c r="L48" s="7"/>
      <c r="M48" s="7">
        <v>0</v>
      </c>
      <c r="N48" s="7"/>
      <c r="O48" s="7">
        <v>0</v>
      </c>
      <c r="P48" s="7"/>
      <c r="Q48" s="7">
        <v>1077355560</v>
      </c>
      <c r="R48" s="7"/>
      <c r="S48" s="7">
        <f t="shared" si="2"/>
        <v>1077355560</v>
      </c>
      <c r="T48" s="7"/>
      <c r="U48" s="5">
        <f t="shared" si="3"/>
        <v>2.6366392484056234E-4</v>
      </c>
    </row>
    <row r="49" spans="1:21">
      <c r="A49" s="1" t="s">
        <v>271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12">
        <f t="shared" si="1"/>
        <v>0</v>
      </c>
      <c r="L49" s="7"/>
      <c r="M49" s="7">
        <v>0</v>
      </c>
      <c r="N49" s="7"/>
      <c r="O49" s="7">
        <v>0</v>
      </c>
      <c r="P49" s="7"/>
      <c r="Q49" s="7">
        <v>0</v>
      </c>
      <c r="R49" s="7"/>
      <c r="S49" s="7">
        <f t="shared" si="2"/>
        <v>0</v>
      </c>
      <c r="T49" s="7"/>
      <c r="U49" s="5">
        <f t="shared" si="3"/>
        <v>0</v>
      </c>
    </row>
    <row r="50" spans="1:21">
      <c r="A50" s="1" t="s">
        <v>72</v>
      </c>
      <c r="C50" s="7">
        <v>0</v>
      </c>
      <c r="D50" s="7"/>
      <c r="E50" s="7">
        <v>-250250248</v>
      </c>
      <c r="F50" s="7"/>
      <c r="G50" s="7">
        <v>0</v>
      </c>
      <c r="H50" s="7"/>
      <c r="I50" s="7">
        <f t="shared" si="0"/>
        <v>-250250248</v>
      </c>
      <c r="J50" s="7"/>
      <c r="K50" s="12">
        <f t="shared" si="1"/>
        <v>2.7383104791724416E-4</v>
      </c>
      <c r="L50" s="7"/>
      <c r="M50" s="7">
        <v>4050000000</v>
      </c>
      <c r="N50" s="7"/>
      <c r="O50" s="7">
        <v>-8295000126</v>
      </c>
      <c r="P50" s="7"/>
      <c r="Q50" s="7">
        <v>2766133347</v>
      </c>
      <c r="R50" s="7"/>
      <c r="S50" s="7">
        <f t="shared" si="2"/>
        <v>-1478866779</v>
      </c>
      <c r="T50" s="7"/>
      <c r="U50" s="5">
        <f t="shared" si="3"/>
        <v>-3.6192677120212803E-4</v>
      </c>
    </row>
    <row r="51" spans="1:21">
      <c r="A51" s="1" t="s">
        <v>87</v>
      </c>
      <c r="C51" s="7">
        <v>0</v>
      </c>
      <c r="D51" s="7"/>
      <c r="E51" s="7">
        <v>-2098319706</v>
      </c>
      <c r="F51" s="7"/>
      <c r="G51" s="7">
        <v>0</v>
      </c>
      <c r="H51" s="7"/>
      <c r="I51" s="7">
        <f t="shared" si="0"/>
        <v>-2098319706</v>
      </c>
      <c r="J51" s="7"/>
      <c r="K51" s="12">
        <f t="shared" si="1"/>
        <v>2.2960420161477067E-3</v>
      </c>
      <c r="L51" s="7"/>
      <c r="M51" s="7">
        <v>0</v>
      </c>
      <c r="N51" s="7"/>
      <c r="O51" s="7">
        <v>8320801313</v>
      </c>
      <c r="P51" s="7"/>
      <c r="Q51" s="7">
        <v>-707906471</v>
      </c>
      <c r="R51" s="7"/>
      <c r="S51" s="7">
        <f t="shared" si="2"/>
        <v>7612894842</v>
      </c>
      <c r="T51" s="7"/>
      <c r="U51" s="5">
        <f t="shared" si="3"/>
        <v>1.8631228240379553E-3</v>
      </c>
    </row>
    <row r="52" spans="1:21">
      <c r="A52" s="1" t="s">
        <v>272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12">
        <f t="shared" si="1"/>
        <v>0</v>
      </c>
      <c r="L52" s="7"/>
      <c r="M52" s="7">
        <v>0</v>
      </c>
      <c r="N52" s="7"/>
      <c r="O52" s="7">
        <v>0</v>
      </c>
      <c r="P52" s="7"/>
      <c r="Q52" s="7">
        <v>-25938</v>
      </c>
      <c r="R52" s="7"/>
      <c r="S52" s="7">
        <f t="shared" si="2"/>
        <v>-25938</v>
      </c>
      <c r="T52" s="7"/>
      <c r="U52" s="5">
        <f t="shared" si="3"/>
        <v>-6.3478717114659025E-9</v>
      </c>
    </row>
    <row r="53" spans="1:21">
      <c r="A53" s="1" t="s">
        <v>273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12">
        <f t="shared" si="1"/>
        <v>0</v>
      </c>
      <c r="L53" s="7"/>
      <c r="M53" s="7">
        <v>0</v>
      </c>
      <c r="N53" s="7"/>
      <c r="O53" s="7">
        <v>0</v>
      </c>
      <c r="P53" s="7"/>
      <c r="Q53" s="7">
        <v>0</v>
      </c>
      <c r="R53" s="7"/>
      <c r="S53" s="7">
        <f t="shared" si="2"/>
        <v>0</v>
      </c>
      <c r="T53" s="7"/>
      <c r="U53" s="5">
        <f t="shared" si="3"/>
        <v>0</v>
      </c>
    </row>
    <row r="54" spans="1:21">
      <c r="A54" s="1" t="s">
        <v>31</v>
      </c>
      <c r="C54" s="7">
        <v>0</v>
      </c>
      <c r="D54" s="7"/>
      <c r="E54" s="7">
        <v>-1874957557</v>
      </c>
      <c r="F54" s="7"/>
      <c r="G54" s="7">
        <v>0</v>
      </c>
      <c r="H54" s="7"/>
      <c r="I54" s="7">
        <f t="shared" si="0"/>
        <v>-1874957557</v>
      </c>
      <c r="J54" s="7"/>
      <c r="K54" s="12">
        <f t="shared" si="1"/>
        <v>2.0516327026124108E-3</v>
      </c>
      <c r="L54" s="7"/>
      <c r="M54" s="7">
        <v>0</v>
      </c>
      <c r="N54" s="7"/>
      <c r="O54" s="7">
        <v>193846771877</v>
      </c>
      <c r="P54" s="7"/>
      <c r="Q54" s="7">
        <v>12224444114</v>
      </c>
      <c r="R54" s="7"/>
      <c r="S54" s="7">
        <f t="shared" si="2"/>
        <v>206071215991</v>
      </c>
      <c r="T54" s="7"/>
      <c r="U54" s="5">
        <f t="shared" si="3"/>
        <v>5.0432324872258807E-2</v>
      </c>
    </row>
    <row r="55" spans="1:21">
      <c r="A55" s="1" t="s">
        <v>27</v>
      </c>
      <c r="C55" s="7">
        <v>0</v>
      </c>
      <c r="D55" s="7"/>
      <c r="E55" s="7">
        <v>-24796180609</v>
      </c>
      <c r="F55" s="7"/>
      <c r="G55" s="7">
        <v>0</v>
      </c>
      <c r="H55" s="7"/>
      <c r="I55" s="7">
        <f t="shared" si="0"/>
        <v>-24796180609</v>
      </c>
      <c r="J55" s="7"/>
      <c r="K55" s="12">
        <f t="shared" si="1"/>
        <v>2.7132696869526057E-2</v>
      </c>
      <c r="L55" s="7"/>
      <c r="M55" s="7">
        <v>21631380000</v>
      </c>
      <c r="N55" s="7"/>
      <c r="O55" s="7">
        <v>-21578159314</v>
      </c>
      <c r="P55" s="7"/>
      <c r="Q55" s="7">
        <v>2260205127</v>
      </c>
      <c r="R55" s="7"/>
      <c r="S55" s="7">
        <f t="shared" si="2"/>
        <v>2313425813</v>
      </c>
      <c r="T55" s="7"/>
      <c r="U55" s="5">
        <f t="shared" si="3"/>
        <v>5.6617049405959235E-4</v>
      </c>
    </row>
    <row r="56" spans="1:21">
      <c r="A56" s="1" t="s">
        <v>274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12">
        <f t="shared" si="1"/>
        <v>0</v>
      </c>
      <c r="L56" s="7"/>
      <c r="M56" s="7">
        <v>0</v>
      </c>
      <c r="N56" s="7"/>
      <c r="O56" s="7">
        <v>0</v>
      </c>
      <c r="P56" s="7"/>
      <c r="Q56" s="7">
        <v>0</v>
      </c>
      <c r="R56" s="7"/>
      <c r="S56" s="7">
        <f t="shared" si="2"/>
        <v>0</v>
      </c>
      <c r="T56" s="7"/>
      <c r="U56" s="5">
        <f t="shared" si="3"/>
        <v>0</v>
      </c>
    </row>
    <row r="57" spans="1:21">
      <c r="A57" s="1" t="s">
        <v>43</v>
      </c>
      <c r="C57" s="7">
        <v>0</v>
      </c>
      <c r="D57" s="7"/>
      <c r="E57" s="7">
        <v>-4286343600</v>
      </c>
      <c r="F57" s="7"/>
      <c r="G57" s="7">
        <v>0</v>
      </c>
      <c r="H57" s="7"/>
      <c r="I57" s="7">
        <f t="shared" si="0"/>
        <v>-4286343600</v>
      </c>
      <c r="J57" s="7"/>
      <c r="K57" s="12">
        <f t="shared" si="1"/>
        <v>4.690240945221252E-3</v>
      </c>
      <c r="L57" s="7"/>
      <c r="M57" s="7">
        <v>5124000000</v>
      </c>
      <c r="N57" s="7"/>
      <c r="O57" s="7">
        <v>4848546967</v>
      </c>
      <c r="P57" s="7"/>
      <c r="Q57" s="7">
        <v>9033008657</v>
      </c>
      <c r="R57" s="7"/>
      <c r="S57" s="7">
        <f t="shared" si="2"/>
        <v>19005555624</v>
      </c>
      <c r="T57" s="7"/>
      <c r="U57" s="5">
        <f t="shared" si="3"/>
        <v>4.6512772344159646E-3</v>
      </c>
    </row>
    <row r="58" spans="1:21">
      <c r="A58" s="1" t="s">
        <v>45</v>
      </c>
      <c r="C58" s="7">
        <v>0</v>
      </c>
      <c r="D58" s="7"/>
      <c r="E58" s="7">
        <v>-5504054850</v>
      </c>
      <c r="F58" s="7"/>
      <c r="G58" s="7">
        <v>0</v>
      </c>
      <c r="H58" s="7"/>
      <c r="I58" s="7">
        <f t="shared" si="0"/>
        <v>-5504054850</v>
      </c>
      <c r="J58" s="7"/>
      <c r="K58" s="12">
        <f t="shared" si="1"/>
        <v>6.0226957592045627E-3</v>
      </c>
      <c r="L58" s="7"/>
      <c r="M58" s="7">
        <v>20926560500</v>
      </c>
      <c r="N58" s="7"/>
      <c r="O58" s="7">
        <v>23956675035</v>
      </c>
      <c r="P58" s="7"/>
      <c r="Q58" s="7">
        <v>640618205</v>
      </c>
      <c r="R58" s="7"/>
      <c r="S58" s="7">
        <f t="shared" si="2"/>
        <v>45523853740</v>
      </c>
      <c r="T58" s="7"/>
      <c r="U58" s="5">
        <f t="shared" si="3"/>
        <v>1.1141166757385197E-2</v>
      </c>
    </row>
    <row r="59" spans="1:21">
      <c r="A59" s="1" t="s">
        <v>73</v>
      </c>
      <c r="C59" s="7">
        <v>0</v>
      </c>
      <c r="D59" s="7"/>
      <c r="E59" s="7">
        <v>137947622881</v>
      </c>
      <c r="F59" s="7"/>
      <c r="G59" s="7">
        <v>0</v>
      </c>
      <c r="H59" s="7"/>
      <c r="I59" s="7">
        <f t="shared" si="0"/>
        <v>137947622881</v>
      </c>
      <c r="J59" s="7"/>
      <c r="K59" s="12">
        <f t="shared" si="1"/>
        <v>-0.15094627251357223</v>
      </c>
      <c r="L59" s="7"/>
      <c r="M59" s="7">
        <v>60207916529</v>
      </c>
      <c r="N59" s="7"/>
      <c r="O59" s="7">
        <v>236135580996</v>
      </c>
      <c r="P59" s="7"/>
      <c r="Q59" s="7">
        <v>-8820</v>
      </c>
      <c r="R59" s="7"/>
      <c r="S59" s="7">
        <f t="shared" si="2"/>
        <v>296343488705</v>
      </c>
      <c r="T59" s="7"/>
      <c r="U59" s="5">
        <f t="shared" si="3"/>
        <v>7.2524884294378311E-2</v>
      </c>
    </row>
    <row r="60" spans="1:21">
      <c r="A60" s="1" t="s">
        <v>20</v>
      </c>
      <c r="C60" s="7">
        <v>0</v>
      </c>
      <c r="D60" s="7"/>
      <c r="E60" s="7">
        <v>-6089909795</v>
      </c>
      <c r="F60" s="7"/>
      <c r="G60" s="7">
        <v>0</v>
      </c>
      <c r="H60" s="7"/>
      <c r="I60" s="7">
        <f t="shared" si="0"/>
        <v>-6089909795</v>
      </c>
      <c r="J60" s="7"/>
      <c r="K60" s="12">
        <f t="shared" si="1"/>
        <v>6.6637551579422994E-3</v>
      </c>
      <c r="L60" s="7"/>
      <c r="M60" s="7">
        <v>10612916400</v>
      </c>
      <c r="N60" s="7"/>
      <c r="O60" s="7">
        <v>-1762516554</v>
      </c>
      <c r="P60" s="7"/>
      <c r="Q60" s="7">
        <v>681904449</v>
      </c>
      <c r="R60" s="7"/>
      <c r="S60" s="7">
        <f t="shared" si="2"/>
        <v>9532304295</v>
      </c>
      <c r="T60" s="7"/>
      <c r="U60" s="5">
        <f t="shared" si="3"/>
        <v>2.3328647073527419E-3</v>
      </c>
    </row>
    <row r="61" spans="1:21">
      <c r="A61" s="1" t="s">
        <v>63</v>
      </c>
      <c r="C61" s="7">
        <v>0</v>
      </c>
      <c r="D61" s="7"/>
      <c r="E61" s="7">
        <v>-9533933550</v>
      </c>
      <c r="F61" s="7"/>
      <c r="G61" s="7">
        <v>0</v>
      </c>
      <c r="H61" s="7"/>
      <c r="I61" s="7">
        <f t="shared" si="0"/>
        <v>-9533933550</v>
      </c>
      <c r="J61" s="7"/>
      <c r="K61" s="12">
        <f t="shared" si="1"/>
        <v>1.0432305404827697E-2</v>
      </c>
      <c r="L61" s="7"/>
      <c r="M61" s="7">
        <v>0</v>
      </c>
      <c r="N61" s="7"/>
      <c r="O61" s="7">
        <v>-4890427779</v>
      </c>
      <c r="P61" s="7"/>
      <c r="Q61" s="7">
        <v>321253977</v>
      </c>
      <c r="R61" s="7"/>
      <c r="S61" s="7">
        <f t="shared" si="2"/>
        <v>-4569173802</v>
      </c>
      <c r="T61" s="7"/>
      <c r="U61" s="5">
        <f t="shared" si="3"/>
        <v>-1.1182253497758849E-3</v>
      </c>
    </row>
    <row r="62" spans="1:21">
      <c r="A62" s="1" t="s">
        <v>24</v>
      </c>
      <c r="C62" s="7">
        <v>0</v>
      </c>
      <c r="D62" s="7"/>
      <c r="E62" s="7">
        <v>-180154262451</v>
      </c>
      <c r="F62" s="7"/>
      <c r="G62" s="7">
        <v>0</v>
      </c>
      <c r="H62" s="7"/>
      <c r="I62" s="7">
        <f t="shared" si="0"/>
        <v>-180154262451</v>
      </c>
      <c r="J62" s="7"/>
      <c r="K62" s="12">
        <f t="shared" si="1"/>
        <v>0.1971299963455603</v>
      </c>
      <c r="L62" s="7"/>
      <c r="M62" s="7">
        <v>174476588000</v>
      </c>
      <c r="N62" s="7"/>
      <c r="O62" s="7">
        <v>312991743905</v>
      </c>
      <c r="P62" s="7"/>
      <c r="Q62" s="7">
        <v>5964670191</v>
      </c>
      <c r="R62" s="7"/>
      <c r="S62" s="7">
        <f t="shared" si="2"/>
        <v>493433002096</v>
      </c>
      <c r="T62" s="7"/>
      <c r="U62" s="5">
        <f t="shared" si="3"/>
        <v>0.12075909459129054</v>
      </c>
    </row>
    <row r="63" spans="1:21">
      <c r="A63" s="1" t="s">
        <v>275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12">
        <f t="shared" si="1"/>
        <v>0</v>
      </c>
      <c r="L63" s="7"/>
      <c r="M63" s="7">
        <v>0</v>
      </c>
      <c r="N63" s="7"/>
      <c r="O63" s="7">
        <v>0</v>
      </c>
      <c r="P63" s="7"/>
      <c r="Q63" s="7">
        <v>260304567</v>
      </c>
      <c r="R63" s="7"/>
      <c r="S63" s="7">
        <f t="shared" si="2"/>
        <v>260304567</v>
      </c>
      <c r="T63" s="7"/>
      <c r="U63" s="5">
        <f t="shared" si="3"/>
        <v>6.3704988712494443E-5</v>
      </c>
    </row>
    <row r="64" spans="1:21">
      <c r="A64" s="1" t="s">
        <v>52</v>
      </c>
      <c r="C64" s="7">
        <v>4247010624</v>
      </c>
      <c r="D64" s="7"/>
      <c r="E64" s="7">
        <v>-4500254889</v>
      </c>
      <c r="F64" s="7"/>
      <c r="G64" s="7">
        <v>0</v>
      </c>
      <c r="H64" s="7"/>
      <c r="I64" s="7">
        <f t="shared" si="0"/>
        <v>-253244265</v>
      </c>
      <c r="J64" s="7"/>
      <c r="K64" s="12">
        <f t="shared" si="1"/>
        <v>2.7710718777782098E-4</v>
      </c>
      <c r="L64" s="7"/>
      <c r="M64" s="7">
        <v>4247010624</v>
      </c>
      <c r="N64" s="7"/>
      <c r="O64" s="7">
        <v>2094178018</v>
      </c>
      <c r="P64" s="7"/>
      <c r="Q64" s="7">
        <v>0</v>
      </c>
      <c r="R64" s="7"/>
      <c r="S64" s="7">
        <f t="shared" si="2"/>
        <v>6341188642</v>
      </c>
      <c r="T64" s="7"/>
      <c r="U64" s="5">
        <f t="shared" si="3"/>
        <v>1.5518949802459975E-3</v>
      </c>
    </row>
    <row r="65" spans="1:21">
      <c r="A65" s="1" t="s">
        <v>51</v>
      </c>
      <c r="C65" s="7">
        <v>0</v>
      </c>
      <c r="D65" s="7"/>
      <c r="E65" s="7">
        <v>-2641576150</v>
      </c>
      <c r="F65" s="7"/>
      <c r="G65" s="7">
        <v>0</v>
      </c>
      <c r="H65" s="7"/>
      <c r="I65" s="7">
        <f t="shared" si="0"/>
        <v>-2641576150</v>
      </c>
      <c r="J65" s="7"/>
      <c r="K65" s="12">
        <f t="shared" si="1"/>
        <v>2.8904889049608429E-3</v>
      </c>
      <c r="L65" s="7"/>
      <c r="M65" s="7">
        <v>614892183</v>
      </c>
      <c r="N65" s="7"/>
      <c r="O65" s="7">
        <v>-30092835057</v>
      </c>
      <c r="P65" s="7"/>
      <c r="Q65" s="7">
        <v>0</v>
      </c>
      <c r="R65" s="7"/>
      <c r="S65" s="7">
        <f t="shared" si="2"/>
        <v>-29477942874</v>
      </c>
      <c r="T65" s="7"/>
      <c r="U65" s="5">
        <f t="shared" si="3"/>
        <v>-7.2142107981368071E-3</v>
      </c>
    </row>
    <row r="66" spans="1:21">
      <c r="A66" s="1" t="s">
        <v>53</v>
      </c>
      <c r="C66" s="7">
        <v>0</v>
      </c>
      <c r="D66" s="7"/>
      <c r="E66" s="7">
        <v>63770082738</v>
      </c>
      <c r="F66" s="7"/>
      <c r="G66" s="7">
        <v>0</v>
      </c>
      <c r="H66" s="7"/>
      <c r="I66" s="7">
        <f t="shared" si="0"/>
        <v>63770082738</v>
      </c>
      <c r="J66" s="7"/>
      <c r="K66" s="12">
        <f t="shared" si="1"/>
        <v>-6.9779066040789303E-2</v>
      </c>
      <c r="L66" s="7"/>
      <c r="M66" s="7">
        <v>80776900000</v>
      </c>
      <c r="N66" s="7"/>
      <c r="O66" s="7">
        <v>-22219346678</v>
      </c>
      <c r="P66" s="7"/>
      <c r="Q66" s="7">
        <v>0</v>
      </c>
      <c r="R66" s="7"/>
      <c r="S66" s="7">
        <f t="shared" si="2"/>
        <v>58557553322</v>
      </c>
      <c r="T66" s="7"/>
      <c r="U66" s="5">
        <f t="shared" si="3"/>
        <v>1.4330936703885419E-2</v>
      </c>
    </row>
    <row r="67" spans="1:21">
      <c r="A67" s="1" t="s">
        <v>82</v>
      </c>
      <c r="C67" s="7">
        <v>0</v>
      </c>
      <c r="D67" s="7"/>
      <c r="E67" s="7">
        <v>10203952276</v>
      </c>
      <c r="F67" s="7"/>
      <c r="G67" s="7">
        <v>0</v>
      </c>
      <c r="H67" s="7"/>
      <c r="I67" s="7">
        <f t="shared" si="0"/>
        <v>10203952276</v>
      </c>
      <c r="J67" s="7"/>
      <c r="K67" s="12">
        <f t="shared" si="1"/>
        <v>-1.1165459243159785E-2</v>
      </c>
      <c r="L67" s="7"/>
      <c r="M67" s="7">
        <v>4790346960</v>
      </c>
      <c r="N67" s="7"/>
      <c r="O67" s="7">
        <v>26870407661</v>
      </c>
      <c r="P67" s="7"/>
      <c r="Q67" s="7">
        <v>0</v>
      </c>
      <c r="R67" s="7"/>
      <c r="S67" s="7">
        <f t="shared" si="2"/>
        <v>31660754621</v>
      </c>
      <c r="T67" s="7"/>
      <c r="U67" s="5">
        <f t="shared" si="3"/>
        <v>7.7484157846522189E-3</v>
      </c>
    </row>
    <row r="68" spans="1:21">
      <c r="A68" s="1" t="s">
        <v>29</v>
      </c>
      <c r="C68" s="7">
        <v>0</v>
      </c>
      <c r="D68" s="7"/>
      <c r="E68" s="7">
        <v>-76512964322</v>
      </c>
      <c r="F68" s="7"/>
      <c r="G68" s="7">
        <v>0</v>
      </c>
      <c r="H68" s="7"/>
      <c r="I68" s="7">
        <f t="shared" si="0"/>
        <v>-76512964322</v>
      </c>
      <c r="J68" s="7"/>
      <c r="K68" s="12">
        <f t="shared" si="1"/>
        <v>8.3722695050228182E-2</v>
      </c>
      <c r="L68" s="7"/>
      <c r="M68" s="7">
        <v>10561080060</v>
      </c>
      <c r="N68" s="7"/>
      <c r="O68" s="7">
        <v>31661017284</v>
      </c>
      <c r="P68" s="7"/>
      <c r="Q68" s="7">
        <v>0</v>
      </c>
      <c r="R68" s="7"/>
      <c r="S68" s="7">
        <f t="shared" si="2"/>
        <v>42222097344</v>
      </c>
      <c r="T68" s="7"/>
      <c r="U68" s="5">
        <f t="shared" si="3"/>
        <v>1.0333119644102754E-2</v>
      </c>
    </row>
    <row r="69" spans="1:21">
      <c r="A69" s="1" t="s">
        <v>40</v>
      </c>
      <c r="C69" s="7">
        <v>0</v>
      </c>
      <c r="D69" s="7"/>
      <c r="E69" s="7">
        <v>-14302110123</v>
      </c>
      <c r="F69" s="7"/>
      <c r="G69" s="7">
        <v>0</v>
      </c>
      <c r="H69" s="7"/>
      <c r="I69" s="7">
        <f t="shared" si="0"/>
        <v>-14302110123</v>
      </c>
      <c r="J69" s="7"/>
      <c r="K69" s="12">
        <f t="shared" si="1"/>
        <v>1.5649781903148866E-2</v>
      </c>
      <c r="L69" s="7"/>
      <c r="M69" s="7">
        <v>6712800000</v>
      </c>
      <c r="N69" s="7"/>
      <c r="O69" s="7">
        <v>9323394653</v>
      </c>
      <c r="P69" s="7"/>
      <c r="Q69" s="7">
        <v>0</v>
      </c>
      <c r="R69" s="7"/>
      <c r="S69" s="7">
        <f t="shared" si="2"/>
        <v>16036194653</v>
      </c>
      <c r="T69" s="7"/>
      <c r="U69" s="5">
        <f t="shared" si="3"/>
        <v>3.9245780861029943E-3</v>
      </c>
    </row>
    <row r="70" spans="1:21">
      <c r="A70" s="1" t="s">
        <v>67</v>
      </c>
      <c r="C70" s="7">
        <v>0</v>
      </c>
      <c r="D70" s="7"/>
      <c r="E70" s="7">
        <v>-11660390050</v>
      </c>
      <c r="F70" s="7"/>
      <c r="G70" s="7">
        <v>0</v>
      </c>
      <c r="H70" s="7"/>
      <c r="I70" s="7">
        <f t="shared" si="0"/>
        <v>-11660390050</v>
      </c>
      <c r="J70" s="7"/>
      <c r="K70" s="12">
        <f t="shared" si="1"/>
        <v>1.2759135513485313E-2</v>
      </c>
      <c r="L70" s="7"/>
      <c r="M70" s="7">
        <v>984643380</v>
      </c>
      <c r="N70" s="7"/>
      <c r="O70" s="7">
        <v>-25887601690</v>
      </c>
      <c r="P70" s="7"/>
      <c r="Q70" s="7">
        <v>0</v>
      </c>
      <c r="R70" s="7"/>
      <c r="S70" s="7">
        <f t="shared" si="2"/>
        <v>-24902958310</v>
      </c>
      <c r="T70" s="7"/>
      <c r="U70" s="5">
        <f t="shared" si="3"/>
        <v>-6.0945633660214249E-3</v>
      </c>
    </row>
    <row r="71" spans="1:21">
      <c r="A71" s="1" t="s">
        <v>18</v>
      </c>
      <c r="C71" s="7">
        <v>0</v>
      </c>
      <c r="D71" s="7"/>
      <c r="E71" s="7">
        <v>-297220950</v>
      </c>
      <c r="F71" s="7"/>
      <c r="G71" s="7">
        <v>0</v>
      </c>
      <c r="H71" s="7"/>
      <c r="I71" s="7">
        <f t="shared" si="0"/>
        <v>-297220950</v>
      </c>
      <c r="J71" s="7"/>
      <c r="K71" s="12">
        <f t="shared" si="1"/>
        <v>3.2522774643347735E-4</v>
      </c>
      <c r="L71" s="7"/>
      <c r="M71" s="7">
        <v>9602500000</v>
      </c>
      <c r="N71" s="7"/>
      <c r="O71" s="7">
        <v>22405887000</v>
      </c>
      <c r="P71" s="7"/>
      <c r="Q71" s="7">
        <v>0</v>
      </c>
      <c r="R71" s="7"/>
      <c r="S71" s="7">
        <f t="shared" si="2"/>
        <v>32008387000</v>
      </c>
      <c r="T71" s="7"/>
      <c r="U71" s="5">
        <f t="shared" si="3"/>
        <v>7.8334927275407872E-3</v>
      </c>
    </row>
    <row r="72" spans="1:21">
      <c r="A72" s="1" t="s">
        <v>75</v>
      </c>
      <c r="C72" s="7">
        <v>0</v>
      </c>
      <c r="D72" s="7"/>
      <c r="E72" s="7">
        <v>1740930164</v>
      </c>
      <c r="F72" s="7"/>
      <c r="G72" s="7">
        <v>0</v>
      </c>
      <c r="H72" s="7"/>
      <c r="I72" s="7">
        <f t="shared" si="0"/>
        <v>1740930164</v>
      </c>
      <c r="J72" s="7"/>
      <c r="K72" s="12">
        <f t="shared" si="1"/>
        <v>-1.904976058840348E-3</v>
      </c>
      <c r="L72" s="7"/>
      <c r="M72" s="7">
        <v>841993254</v>
      </c>
      <c r="N72" s="7"/>
      <c r="O72" s="7">
        <v>2386137035</v>
      </c>
      <c r="P72" s="7"/>
      <c r="Q72" s="7">
        <v>0</v>
      </c>
      <c r="R72" s="7"/>
      <c r="S72" s="7">
        <f t="shared" si="2"/>
        <v>3228130289</v>
      </c>
      <c r="T72" s="7"/>
      <c r="U72" s="5">
        <f t="shared" si="3"/>
        <v>7.9002841169208691E-4</v>
      </c>
    </row>
    <row r="73" spans="1:21">
      <c r="A73" s="1" t="s">
        <v>64</v>
      </c>
      <c r="C73" s="7">
        <v>0</v>
      </c>
      <c r="D73" s="7"/>
      <c r="E73" s="7">
        <v>-7392816053</v>
      </c>
      <c r="F73" s="7"/>
      <c r="G73" s="7">
        <v>0</v>
      </c>
      <c r="H73" s="7"/>
      <c r="I73" s="7">
        <f t="shared" ref="I73:I106" si="4">C73+E73+G73</f>
        <v>-7392816053</v>
      </c>
      <c r="J73" s="7"/>
      <c r="K73" s="12">
        <f t="shared" ref="K73:K106" si="5">I73/$I$107</f>
        <v>8.089432809882429E-3</v>
      </c>
      <c r="L73" s="7"/>
      <c r="M73" s="7">
        <v>2702945258</v>
      </c>
      <c r="N73" s="7"/>
      <c r="O73" s="7">
        <v>-19082121921</v>
      </c>
      <c r="P73" s="7"/>
      <c r="Q73" s="7">
        <v>0</v>
      </c>
      <c r="R73" s="7"/>
      <c r="S73" s="7">
        <f t="shared" ref="S73:S106" si="6">M73+O73+Q73</f>
        <v>-16379176663</v>
      </c>
      <c r="T73" s="7"/>
      <c r="U73" s="5">
        <f t="shared" ref="U73:U106" si="7">S73/$S$107</f>
        <v>-4.0085169325375968E-3</v>
      </c>
    </row>
    <row r="74" spans="1:21">
      <c r="A74" s="1" t="s">
        <v>68</v>
      </c>
      <c r="C74" s="7">
        <v>0</v>
      </c>
      <c r="D74" s="7"/>
      <c r="E74" s="7">
        <v>6709837500</v>
      </c>
      <c r="F74" s="7"/>
      <c r="G74" s="7">
        <v>0</v>
      </c>
      <c r="H74" s="7"/>
      <c r="I74" s="7">
        <f t="shared" si="4"/>
        <v>6709837500</v>
      </c>
      <c r="J74" s="7"/>
      <c r="K74" s="12">
        <f t="shared" si="5"/>
        <v>-7.3420979546019137E-3</v>
      </c>
      <c r="L74" s="7"/>
      <c r="M74" s="7">
        <v>7194585200</v>
      </c>
      <c r="N74" s="7"/>
      <c r="O74" s="7">
        <v>81521439618</v>
      </c>
      <c r="P74" s="7"/>
      <c r="Q74" s="7">
        <v>0</v>
      </c>
      <c r="R74" s="7"/>
      <c r="S74" s="7">
        <f t="shared" si="6"/>
        <v>88716024818</v>
      </c>
      <c r="T74" s="7"/>
      <c r="U74" s="5">
        <f t="shared" si="7"/>
        <v>2.1711694976323893E-2</v>
      </c>
    </row>
    <row r="75" spans="1:21">
      <c r="A75" s="1" t="s">
        <v>77</v>
      </c>
      <c r="C75" s="7">
        <v>0</v>
      </c>
      <c r="D75" s="7"/>
      <c r="E75" s="7">
        <v>-152892429809</v>
      </c>
      <c r="F75" s="7"/>
      <c r="G75" s="7">
        <v>0</v>
      </c>
      <c r="H75" s="7"/>
      <c r="I75" s="7">
        <f t="shared" si="4"/>
        <v>-152892429809</v>
      </c>
      <c r="J75" s="7"/>
      <c r="K75" s="12">
        <f t="shared" si="5"/>
        <v>0.16729931182011124</v>
      </c>
      <c r="L75" s="7"/>
      <c r="M75" s="7">
        <v>183759303082</v>
      </c>
      <c r="N75" s="7"/>
      <c r="O75" s="7">
        <v>333928740461</v>
      </c>
      <c r="P75" s="7"/>
      <c r="Q75" s="7">
        <v>0</v>
      </c>
      <c r="R75" s="7"/>
      <c r="S75" s="7">
        <f t="shared" si="6"/>
        <v>517688043543</v>
      </c>
      <c r="T75" s="7"/>
      <c r="U75" s="5">
        <f t="shared" si="7"/>
        <v>0.12669509164047876</v>
      </c>
    </row>
    <row r="76" spans="1:21">
      <c r="A76" s="1" t="s">
        <v>19</v>
      </c>
      <c r="C76" s="7">
        <v>0</v>
      </c>
      <c r="D76" s="7"/>
      <c r="E76" s="7">
        <v>27484605351</v>
      </c>
      <c r="F76" s="7"/>
      <c r="G76" s="7">
        <v>0</v>
      </c>
      <c r="H76" s="7"/>
      <c r="I76" s="7">
        <f t="shared" si="4"/>
        <v>27484605351</v>
      </c>
      <c r="J76" s="7"/>
      <c r="K76" s="12">
        <f t="shared" si="5"/>
        <v>-3.0074448856714921E-2</v>
      </c>
      <c r="L76" s="7"/>
      <c r="M76" s="7">
        <v>14290559190</v>
      </c>
      <c r="N76" s="7"/>
      <c r="O76" s="7">
        <v>-2335321862</v>
      </c>
      <c r="P76" s="7"/>
      <c r="Q76" s="7">
        <v>0</v>
      </c>
      <c r="R76" s="7"/>
      <c r="S76" s="7">
        <f t="shared" si="6"/>
        <v>11955237328</v>
      </c>
      <c r="T76" s="7"/>
      <c r="U76" s="5">
        <f t="shared" si="7"/>
        <v>2.9258351776649087E-3</v>
      </c>
    </row>
    <row r="77" spans="1:21">
      <c r="A77" s="1" t="s">
        <v>33</v>
      </c>
      <c r="C77" s="7">
        <v>0</v>
      </c>
      <c r="D77" s="7"/>
      <c r="E77" s="7">
        <v>-107357400</v>
      </c>
      <c r="F77" s="7"/>
      <c r="G77" s="7">
        <v>0</v>
      </c>
      <c r="H77" s="7"/>
      <c r="I77" s="7">
        <f t="shared" si="4"/>
        <v>-107357400</v>
      </c>
      <c r="J77" s="7"/>
      <c r="K77" s="12">
        <f t="shared" si="5"/>
        <v>1.1747356727363062E-4</v>
      </c>
      <c r="L77" s="7"/>
      <c r="M77" s="7">
        <v>267500000</v>
      </c>
      <c r="N77" s="7"/>
      <c r="O77" s="7">
        <v>-674089436</v>
      </c>
      <c r="P77" s="7"/>
      <c r="Q77" s="7">
        <v>0</v>
      </c>
      <c r="R77" s="7"/>
      <c r="S77" s="7">
        <f t="shared" si="6"/>
        <v>-406589436</v>
      </c>
      <c r="T77" s="7"/>
      <c r="U77" s="5">
        <f t="shared" si="7"/>
        <v>-9.9505651128278049E-5</v>
      </c>
    </row>
    <row r="78" spans="1:21">
      <c r="A78" s="1" t="s">
        <v>56</v>
      </c>
      <c r="C78" s="7">
        <v>0</v>
      </c>
      <c r="D78" s="7"/>
      <c r="E78" s="7">
        <v>2812167450</v>
      </c>
      <c r="F78" s="7"/>
      <c r="G78" s="7">
        <v>0</v>
      </c>
      <c r="H78" s="7"/>
      <c r="I78" s="7">
        <f t="shared" si="4"/>
        <v>2812167450</v>
      </c>
      <c r="J78" s="7"/>
      <c r="K78" s="12">
        <f t="shared" si="5"/>
        <v>-3.0771548316398242E-3</v>
      </c>
      <c r="L78" s="7"/>
      <c r="M78" s="7">
        <v>8870606800</v>
      </c>
      <c r="N78" s="7"/>
      <c r="O78" s="7">
        <v>692585671</v>
      </c>
      <c r="P78" s="7"/>
      <c r="Q78" s="7">
        <v>0</v>
      </c>
      <c r="R78" s="7"/>
      <c r="S78" s="7">
        <f t="shared" si="6"/>
        <v>9563192471</v>
      </c>
      <c r="T78" s="7"/>
      <c r="U78" s="5">
        <f t="shared" si="7"/>
        <v>2.3404240480362636E-3</v>
      </c>
    </row>
    <row r="79" spans="1:21">
      <c r="A79" s="1" t="s">
        <v>34</v>
      </c>
      <c r="C79" s="7">
        <v>0</v>
      </c>
      <c r="D79" s="7"/>
      <c r="E79" s="7">
        <v>45115368302</v>
      </c>
      <c r="F79" s="7"/>
      <c r="G79" s="7">
        <v>0</v>
      </c>
      <c r="H79" s="7"/>
      <c r="I79" s="7">
        <f t="shared" si="4"/>
        <v>45115368302</v>
      </c>
      <c r="J79" s="7"/>
      <c r="K79" s="12">
        <f t="shared" si="5"/>
        <v>-4.9366538806822999E-2</v>
      </c>
      <c r="L79" s="7"/>
      <c r="M79" s="7">
        <v>33963893600</v>
      </c>
      <c r="N79" s="7"/>
      <c r="O79" s="7">
        <v>272794903971</v>
      </c>
      <c r="P79" s="7"/>
      <c r="Q79" s="7">
        <v>0</v>
      </c>
      <c r="R79" s="7"/>
      <c r="S79" s="7">
        <f t="shared" si="6"/>
        <v>306758797571</v>
      </c>
      <c r="T79" s="7"/>
      <c r="U79" s="5">
        <f t="shared" si="7"/>
        <v>7.5073848922208586E-2</v>
      </c>
    </row>
    <row r="80" spans="1:21">
      <c r="A80" s="1" t="s">
        <v>78</v>
      </c>
      <c r="C80" s="7">
        <v>0</v>
      </c>
      <c r="D80" s="7"/>
      <c r="E80" s="7">
        <v>-107778295521</v>
      </c>
      <c r="F80" s="7"/>
      <c r="G80" s="7">
        <v>0</v>
      </c>
      <c r="H80" s="7"/>
      <c r="I80" s="7">
        <f t="shared" si="4"/>
        <v>-107778295521</v>
      </c>
      <c r="J80" s="7"/>
      <c r="K80" s="12">
        <f t="shared" si="5"/>
        <v>0.11793412330704205</v>
      </c>
      <c r="L80" s="7"/>
      <c r="M80" s="7">
        <v>74772606600</v>
      </c>
      <c r="N80" s="7"/>
      <c r="O80" s="7">
        <v>81127178863</v>
      </c>
      <c r="P80" s="7"/>
      <c r="Q80" s="7">
        <v>0</v>
      </c>
      <c r="R80" s="7"/>
      <c r="S80" s="7">
        <f t="shared" si="6"/>
        <v>155899785463</v>
      </c>
      <c r="T80" s="7"/>
      <c r="U80" s="5">
        <f t="shared" si="7"/>
        <v>3.8153745005944206E-2</v>
      </c>
    </row>
    <row r="81" spans="1:21">
      <c r="A81" s="1" t="s">
        <v>25</v>
      </c>
      <c r="C81" s="7">
        <v>0</v>
      </c>
      <c r="D81" s="7"/>
      <c r="E81" s="7">
        <v>-47165024255</v>
      </c>
      <c r="F81" s="7"/>
      <c r="G81" s="7">
        <v>0</v>
      </c>
      <c r="H81" s="7"/>
      <c r="I81" s="7">
        <f t="shared" si="4"/>
        <v>-47165024255</v>
      </c>
      <c r="J81" s="7"/>
      <c r="K81" s="12">
        <f t="shared" si="5"/>
        <v>5.1609331539159503E-2</v>
      </c>
      <c r="L81" s="7"/>
      <c r="M81" s="7">
        <v>16291357300</v>
      </c>
      <c r="N81" s="7"/>
      <c r="O81" s="7">
        <v>74583893376</v>
      </c>
      <c r="P81" s="7"/>
      <c r="Q81" s="7">
        <v>0</v>
      </c>
      <c r="R81" s="7"/>
      <c r="S81" s="7">
        <f t="shared" si="6"/>
        <v>90875250676</v>
      </c>
      <c r="T81" s="7"/>
      <c r="U81" s="5">
        <f t="shared" si="7"/>
        <v>2.2240127729144618E-2</v>
      </c>
    </row>
    <row r="82" spans="1:21">
      <c r="A82" s="1" t="s">
        <v>50</v>
      </c>
      <c r="C82" s="7">
        <v>0</v>
      </c>
      <c r="D82" s="7"/>
      <c r="E82" s="7">
        <v>1237592250</v>
      </c>
      <c r="F82" s="7"/>
      <c r="G82" s="7">
        <v>0</v>
      </c>
      <c r="H82" s="7"/>
      <c r="I82" s="7">
        <f t="shared" si="4"/>
        <v>1237592250</v>
      </c>
      <c r="J82" s="7"/>
      <c r="K82" s="12">
        <f t="shared" si="5"/>
        <v>-1.3542091782932418E-3</v>
      </c>
      <c r="L82" s="7"/>
      <c r="M82" s="7">
        <v>20542500000</v>
      </c>
      <c r="N82" s="7"/>
      <c r="O82" s="7">
        <v>-45790913250</v>
      </c>
      <c r="P82" s="7"/>
      <c r="Q82" s="7">
        <v>0</v>
      </c>
      <c r="R82" s="7"/>
      <c r="S82" s="7">
        <f t="shared" si="6"/>
        <v>-25248413250</v>
      </c>
      <c r="T82" s="7"/>
      <c r="U82" s="5">
        <f t="shared" si="7"/>
        <v>-6.1791074188093098E-3</v>
      </c>
    </row>
    <row r="83" spans="1:21">
      <c r="A83" s="1" t="s">
        <v>49</v>
      </c>
      <c r="C83" s="7">
        <v>0</v>
      </c>
      <c r="D83" s="7"/>
      <c r="E83" s="7">
        <v>-3697866000</v>
      </c>
      <c r="F83" s="7"/>
      <c r="G83" s="7">
        <v>0</v>
      </c>
      <c r="H83" s="7"/>
      <c r="I83" s="7">
        <f t="shared" si="4"/>
        <v>-3697866000</v>
      </c>
      <c r="J83" s="7"/>
      <c r="K83" s="12">
        <f t="shared" si="5"/>
        <v>4.0463117616472769E-3</v>
      </c>
      <c r="L83" s="7"/>
      <c r="M83" s="7">
        <v>23160000000</v>
      </c>
      <c r="N83" s="7"/>
      <c r="O83" s="7">
        <v>-19980405000</v>
      </c>
      <c r="P83" s="7"/>
      <c r="Q83" s="7">
        <v>0</v>
      </c>
      <c r="R83" s="7"/>
      <c r="S83" s="7">
        <f t="shared" si="6"/>
        <v>3179595000</v>
      </c>
      <c r="T83" s="7"/>
      <c r="U83" s="5">
        <f t="shared" si="7"/>
        <v>7.7815024884025084E-4</v>
      </c>
    </row>
    <row r="84" spans="1:21">
      <c r="A84" s="1" t="s">
        <v>46</v>
      </c>
      <c r="C84" s="7">
        <v>0</v>
      </c>
      <c r="D84" s="7"/>
      <c r="E84" s="7">
        <v>15240458939</v>
      </c>
      <c r="F84" s="7"/>
      <c r="G84" s="7">
        <v>0</v>
      </c>
      <c r="H84" s="7"/>
      <c r="I84" s="7">
        <f t="shared" si="4"/>
        <v>15240458939</v>
      </c>
      <c r="J84" s="7"/>
      <c r="K84" s="12">
        <f t="shared" si="5"/>
        <v>-1.6676550274611918E-2</v>
      </c>
      <c r="L84" s="7"/>
      <c r="M84" s="7">
        <v>744198000</v>
      </c>
      <c r="N84" s="7"/>
      <c r="O84" s="7">
        <v>38223088500</v>
      </c>
      <c r="P84" s="7"/>
      <c r="Q84" s="7">
        <v>0</v>
      </c>
      <c r="R84" s="7"/>
      <c r="S84" s="7">
        <f t="shared" si="6"/>
        <v>38967286500</v>
      </c>
      <c r="T84" s="7"/>
      <c r="U84" s="5">
        <f t="shared" si="7"/>
        <v>9.5365616333540435E-3</v>
      </c>
    </row>
    <row r="85" spans="1:21">
      <c r="A85" s="1" t="s">
        <v>44</v>
      </c>
      <c r="C85" s="7">
        <v>0</v>
      </c>
      <c r="D85" s="7"/>
      <c r="E85" s="7">
        <v>-89695344</v>
      </c>
      <c r="F85" s="7"/>
      <c r="G85" s="7">
        <v>0</v>
      </c>
      <c r="H85" s="7"/>
      <c r="I85" s="7">
        <f t="shared" si="4"/>
        <v>-89695344</v>
      </c>
      <c r="J85" s="7"/>
      <c r="K85" s="12">
        <f t="shared" si="5"/>
        <v>9.8147235565647467E-5</v>
      </c>
      <c r="L85" s="7"/>
      <c r="M85" s="7">
        <v>11400180000</v>
      </c>
      <c r="N85" s="7"/>
      <c r="O85" s="7">
        <v>-21297761611</v>
      </c>
      <c r="P85" s="7"/>
      <c r="Q85" s="7">
        <v>0</v>
      </c>
      <c r="R85" s="7"/>
      <c r="S85" s="7">
        <f t="shared" si="6"/>
        <v>-9897581611</v>
      </c>
      <c r="T85" s="7"/>
      <c r="U85" s="5">
        <f t="shared" si="7"/>
        <v>-2.4222599398716948E-3</v>
      </c>
    </row>
    <row r="86" spans="1:21">
      <c r="A86" s="1" t="s">
        <v>88</v>
      </c>
      <c r="C86" s="7">
        <v>0</v>
      </c>
      <c r="D86" s="7"/>
      <c r="E86" s="7">
        <v>-17952582784</v>
      </c>
      <c r="F86" s="7"/>
      <c r="G86" s="7">
        <v>0</v>
      </c>
      <c r="H86" s="7"/>
      <c r="I86" s="7">
        <f t="shared" si="4"/>
        <v>-17952582784</v>
      </c>
      <c r="J86" s="7"/>
      <c r="K86" s="12">
        <f t="shared" si="5"/>
        <v>1.9644234504669886E-2</v>
      </c>
      <c r="L86" s="7"/>
      <c r="M86" s="7">
        <v>0</v>
      </c>
      <c r="N86" s="7"/>
      <c r="O86" s="7">
        <v>-17952582784</v>
      </c>
      <c r="P86" s="7"/>
      <c r="Q86" s="7">
        <v>0</v>
      </c>
      <c r="R86" s="7"/>
      <c r="S86" s="7">
        <f t="shared" si="6"/>
        <v>-17952582784</v>
      </c>
      <c r="T86" s="7"/>
      <c r="U86" s="5">
        <f t="shared" si="7"/>
        <v>-4.3935805537166856E-3</v>
      </c>
    </row>
    <row r="87" spans="1:21">
      <c r="A87" s="1" t="s">
        <v>85</v>
      </c>
      <c r="C87" s="7">
        <v>0</v>
      </c>
      <c r="D87" s="7"/>
      <c r="E87" s="7">
        <v>142324256</v>
      </c>
      <c r="F87" s="7"/>
      <c r="G87" s="7">
        <v>0</v>
      </c>
      <c r="H87" s="7"/>
      <c r="I87" s="7">
        <f t="shared" si="4"/>
        <v>142324256</v>
      </c>
      <c r="J87" s="7"/>
      <c r="K87" s="12">
        <f t="shared" si="5"/>
        <v>-1.5573531085780231E-4</v>
      </c>
      <c r="L87" s="7"/>
      <c r="M87" s="7">
        <v>0</v>
      </c>
      <c r="N87" s="7"/>
      <c r="O87" s="7">
        <v>-595954493</v>
      </c>
      <c r="P87" s="7"/>
      <c r="Q87" s="7">
        <v>0</v>
      </c>
      <c r="R87" s="7"/>
      <c r="S87" s="7">
        <f t="shared" si="6"/>
        <v>-595954493</v>
      </c>
      <c r="T87" s="7"/>
      <c r="U87" s="5">
        <f t="shared" si="7"/>
        <v>-1.4584943586381773E-4</v>
      </c>
    </row>
    <row r="88" spans="1:21">
      <c r="A88" s="1" t="s">
        <v>79</v>
      </c>
      <c r="C88" s="7">
        <v>0</v>
      </c>
      <c r="D88" s="7"/>
      <c r="E88" s="7">
        <v>-7012277212</v>
      </c>
      <c r="F88" s="7"/>
      <c r="G88" s="7">
        <v>0</v>
      </c>
      <c r="H88" s="7"/>
      <c r="I88" s="7">
        <f t="shared" si="4"/>
        <v>-7012277212</v>
      </c>
      <c r="J88" s="7"/>
      <c r="K88" s="12">
        <f t="shared" si="5"/>
        <v>7.6730362211196342E-3</v>
      </c>
      <c r="L88" s="7"/>
      <c r="M88" s="7">
        <v>0</v>
      </c>
      <c r="N88" s="7"/>
      <c r="O88" s="7">
        <v>-22729450274</v>
      </c>
      <c r="P88" s="7"/>
      <c r="Q88" s="7">
        <v>0</v>
      </c>
      <c r="R88" s="7"/>
      <c r="S88" s="7">
        <f t="shared" si="6"/>
        <v>-22729450274</v>
      </c>
      <c r="T88" s="7"/>
      <c r="U88" s="5">
        <f t="shared" si="7"/>
        <v>-5.5626353000036823E-3</v>
      </c>
    </row>
    <row r="89" spans="1:21">
      <c r="A89" s="1" t="s">
        <v>66</v>
      </c>
      <c r="C89" s="7">
        <v>0</v>
      </c>
      <c r="D89" s="7"/>
      <c r="E89" s="7">
        <v>-2178835330</v>
      </c>
      <c r="F89" s="7"/>
      <c r="G89" s="7">
        <v>0</v>
      </c>
      <c r="H89" s="7"/>
      <c r="I89" s="7">
        <f t="shared" si="4"/>
        <v>-2178835330</v>
      </c>
      <c r="J89" s="7"/>
      <c r="K89" s="12">
        <f t="shared" si="5"/>
        <v>2.3841445370036737E-3</v>
      </c>
      <c r="L89" s="7"/>
      <c r="M89" s="7">
        <v>0</v>
      </c>
      <c r="N89" s="7"/>
      <c r="O89" s="7">
        <v>-19187346533</v>
      </c>
      <c r="P89" s="7"/>
      <c r="Q89" s="7">
        <v>0</v>
      </c>
      <c r="R89" s="7"/>
      <c r="S89" s="7">
        <f t="shared" si="6"/>
        <v>-19187346533</v>
      </c>
      <c r="T89" s="7"/>
      <c r="U89" s="5">
        <f t="shared" si="7"/>
        <v>-4.6957673789391648E-3</v>
      </c>
    </row>
    <row r="90" spans="1:21">
      <c r="A90" s="1" t="s">
        <v>17</v>
      </c>
      <c r="C90" s="7">
        <v>0</v>
      </c>
      <c r="D90" s="7"/>
      <c r="E90" s="7">
        <v>-1461352904</v>
      </c>
      <c r="F90" s="7"/>
      <c r="G90" s="7">
        <v>0</v>
      </c>
      <c r="H90" s="7"/>
      <c r="I90" s="7">
        <f t="shared" si="4"/>
        <v>-1461352904</v>
      </c>
      <c r="J90" s="7"/>
      <c r="K90" s="12">
        <f t="shared" si="5"/>
        <v>1.5990545475072931E-3</v>
      </c>
      <c r="L90" s="7"/>
      <c r="M90" s="7">
        <v>0</v>
      </c>
      <c r="N90" s="7"/>
      <c r="O90" s="7">
        <v>-25492931784</v>
      </c>
      <c r="P90" s="7"/>
      <c r="Q90" s="7">
        <v>0</v>
      </c>
      <c r="R90" s="7"/>
      <c r="S90" s="7">
        <f t="shared" si="6"/>
        <v>-25492931784</v>
      </c>
      <c r="T90" s="7"/>
      <c r="U90" s="5">
        <f t="shared" si="7"/>
        <v>-6.2389490521236636E-3</v>
      </c>
    </row>
    <row r="91" spans="1:21">
      <c r="A91" s="1" t="s">
        <v>55</v>
      </c>
      <c r="C91" s="7">
        <v>0</v>
      </c>
      <c r="D91" s="7"/>
      <c r="E91" s="7">
        <v>-13552708710</v>
      </c>
      <c r="F91" s="7"/>
      <c r="G91" s="7">
        <v>0</v>
      </c>
      <c r="H91" s="7"/>
      <c r="I91" s="7">
        <f t="shared" si="4"/>
        <v>-13552708710</v>
      </c>
      <c r="J91" s="7"/>
      <c r="K91" s="12">
        <f t="shared" si="5"/>
        <v>1.4829765236342392E-2</v>
      </c>
      <c r="L91" s="7"/>
      <c r="M91" s="7">
        <v>0</v>
      </c>
      <c r="N91" s="7"/>
      <c r="O91" s="7">
        <v>15787535199</v>
      </c>
      <c r="P91" s="7"/>
      <c r="Q91" s="7">
        <v>0</v>
      </c>
      <c r="R91" s="7"/>
      <c r="S91" s="7">
        <f t="shared" si="6"/>
        <v>15787535199</v>
      </c>
      <c r="T91" s="7"/>
      <c r="U91" s="5">
        <f t="shared" si="7"/>
        <v>3.8637230350645506E-3</v>
      </c>
    </row>
    <row r="92" spans="1:21">
      <c r="A92" s="1" t="s">
        <v>30</v>
      </c>
      <c r="C92" s="7">
        <v>0</v>
      </c>
      <c r="D92" s="7"/>
      <c r="E92" s="7">
        <v>17861850848</v>
      </c>
      <c r="F92" s="7"/>
      <c r="G92" s="7">
        <v>0</v>
      </c>
      <c r="H92" s="7"/>
      <c r="I92" s="7">
        <f t="shared" si="4"/>
        <v>17861850848</v>
      </c>
      <c r="J92" s="7"/>
      <c r="K92" s="12">
        <f t="shared" si="5"/>
        <v>-1.9544953000203844E-2</v>
      </c>
      <c r="L92" s="7"/>
      <c r="M92" s="7">
        <v>0</v>
      </c>
      <c r="N92" s="7"/>
      <c r="O92" s="7">
        <v>186334828048</v>
      </c>
      <c r="P92" s="7"/>
      <c r="Q92" s="7">
        <v>0</v>
      </c>
      <c r="R92" s="7"/>
      <c r="S92" s="7">
        <f t="shared" si="6"/>
        <v>186334828048</v>
      </c>
      <c r="T92" s="7"/>
      <c r="U92" s="5">
        <f t="shared" si="7"/>
        <v>4.560218921376985E-2</v>
      </c>
    </row>
    <row r="93" spans="1:21">
      <c r="A93" s="1" t="s">
        <v>36</v>
      </c>
      <c r="C93" s="7">
        <v>0</v>
      </c>
      <c r="D93" s="7"/>
      <c r="E93" s="7">
        <v>2626157862</v>
      </c>
      <c r="F93" s="7"/>
      <c r="G93" s="7">
        <v>0</v>
      </c>
      <c r="H93" s="7"/>
      <c r="I93" s="7">
        <f t="shared" si="4"/>
        <v>2626157862</v>
      </c>
      <c r="J93" s="7"/>
      <c r="K93" s="12">
        <f t="shared" si="5"/>
        <v>-2.8736177689924584E-3</v>
      </c>
      <c r="L93" s="7"/>
      <c r="M93" s="7">
        <v>0</v>
      </c>
      <c r="N93" s="7"/>
      <c r="O93" s="7">
        <v>-2055346465</v>
      </c>
      <c r="P93" s="7"/>
      <c r="Q93" s="7">
        <v>0</v>
      </c>
      <c r="R93" s="7"/>
      <c r="S93" s="7">
        <f t="shared" si="6"/>
        <v>-2055346465</v>
      </c>
      <c r="T93" s="7"/>
      <c r="U93" s="5">
        <f t="shared" si="7"/>
        <v>-5.0301008876686498E-4</v>
      </c>
    </row>
    <row r="94" spans="1:21">
      <c r="A94" s="1" t="s">
        <v>65</v>
      </c>
      <c r="C94" s="7">
        <v>0</v>
      </c>
      <c r="D94" s="7"/>
      <c r="E94" s="7">
        <v>-144063749</v>
      </c>
      <c r="F94" s="7"/>
      <c r="G94" s="7">
        <v>0</v>
      </c>
      <c r="H94" s="7"/>
      <c r="I94" s="7">
        <f t="shared" si="4"/>
        <v>-144063749</v>
      </c>
      <c r="J94" s="7"/>
      <c r="K94" s="12">
        <f t="shared" si="5"/>
        <v>1.5763871433029244E-4</v>
      </c>
      <c r="L94" s="7"/>
      <c r="M94" s="7">
        <v>0</v>
      </c>
      <c r="N94" s="7"/>
      <c r="O94" s="7">
        <v>-296307775</v>
      </c>
      <c r="P94" s="7"/>
      <c r="Q94" s="7">
        <v>0</v>
      </c>
      <c r="R94" s="7"/>
      <c r="S94" s="7">
        <f t="shared" si="6"/>
        <v>-296307775</v>
      </c>
      <c r="T94" s="7"/>
      <c r="U94" s="5">
        <f t="shared" si="7"/>
        <v>-7.2516143989895279E-5</v>
      </c>
    </row>
    <row r="95" spans="1:21">
      <c r="A95" s="1" t="s">
        <v>23</v>
      </c>
      <c r="C95" s="7">
        <v>0</v>
      </c>
      <c r="D95" s="7"/>
      <c r="E95" s="7">
        <v>-17527932871</v>
      </c>
      <c r="F95" s="7"/>
      <c r="G95" s="7">
        <v>0</v>
      </c>
      <c r="H95" s="7"/>
      <c r="I95" s="7">
        <f t="shared" si="4"/>
        <v>-17527932871</v>
      </c>
      <c r="J95" s="7"/>
      <c r="K95" s="12">
        <f t="shared" si="5"/>
        <v>1.9179570307115298E-2</v>
      </c>
      <c r="L95" s="7"/>
      <c r="M95" s="7">
        <v>0</v>
      </c>
      <c r="N95" s="7"/>
      <c r="O95" s="7">
        <v>-41268475195</v>
      </c>
      <c r="P95" s="7"/>
      <c r="Q95" s="7">
        <v>0</v>
      </c>
      <c r="R95" s="7"/>
      <c r="S95" s="7">
        <f t="shared" si="6"/>
        <v>-41268475195</v>
      </c>
      <c r="T95" s="7"/>
      <c r="U95" s="5">
        <f t="shared" si="7"/>
        <v>-1.0099737306873037E-2</v>
      </c>
    </row>
    <row r="96" spans="1:21">
      <c r="A96" s="1" t="s">
        <v>47</v>
      </c>
      <c r="C96" s="7">
        <v>0</v>
      </c>
      <c r="D96" s="7"/>
      <c r="E96" s="7">
        <v>-363893433</v>
      </c>
      <c r="F96" s="7"/>
      <c r="G96" s="7">
        <v>0</v>
      </c>
      <c r="H96" s="7"/>
      <c r="I96" s="7">
        <f t="shared" si="4"/>
        <v>-363893433</v>
      </c>
      <c r="J96" s="7"/>
      <c r="K96" s="12">
        <f t="shared" si="5"/>
        <v>3.981827026544784E-4</v>
      </c>
      <c r="L96" s="7"/>
      <c r="M96" s="7">
        <v>0</v>
      </c>
      <c r="N96" s="7"/>
      <c r="O96" s="7">
        <v>7577233125</v>
      </c>
      <c r="P96" s="7"/>
      <c r="Q96" s="7">
        <v>0</v>
      </c>
      <c r="R96" s="7"/>
      <c r="S96" s="7">
        <f t="shared" si="6"/>
        <v>7577233125</v>
      </c>
      <c r="T96" s="7"/>
      <c r="U96" s="5">
        <f t="shared" si="7"/>
        <v>1.8543952427083768E-3</v>
      </c>
    </row>
    <row r="97" spans="1:21">
      <c r="A97" s="1" t="s">
        <v>15</v>
      </c>
      <c r="C97" s="7">
        <v>0</v>
      </c>
      <c r="D97" s="7"/>
      <c r="E97" s="7">
        <v>-11446982775</v>
      </c>
      <c r="F97" s="7"/>
      <c r="G97" s="7">
        <v>0</v>
      </c>
      <c r="H97" s="7"/>
      <c r="I97" s="7">
        <f t="shared" si="4"/>
        <v>-11446982775</v>
      </c>
      <c r="J97" s="7"/>
      <c r="K97" s="12">
        <f t="shared" si="5"/>
        <v>1.2525619110550865E-2</v>
      </c>
      <c r="L97" s="7"/>
      <c r="M97" s="7">
        <v>0</v>
      </c>
      <c r="N97" s="7"/>
      <c r="O97" s="7">
        <v>-108108585798</v>
      </c>
      <c r="P97" s="7"/>
      <c r="Q97" s="7">
        <v>0</v>
      </c>
      <c r="R97" s="7"/>
      <c r="S97" s="7">
        <f t="shared" si="6"/>
        <v>-108108585798</v>
      </c>
      <c r="T97" s="7"/>
      <c r="U97" s="5">
        <f t="shared" si="7"/>
        <v>-2.6457685000914052E-2</v>
      </c>
    </row>
    <row r="98" spans="1:21">
      <c r="A98" s="1" t="s">
        <v>54</v>
      </c>
      <c r="C98" s="7">
        <v>0</v>
      </c>
      <c r="D98" s="7"/>
      <c r="E98" s="7">
        <v>-4905636750</v>
      </c>
      <c r="F98" s="7"/>
      <c r="G98" s="7">
        <v>0</v>
      </c>
      <c r="H98" s="7"/>
      <c r="I98" s="7">
        <f t="shared" si="4"/>
        <v>-4905636750</v>
      </c>
      <c r="J98" s="7"/>
      <c r="K98" s="12">
        <f t="shared" si="5"/>
        <v>5.3678893934756217E-3</v>
      </c>
      <c r="L98" s="7"/>
      <c r="M98" s="7">
        <v>0</v>
      </c>
      <c r="N98" s="7"/>
      <c r="O98" s="7">
        <v>155065847723</v>
      </c>
      <c r="P98" s="7"/>
      <c r="Q98" s="7">
        <v>0</v>
      </c>
      <c r="R98" s="7"/>
      <c r="S98" s="7">
        <f t="shared" si="6"/>
        <v>155065847723</v>
      </c>
      <c r="T98" s="7"/>
      <c r="U98" s="5">
        <f t="shared" si="7"/>
        <v>3.7949653333923632E-2</v>
      </c>
    </row>
    <row r="99" spans="1:21">
      <c r="A99" s="1" t="s">
        <v>70</v>
      </c>
      <c r="C99" s="7">
        <v>0</v>
      </c>
      <c r="D99" s="7"/>
      <c r="E99" s="7">
        <v>-22426835422</v>
      </c>
      <c r="F99" s="7"/>
      <c r="G99" s="7">
        <v>0</v>
      </c>
      <c r="H99" s="7"/>
      <c r="I99" s="7">
        <f t="shared" si="4"/>
        <v>-22426835422</v>
      </c>
      <c r="J99" s="7"/>
      <c r="K99" s="12">
        <f t="shared" si="5"/>
        <v>2.4540090945579525E-2</v>
      </c>
      <c r="L99" s="7"/>
      <c r="M99" s="7">
        <v>0</v>
      </c>
      <c r="N99" s="7"/>
      <c r="O99" s="7">
        <v>-16684589345</v>
      </c>
      <c r="P99" s="7"/>
      <c r="Q99" s="7">
        <v>0</v>
      </c>
      <c r="R99" s="7"/>
      <c r="S99" s="7">
        <f t="shared" si="6"/>
        <v>-16684589345</v>
      </c>
      <c r="T99" s="7"/>
      <c r="U99" s="5">
        <f t="shared" si="7"/>
        <v>-4.0832613432242627E-3</v>
      </c>
    </row>
    <row r="100" spans="1:21">
      <c r="A100" s="1" t="s">
        <v>62</v>
      </c>
      <c r="C100" s="7">
        <v>0</v>
      </c>
      <c r="D100" s="7"/>
      <c r="E100" s="7">
        <v>3853222661</v>
      </c>
      <c r="F100" s="7"/>
      <c r="G100" s="7">
        <v>0</v>
      </c>
      <c r="H100" s="7"/>
      <c r="I100" s="7">
        <f t="shared" si="4"/>
        <v>3853222661</v>
      </c>
      <c r="J100" s="7"/>
      <c r="K100" s="12">
        <f t="shared" si="5"/>
        <v>-4.216307506396965E-3</v>
      </c>
      <c r="L100" s="7"/>
      <c r="M100" s="7">
        <v>0</v>
      </c>
      <c r="N100" s="7"/>
      <c r="O100" s="7">
        <v>-28743478466</v>
      </c>
      <c r="P100" s="7"/>
      <c r="Q100" s="7">
        <v>0</v>
      </c>
      <c r="R100" s="7"/>
      <c r="S100" s="7">
        <f t="shared" si="6"/>
        <v>-28743478466</v>
      </c>
      <c r="T100" s="7"/>
      <c r="U100" s="5">
        <f t="shared" si="7"/>
        <v>-7.0344634838249188E-3</v>
      </c>
    </row>
    <row r="101" spans="1:21">
      <c r="A101" s="1" t="s">
        <v>61</v>
      </c>
      <c r="C101" s="7">
        <v>0</v>
      </c>
      <c r="D101" s="7"/>
      <c r="E101" s="7">
        <v>6067179050</v>
      </c>
      <c r="F101" s="7"/>
      <c r="G101" s="7">
        <v>0</v>
      </c>
      <c r="H101" s="7"/>
      <c r="I101" s="7">
        <f t="shared" si="4"/>
        <v>6067179050</v>
      </c>
      <c r="J101" s="7"/>
      <c r="K101" s="12">
        <f t="shared" si="5"/>
        <v>-6.6388825203603785E-3</v>
      </c>
      <c r="L101" s="7"/>
      <c r="M101" s="7">
        <v>0</v>
      </c>
      <c r="N101" s="7"/>
      <c r="O101" s="7">
        <v>-14679539113</v>
      </c>
      <c r="P101" s="7"/>
      <c r="Q101" s="7">
        <v>0</v>
      </c>
      <c r="R101" s="7"/>
      <c r="S101" s="7">
        <f t="shared" si="6"/>
        <v>-14679539113</v>
      </c>
      <c r="T101" s="7"/>
      <c r="U101" s="5">
        <f t="shared" si="7"/>
        <v>-3.5925603775452991E-3</v>
      </c>
    </row>
    <row r="102" spans="1:21">
      <c r="A102" s="1" t="s">
        <v>60</v>
      </c>
      <c r="C102" s="7">
        <v>0</v>
      </c>
      <c r="D102" s="7"/>
      <c r="E102" s="7">
        <v>-26339363140</v>
      </c>
      <c r="F102" s="7"/>
      <c r="G102" s="7">
        <v>0</v>
      </c>
      <c r="H102" s="7"/>
      <c r="I102" s="7">
        <f t="shared" si="4"/>
        <v>-26339363140</v>
      </c>
      <c r="J102" s="7"/>
      <c r="K102" s="12">
        <f t="shared" si="5"/>
        <v>2.8821291757916798E-2</v>
      </c>
      <c r="L102" s="7"/>
      <c r="M102" s="7">
        <v>0</v>
      </c>
      <c r="N102" s="7"/>
      <c r="O102" s="7">
        <v>-14256778637</v>
      </c>
      <c r="P102" s="7"/>
      <c r="Q102" s="7">
        <v>0</v>
      </c>
      <c r="R102" s="7"/>
      <c r="S102" s="7">
        <f t="shared" si="6"/>
        <v>-14256778637</v>
      </c>
      <c r="T102" s="7"/>
      <c r="U102" s="5">
        <f t="shared" si="7"/>
        <v>-3.4890971472913762E-3</v>
      </c>
    </row>
    <row r="103" spans="1:21">
      <c r="A103" s="1" t="s">
        <v>86</v>
      </c>
      <c r="C103" s="7">
        <v>0</v>
      </c>
      <c r="D103" s="7"/>
      <c r="E103" s="7">
        <v>-3928351441</v>
      </c>
      <c r="F103" s="7"/>
      <c r="G103" s="7">
        <v>0</v>
      </c>
      <c r="H103" s="7"/>
      <c r="I103" s="7">
        <f t="shared" si="4"/>
        <v>-3928351441</v>
      </c>
      <c r="J103" s="7"/>
      <c r="K103" s="12">
        <f t="shared" si="5"/>
        <v>4.2985155869905319E-3</v>
      </c>
      <c r="L103" s="7"/>
      <c r="M103" s="7">
        <v>0</v>
      </c>
      <c r="N103" s="7"/>
      <c r="O103" s="7">
        <v>-9587182905</v>
      </c>
      <c r="P103" s="7"/>
      <c r="Q103" s="7">
        <v>0</v>
      </c>
      <c r="R103" s="7"/>
      <c r="S103" s="7">
        <f t="shared" si="6"/>
        <v>-9587182905</v>
      </c>
      <c r="T103" s="7"/>
      <c r="U103" s="5">
        <f t="shared" si="7"/>
        <v>-2.3462952870421387E-3</v>
      </c>
    </row>
    <row r="104" spans="1:21">
      <c r="A104" s="1" t="s">
        <v>59</v>
      </c>
      <c r="C104" s="7">
        <v>0</v>
      </c>
      <c r="D104" s="7"/>
      <c r="E104" s="7">
        <v>4138356488</v>
      </c>
      <c r="F104" s="7"/>
      <c r="G104" s="7">
        <v>0</v>
      </c>
      <c r="H104" s="7"/>
      <c r="I104" s="7">
        <f t="shared" si="4"/>
        <v>4138356488</v>
      </c>
      <c r="J104" s="7"/>
      <c r="K104" s="12">
        <f t="shared" si="5"/>
        <v>-4.5283091738001638E-3</v>
      </c>
      <c r="L104" s="7"/>
      <c r="M104" s="7">
        <v>0</v>
      </c>
      <c r="N104" s="7"/>
      <c r="O104" s="7">
        <v>-43893052899</v>
      </c>
      <c r="P104" s="7"/>
      <c r="Q104" s="7">
        <v>0</v>
      </c>
      <c r="R104" s="7"/>
      <c r="S104" s="7">
        <f t="shared" si="6"/>
        <v>-43893052899</v>
      </c>
      <c r="T104" s="7"/>
      <c r="U104" s="5">
        <f t="shared" si="7"/>
        <v>-1.0742056782613869E-2</v>
      </c>
    </row>
    <row r="105" spans="1:21">
      <c r="A105" s="1" t="s">
        <v>81</v>
      </c>
      <c r="C105" s="7">
        <v>0</v>
      </c>
      <c r="D105" s="7"/>
      <c r="E105" s="7">
        <v>9687988752</v>
      </c>
      <c r="F105" s="7"/>
      <c r="G105" s="7">
        <v>0</v>
      </c>
      <c r="H105" s="7"/>
      <c r="I105" s="7">
        <f t="shared" si="4"/>
        <v>9687988752</v>
      </c>
      <c r="J105" s="7"/>
      <c r="K105" s="12">
        <f t="shared" si="5"/>
        <v>-1.0600877055556941E-2</v>
      </c>
      <c r="L105" s="7"/>
      <c r="M105" s="7">
        <v>0</v>
      </c>
      <c r="N105" s="7"/>
      <c r="O105" s="7">
        <v>6893091319</v>
      </c>
      <c r="P105" s="7"/>
      <c r="Q105" s="7">
        <v>0</v>
      </c>
      <c r="R105" s="7"/>
      <c r="S105" s="7">
        <f t="shared" si="6"/>
        <v>6893091319</v>
      </c>
      <c r="T105" s="7"/>
      <c r="U105" s="5">
        <f t="shared" si="7"/>
        <v>1.6869635048358119E-3</v>
      </c>
    </row>
    <row r="106" spans="1:21">
      <c r="A106" s="1" t="s">
        <v>42</v>
      </c>
      <c r="C106" s="7">
        <v>0</v>
      </c>
      <c r="D106" s="7"/>
      <c r="E106" s="7">
        <v>-348067451</v>
      </c>
      <c r="F106" s="7"/>
      <c r="G106" s="7">
        <v>0</v>
      </c>
      <c r="H106" s="7"/>
      <c r="I106" s="7">
        <f t="shared" si="4"/>
        <v>-348067451</v>
      </c>
      <c r="J106" s="7"/>
      <c r="K106" s="12">
        <f t="shared" si="5"/>
        <v>3.8086545613818542E-4</v>
      </c>
      <c r="L106" s="7"/>
      <c r="M106" s="7">
        <v>0</v>
      </c>
      <c r="N106" s="7"/>
      <c r="O106" s="7">
        <v>1318817752</v>
      </c>
      <c r="P106" s="7"/>
      <c r="Q106" s="7">
        <v>0</v>
      </c>
      <c r="R106" s="7"/>
      <c r="S106" s="7">
        <f t="shared" si="6"/>
        <v>1318817752</v>
      </c>
      <c r="T106" s="7"/>
      <c r="U106" s="5">
        <f t="shared" si="7"/>
        <v>3.2275757192149954E-4</v>
      </c>
    </row>
    <row r="107" spans="1:21" ht="24.75" thickBot="1">
      <c r="C107" s="11">
        <f>SUM(C8:C106)</f>
        <v>4247010624</v>
      </c>
      <c r="D107" s="7"/>
      <c r="E107" s="11">
        <f>SUM(E8:E106)</f>
        <v>-958334867837</v>
      </c>
      <c r="F107" s="7"/>
      <c r="G107" s="11">
        <f>SUM(G8:G106)</f>
        <v>40202270084</v>
      </c>
      <c r="H107" s="7"/>
      <c r="I107" s="11">
        <f>SUM(I8:I106)</f>
        <v>-913885587129</v>
      </c>
      <c r="J107" s="7"/>
      <c r="K107" s="6">
        <f>SUM(K8:K106)</f>
        <v>1.0000000000000002</v>
      </c>
      <c r="L107" s="7"/>
      <c r="M107" s="11">
        <f>SUM(M8:M106)</f>
        <v>1289034183510</v>
      </c>
      <c r="N107" s="7"/>
      <c r="O107" s="11">
        <f>SUM(O8:O106)</f>
        <v>2591602873394</v>
      </c>
      <c r="P107" s="7"/>
      <c r="Q107" s="11">
        <f>SUM(Q8:Q106)</f>
        <v>205456862283</v>
      </c>
      <c r="R107" s="7"/>
      <c r="S107" s="11">
        <f>SUM(S8:S106)</f>
        <v>4086093919187</v>
      </c>
      <c r="T107" s="7"/>
      <c r="U107" s="6">
        <f>SUM(U8:U106)</f>
        <v>1</v>
      </c>
    </row>
    <row r="108" spans="1:21" ht="24.75" thickTop="1">
      <c r="C108" s="7"/>
      <c r="E108" s="7"/>
      <c r="G108" s="7"/>
      <c r="M108" s="7"/>
      <c r="O108" s="7"/>
      <c r="Q108" s="7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workbookViewId="0">
      <selection activeCell="G53" sqref="G5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195</v>
      </c>
      <c r="C6" s="18" t="s">
        <v>193</v>
      </c>
      <c r="D6" s="18" t="s">
        <v>193</v>
      </c>
      <c r="E6" s="18" t="s">
        <v>193</v>
      </c>
      <c r="F6" s="18" t="s">
        <v>193</v>
      </c>
      <c r="G6" s="18" t="s">
        <v>193</v>
      </c>
      <c r="H6" s="18" t="s">
        <v>193</v>
      </c>
      <c r="I6" s="18" t="s">
        <v>193</v>
      </c>
      <c r="K6" s="18" t="s">
        <v>194</v>
      </c>
      <c r="L6" s="18" t="s">
        <v>194</v>
      </c>
      <c r="M6" s="18" t="s">
        <v>194</v>
      </c>
      <c r="N6" s="18" t="s">
        <v>194</v>
      </c>
      <c r="O6" s="18" t="s">
        <v>194</v>
      </c>
      <c r="P6" s="18" t="s">
        <v>194</v>
      </c>
      <c r="Q6" s="18" t="s">
        <v>194</v>
      </c>
    </row>
    <row r="7" spans="1:17" ht="24.75">
      <c r="A7" s="18" t="s">
        <v>195</v>
      </c>
      <c r="C7" s="18" t="s">
        <v>295</v>
      </c>
      <c r="E7" s="18" t="s">
        <v>292</v>
      </c>
      <c r="G7" s="18" t="s">
        <v>293</v>
      </c>
      <c r="I7" s="18" t="s">
        <v>296</v>
      </c>
      <c r="K7" s="18" t="s">
        <v>295</v>
      </c>
      <c r="M7" s="18" t="s">
        <v>292</v>
      </c>
      <c r="O7" s="18" t="s">
        <v>293</v>
      </c>
      <c r="Q7" s="18" t="s">
        <v>296</v>
      </c>
    </row>
    <row r="8" spans="1:17">
      <c r="A8" s="1" t="s">
        <v>105</v>
      </c>
      <c r="C8" s="7">
        <v>0</v>
      </c>
      <c r="D8" s="7"/>
      <c r="E8" s="7">
        <v>-30862579072</v>
      </c>
      <c r="F8" s="7"/>
      <c r="G8" s="7">
        <v>32590218136</v>
      </c>
      <c r="H8" s="7"/>
      <c r="I8" s="7">
        <f>C8+E8+G8</f>
        <v>1727639064</v>
      </c>
      <c r="J8" s="7"/>
      <c r="K8" s="7">
        <v>0</v>
      </c>
      <c r="L8" s="7"/>
      <c r="M8" s="7">
        <v>0</v>
      </c>
      <c r="N8" s="7"/>
      <c r="O8" s="7">
        <v>32590218136</v>
      </c>
      <c r="P8" s="7"/>
      <c r="Q8" s="7">
        <f>K8+M8+O8</f>
        <v>32590218136</v>
      </c>
    </row>
    <row r="9" spans="1:17">
      <c r="A9" s="1" t="s">
        <v>148</v>
      </c>
      <c r="C9" s="7">
        <v>5104919</v>
      </c>
      <c r="D9" s="7"/>
      <c r="E9" s="7">
        <v>0</v>
      </c>
      <c r="F9" s="7"/>
      <c r="G9" s="7">
        <v>88483961</v>
      </c>
      <c r="H9" s="7"/>
      <c r="I9" s="7">
        <f t="shared" ref="I9:I47" si="0">C9+E9+G9</f>
        <v>93588880</v>
      </c>
      <c r="J9" s="7"/>
      <c r="K9" s="7">
        <v>245500393</v>
      </c>
      <c r="L9" s="7"/>
      <c r="M9" s="7">
        <v>0</v>
      </c>
      <c r="N9" s="7"/>
      <c r="O9" s="7">
        <v>88483961</v>
      </c>
      <c r="P9" s="7"/>
      <c r="Q9" s="7">
        <f t="shared" ref="Q9:Q47" si="1">K9+M9+O9</f>
        <v>333984354</v>
      </c>
    </row>
    <row r="10" spans="1:17">
      <c r="A10" s="1" t="s">
        <v>160</v>
      </c>
      <c r="C10" s="7">
        <v>2081344130</v>
      </c>
      <c r="D10" s="7"/>
      <c r="E10" s="7">
        <v>69987312</v>
      </c>
      <c r="F10" s="7"/>
      <c r="G10" s="7">
        <v>88748002</v>
      </c>
      <c r="H10" s="7"/>
      <c r="I10" s="7">
        <f t="shared" si="0"/>
        <v>2240079444</v>
      </c>
      <c r="J10" s="7"/>
      <c r="K10" s="7">
        <v>34222112809</v>
      </c>
      <c r="L10" s="7"/>
      <c r="M10" s="7">
        <v>69987312</v>
      </c>
      <c r="N10" s="7"/>
      <c r="O10" s="7">
        <v>88748002</v>
      </c>
      <c r="P10" s="7"/>
      <c r="Q10" s="7">
        <f t="shared" si="1"/>
        <v>34380848123</v>
      </c>
    </row>
    <row r="11" spans="1:17">
      <c r="A11" s="1" t="s">
        <v>276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235527372</v>
      </c>
      <c r="P11" s="7"/>
      <c r="Q11" s="7">
        <f t="shared" si="1"/>
        <v>235527372</v>
      </c>
    </row>
    <row r="12" spans="1:17">
      <c r="A12" s="1" t="s">
        <v>277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1026899968</v>
      </c>
      <c r="P12" s="7"/>
      <c r="Q12" s="7">
        <f t="shared" si="1"/>
        <v>1026899968</v>
      </c>
    </row>
    <row r="13" spans="1:17">
      <c r="A13" s="1" t="s">
        <v>203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14587873836</v>
      </c>
      <c r="L13" s="7"/>
      <c r="M13" s="7">
        <v>0</v>
      </c>
      <c r="N13" s="7"/>
      <c r="O13" s="7">
        <v>72500000</v>
      </c>
      <c r="P13" s="7"/>
      <c r="Q13" s="7">
        <f t="shared" si="1"/>
        <v>14660373836</v>
      </c>
    </row>
    <row r="14" spans="1:17">
      <c r="A14" s="1" t="s">
        <v>278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630938451</v>
      </c>
      <c r="P14" s="7"/>
      <c r="Q14" s="7">
        <f t="shared" si="1"/>
        <v>630938451</v>
      </c>
    </row>
    <row r="15" spans="1:17">
      <c r="A15" s="1" t="s">
        <v>279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18893123720</v>
      </c>
      <c r="P15" s="7"/>
      <c r="Q15" s="7">
        <f t="shared" si="1"/>
        <v>18893123720</v>
      </c>
    </row>
    <row r="16" spans="1:17">
      <c r="A16" s="1" t="s">
        <v>280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180071129</v>
      </c>
      <c r="P16" s="7"/>
      <c r="Q16" s="7">
        <f t="shared" si="1"/>
        <v>180071129</v>
      </c>
    </row>
    <row r="17" spans="1:17">
      <c r="A17" s="1" t="s">
        <v>281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2393692828</v>
      </c>
      <c r="P17" s="7"/>
      <c r="Q17" s="7">
        <f t="shared" si="1"/>
        <v>2393692828</v>
      </c>
    </row>
    <row r="18" spans="1:17">
      <c r="A18" s="1" t="s">
        <v>205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2319672691</v>
      </c>
      <c r="L18" s="7"/>
      <c r="M18" s="7">
        <v>0</v>
      </c>
      <c r="N18" s="7"/>
      <c r="O18" s="7">
        <v>437584817</v>
      </c>
      <c r="P18" s="7"/>
      <c r="Q18" s="7">
        <f t="shared" si="1"/>
        <v>2757257508</v>
      </c>
    </row>
    <row r="19" spans="1:17">
      <c r="A19" s="1" t="s">
        <v>282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453110688</v>
      </c>
      <c r="P19" s="7"/>
      <c r="Q19" s="7">
        <f t="shared" si="1"/>
        <v>453110688</v>
      </c>
    </row>
    <row r="20" spans="1:17">
      <c r="A20" s="1" t="s">
        <v>283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373747583</v>
      </c>
      <c r="P20" s="7"/>
      <c r="Q20" s="7">
        <f t="shared" si="1"/>
        <v>373747583</v>
      </c>
    </row>
    <row r="21" spans="1:17">
      <c r="A21" s="1" t="s">
        <v>284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28734724785</v>
      </c>
      <c r="P21" s="7"/>
      <c r="Q21" s="7">
        <f t="shared" si="1"/>
        <v>28734724785</v>
      </c>
    </row>
    <row r="22" spans="1:17">
      <c r="A22" s="1" t="s">
        <v>285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1926036879</v>
      </c>
      <c r="P22" s="7"/>
      <c r="Q22" s="7">
        <f t="shared" si="1"/>
        <v>1926036879</v>
      </c>
    </row>
    <row r="23" spans="1:17">
      <c r="A23" s="1" t="s">
        <v>286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17626499573</v>
      </c>
      <c r="P23" s="7"/>
      <c r="Q23" s="7">
        <f t="shared" si="1"/>
        <v>17626499573</v>
      </c>
    </row>
    <row r="24" spans="1:17">
      <c r="A24" s="1" t="s">
        <v>287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2206103713</v>
      </c>
      <c r="P24" s="7"/>
      <c r="Q24" s="7">
        <f t="shared" si="1"/>
        <v>2206103713</v>
      </c>
    </row>
    <row r="25" spans="1:17">
      <c r="A25" s="1" t="s">
        <v>288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443542422</v>
      </c>
      <c r="P25" s="7"/>
      <c r="Q25" s="7">
        <f t="shared" si="1"/>
        <v>443542422</v>
      </c>
    </row>
    <row r="26" spans="1:17">
      <c r="A26" s="1" t="s">
        <v>289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1153122433</v>
      </c>
      <c r="P26" s="7"/>
      <c r="Q26" s="7">
        <f t="shared" si="1"/>
        <v>1153122433</v>
      </c>
    </row>
    <row r="27" spans="1:17">
      <c r="A27" s="1" t="s">
        <v>290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951940259</v>
      </c>
      <c r="P27" s="7"/>
      <c r="Q27" s="7">
        <f t="shared" si="1"/>
        <v>951940259</v>
      </c>
    </row>
    <row r="28" spans="1:17">
      <c r="A28" s="1" t="s">
        <v>201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25410732955</v>
      </c>
      <c r="L28" s="7"/>
      <c r="M28" s="7">
        <v>0</v>
      </c>
      <c r="N28" s="7"/>
      <c r="O28" s="7">
        <v>109349892</v>
      </c>
      <c r="P28" s="7"/>
      <c r="Q28" s="7">
        <f t="shared" si="1"/>
        <v>25520082847</v>
      </c>
    </row>
    <row r="29" spans="1:17">
      <c r="A29" s="1" t="s">
        <v>157</v>
      </c>
      <c r="C29" s="7">
        <v>12922739727</v>
      </c>
      <c r="D29" s="7"/>
      <c r="E29" s="7">
        <v>32824049562</v>
      </c>
      <c r="F29" s="7"/>
      <c r="G29" s="7">
        <v>0</v>
      </c>
      <c r="H29" s="7"/>
      <c r="I29" s="7">
        <f t="shared" si="0"/>
        <v>45746789289</v>
      </c>
      <c r="J29" s="7"/>
      <c r="K29" s="7">
        <v>84589868503</v>
      </c>
      <c r="L29" s="7"/>
      <c r="M29" s="7">
        <v>97832799562</v>
      </c>
      <c r="N29" s="7"/>
      <c r="O29" s="7">
        <v>0</v>
      </c>
      <c r="P29" s="7"/>
      <c r="Q29" s="7">
        <f t="shared" si="1"/>
        <v>182422668065</v>
      </c>
    </row>
    <row r="30" spans="1:17">
      <c r="A30" s="1" t="s">
        <v>154</v>
      </c>
      <c r="C30" s="7">
        <v>1266991739</v>
      </c>
      <c r="D30" s="7"/>
      <c r="E30" s="7">
        <v>0</v>
      </c>
      <c r="F30" s="7"/>
      <c r="G30" s="7">
        <v>0</v>
      </c>
      <c r="H30" s="7"/>
      <c r="I30" s="7">
        <f t="shared" si="0"/>
        <v>1266991739</v>
      </c>
      <c r="J30" s="7"/>
      <c r="K30" s="7">
        <v>12061632875</v>
      </c>
      <c r="L30" s="7"/>
      <c r="M30" s="7">
        <v>0</v>
      </c>
      <c r="N30" s="7"/>
      <c r="O30" s="7">
        <v>0</v>
      </c>
      <c r="P30" s="7"/>
      <c r="Q30" s="7">
        <f t="shared" si="1"/>
        <v>12061632875</v>
      </c>
    </row>
    <row r="31" spans="1:17">
      <c r="A31" s="1" t="s">
        <v>151</v>
      </c>
      <c r="C31" s="7">
        <v>8796688356</v>
      </c>
      <c r="D31" s="7"/>
      <c r="E31" s="7">
        <v>13253637343</v>
      </c>
      <c r="F31" s="7"/>
      <c r="G31" s="7">
        <v>0</v>
      </c>
      <c r="H31" s="7"/>
      <c r="I31" s="7">
        <f t="shared" si="0"/>
        <v>22050325699</v>
      </c>
      <c r="J31" s="7"/>
      <c r="K31" s="7">
        <v>43444595941</v>
      </c>
      <c r="L31" s="7"/>
      <c r="M31" s="7">
        <v>22834620321</v>
      </c>
      <c r="N31" s="7"/>
      <c r="O31" s="7">
        <v>0</v>
      </c>
      <c r="P31" s="7"/>
      <c r="Q31" s="7">
        <f t="shared" si="1"/>
        <v>66279216262</v>
      </c>
    </row>
    <row r="32" spans="1:17">
      <c r="A32" s="1" t="s">
        <v>163</v>
      </c>
      <c r="C32" s="7">
        <v>1980205891</v>
      </c>
      <c r="D32" s="7"/>
      <c r="E32" s="7">
        <v>0</v>
      </c>
      <c r="F32" s="7"/>
      <c r="G32" s="7">
        <v>0</v>
      </c>
      <c r="H32" s="7"/>
      <c r="I32" s="7">
        <f t="shared" si="0"/>
        <v>1980205891</v>
      </c>
      <c r="J32" s="7"/>
      <c r="K32" s="7">
        <v>7272443971</v>
      </c>
      <c r="L32" s="7"/>
      <c r="M32" s="7">
        <v>-46437458</v>
      </c>
      <c r="N32" s="7"/>
      <c r="O32" s="7">
        <v>0</v>
      </c>
      <c r="P32" s="7"/>
      <c r="Q32" s="7">
        <f t="shared" si="1"/>
        <v>7226006513</v>
      </c>
    </row>
    <row r="33" spans="1:17">
      <c r="A33" s="1" t="s">
        <v>166</v>
      </c>
      <c r="C33" s="7">
        <v>7478222989</v>
      </c>
      <c r="D33" s="7"/>
      <c r="E33" s="7">
        <v>0</v>
      </c>
      <c r="F33" s="7"/>
      <c r="G33" s="7">
        <v>0</v>
      </c>
      <c r="H33" s="7"/>
      <c r="I33" s="7">
        <f t="shared" si="0"/>
        <v>7478222989</v>
      </c>
      <c r="J33" s="7"/>
      <c r="K33" s="7">
        <v>43613004669</v>
      </c>
      <c r="L33" s="7"/>
      <c r="M33" s="7">
        <v>9883487781</v>
      </c>
      <c r="N33" s="7"/>
      <c r="O33" s="7">
        <v>0</v>
      </c>
      <c r="P33" s="7"/>
      <c r="Q33" s="7">
        <f t="shared" si="1"/>
        <v>53496492450</v>
      </c>
    </row>
    <row r="34" spans="1:17">
      <c r="A34" s="1" t="s">
        <v>169</v>
      </c>
      <c r="C34" s="7">
        <v>3290651184</v>
      </c>
      <c r="D34" s="7"/>
      <c r="E34" s="7">
        <v>0</v>
      </c>
      <c r="F34" s="7"/>
      <c r="G34" s="7">
        <v>0</v>
      </c>
      <c r="H34" s="7"/>
      <c r="I34" s="7">
        <f t="shared" si="0"/>
        <v>3290651184</v>
      </c>
      <c r="J34" s="7"/>
      <c r="K34" s="7">
        <v>8863084699</v>
      </c>
      <c r="L34" s="7"/>
      <c r="M34" s="7">
        <v>1739340364</v>
      </c>
      <c r="N34" s="7"/>
      <c r="O34" s="7">
        <v>0</v>
      </c>
      <c r="P34" s="7"/>
      <c r="Q34" s="7">
        <f t="shared" si="1"/>
        <v>10602425063</v>
      </c>
    </row>
    <row r="35" spans="1:17">
      <c r="A35" s="1" t="s">
        <v>145</v>
      </c>
      <c r="C35" s="7">
        <v>1688163770</v>
      </c>
      <c r="D35" s="7"/>
      <c r="E35" s="7">
        <v>0</v>
      </c>
      <c r="F35" s="7"/>
      <c r="G35" s="7">
        <v>0</v>
      </c>
      <c r="H35" s="7"/>
      <c r="I35" s="7">
        <f t="shared" si="0"/>
        <v>1688163770</v>
      </c>
      <c r="J35" s="7"/>
      <c r="K35" s="7">
        <v>5290118484</v>
      </c>
      <c r="L35" s="7"/>
      <c r="M35" s="7">
        <v>-405021012</v>
      </c>
      <c r="N35" s="7"/>
      <c r="O35" s="7">
        <v>0</v>
      </c>
      <c r="P35" s="7"/>
      <c r="Q35" s="7">
        <f t="shared" si="1"/>
        <v>4885097472</v>
      </c>
    </row>
    <row r="36" spans="1:17">
      <c r="A36" s="1" t="s">
        <v>115</v>
      </c>
      <c r="C36" s="7">
        <v>0</v>
      </c>
      <c r="D36" s="7"/>
      <c r="E36" s="7">
        <v>3058952164</v>
      </c>
      <c r="F36" s="7"/>
      <c r="G36" s="7">
        <v>0</v>
      </c>
      <c r="H36" s="7"/>
      <c r="I36" s="7">
        <f t="shared" si="0"/>
        <v>3058952164</v>
      </c>
      <c r="J36" s="7"/>
      <c r="K36" s="7">
        <v>0</v>
      </c>
      <c r="L36" s="7"/>
      <c r="M36" s="7">
        <v>14269916893</v>
      </c>
      <c r="N36" s="7"/>
      <c r="O36" s="7">
        <v>0</v>
      </c>
      <c r="P36" s="7"/>
      <c r="Q36" s="7">
        <f t="shared" si="1"/>
        <v>14269916893</v>
      </c>
    </row>
    <row r="37" spans="1:17">
      <c r="A37" s="1" t="s">
        <v>118</v>
      </c>
      <c r="C37" s="7">
        <v>0</v>
      </c>
      <c r="D37" s="7"/>
      <c r="E37" s="7">
        <v>2515536907</v>
      </c>
      <c r="F37" s="7"/>
      <c r="G37" s="7">
        <v>0</v>
      </c>
      <c r="H37" s="7"/>
      <c r="I37" s="7">
        <f t="shared" si="0"/>
        <v>2515536907</v>
      </c>
      <c r="J37" s="7"/>
      <c r="K37" s="7">
        <v>0</v>
      </c>
      <c r="L37" s="7"/>
      <c r="M37" s="7">
        <v>13843047960</v>
      </c>
      <c r="N37" s="7"/>
      <c r="O37" s="7">
        <v>0</v>
      </c>
      <c r="P37" s="7"/>
      <c r="Q37" s="7">
        <f t="shared" si="1"/>
        <v>13843047960</v>
      </c>
    </row>
    <row r="38" spans="1:17">
      <c r="A38" s="1" t="s">
        <v>112</v>
      </c>
      <c r="C38" s="7">
        <v>0</v>
      </c>
      <c r="D38" s="7"/>
      <c r="E38" s="7">
        <v>1919476069</v>
      </c>
      <c r="F38" s="7"/>
      <c r="G38" s="7">
        <v>0</v>
      </c>
      <c r="H38" s="7"/>
      <c r="I38" s="7">
        <f t="shared" si="0"/>
        <v>1919476069</v>
      </c>
      <c r="J38" s="7"/>
      <c r="K38" s="7">
        <v>0</v>
      </c>
      <c r="L38" s="7"/>
      <c r="M38" s="7">
        <v>10143156658</v>
      </c>
      <c r="N38" s="7"/>
      <c r="O38" s="7">
        <v>0</v>
      </c>
      <c r="P38" s="7"/>
      <c r="Q38" s="7">
        <f t="shared" si="1"/>
        <v>10143156658</v>
      </c>
    </row>
    <row r="39" spans="1:17">
      <c r="A39" s="1" t="s">
        <v>109</v>
      </c>
      <c r="C39" s="7">
        <v>0</v>
      </c>
      <c r="D39" s="7"/>
      <c r="E39" s="7">
        <v>2153397526</v>
      </c>
      <c r="F39" s="7"/>
      <c r="G39" s="7">
        <v>0</v>
      </c>
      <c r="H39" s="7"/>
      <c r="I39" s="7">
        <f t="shared" si="0"/>
        <v>2153397526</v>
      </c>
      <c r="J39" s="7"/>
      <c r="K39" s="7">
        <v>0</v>
      </c>
      <c r="L39" s="7"/>
      <c r="M39" s="7">
        <v>10124224698</v>
      </c>
      <c r="N39" s="7"/>
      <c r="O39" s="7">
        <v>0</v>
      </c>
      <c r="P39" s="7"/>
      <c r="Q39" s="7">
        <f t="shared" si="1"/>
        <v>10124224698</v>
      </c>
    </row>
    <row r="40" spans="1:17">
      <c r="A40" s="1" t="s">
        <v>121</v>
      </c>
      <c r="C40" s="7">
        <v>0</v>
      </c>
      <c r="D40" s="7"/>
      <c r="E40" s="7">
        <v>3955128203</v>
      </c>
      <c r="F40" s="7"/>
      <c r="G40" s="7">
        <v>0</v>
      </c>
      <c r="H40" s="7"/>
      <c r="I40" s="7">
        <f t="shared" si="0"/>
        <v>3955128203</v>
      </c>
      <c r="J40" s="7"/>
      <c r="K40" s="7">
        <v>0</v>
      </c>
      <c r="L40" s="7"/>
      <c r="M40" s="7">
        <v>21970305892</v>
      </c>
      <c r="N40" s="7"/>
      <c r="O40" s="7">
        <v>0</v>
      </c>
      <c r="P40" s="7"/>
      <c r="Q40" s="7">
        <f t="shared" si="1"/>
        <v>21970305892</v>
      </c>
    </row>
    <row r="41" spans="1:17">
      <c r="A41" s="1" t="s">
        <v>127</v>
      </c>
      <c r="C41" s="7">
        <v>0</v>
      </c>
      <c r="D41" s="7"/>
      <c r="E41" s="7">
        <v>11302988852</v>
      </c>
      <c r="F41" s="7"/>
      <c r="G41" s="7">
        <v>0</v>
      </c>
      <c r="H41" s="7"/>
      <c r="I41" s="7">
        <f t="shared" si="0"/>
        <v>11302988852</v>
      </c>
      <c r="J41" s="7"/>
      <c r="K41" s="7">
        <v>0</v>
      </c>
      <c r="L41" s="7"/>
      <c r="M41" s="7">
        <v>37456242113</v>
      </c>
      <c r="N41" s="7"/>
      <c r="O41" s="7">
        <v>0</v>
      </c>
      <c r="P41" s="7"/>
      <c r="Q41" s="7">
        <f t="shared" si="1"/>
        <v>37456242113</v>
      </c>
    </row>
    <row r="42" spans="1:17">
      <c r="A42" s="1" t="s">
        <v>133</v>
      </c>
      <c r="C42" s="7">
        <v>0</v>
      </c>
      <c r="D42" s="7"/>
      <c r="E42" s="7">
        <v>9702786971</v>
      </c>
      <c r="F42" s="7"/>
      <c r="G42" s="7">
        <v>0</v>
      </c>
      <c r="H42" s="7"/>
      <c r="I42" s="7">
        <f t="shared" si="0"/>
        <v>9702786971</v>
      </c>
      <c r="J42" s="7"/>
      <c r="K42" s="7">
        <v>0</v>
      </c>
      <c r="L42" s="7"/>
      <c r="M42" s="7">
        <v>37209692934</v>
      </c>
      <c r="N42" s="7"/>
      <c r="O42" s="7">
        <v>0</v>
      </c>
      <c r="P42" s="7"/>
      <c r="Q42" s="7">
        <f t="shared" si="1"/>
        <v>37209692934</v>
      </c>
    </row>
    <row r="43" spans="1:17">
      <c r="A43" s="1" t="s">
        <v>136</v>
      </c>
      <c r="C43" s="7">
        <v>0</v>
      </c>
      <c r="D43" s="7"/>
      <c r="E43" s="7">
        <v>8849855353</v>
      </c>
      <c r="F43" s="7"/>
      <c r="G43" s="7">
        <v>0</v>
      </c>
      <c r="H43" s="7"/>
      <c r="I43" s="7">
        <f t="shared" si="0"/>
        <v>8849855353</v>
      </c>
      <c r="J43" s="7"/>
      <c r="K43" s="7">
        <v>0</v>
      </c>
      <c r="L43" s="7"/>
      <c r="M43" s="7">
        <v>34820148071</v>
      </c>
      <c r="N43" s="7"/>
      <c r="O43" s="7">
        <v>0</v>
      </c>
      <c r="P43" s="7"/>
      <c r="Q43" s="7">
        <f t="shared" si="1"/>
        <v>34820148071</v>
      </c>
    </row>
    <row r="44" spans="1:17">
      <c r="A44" s="1" t="s">
        <v>139</v>
      </c>
      <c r="C44" s="7">
        <v>0</v>
      </c>
      <c r="D44" s="7"/>
      <c r="E44" s="7">
        <v>5066023296</v>
      </c>
      <c r="F44" s="7"/>
      <c r="G44" s="7">
        <v>0</v>
      </c>
      <c r="H44" s="7"/>
      <c r="I44" s="7">
        <f t="shared" si="0"/>
        <v>5066023296</v>
      </c>
      <c r="J44" s="7"/>
      <c r="K44" s="7">
        <v>0</v>
      </c>
      <c r="L44" s="7"/>
      <c r="M44" s="7">
        <v>20522082227</v>
      </c>
      <c r="N44" s="7"/>
      <c r="O44" s="7">
        <v>0</v>
      </c>
      <c r="P44" s="7"/>
      <c r="Q44" s="7">
        <f t="shared" si="1"/>
        <v>20522082227</v>
      </c>
    </row>
    <row r="45" spans="1:17">
      <c r="A45" s="1" t="s">
        <v>130</v>
      </c>
      <c r="C45" s="7">
        <v>0</v>
      </c>
      <c r="D45" s="7"/>
      <c r="E45" s="7">
        <v>3068466500</v>
      </c>
      <c r="F45" s="7"/>
      <c r="G45" s="7">
        <v>0</v>
      </c>
      <c r="H45" s="7"/>
      <c r="I45" s="7">
        <f t="shared" si="0"/>
        <v>3068466500</v>
      </c>
      <c r="J45" s="7"/>
      <c r="K45" s="7">
        <v>0</v>
      </c>
      <c r="L45" s="7"/>
      <c r="M45" s="7">
        <v>11905183824</v>
      </c>
      <c r="N45" s="7"/>
      <c r="O45" s="7">
        <v>0</v>
      </c>
      <c r="P45" s="7"/>
      <c r="Q45" s="7">
        <f t="shared" si="1"/>
        <v>11905183824</v>
      </c>
    </row>
    <row r="46" spans="1:17">
      <c r="A46" s="1" t="s">
        <v>142</v>
      </c>
      <c r="C46" s="7">
        <v>0</v>
      </c>
      <c r="D46" s="7"/>
      <c r="E46" s="7">
        <v>7151948474</v>
      </c>
      <c r="F46" s="7"/>
      <c r="G46" s="7">
        <v>0</v>
      </c>
      <c r="H46" s="7"/>
      <c r="I46" s="7">
        <f t="shared" si="0"/>
        <v>7151948474</v>
      </c>
      <c r="J46" s="7"/>
      <c r="K46" s="7">
        <v>0</v>
      </c>
      <c r="L46" s="7"/>
      <c r="M46" s="7">
        <v>24483532184</v>
      </c>
      <c r="N46" s="7"/>
      <c r="O46" s="7">
        <v>0</v>
      </c>
      <c r="P46" s="7"/>
      <c r="Q46" s="7">
        <f t="shared" si="1"/>
        <v>24483532184</v>
      </c>
    </row>
    <row r="47" spans="1:17">
      <c r="A47" s="1" t="s">
        <v>124</v>
      </c>
      <c r="C47" s="7">
        <v>0</v>
      </c>
      <c r="D47" s="7"/>
      <c r="E47" s="7">
        <v>610337196</v>
      </c>
      <c r="F47" s="7"/>
      <c r="G47" s="7">
        <v>0</v>
      </c>
      <c r="H47" s="7"/>
      <c r="I47" s="7">
        <f t="shared" si="0"/>
        <v>610337196</v>
      </c>
      <c r="J47" s="7"/>
      <c r="K47" s="7">
        <v>0</v>
      </c>
      <c r="L47" s="7"/>
      <c r="M47" s="7">
        <v>2159389623</v>
      </c>
      <c r="N47" s="7"/>
      <c r="O47" s="7">
        <v>0</v>
      </c>
      <c r="P47" s="7"/>
      <c r="Q47" s="7">
        <f t="shared" si="1"/>
        <v>2159389623</v>
      </c>
    </row>
    <row r="48" spans="1:17" ht="24.75" thickBot="1">
      <c r="C48" s="4">
        <f>SUM(C8:C47)</f>
        <v>39510112705</v>
      </c>
      <c r="E48" s="4">
        <f>SUM(E8:E47)</f>
        <v>74639992656</v>
      </c>
      <c r="G48" s="4">
        <f>SUM(G8:G47)</f>
        <v>32767450099</v>
      </c>
      <c r="I48" s="4">
        <f>SUM(I8:I47)</f>
        <v>146917555460</v>
      </c>
      <c r="K48" s="4">
        <f>SUM(K8:K47)</f>
        <v>281920641826</v>
      </c>
      <c r="M48" s="4">
        <f>SUM(M8:M47)</f>
        <v>370815699947</v>
      </c>
      <c r="O48" s="4">
        <f>SUM(O8:O47)</f>
        <v>110615966611</v>
      </c>
      <c r="Q48" s="4">
        <f>SUM(Q8:Q47)</f>
        <v>763352308384</v>
      </c>
    </row>
    <row r="49" spans="3:15" ht="24.75" thickTop="1">
      <c r="C49" s="3"/>
      <c r="E49" s="3"/>
      <c r="G49" s="3"/>
      <c r="K49" s="3"/>
      <c r="M49" s="3"/>
      <c r="O49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5" sqref="I15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191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8" t="s">
        <v>297</v>
      </c>
      <c r="B6" s="18" t="s">
        <v>297</v>
      </c>
      <c r="C6" s="18" t="s">
        <v>297</v>
      </c>
      <c r="E6" s="18" t="s">
        <v>193</v>
      </c>
      <c r="F6" s="18" t="s">
        <v>193</v>
      </c>
      <c r="G6" s="18" t="s">
        <v>193</v>
      </c>
      <c r="I6" s="18" t="s">
        <v>194</v>
      </c>
      <c r="J6" s="18" t="s">
        <v>194</v>
      </c>
      <c r="K6" s="18" t="s">
        <v>194</v>
      </c>
    </row>
    <row r="7" spans="1:11" ht="24.75">
      <c r="A7" s="19" t="s">
        <v>298</v>
      </c>
      <c r="C7" s="19" t="s">
        <v>175</v>
      </c>
      <c r="E7" s="19" t="s">
        <v>299</v>
      </c>
      <c r="G7" s="19" t="s">
        <v>300</v>
      </c>
      <c r="I7" s="19" t="s">
        <v>299</v>
      </c>
      <c r="K7" s="19" t="s">
        <v>300</v>
      </c>
    </row>
    <row r="8" spans="1:11">
      <c r="A8" s="1" t="s">
        <v>181</v>
      </c>
      <c r="C8" s="1" t="s">
        <v>182</v>
      </c>
      <c r="E8" s="3">
        <v>132337471</v>
      </c>
      <c r="G8" s="12">
        <f>E8/$E$11</f>
        <v>9.3585070111793026E-2</v>
      </c>
      <c r="I8" s="3">
        <v>41666068324</v>
      </c>
      <c r="K8" s="5">
        <f>I8/$I$11</f>
        <v>0.73053246391057691</v>
      </c>
    </row>
    <row r="9" spans="1:11">
      <c r="A9" s="1" t="s">
        <v>185</v>
      </c>
      <c r="C9" s="1" t="s">
        <v>186</v>
      </c>
      <c r="E9" s="3">
        <v>431401902</v>
      </c>
      <c r="G9" s="12">
        <f t="shared" ref="G9:G10" si="0">E9/$E$11</f>
        <v>0.30507442026779297</v>
      </c>
      <c r="I9" s="3">
        <v>11059518695</v>
      </c>
      <c r="K9" s="5">
        <f t="shared" ref="K9:K10" si="1">I9/$I$11</f>
        <v>0.19390688315243973</v>
      </c>
    </row>
    <row r="10" spans="1:11">
      <c r="A10" s="1" t="s">
        <v>188</v>
      </c>
      <c r="C10" s="1" t="s">
        <v>189</v>
      </c>
      <c r="E10" s="3">
        <v>850348054</v>
      </c>
      <c r="G10" s="12">
        <f t="shared" si="0"/>
        <v>0.60134050962041397</v>
      </c>
      <c r="I10" s="3">
        <v>4309617277</v>
      </c>
      <c r="K10" s="5">
        <f t="shared" si="1"/>
        <v>7.5560652936983386E-2</v>
      </c>
    </row>
    <row r="11" spans="1:11" ht="24.75" thickBot="1">
      <c r="E11" s="4">
        <f>SUM(E8:E10)</f>
        <v>1414087427</v>
      </c>
      <c r="G11" s="6">
        <f>SUM(G8:G10)</f>
        <v>1</v>
      </c>
      <c r="I11" s="4">
        <f>SUM(I8:I10)</f>
        <v>57035204296</v>
      </c>
      <c r="K11" s="6">
        <f>SUM(K8:K10)</f>
        <v>1</v>
      </c>
    </row>
    <row r="12" spans="1:11" ht="24.75" thickTop="1">
      <c r="E12" s="3"/>
      <c r="I12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K14" sqref="K14"/>
    </sheetView>
  </sheetViews>
  <sheetFormatPr defaultRowHeight="24"/>
  <cols>
    <col min="1" max="1" width="37.42578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191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>
      <c r="E5" s="1" t="s">
        <v>308</v>
      </c>
    </row>
    <row r="6" spans="1:5">
      <c r="A6" s="17" t="s">
        <v>301</v>
      </c>
      <c r="C6" s="14" t="s">
        <v>193</v>
      </c>
      <c r="E6" s="20" t="s">
        <v>309</v>
      </c>
    </row>
    <row r="7" spans="1:5" ht="24.75">
      <c r="A7" s="18" t="s">
        <v>301</v>
      </c>
      <c r="C7" s="18" t="s">
        <v>178</v>
      </c>
      <c r="E7" s="18" t="s">
        <v>178</v>
      </c>
    </row>
    <row r="8" spans="1:5">
      <c r="A8" s="1" t="s">
        <v>302</v>
      </c>
      <c r="C8" s="3">
        <v>0</v>
      </c>
      <c r="E8" s="3">
        <v>11129147034</v>
      </c>
    </row>
    <row r="9" spans="1:5">
      <c r="A9" s="1" t="s">
        <v>307</v>
      </c>
      <c r="C9" s="3">
        <v>0</v>
      </c>
      <c r="E9" s="3">
        <v>723614376</v>
      </c>
    </row>
    <row r="10" spans="1:5">
      <c r="A10" s="1" t="s">
        <v>301</v>
      </c>
      <c r="C10" s="3">
        <v>24300</v>
      </c>
      <c r="E10" s="3">
        <v>32493</v>
      </c>
    </row>
    <row r="11" spans="1:5" ht="25.5" thickBot="1">
      <c r="A11" s="2" t="s">
        <v>200</v>
      </c>
      <c r="C11" s="4">
        <f>SUM(C8:C10)</f>
        <v>24300</v>
      </c>
      <c r="E11" s="4">
        <f>SUM(E8:E10)</f>
        <v>11852793903</v>
      </c>
    </row>
    <row r="12" spans="1:5" ht="24.75" thickTop="1"/>
  </sheetData>
  <mergeCells count="7">
    <mergeCell ref="E7"/>
    <mergeCell ref="E6"/>
    <mergeCell ref="A4:E4"/>
    <mergeCell ref="A3:E3"/>
    <mergeCell ref="A2:E2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tabSelected="1" workbookViewId="0">
      <selection activeCell="C6" sqref="C6:I6"/>
    </sheetView>
  </sheetViews>
  <sheetFormatPr defaultRowHeight="24"/>
  <cols>
    <col min="1" max="1" width="3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3</v>
      </c>
      <c r="C6" s="18" t="s">
        <v>310</v>
      </c>
      <c r="D6" s="18" t="s">
        <v>4</v>
      </c>
      <c r="E6" s="18" t="s">
        <v>4</v>
      </c>
      <c r="F6" s="18" t="s">
        <v>4</v>
      </c>
      <c r="G6" s="18" t="s">
        <v>4</v>
      </c>
      <c r="H6" s="18" t="s">
        <v>4</v>
      </c>
      <c r="I6" s="18" t="s">
        <v>4</v>
      </c>
      <c r="K6" s="18" t="s">
        <v>6</v>
      </c>
      <c r="L6" s="18" t="s">
        <v>6</v>
      </c>
      <c r="M6" s="18" t="s">
        <v>6</v>
      </c>
      <c r="N6" s="18" t="s">
        <v>6</v>
      </c>
      <c r="O6" s="18" t="s">
        <v>6</v>
      </c>
      <c r="P6" s="18" t="s">
        <v>6</v>
      </c>
      <c r="Q6" s="18" t="s">
        <v>6</v>
      </c>
    </row>
    <row r="7" spans="1:17" ht="24.75">
      <c r="A7" s="18" t="s">
        <v>3</v>
      </c>
      <c r="C7" s="18" t="s">
        <v>89</v>
      </c>
      <c r="E7" s="18" t="s">
        <v>90</v>
      </c>
      <c r="G7" s="18" t="s">
        <v>91</v>
      </c>
      <c r="I7" s="18" t="s">
        <v>92</v>
      </c>
      <c r="K7" s="18" t="s">
        <v>89</v>
      </c>
      <c r="M7" s="18" t="s">
        <v>90</v>
      </c>
      <c r="O7" s="18" t="s">
        <v>91</v>
      </c>
      <c r="Q7" s="18" t="s">
        <v>92</v>
      </c>
    </row>
    <row r="8" spans="1:17">
      <c r="A8" s="1" t="s">
        <v>93</v>
      </c>
      <c r="C8" s="3">
        <v>576869</v>
      </c>
      <c r="E8" s="3">
        <v>24443</v>
      </c>
      <c r="G8" s="1" t="s">
        <v>94</v>
      </c>
      <c r="I8" s="15">
        <v>1</v>
      </c>
      <c r="K8" s="3">
        <v>576869</v>
      </c>
      <c r="M8" s="3">
        <v>24443</v>
      </c>
      <c r="O8" s="1" t="s">
        <v>94</v>
      </c>
      <c r="Q8" s="15">
        <v>1</v>
      </c>
    </row>
    <row r="9" spans="1:17">
      <c r="A9" s="1" t="s">
        <v>95</v>
      </c>
      <c r="C9" s="3">
        <v>749065</v>
      </c>
      <c r="E9" s="3">
        <v>1570</v>
      </c>
      <c r="G9" s="1" t="s">
        <v>96</v>
      </c>
      <c r="I9" s="15">
        <v>1</v>
      </c>
      <c r="K9" s="3">
        <v>749065</v>
      </c>
      <c r="M9" s="3">
        <v>1570</v>
      </c>
      <c r="O9" s="1" t="s">
        <v>96</v>
      </c>
      <c r="Q9" s="15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3"/>
  <sheetViews>
    <sheetView rightToLeft="1" topLeftCell="I1" workbookViewId="0">
      <selection activeCell="Q20" sqref="Q20"/>
    </sheetView>
  </sheetViews>
  <sheetFormatPr defaultRowHeight="24"/>
  <cols>
    <col min="1" max="1" width="44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14062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8" t="s">
        <v>97</v>
      </c>
      <c r="B6" s="18" t="s">
        <v>97</v>
      </c>
      <c r="C6" s="18" t="s">
        <v>97</v>
      </c>
      <c r="D6" s="18" t="s">
        <v>97</v>
      </c>
      <c r="E6" s="18" t="s">
        <v>97</v>
      </c>
      <c r="F6" s="18" t="s">
        <v>97</v>
      </c>
      <c r="G6" s="18" t="s">
        <v>97</v>
      </c>
      <c r="H6" s="18" t="s">
        <v>97</v>
      </c>
      <c r="I6" s="18" t="s">
        <v>97</v>
      </c>
      <c r="J6" s="18" t="s">
        <v>97</v>
      </c>
      <c r="K6" s="18" t="s">
        <v>97</v>
      </c>
      <c r="L6" s="18" t="s">
        <v>97</v>
      </c>
      <c r="M6" s="18" t="s">
        <v>97</v>
      </c>
      <c r="O6" s="18" t="s">
        <v>310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98</v>
      </c>
      <c r="C7" s="17" t="s">
        <v>99</v>
      </c>
      <c r="E7" s="17" t="s">
        <v>100</v>
      </c>
      <c r="G7" s="17" t="s">
        <v>101</v>
      </c>
      <c r="I7" s="17" t="s">
        <v>102</v>
      </c>
      <c r="K7" s="17" t="s">
        <v>103</v>
      </c>
      <c r="M7" s="17" t="s">
        <v>92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104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98</v>
      </c>
      <c r="C8" s="18" t="s">
        <v>99</v>
      </c>
      <c r="E8" s="18" t="s">
        <v>100</v>
      </c>
      <c r="G8" s="18" t="s">
        <v>101</v>
      </c>
      <c r="I8" s="18" t="s">
        <v>102</v>
      </c>
      <c r="K8" s="18" t="s">
        <v>103</v>
      </c>
      <c r="M8" s="18" t="s">
        <v>92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104</v>
      </c>
      <c r="AG8" s="18" t="s">
        <v>8</v>
      </c>
      <c r="AI8" s="18" t="s">
        <v>9</v>
      </c>
      <c r="AK8" s="18" t="s">
        <v>13</v>
      </c>
    </row>
    <row r="9" spans="1:37" ht="24.75">
      <c r="A9" s="2" t="s">
        <v>105</v>
      </c>
      <c r="C9" s="1" t="s">
        <v>106</v>
      </c>
      <c r="E9" s="1" t="s">
        <v>106</v>
      </c>
      <c r="G9" s="1" t="s">
        <v>107</v>
      </c>
      <c r="I9" s="1" t="s">
        <v>108</v>
      </c>
      <c r="K9" s="3">
        <v>0</v>
      </c>
      <c r="M9" s="3">
        <v>0</v>
      </c>
      <c r="O9" s="3">
        <v>412703</v>
      </c>
      <c r="Q9" s="3">
        <v>377531794125</v>
      </c>
      <c r="S9" s="3">
        <v>410028639936</v>
      </c>
      <c r="U9" s="3">
        <v>0</v>
      </c>
      <c r="W9" s="3">
        <v>0</v>
      </c>
      <c r="Y9" s="3">
        <v>412703</v>
      </c>
      <c r="AA9" s="3">
        <v>411756279000</v>
      </c>
      <c r="AB9" s="3"/>
      <c r="AC9" s="3">
        <v>0</v>
      </c>
      <c r="AE9" s="3">
        <v>0</v>
      </c>
      <c r="AG9" s="3">
        <v>0</v>
      </c>
      <c r="AI9" s="3">
        <v>0</v>
      </c>
      <c r="AK9" s="5">
        <v>0</v>
      </c>
    </row>
    <row r="10" spans="1:37" ht="24.75">
      <c r="A10" s="2" t="s">
        <v>109</v>
      </c>
      <c r="C10" s="1" t="s">
        <v>106</v>
      </c>
      <c r="E10" s="1" t="s">
        <v>106</v>
      </c>
      <c r="G10" s="1" t="s">
        <v>110</v>
      </c>
      <c r="I10" s="1" t="s">
        <v>111</v>
      </c>
      <c r="K10" s="3">
        <v>0</v>
      </c>
      <c r="M10" s="3">
        <v>0</v>
      </c>
      <c r="O10" s="3">
        <v>118666</v>
      </c>
      <c r="Q10" s="3">
        <v>102822457408</v>
      </c>
      <c r="S10" s="3">
        <v>111331245313</v>
      </c>
      <c r="U10" s="3">
        <v>0</v>
      </c>
      <c r="W10" s="3">
        <v>0</v>
      </c>
      <c r="Y10" s="3">
        <v>0</v>
      </c>
      <c r="AA10" s="3">
        <v>0</v>
      </c>
      <c r="AB10" s="3"/>
      <c r="AC10" s="3">
        <v>118666</v>
      </c>
      <c r="AE10" s="3">
        <v>956510</v>
      </c>
      <c r="AG10" s="3">
        <v>102822457408</v>
      </c>
      <c r="AI10" s="3">
        <v>113484642839</v>
      </c>
      <c r="AK10" s="5">
        <v>3.3454261601891435E-3</v>
      </c>
    </row>
    <row r="11" spans="1:37" ht="24.75">
      <c r="A11" s="2" t="s">
        <v>112</v>
      </c>
      <c r="C11" s="1" t="s">
        <v>106</v>
      </c>
      <c r="E11" s="1" t="s">
        <v>106</v>
      </c>
      <c r="G11" s="1" t="s">
        <v>113</v>
      </c>
      <c r="I11" s="1" t="s">
        <v>114</v>
      </c>
      <c r="K11" s="3">
        <v>0</v>
      </c>
      <c r="M11" s="3">
        <v>0</v>
      </c>
      <c r="O11" s="3">
        <v>124583</v>
      </c>
      <c r="Q11" s="3">
        <v>106712786238</v>
      </c>
      <c r="S11" s="3">
        <v>115199703818</v>
      </c>
      <c r="U11" s="3">
        <v>0</v>
      </c>
      <c r="W11" s="3">
        <v>0</v>
      </c>
      <c r="Y11" s="3">
        <v>0</v>
      </c>
      <c r="AA11" s="3">
        <v>0</v>
      </c>
      <c r="AB11" s="3"/>
      <c r="AC11" s="3">
        <v>124583</v>
      </c>
      <c r="AE11" s="3">
        <v>940260</v>
      </c>
      <c r="AG11" s="3">
        <v>106712786238</v>
      </c>
      <c r="AI11" s="3">
        <v>117119179880</v>
      </c>
      <c r="AK11" s="5">
        <v>3.45256907391702E-3</v>
      </c>
    </row>
    <row r="12" spans="1:37" ht="24.75">
      <c r="A12" s="2" t="s">
        <v>115</v>
      </c>
      <c r="C12" s="1" t="s">
        <v>106</v>
      </c>
      <c r="E12" s="1" t="s">
        <v>106</v>
      </c>
      <c r="G12" s="1" t="s">
        <v>116</v>
      </c>
      <c r="I12" s="1" t="s">
        <v>117</v>
      </c>
      <c r="K12" s="3">
        <v>0</v>
      </c>
      <c r="M12" s="3">
        <v>0</v>
      </c>
      <c r="O12" s="3">
        <v>173245</v>
      </c>
      <c r="Q12" s="3">
        <v>146828974329</v>
      </c>
      <c r="S12" s="3">
        <v>158332819024</v>
      </c>
      <c r="U12" s="3">
        <v>0</v>
      </c>
      <c r="W12" s="3">
        <v>0</v>
      </c>
      <c r="Y12" s="3">
        <v>0</v>
      </c>
      <c r="AA12" s="3">
        <v>0</v>
      </c>
      <c r="AB12" s="3"/>
      <c r="AC12" s="3">
        <v>173245</v>
      </c>
      <c r="AE12" s="3">
        <v>931750</v>
      </c>
      <c r="AG12" s="3">
        <v>146828974329</v>
      </c>
      <c r="AI12" s="3">
        <v>161391771188</v>
      </c>
      <c r="AK12" s="5">
        <v>4.7576856204022524E-3</v>
      </c>
    </row>
    <row r="13" spans="1:37" ht="24.75">
      <c r="A13" s="2" t="s">
        <v>118</v>
      </c>
      <c r="C13" s="1" t="s">
        <v>106</v>
      </c>
      <c r="E13" s="1" t="s">
        <v>106</v>
      </c>
      <c r="G13" s="1" t="s">
        <v>119</v>
      </c>
      <c r="I13" s="1" t="s">
        <v>120</v>
      </c>
      <c r="K13" s="3">
        <v>0</v>
      </c>
      <c r="M13" s="3">
        <v>0</v>
      </c>
      <c r="O13" s="3">
        <v>168069</v>
      </c>
      <c r="Q13" s="3">
        <v>139770728921</v>
      </c>
      <c r="S13" s="3">
        <v>151295177617</v>
      </c>
      <c r="U13" s="3">
        <v>0</v>
      </c>
      <c r="W13" s="3">
        <v>0</v>
      </c>
      <c r="Y13" s="3">
        <v>0</v>
      </c>
      <c r="AA13" s="3">
        <v>0</v>
      </c>
      <c r="AB13" s="3"/>
      <c r="AC13" s="3">
        <v>168069</v>
      </c>
      <c r="AE13" s="3">
        <v>915330</v>
      </c>
      <c r="AG13" s="3">
        <v>139770728921</v>
      </c>
      <c r="AI13" s="3">
        <v>153810714524</v>
      </c>
      <c r="AK13" s="5">
        <v>4.5342028243943152E-3</v>
      </c>
    </row>
    <row r="14" spans="1:37" ht="24.75">
      <c r="A14" s="2" t="s">
        <v>121</v>
      </c>
      <c r="C14" s="1" t="s">
        <v>106</v>
      </c>
      <c r="E14" s="1" t="s">
        <v>106</v>
      </c>
      <c r="G14" s="1" t="s">
        <v>122</v>
      </c>
      <c r="I14" s="1" t="s">
        <v>123</v>
      </c>
      <c r="K14" s="3">
        <v>0</v>
      </c>
      <c r="M14" s="3">
        <v>0</v>
      </c>
      <c r="O14" s="3">
        <v>300140</v>
      </c>
      <c r="Q14" s="3">
        <v>251180725925</v>
      </c>
      <c r="S14" s="3">
        <v>269410849631</v>
      </c>
      <c r="U14" s="3">
        <v>0</v>
      </c>
      <c r="W14" s="3">
        <v>0</v>
      </c>
      <c r="Y14" s="3">
        <v>0</v>
      </c>
      <c r="AA14" s="3">
        <v>0</v>
      </c>
      <c r="AB14" s="3"/>
      <c r="AC14" s="3">
        <v>300140</v>
      </c>
      <c r="AE14" s="3">
        <v>910960</v>
      </c>
      <c r="AG14" s="3">
        <v>251180725925</v>
      </c>
      <c r="AI14" s="3">
        <v>273365977834</v>
      </c>
      <c r="AK14" s="5">
        <v>8.0585854673656723E-3</v>
      </c>
    </row>
    <row r="15" spans="1:37" ht="24.75">
      <c r="A15" s="2" t="s">
        <v>124</v>
      </c>
      <c r="C15" s="1" t="s">
        <v>106</v>
      </c>
      <c r="E15" s="1" t="s">
        <v>106</v>
      </c>
      <c r="G15" s="1" t="s">
        <v>125</v>
      </c>
      <c r="I15" s="1" t="s">
        <v>126</v>
      </c>
      <c r="K15" s="3">
        <v>0</v>
      </c>
      <c r="M15" s="3">
        <v>0</v>
      </c>
      <c r="O15" s="3">
        <v>35657</v>
      </c>
      <c r="Q15" s="3">
        <v>31809511707</v>
      </c>
      <c r="S15" s="3">
        <v>33358564134</v>
      </c>
      <c r="U15" s="3">
        <v>0</v>
      </c>
      <c r="W15" s="3">
        <v>0</v>
      </c>
      <c r="Y15" s="3">
        <v>0</v>
      </c>
      <c r="AA15" s="3">
        <v>0</v>
      </c>
      <c r="AB15" s="3"/>
      <c r="AC15" s="3">
        <v>35657</v>
      </c>
      <c r="AE15" s="3">
        <v>952830</v>
      </c>
      <c r="AG15" s="3">
        <v>31809511707</v>
      </c>
      <c r="AI15" s="3">
        <v>33968901330</v>
      </c>
      <c r="AK15" s="5">
        <v>1.0013729461482012E-3</v>
      </c>
    </row>
    <row r="16" spans="1:37" ht="24.75">
      <c r="A16" s="2" t="s">
        <v>127</v>
      </c>
      <c r="C16" s="1" t="s">
        <v>106</v>
      </c>
      <c r="E16" s="1" t="s">
        <v>106</v>
      </c>
      <c r="G16" s="1" t="s">
        <v>128</v>
      </c>
      <c r="I16" s="1" t="s">
        <v>129</v>
      </c>
      <c r="K16" s="3">
        <v>0</v>
      </c>
      <c r="M16" s="3">
        <v>0</v>
      </c>
      <c r="O16" s="3">
        <v>594689</v>
      </c>
      <c r="Q16" s="3">
        <v>493695338725</v>
      </c>
      <c r="S16" s="3">
        <v>520127753174</v>
      </c>
      <c r="U16" s="3">
        <v>0</v>
      </c>
      <c r="W16" s="3">
        <v>0</v>
      </c>
      <c r="Y16" s="3">
        <v>0</v>
      </c>
      <c r="AA16" s="3">
        <v>0</v>
      </c>
      <c r="AB16" s="3"/>
      <c r="AC16" s="3">
        <v>594689</v>
      </c>
      <c r="AE16" s="3">
        <v>893790</v>
      </c>
      <c r="AG16" s="3">
        <v>493695338725</v>
      </c>
      <c r="AI16" s="3">
        <v>531430742026</v>
      </c>
      <c r="AK16" s="5">
        <v>1.566610478939209E-2</v>
      </c>
    </row>
    <row r="17" spans="1:37" ht="24.75">
      <c r="A17" s="2" t="s">
        <v>130</v>
      </c>
      <c r="C17" s="1" t="s">
        <v>106</v>
      </c>
      <c r="E17" s="1" t="s">
        <v>106</v>
      </c>
      <c r="G17" s="1" t="s">
        <v>131</v>
      </c>
      <c r="I17" s="1" t="s">
        <v>132</v>
      </c>
      <c r="K17" s="3">
        <v>0</v>
      </c>
      <c r="M17" s="3">
        <v>0</v>
      </c>
      <c r="O17" s="3">
        <v>170881</v>
      </c>
      <c r="Q17" s="3">
        <v>140183543954</v>
      </c>
      <c r="S17" s="3">
        <v>149133280782</v>
      </c>
      <c r="U17" s="3">
        <v>0</v>
      </c>
      <c r="W17" s="3">
        <v>0</v>
      </c>
      <c r="Y17" s="3">
        <v>0</v>
      </c>
      <c r="AA17" s="3">
        <v>0</v>
      </c>
      <c r="AB17" s="3"/>
      <c r="AC17" s="3">
        <v>170881</v>
      </c>
      <c r="AE17" s="3">
        <v>890850</v>
      </c>
      <c r="AG17" s="3">
        <v>140183543954</v>
      </c>
      <c r="AI17" s="3">
        <v>152201747282</v>
      </c>
      <c r="AK17" s="5">
        <v>4.4867719036316657E-3</v>
      </c>
    </row>
    <row r="18" spans="1:37" ht="24.75">
      <c r="A18" s="2" t="s">
        <v>133</v>
      </c>
      <c r="C18" s="1" t="s">
        <v>106</v>
      </c>
      <c r="E18" s="1" t="s">
        <v>106</v>
      </c>
      <c r="G18" s="1" t="s">
        <v>134</v>
      </c>
      <c r="I18" s="1" t="s">
        <v>135</v>
      </c>
      <c r="K18" s="3">
        <v>0</v>
      </c>
      <c r="M18" s="3">
        <v>0</v>
      </c>
      <c r="O18" s="3">
        <v>572202</v>
      </c>
      <c r="Q18" s="3">
        <v>440638125774</v>
      </c>
      <c r="S18" s="3">
        <v>468416915583</v>
      </c>
      <c r="U18" s="3">
        <v>0</v>
      </c>
      <c r="W18" s="3">
        <v>0</v>
      </c>
      <c r="Y18" s="3">
        <v>0</v>
      </c>
      <c r="AA18" s="3">
        <v>0</v>
      </c>
      <c r="AB18" s="3"/>
      <c r="AC18" s="3">
        <v>572202</v>
      </c>
      <c r="AE18" s="3">
        <v>835730</v>
      </c>
      <c r="AG18" s="3">
        <v>440638125774</v>
      </c>
      <c r="AI18" s="3">
        <v>478119702554</v>
      </c>
      <c r="AK18" s="5">
        <v>1.4094542843961937E-2</v>
      </c>
    </row>
    <row r="19" spans="1:37" ht="24.75">
      <c r="A19" s="2" t="s">
        <v>136</v>
      </c>
      <c r="C19" s="1" t="s">
        <v>106</v>
      </c>
      <c r="E19" s="1" t="s">
        <v>106</v>
      </c>
      <c r="G19" s="1" t="s">
        <v>137</v>
      </c>
      <c r="I19" s="1" t="s">
        <v>138</v>
      </c>
      <c r="K19" s="3">
        <v>0</v>
      </c>
      <c r="M19" s="3">
        <v>0</v>
      </c>
      <c r="O19" s="3">
        <v>569592</v>
      </c>
      <c r="Q19" s="3">
        <v>435249524712</v>
      </c>
      <c r="S19" s="3">
        <v>461519387166</v>
      </c>
      <c r="U19" s="3">
        <v>0</v>
      </c>
      <c r="W19" s="3">
        <v>0</v>
      </c>
      <c r="Y19" s="3">
        <v>0</v>
      </c>
      <c r="AA19" s="3">
        <v>0</v>
      </c>
      <c r="AB19" s="3"/>
      <c r="AC19" s="3">
        <v>569592</v>
      </c>
      <c r="AE19" s="3">
        <v>825950</v>
      </c>
      <c r="AG19" s="3">
        <v>435249524712</v>
      </c>
      <c r="AI19" s="3">
        <v>470369242519</v>
      </c>
      <c r="AK19" s="5">
        <v>1.3866066187509185E-2</v>
      </c>
    </row>
    <row r="20" spans="1:37" ht="24.75">
      <c r="A20" s="2" t="s">
        <v>139</v>
      </c>
      <c r="C20" s="1" t="s">
        <v>106</v>
      </c>
      <c r="E20" s="1" t="s">
        <v>106</v>
      </c>
      <c r="G20" s="1" t="s">
        <v>140</v>
      </c>
      <c r="I20" s="1" t="s">
        <v>141</v>
      </c>
      <c r="K20" s="3">
        <v>0</v>
      </c>
      <c r="M20" s="3">
        <v>0</v>
      </c>
      <c r="O20" s="3">
        <v>377848</v>
      </c>
      <c r="Q20" s="3">
        <v>285431266711</v>
      </c>
      <c r="S20" s="3">
        <v>300897605942</v>
      </c>
      <c r="U20" s="3">
        <v>0</v>
      </c>
      <c r="W20" s="3">
        <v>0</v>
      </c>
      <c r="Y20" s="3">
        <v>0</v>
      </c>
      <c r="AA20" s="3">
        <v>0</v>
      </c>
      <c r="AB20" s="3"/>
      <c r="AC20" s="3">
        <v>377848</v>
      </c>
      <c r="AE20" s="3">
        <v>809900</v>
      </c>
      <c r="AG20" s="3">
        <v>285431266711</v>
      </c>
      <c r="AI20" s="3">
        <v>305963629238</v>
      </c>
      <c r="AK20" s="5">
        <v>9.0195351874293884E-3</v>
      </c>
    </row>
    <row r="21" spans="1:37" ht="24.75">
      <c r="A21" s="2" t="s">
        <v>142</v>
      </c>
      <c r="C21" s="1" t="s">
        <v>106</v>
      </c>
      <c r="E21" s="1" t="s">
        <v>106</v>
      </c>
      <c r="G21" s="1" t="s">
        <v>143</v>
      </c>
      <c r="I21" s="1" t="s">
        <v>144</v>
      </c>
      <c r="K21" s="3">
        <v>0</v>
      </c>
      <c r="M21" s="3">
        <v>0</v>
      </c>
      <c r="O21" s="3">
        <v>476883</v>
      </c>
      <c r="Q21" s="3">
        <v>346464195351</v>
      </c>
      <c r="S21" s="3">
        <v>363795779061</v>
      </c>
      <c r="U21" s="3">
        <v>0</v>
      </c>
      <c r="W21" s="3">
        <v>0</v>
      </c>
      <c r="Y21" s="3">
        <v>0</v>
      </c>
      <c r="AA21" s="3">
        <v>0</v>
      </c>
      <c r="AB21" s="3"/>
      <c r="AC21" s="3">
        <v>476883</v>
      </c>
      <c r="AE21" s="3">
        <v>778000</v>
      </c>
      <c r="AG21" s="3">
        <v>346464195351</v>
      </c>
      <c r="AI21" s="3">
        <v>370947727535</v>
      </c>
      <c r="AK21" s="5">
        <v>1.0935208506748109E-2</v>
      </c>
    </row>
    <row r="22" spans="1:37" ht="24.75">
      <c r="A22" s="2" t="s">
        <v>145</v>
      </c>
      <c r="C22" s="1" t="s">
        <v>106</v>
      </c>
      <c r="E22" s="1" t="s">
        <v>106</v>
      </c>
      <c r="G22" s="1" t="s">
        <v>146</v>
      </c>
      <c r="I22" s="1" t="s">
        <v>147</v>
      </c>
      <c r="K22" s="3">
        <v>16</v>
      </c>
      <c r="M22" s="3">
        <v>16</v>
      </c>
      <c r="O22" s="3">
        <v>125000</v>
      </c>
      <c r="Q22" s="3">
        <v>124107595856</v>
      </c>
      <c r="S22" s="3">
        <v>123702574843</v>
      </c>
      <c r="U22" s="3">
        <v>0</v>
      </c>
      <c r="W22" s="3">
        <v>0</v>
      </c>
      <c r="Y22" s="3">
        <v>0</v>
      </c>
      <c r="AA22" s="3">
        <v>0</v>
      </c>
      <c r="AB22" s="3"/>
      <c r="AC22" s="3">
        <v>125000</v>
      </c>
      <c r="AE22" s="3">
        <v>989800</v>
      </c>
      <c r="AG22" s="3">
        <v>124107595856</v>
      </c>
      <c r="AI22" s="3">
        <v>123702574843</v>
      </c>
      <c r="AK22" s="5">
        <v>3.6466416918599018E-3</v>
      </c>
    </row>
    <row r="23" spans="1:37" ht="24.75">
      <c r="A23" s="2" t="s">
        <v>148</v>
      </c>
      <c r="C23" s="1" t="s">
        <v>106</v>
      </c>
      <c r="E23" s="1" t="s">
        <v>106</v>
      </c>
      <c r="G23" s="1" t="s">
        <v>149</v>
      </c>
      <c r="I23" s="1" t="s">
        <v>150</v>
      </c>
      <c r="K23" s="3">
        <v>18</v>
      </c>
      <c r="M23" s="3">
        <v>18</v>
      </c>
      <c r="O23" s="3">
        <v>2000</v>
      </c>
      <c r="Q23" s="3">
        <v>1960355250</v>
      </c>
      <c r="S23" s="3">
        <v>1769679187</v>
      </c>
      <c r="U23" s="3">
        <v>0</v>
      </c>
      <c r="W23" s="3">
        <v>0</v>
      </c>
      <c r="Y23" s="3">
        <v>2000</v>
      </c>
      <c r="AA23" s="3">
        <v>1858163148</v>
      </c>
      <c r="AB23" s="3"/>
      <c r="AC23" s="3">
        <v>0</v>
      </c>
      <c r="AE23" s="3">
        <v>0</v>
      </c>
      <c r="AG23" s="3">
        <v>0</v>
      </c>
      <c r="AI23" s="3">
        <v>0</v>
      </c>
      <c r="AK23" s="5">
        <v>0</v>
      </c>
    </row>
    <row r="24" spans="1:37" ht="24.75">
      <c r="A24" s="2" t="s">
        <v>151</v>
      </c>
      <c r="C24" s="1" t="s">
        <v>106</v>
      </c>
      <c r="E24" s="1" t="s">
        <v>106</v>
      </c>
      <c r="G24" s="1" t="s">
        <v>152</v>
      </c>
      <c r="I24" s="1" t="s">
        <v>153</v>
      </c>
      <c r="K24" s="3">
        <v>15</v>
      </c>
      <c r="M24" s="3">
        <v>15</v>
      </c>
      <c r="O24" s="3">
        <v>734000</v>
      </c>
      <c r="Q24" s="3">
        <v>711002987500</v>
      </c>
      <c r="S24" s="3">
        <v>720583970478</v>
      </c>
      <c r="U24" s="3">
        <v>0</v>
      </c>
      <c r="W24" s="3">
        <v>0</v>
      </c>
      <c r="Y24" s="3">
        <v>0</v>
      </c>
      <c r="AA24" s="3">
        <v>0</v>
      </c>
      <c r="AB24" s="3"/>
      <c r="AC24" s="3">
        <v>734000</v>
      </c>
      <c r="AE24" s="3">
        <v>999960</v>
      </c>
      <c r="AG24" s="3">
        <v>711002987500</v>
      </c>
      <c r="AI24" s="3">
        <v>733837607821</v>
      </c>
      <c r="AK24" s="5">
        <v>2.1632878855845614E-2</v>
      </c>
    </row>
    <row r="25" spans="1:37" ht="24.75">
      <c r="A25" s="2" t="s">
        <v>154</v>
      </c>
      <c r="C25" s="1" t="s">
        <v>106</v>
      </c>
      <c r="E25" s="1" t="s">
        <v>106</v>
      </c>
      <c r="G25" s="1" t="s">
        <v>155</v>
      </c>
      <c r="I25" s="1" t="s">
        <v>156</v>
      </c>
      <c r="K25" s="3">
        <v>16</v>
      </c>
      <c r="M25" s="3">
        <v>16</v>
      </c>
      <c r="O25" s="3">
        <v>100000</v>
      </c>
      <c r="Q25" s="3">
        <v>94164000000</v>
      </c>
      <c r="S25" s="3">
        <v>94357894531</v>
      </c>
      <c r="U25" s="3">
        <v>0</v>
      </c>
      <c r="W25" s="3">
        <v>0</v>
      </c>
      <c r="Y25" s="3">
        <v>0</v>
      </c>
      <c r="AA25" s="3">
        <v>0</v>
      </c>
      <c r="AB25" s="3"/>
      <c r="AC25" s="3">
        <v>100000</v>
      </c>
      <c r="AE25" s="3">
        <v>943750</v>
      </c>
      <c r="AG25" s="3">
        <v>94164000000</v>
      </c>
      <c r="AI25" s="3">
        <v>94357894540</v>
      </c>
      <c r="AK25" s="5">
        <v>2.7815866613089754E-3</v>
      </c>
    </row>
    <row r="26" spans="1:37" ht="24.75">
      <c r="A26" s="2" t="s">
        <v>157</v>
      </c>
      <c r="C26" s="1" t="s">
        <v>106</v>
      </c>
      <c r="E26" s="1" t="s">
        <v>106</v>
      </c>
      <c r="G26" s="1" t="s">
        <v>158</v>
      </c>
      <c r="I26" s="1" t="s">
        <v>159</v>
      </c>
      <c r="K26" s="3">
        <v>16</v>
      </c>
      <c r="M26" s="3">
        <v>16</v>
      </c>
      <c r="O26" s="3">
        <v>1000000</v>
      </c>
      <c r="Q26" s="3">
        <v>934810000000</v>
      </c>
      <c r="S26" s="3">
        <v>999818750000</v>
      </c>
      <c r="U26" s="3">
        <v>0</v>
      </c>
      <c r="W26" s="3">
        <v>0</v>
      </c>
      <c r="Y26" s="3">
        <v>0</v>
      </c>
      <c r="AA26" s="3">
        <v>0</v>
      </c>
      <c r="AB26" s="3"/>
      <c r="AC26" s="3">
        <v>1000000</v>
      </c>
      <c r="AE26" s="3">
        <v>1032830</v>
      </c>
      <c r="AG26" s="3">
        <v>934810000000</v>
      </c>
      <c r="AI26" s="3">
        <v>1032642799562</v>
      </c>
      <c r="AK26" s="5">
        <v>3.0441389683771865E-2</v>
      </c>
    </row>
    <row r="27" spans="1:37" ht="24.75">
      <c r="A27" s="2" t="s">
        <v>160</v>
      </c>
      <c r="C27" s="1" t="s">
        <v>106</v>
      </c>
      <c r="E27" s="1" t="s">
        <v>106</v>
      </c>
      <c r="G27" s="1" t="s">
        <v>161</v>
      </c>
      <c r="I27" s="1" t="s">
        <v>162</v>
      </c>
      <c r="K27" s="3">
        <v>16</v>
      </c>
      <c r="M27" s="3">
        <v>16</v>
      </c>
      <c r="O27" s="3">
        <v>300000</v>
      </c>
      <c r="Q27" s="3">
        <v>283104000000</v>
      </c>
      <c r="S27" s="3">
        <v>283298642812</v>
      </c>
      <c r="U27" s="3">
        <v>0</v>
      </c>
      <c r="W27" s="3">
        <v>0</v>
      </c>
      <c r="Y27" s="3">
        <v>160000</v>
      </c>
      <c r="AA27" s="3">
        <v>151181357501</v>
      </c>
      <c r="AB27" s="3"/>
      <c r="AC27" s="3">
        <v>140000</v>
      </c>
      <c r="AE27" s="3">
        <v>945000</v>
      </c>
      <c r="AG27" s="3">
        <v>132115200000</v>
      </c>
      <c r="AI27" s="3">
        <v>132276020625</v>
      </c>
      <c r="AK27" s="5">
        <v>3.8993792348837346E-3</v>
      </c>
    </row>
    <row r="28" spans="1:37" ht="24.75">
      <c r="A28" s="2" t="s">
        <v>163</v>
      </c>
      <c r="C28" s="1" t="s">
        <v>106</v>
      </c>
      <c r="E28" s="1" t="s">
        <v>106</v>
      </c>
      <c r="G28" s="1" t="s">
        <v>164</v>
      </c>
      <c r="I28" s="1" t="s">
        <v>165</v>
      </c>
      <c r="K28" s="3">
        <v>18</v>
      </c>
      <c r="M28" s="3">
        <v>18</v>
      </c>
      <c r="O28" s="3">
        <v>135000</v>
      </c>
      <c r="Q28" s="3">
        <v>135021833733</v>
      </c>
      <c r="S28" s="3">
        <v>134975396274</v>
      </c>
      <c r="U28" s="3">
        <v>0</v>
      </c>
      <c r="W28" s="3">
        <v>0</v>
      </c>
      <c r="Y28" s="3">
        <v>0</v>
      </c>
      <c r="AA28" s="3">
        <v>0</v>
      </c>
      <c r="AB28" s="3"/>
      <c r="AC28" s="3">
        <v>135000</v>
      </c>
      <c r="AE28" s="3">
        <v>999999</v>
      </c>
      <c r="AG28" s="3">
        <v>135021833733</v>
      </c>
      <c r="AI28" s="3">
        <v>134975396274</v>
      </c>
      <c r="AK28" s="5">
        <v>3.9789544239703647E-3</v>
      </c>
    </row>
    <row r="29" spans="1:37" ht="24.75">
      <c r="A29" s="2" t="s">
        <v>166</v>
      </c>
      <c r="C29" s="1" t="s">
        <v>106</v>
      </c>
      <c r="E29" s="1" t="s">
        <v>106</v>
      </c>
      <c r="G29" s="1" t="s">
        <v>167</v>
      </c>
      <c r="I29" s="1" t="s">
        <v>168</v>
      </c>
      <c r="K29" s="3">
        <v>18</v>
      </c>
      <c r="M29" s="3">
        <v>18</v>
      </c>
      <c r="O29" s="3">
        <v>500000</v>
      </c>
      <c r="Q29" s="3">
        <v>490020888125</v>
      </c>
      <c r="S29" s="3">
        <v>499904375916</v>
      </c>
      <c r="U29" s="3">
        <v>0</v>
      </c>
      <c r="W29" s="3">
        <v>0</v>
      </c>
      <c r="Y29" s="3">
        <v>0</v>
      </c>
      <c r="AA29" s="3">
        <v>0</v>
      </c>
      <c r="AB29" s="3"/>
      <c r="AC29" s="3">
        <v>500000</v>
      </c>
      <c r="AE29" s="3">
        <v>999990</v>
      </c>
      <c r="AG29" s="3">
        <v>490020888125</v>
      </c>
      <c r="AI29" s="3">
        <v>499904375906</v>
      </c>
      <c r="AK29" s="5">
        <v>1.4736735605024323E-2</v>
      </c>
    </row>
    <row r="30" spans="1:37" ht="24.75">
      <c r="A30" s="2" t="s">
        <v>169</v>
      </c>
      <c r="C30" s="1" t="s">
        <v>106</v>
      </c>
      <c r="E30" s="1" t="s">
        <v>106</v>
      </c>
      <c r="G30" s="1" t="s">
        <v>170</v>
      </c>
      <c r="I30" s="1" t="s">
        <v>171</v>
      </c>
      <c r="K30" s="3">
        <v>19</v>
      </c>
      <c r="M30" s="3">
        <v>19</v>
      </c>
      <c r="O30" s="3">
        <v>200000</v>
      </c>
      <c r="Q30" s="3">
        <v>198222409998</v>
      </c>
      <c r="S30" s="3">
        <v>199961750362</v>
      </c>
      <c r="U30" s="3">
        <v>0</v>
      </c>
      <c r="W30" s="3">
        <v>0</v>
      </c>
      <c r="Y30" s="3">
        <v>0</v>
      </c>
      <c r="AA30" s="3">
        <v>0</v>
      </c>
      <c r="AB30" s="3"/>
      <c r="AC30" s="3">
        <v>200000</v>
      </c>
      <c r="AE30" s="3">
        <v>999990</v>
      </c>
      <c r="AG30" s="3">
        <v>198222409998</v>
      </c>
      <c r="AI30" s="3">
        <v>199961750362</v>
      </c>
      <c r="AK30" s="5">
        <v>5.8946942419979371E-3</v>
      </c>
    </row>
    <row r="31" spans="1:37" ht="24.75" thickBot="1">
      <c r="Q31" s="4">
        <f>SUM(Q9:Q30)</f>
        <v>6270733044342</v>
      </c>
      <c r="S31" s="4">
        <f>SUM(S9:S30)</f>
        <v>6571220755584</v>
      </c>
      <c r="W31" s="4">
        <f>SUM(W9:W30)</f>
        <v>0</v>
      </c>
      <c r="AA31" s="4">
        <f>SUM(AA9:AA30)</f>
        <v>564795799649</v>
      </c>
      <c r="AG31" s="4">
        <f>SUM(AG9:AG30)</f>
        <v>5740252094967</v>
      </c>
      <c r="AI31" s="4">
        <f>SUM(AI9:AI30)</f>
        <v>6113832398682</v>
      </c>
      <c r="AK31" s="6">
        <f>SUM(AK9:AK30)</f>
        <v>0.18023033190975166</v>
      </c>
    </row>
    <row r="32" spans="1:37" ht="24.75" thickTop="1">
      <c r="Q32" s="3"/>
      <c r="S32" s="3"/>
      <c r="AG32" s="3"/>
      <c r="AI32" s="3"/>
    </row>
    <row r="33" spans="19:37">
      <c r="S33" s="3"/>
      <c r="AI33" s="3"/>
      <c r="AK33" s="8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M7" sqref="M7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173</v>
      </c>
      <c r="C6" s="18" t="s">
        <v>174</v>
      </c>
      <c r="D6" s="18" t="s">
        <v>174</v>
      </c>
      <c r="E6" s="18" t="s">
        <v>174</v>
      </c>
      <c r="F6" s="18" t="s">
        <v>174</v>
      </c>
      <c r="G6" s="18" t="s">
        <v>174</v>
      </c>
      <c r="H6" s="18" t="s">
        <v>174</v>
      </c>
      <c r="I6" s="18" t="s">
        <v>174</v>
      </c>
      <c r="K6" s="18" t="s">
        <v>310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173</v>
      </c>
      <c r="C7" s="18" t="s">
        <v>175</v>
      </c>
      <c r="E7" s="18" t="s">
        <v>176</v>
      </c>
      <c r="G7" s="18" t="s">
        <v>177</v>
      </c>
      <c r="I7" s="18" t="s">
        <v>103</v>
      </c>
      <c r="K7" s="18" t="s">
        <v>178</v>
      </c>
      <c r="M7" s="18" t="s">
        <v>179</v>
      </c>
      <c r="O7" s="18" t="s">
        <v>180</v>
      </c>
      <c r="Q7" s="18" t="s">
        <v>178</v>
      </c>
      <c r="S7" s="18" t="s">
        <v>172</v>
      </c>
    </row>
    <row r="8" spans="1:19">
      <c r="A8" s="1" t="s">
        <v>181</v>
      </c>
      <c r="C8" s="1" t="s">
        <v>182</v>
      </c>
      <c r="E8" s="1" t="s">
        <v>183</v>
      </c>
      <c r="G8" s="1" t="s">
        <v>184</v>
      </c>
      <c r="I8" s="3">
        <v>8</v>
      </c>
      <c r="K8" s="3">
        <v>279424953578</v>
      </c>
      <c r="M8" s="3">
        <v>925380705003</v>
      </c>
      <c r="O8" s="3">
        <v>843487117497</v>
      </c>
      <c r="Q8" s="3">
        <v>361318541084</v>
      </c>
      <c r="S8" s="5">
        <v>1.0651348669428837E-2</v>
      </c>
    </row>
    <row r="9" spans="1:19">
      <c r="A9" s="1" t="s">
        <v>185</v>
      </c>
      <c r="C9" s="1" t="s">
        <v>186</v>
      </c>
      <c r="E9" s="1" t="s">
        <v>183</v>
      </c>
      <c r="G9" s="1" t="s">
        <v>187</v>
      </c>
      <c r="I9" s="3">
        <v>10</v>
      </c>
      <c r="K9" s="3">
        <v>194065968013</v>
      </c>
      <c r="M9" s="3">
        <v>1138016788264</v>
      </c>
      <c r="O9" s="3">
        <v>1152249636325</v>
      </c>
      <c r="Q9" s="3">
        <v>179833119952</v>
      </c>
      <c r="S9" s="5">
        <v>5.3013201513914584E-3</v>
      </c>
    </row>
    <row r="10" spans="1:19">
      <c r="A10" s="1" t="s">
        <v>188</v>
      </c>
      <c r="C10" s="1" t="s">
        <v>189</v>
      </c>
      <c r="E10" s="1" t="s">
        <v>183</v>
      </c>
      <c r="G10" s="1" t="s">
        <v>190</v>
      </c>
      <c r="I10" s="3">
        <v>10</v>
      </c>
      <c r="K10" s="3">
        <v>103459013223</v>
      </c>
      <c r="M10" s="3">
        <v>100850348054</v>
      </c>
      <c r="O10" s="3">
        <v>0</v>
      </c>
      <c r="Q10" s="3">
        <v>204309361277</v>
      </c>
      <c r="S10" s="5">
        <v>6.0228579382083508E-3</v>
      </c>
    </row>
    <row r="11" spans="1:19" ht="24.75" thickBot="1">
      <c r="K11" s="4">
        <f>SUM(K8:K10)</f>
        <v>576949934814</v>
      </c>
      <c r="M11" s="4">
        <f>SUM(M8:M10)</f>
        <v>2164247841321</v>
      </c>
      <c r="O11" s="4">
        <f>SUM(O8:O10)</f>
        <v>1995736753822</v>
      </c>
      <c r="Q11" s="4">
        <f>SUM(Q8:Q10)</f>
        <v>745461022313</v>
      </c>
      <c r="S11" s="9">
        <f>SUM(S8:S10)</f>
        <v>2.1975526759028648E-2</v>
      </c>
    </row>
    <row r="12" spans="1:19" ht="24.75" thickTop="1"/>
    <row r="13" spans="1:19">
      <c r="S13" s="8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5"/>
  <sheetViews>
    <sheetView rightToLeft="1" workbookViewId="0">
      <selection activeCell="C16" sqref="C16"/>
    </sheetView>
  </sheetViews>
  <sheetFormatPr defaultRowHeight="24"/>
  <cols>
    <col min="1" max="1" width="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9.140625" style="1"/>
    <col min="11" max="11" width="21" style="1" customWidth="1"/>
    <col min="12" max="12" width="12.42578125" style="1" bestFit="1" customWidth="1"/>
    <col min="13" max="16384" width="9.140625" style="1"/>
  </cols>
  <sheetData>
    <row r="2" spans="1:12" ht="24.75">
      <c r="A2" s="16" t="s">
        <v>0</v>
      </c>
      <c r="B2" s="16"/>
      <c r="C2" s="16"/>
      <c r="D2" s="16"/>
      <c r="E2" s="16"/>
      <c r="F2" s="16"/>
      <c r="G2" s="16"/>
    </row>
    <row r="3" spans="1:12" ht="24.75">
      <c r="A3" s="16" t="s">
        <v>191</v>
      </c>
      <c r="B3" s="16"/>
      <c r="C3" s="16"/>
      <c r="D3" s="16"/>
      <c r="E3" s="16"/>
      <c r="F3" s="16"/>
      <c r="G3" s="16"/>
    </row>
    <row r="4" spans="1:12" ht="24.75">
      <c r="A4" s="16" t="s">
        <v>2</v>
      </c>
      <c r="B4" s="16"/>
      <c r="C4" s="16"/>
      <c r="D4" s="16"/>
      <c r="E4" s="16"/>
      <c r="F4" s="16"/>
      <c r="G4" s="16"/>
    </row>
    <row r="6" spans="1:12" ht="24.75">
      <c r="A6" s="18" t="s">
        <v>195</v>
      </c>
      <c r="C6" s="18" t="s">
        <v>178</v>
      </c>
      <c r="E6" s="18" t="s">
        <v>294</v>
      </c>
      <c r="G6" s="18" t="s">
        <v>13</v>
      </c>
      <c r="K6" s="3"/>
    </row>
    <row r="7" spans="1:12">
      <c r="A7" s="1" t="s">
        <v>303</v>
      </c>
      <c r="C7" s="7">
        <f>'سرمایه‌گذاری در سهام'!I107</f>
        <v>-913885587129</v>
      </c>
      <c r="E7" s="5">
        <f>C7/$C$10</f>
        <v>1.1937572708006463</v>
      </c>
      <c r="G7" s="5">
        <v>-2.6940532869620053E-2</v>
      </c>
      <c r="L7" s="3"/>
    </row>
    <row r="8" spans="1:12">
      <c r="A8" s="1" t="s">
        <v>304</v>
      </c>
      <c r="C8" s="7">
        <f>'سرمایه‌گذاری در اوراق بهادار'!I48</f>
        <v>146917555460</v>
      </c>
      <c r="E8" s="5">
        <f t="shared" ref="E8:E9" si="0">C8/$C$10</f>
        <v>-0.19191012803868168</v>
      </c>
      <c r="G8" s="5">
        <v>4.3309986367425423E-3</v>
      </c>
      <c r="L8" s="3"/>
    </row>
    <row r="9" spans="1:12">
      <c r="A9" s="1" t="s">
        <v>305</v>
      </c>
      <c r="C9" s="7">
        <f>'درآمد سپرده بانکی'!E11</f>
        <v>1414087427</v>
      </c>
      <c r="E9" s="5">
        <f t="shared" si="0"/>
        <v>-1.8471427619645199E-3</v>
      </c>
      <c r="G9" s="5">
        <v>4.1686037447302963E-5</v>
      </c>
      <c r="K9" s="3"/>
    </row>
    <row r="10" spans="1:12" ht="24.75" thickBot="1">
      <c r="C10" s="11">
        <f>SUM(C7:C9)</f>
        <v>-765553944242</v>
      </c>
      <c r="E10" s="6">
        <f>SUM(E7:E9)</f>
        <v>1</v>
      </c>
      <c r="G10" s="13">
        <f>SUM(G7:G9)</f>
        <v>-2.2567848195430208E-2</v>
      </c>
      <c r="K10" s="3"/>
    </row>
    <row r="11" spans="1:12" ht="24.75" thickTop="1">
      <c r="K11" s="3"/>
    </row>
    <row r="13" spans="1:12">
      <c r="G13" s="5"/>
    </row>
    <row r="14" spans="1:12">
      <c r="G14" s="5"/>
    </row>
    <row r="15" spans="1:12">
      <c r="G15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6"/>
  <sheetViews>
    <sheetView rightToLeft="1" workbookViewId="0">
      <selection activeCell="E30" sqref="E30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8" t="s">
        <v>192</v>
      </c>
      <c r="B6" s="18" t="s">
        <v>192</v>
      </c>
      <c r="C6" s="18" t="s">
        <v>192</v>
      </c>
      <c r="D6" s="18" t="s">
        <v>192</v>
      </c>
      <c r="E6" s="18" t="s">
        <v>192</v>
      </c>
      <c r="F6" s="18" t="s">
        <v>192</v>
      </c>
      <c r="G6" s="18" t="s">
        <v>192</v>
      </c>
      <c r="I6" s="18" t="s">
        <v>193</v>
      </c>
      <c r="J6" s="18" t="s">
        <v>193</v>
      </c>
      <c r="K6" s="18" t="s">
        <v>193</v>
      </c>
      <c r="L6" s="18" t="s">
        <v>193</v>
      </c>
      <c r="M6" s="18" t="s">
        <v>193</v>
      </c>
      <c r="O6" s="18" t="s">
        <v>194</v>
      </c>
      <c r="P6" s="18" t="s">
        <v>194</v>
      </c>
      <c r="Q6" s="18" t="s">
        <v>194</v>
      </c>
      <c r="R6" s="18" t="s">
        <v>194</v>
      </c>
      <c r="S6" s="18" t="s">
        <v>194</v>
      </c>
    </row>
    <row r="7" spans="1:19" ht="24.75">
      <c r="A7" s="18" t="s">
        <v>195</v>
      </c>
      <c r="C7" s="18" t="s">
        <v>196</v>
      </c>
      <c r="E7" s="18" t="s">
        <v>102</v>
      </c>
      <c r="G7" s="18" t="s">
        <v>103</v>
      </c>
      <c r="I7" s="18" t="s">
        <v>197</v>
      </c>
      <c r="K7" s="18" t="s">
        <v>198</v>
      </c>
      <c r="M7" s="18" t="s">
        <v>199</v>
      </c>
      <c r="O7" s="18" t="s">
        <v>197</v>
      </c>
      <c r="Q7" s="18" t="s">
        <v>198</v>
      </c>
      <c r="S7" s="18" t="s">
        <v>199</v>
      </c>
    </row>
    <row r="8" spans="1:19">
      <c r="A8" s="10" t="s">
        <v>157</v>
      </c>
      <c r="C8" s="1" t="s">
        <v>306</v>
      </c>
      <c r="E8" s="1" t="s">
        <v>159</v>
      </c>
      <c r="G8" s="3">
        <v>16</v>
      </c>
      <c r="I8" s="3">
        <v>12922739727</v>
      </c>
      <c r="K8" s="3">
        <v>0</v>
      </c>
      <c r="M8" s="3">
        <v>12922739727</v>
      </c>
      <c r="O8" s="3">
        <v>84589868503</v>
      </c>
      <c r="Q8" s="3">
        <v>0</v>
      </c>
      <c r="S8" s="3">
        <v>84589868503</v>
      </c>
    </row>
    <row r="9" spans="1:19">
      <c r="A9" s="10" t="s">
        <v>154</v>
      </c>
      <c r="C9" s="1" t="s">
        <v>306</v>
      </c>
      <c r="E9" s="1" t="s">
        <v>156</v>
      </c>
      <c r="G9" s="3">
        <v>16</v>
      </c>
      <c r="I9" s="3">
        <v>1266991739</v>
      </c>
      <c r="K9" s="3">
        <v>0</v>
      </c>
      <c r="M9" s="3">
        <v>1266991739</v>
      </c>
      <c r="O9" s="3">
        <v>12061632875</v>
      </c>
      <c r="Q9" s="3">
        <v>0</v>
      </c>
      <c r="S9" s="3">
        <v>12061632875</v>
      </c>
    </row>
    <row r="10" spans="1:19">
      <c r="A10" s="10" t="s">
        <v>160</v>
      </c>
      <c r="C10" s="1" t="s">
        <v>306</v>
      </c>
      <c r="E10" s="1" t="s">
        <v>162</v>
      </c>
      <c r="G10" s="3">
        <v>16</v>
      </c>
      <c r="I10" s="3">
        <v>2081344130</v>
      </c>
      <c r="K10" s="3">
        <v>0</v>
      </c>
      <c r="M10" s="3">
        <v>2081344130</v>
      </c>
      <c r="O10" s="3">
        <v>34222112809</v>
      </c>
      <c r="Q10" s="3">
        <v>0</v>
      </c>
      <c r="S10" s="3">
        <v>34222112809</v>
      </c>
    </row>
    <row r="11" spans="1:19">
      <c r="A11" s="10" t="s">
        <v>201</v>
      </c>
      <c r="C11" s="1" t="s">
        <v>306</v>
      </c>
      <c r="E11" s="1" t="s">
        <v>202</v>
      </c>
      <c r="G11" s="3">
        <v>15</v>
      </c>
      <c r="I11" s="3">
        <v>0</v>
      </c>
      <c r="K11" s="3">
        <v>0</v>
      </c>
      <c r="M11" s="3">
        <v>0</v>
      </c>
      <c r="O11" s="3">
        <v>25410732955</v>
      </c>
      <c r="Q11" s="3">
        <v>0</v>
      </c>
      <c r="S11" s="3">
        <v>25410732955</v>
      </c>
    </row>
    <row r="12" spans="1:19">
      <c r="A12" s="10" t="s">
        <v>203</v>
      </c>
      <c r="C12" s="1" t="s">
        <v>306</v>
      </c>
      <c r="E12" s="1" t="s">
        <v>204</v>
      </c>
      <c r="G12" s="3">
        <v>15</v>
      </c>
      <c r="I12" s="3">
        <v>0</v>
      </c>
      <c r="K12" s="3">
        <v>0</v>
      </c>
      <c r="M12" s="3">
        <v>0</v>
      </c>
      <c r="O12" s="3">
        <v>14587873836</v>
      </c>
      <c r="Q12" s="3">
        <v>0</v>
      </c>
      <c r="S12" s="3">
        <v>14587873836</v>
      </c>
    </row>
    <row r="13" spans="1:19">
      <c r="A13" s="10" t="s">
        <v>151</v>
      </c>
      <c r="C13" s="1" t="s">
        <v>306</v>
      </c>
      <c r="E13" s="1" t="s">
        <v>153</v>
      </c>
      <c r="G13" s="3">
        <v>15</v>
      </c>
      <c r="I13" s="3">
        <v>8796688356</v>
      </c>
      <c r="K13" s="3">
        <v>0</v>
      </c>
      <c r="M13" s="3">
        <v>8796688356</v>
      </c>
      <c r="O13" s="3">
        <v>43444595941</v>
      </c>
      <c r="Q13" s="3">
        <v>0</v>
      </c>
      <c r="S13" s="3">
        <v>43444595941</v>
      </c>
    </row>
    <row r="14" spans="1:19">
      <c r="A14" s="10" t="s">
        <v>148</v>
      </c>
      <c r="C14" s="1" t="s">
        <v>306</v>
      </c>
      <c r="E14" s="1" t="s">
        <v>150</v>
      </c>
      <c r="G14" s="3">
        <v>18</v>
      </c>
      <c r="I14" s="3">
        <v>5104919</v>
      </c>
      <c r="K14" s="3">
        <v>0</v>
      </c>
      <c r="M14" s="3">
        <v>5104919</v>
      </c>
      <c r="O14" s="3">
        <v>245500393</v>
      </c>
      <c r="Q14" s="3">
        <v>0</v>
      </c>
      <c r="S14" s="3">
        <v>245500393</v>
      </c>
    </row>
    <row r="15" spans="1:19">
      <c r="A15" s="10" t="s">
        <v>163</v>
      </c>
      <c r="C15" s="1" t="s">
        <v>306</v>
      </c>
      <c r="E15" s="1" t="s">
        <v>165</v>
      </c>
      <c r="G15" s="3">
        <v>18</v>
      </c>
      <c r="I15" s="3">
        <v>1980205891</v>
      </c>
      <c r="K15" s="3">
        <v>0</v>
      </c>
      <c r="M15" s="3">
        <v>1980205891</v>
      </c>
      <c r="O15" s="3">
        <v>7272443971</v>
      </c>
      <c r="Q15" s="3">
        <v>0</v>
      </c>
      <c r="S15" s="3">
        <v>7272443971</v>
      </c>
    </row>
    <row r="16" spans="1:19">
      <c r="A16" s="10" t="s">
        <v>166</v>
      </c>
      <c r="C16" s="1" t="s">
        <v>306</v>
      </c>
      <c r="E16" s="1" t="s">
        <v>168</v>
      </c>
      <c r="G16" s="3">
        <v>18</v>
      </c>
      <c r="I16" s="3">
        <v>7478222989</v>
      </c>
      <c r="K16" s="3">
        <v>0</v>
      </c>
      <c r="M16" s="3">
        <v>7478222989</v>
      </c>
      <c r="O16" s="3">
        <v>43613004669</v>
      </c>
      <c r="Q16" s="3">
        <v>0</v>
      </c>
      <c r="S16" s="3">
        <v>43613004669</v>
      </c>
    </row>
    <row r="17" spans="1:19">
      <c r="A17" s="10" t="s">
        <v>169</v>
      </c>
      <c r="C17" s="1" t="s">
        <v>306</v>
      </c>
      <c r="E17" s="1" t="s">
        <v>171</v>
      </c>
      <c r="G17" s="3">
        <v>19</v>
      </c>
      <c r="I17" s="3">
        <v>3290651184</v>
      </c>
      <c r="K17" s="3">
        <v>0</v>
      </c>
      <c r="M17" s="3">
        <v>3290651184</v>
      </c>
      <c r="O17" s="3">
        <v>8863084699</v>
      </c>
      <c r="Q17" s="3">
        <v>0</v>
      </c>
      <c r="S17" s="3">
        <v>8863084699</v>
      </c>
    </row>
    <row r="18" spans="1:19">
      <c r="A18" s="10" t="s">
        <v>205</v>
      </c>
      <c r="C18" s="1" t="s">
        <v>306</v>
      </c>
      <c r="E18" s="1" t="s">
        <v>206</v>
      </c>
      <c r="G18" s="3">
        <v>19</v>
      </c>
      <c r="I18" s="3">
        <v>0</v>
      </c>
      <c r="K18" s="3">
        <v>0</v>
      </c>
      <c r="M18" s="3">
        <v>0</v>
      </c>
      <c r="O18" s="3">
        <v>2319672691</v>
      </c>
      <c r="Q18" s="3">
        <v>0</v>
      </c>
      <c r="S18" s="3">
        <v>2319672691</v>
      </c>
    </row>
    <row r="19" spans="1:19">
      <c r="A19" s="10" t="s">
        <v>145</v>
      </c>
      <c r="C19" s="1" t="s">
        <v>306</v>
      </c>
      <c r="E19" s="1" t="s">
        <v>147</v>
      </c>
      <c r="G19" s="3">
        <v>16</v>
      </c>
      <c r="I19" s="3">
        <v>1688163770</v>
      </c>
      <c r="K19" s="3">
        <v>0</v>
      </c>
      <c r="M19" s="3">
        <v>1688163770</v>
      </c>
      <c r="O19" s="3">
        <v>5290118484</v>
      </c>
      <c r="Q19" s="3">
        <v>0</v>
      </c>
      <c r="S19" s="3">
        <v>5290118484</v>
      </c>
    </row>
    <row r="20" spans="1:19">
      <c r="A20" s="10" t="s">
        <v>181</v>
      </c>
      <c r="C20" s="3">
        <v>1</v>
      </c>
      <c r="E20" s="1" t="s">
        <v>306</v>
      </c>
      <c r="G20" s="3">
        <v>8</v>
      </c>
      <c r="I20" s="3">
        <v>132337471</v>
      </c>
      <c r="K20" s="3">
        <v>0</v>
      </c>
      <c r="M20" s="3">
        <v>132337471</v>
      </c>
      <c r="O20" s="3">
        <v>41666068324</v>
      </c>
      <c r="Q20" s="3">
        <v>0</v>
      </c>
      <c r="S20" s="3">
        <v>41666068324</v>
      </c>
    </row>
    <row r="21" spans="1:19">
      <c r="A21" s="10" t="s">
        <v>185</v>
      </c>
      <c r="C21" s="3">
        <v>17</v>
      </c>
      <c r="E21" s="1" t="s">
        <v>306</v>
      </c>
      <c r="G21" s="3">
        <v>10</v>
      </c>
      <c r="I21" s="3">
        <v>431401902</v>
      </c>
      <c r="K21" s="3">
        <v>0</v>
      </c>
      <c r="M21" s="3">
        <v>431401902</v>
      </c>
      <c r="O21" s="3">
        <v>11059518695</v>
      </c>
      <c r="Q21" s="3">
        <v>0</v>
      </c>
      <c r="S21" s="3">
        <v>11059518695</v>
      </c>
    </row>
    <row r="22" spans="1:19">
      <c r="A22" s="10" t="s">
        <v>188</v>
      </c>
      <c r="C22" s="3">
        <v>17</v>
      </c>
      <c r="E22" s="1" t="s">
        <v>306</v>
      </c>
      <c r="G22" s="3">
        <v>10</v>
      </c>
      <c r="I22" s="3">
        <v>850348054</v>
      </c>
      <c r="K22" s="3">
        <v>0</v>
      </c>
      <c r="M22" s="3">
        <v>850348054</v>
      </c>
      <c r="O22" s="3">
        <v>4309617277</v>
      </c>
      <c r="Q22" s="3">
        <v>0</v>
      </c>
      <c r="S22" s="3">
        <v>4309617277</v>
      </c>
    </row>
    <row r="23" spans="1:19" ht="24.75" thickBot="1">
      <c r="A23" s="10"/>
      <c r="I23" s="4">
        <f>SUM(I8:I22)</f>
        <v>40924200132</v>
      </c>
      <c r="K23" s="4">
        <f>SUM(K8:K22)</f>
        <v>0</v>
      </c>
      <c r="M23" s="4">
        <f>SUM(M8:M22)</f>
        <v>40924200132</v>
      </c>
      <c r="O23" s="4">
        <f>SUM(O8:O22)</f>
        <v>338955846122</v>
      </c>
      <c r="Q23" s="4">
        <f>SUM(Q8:Q22)</f>
        <v>0</v>
      </c>
      <c r="S23" s="4">
        <f>SUM(S8:S22)</f>
        <v>338955846122</v>
      </c>
    </row>
    <row r="24" spans="1:19" ht="24.75" thickTop="1">
      <c r="A24" s="10"/>
      <c r="M24" s="3"/>
      <c r="N24" s="3"/>
      <c r="O24" s="3"/>
      <c r="P24" s="3"/>
      <c r="Q24" s="3"/>
      <c r="R24" s="3"/>
      <c r="S24" s="3"/>
    </row>
    <row r="25" spans="1:19">
      <c r="A25" s="10"/>
    </row>
    <row r="26" spans="1:19">
      <c r="A26" s="10"/>
      <c r="M26" s="3"/>
      <c r="N26" s="3"/>
      <c r="O26" s="3"/>
      <c r="P26" s="3"/>
      <c r="Q26" s="3"/>
      <c r="R26" s="3"/>
      <c r="S26" s="3"/>
    </row>
    <row r="27" spans="1:19">
      <c r="A27" s="10"/>
    </row>
    <row r="28" spans="1:19">
      <c r="A28" s="10"/>
    </row>
    <row r="29" spans="1:19">
      <c r="A29" s="10"/>
    </row>
    <row r="30" spans="1:19">
      <c r="A30" s="10"/>
    </row>
    <row r="31" spans="1:19">
      <c r="A31" s="10"/>
    </row>
    <row r="32" spans="1:19">
      <c r="A32" s="10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4"/>
  <sheetViews>
    <sheetView rightToLeft="1" topLeftCell="A43" workbookViewId="0">
      <selection activeCell="A52" sqref="A52:XFD53"/>
    </sheetView>
  </sheetViews>
  <sheetFormatPr defaultRowHeight="24"/>
  <cols>
    <col min="1" max="1" width="30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3</v>
      </c>
      <c r="C6" s="18" t="s">
        <v>207</v>
      </c>
      <c r="D6" s="18" t="s">
        <v>207</v>
      </c>
      <c r="E6" s="18" t="s">
        <v>207</v>
      </c>
      <c r="F6" s="18" t="s">
        <v>207</v>
      </c>
      <c r="G6" s="18" t="s">
        <v>207</v>
      </c>
      <c r="I6" s="18" t="s">
        <v>193</v>
      </c>
      <c r="J6" s="18" t="s">
        <v>193</v>
      </c>
      <c r="K6" s="18" t="s">
        <v>193</v>
      </c>
      <c r="L6" s="18" t="s">
        <v>193</v>
      </c>
      <c r="M6" s="18" t="s">
        <v>193</v>
      </c>
      <c r="O6" s="18" t="s">
        <v>194</v>
      </c>
      <c r="P6" s="18" t="s">
        <v>194</v>
      </c>
      <c r="Q6" s="18" t="s">
        <v>194</v>
      </c>
      <c r="R6" s="18" t="s">
        <v>194</v>
      </c>
      <c r="S6" s="18" t="s">
        <v>194</v>
      </c>
    </row>
    <row r="7" spans="1:19" ht="24.75">
      <c r="A7" s="18" t="s">
        <v>3</v>
      </c>
      <c r="C7" s="18" t="s">
        <v>208</v>
      </c>
      <c r="E7" s="18" t="s">
        <v>209</v>
      </c>
      <c r="G7" s="18" t="s">
        <v>210</v>
      </c>
      <c r="I7" s="18" t="s">
        <v>211</v>
      </c>
      <c r="K7" s="18" t="s">
        <v>198</v>
      </c>
      <c r="M7" s="18" t="s">
        <v>212</v>
      </c>
      <c r="O7" s="18" t="s">
        <v>211</v>
      </c>
      <c r="Q7" s="18" t="s">
        <v>198</v>
      </c>
      <c r="S7" s="18" t="s">
        <v>212</v>
      </c>
    </row>
    <row r="8" spans="1:19">
      <c r="A8" s="1" t="s">
        <v>72</v>
      </c>
      <c r="C8" s="1" t="s">
        <v>158</v>
      </c>
      <c r="E8" s="3">
        <v>900000</v>
      </c>
      <c r="G8" s="3">
        <v>4500</v>
      </c>
      <c r="I8" s="3">
        <v>0</v>
      </c>
      <c r="K8" s="3">
        <v>0</v>
      </c>
      <c r="M8" s="3">
        <v>0</v>
      </c>
      <c r="O8" s="3">
        <v>4050000000</v>
      </c>
      <c r="Q8" s="3">
        <v>0</v>
      </c>
      <c r="S8" s="3">
        <v>4050000000</v>
      </c>
    </row>
    <row r="9" spans="1:19">
      <c r="A9" s="1" t="s">
        <v>52</v>
      </c>
      <c r="C9" s="1" t="s">
        <v>213</v>
      </c>
      <c r="E9" s="3">
        <v>4482368</v>
      </c>
      <c r="G9" s="3">
        <v>1100</v>
      </c>
      <c r="I9" s="3">
        <v>4930604800</v>
      </c>
      <c r="K9" s="3">
        <v>683594176</v>
      </c>
      <c r="M9" s="3">
        <v>4247010624</v>
      </c>
      <c r="O9" s="3">
        <v>4930605509</v>
      </c>
      <c r="Q9" s="3">
        <v>683594176</v>
      </c>
      <c r="S9" s="3">
        <v>4247010624</v>
      </c>
    </row>
    <row r="10" spans="1:19">
      <c r="A10" s="1" t="s">
        <v>51</v>
      </c>
      <c r="C10" s="1" t="s">
        <v>214</v>
      </c>
      <c r="E10" s="3">
        <v>5000000</v>
      </c>
      <c r="G10" s="3">
        <v>125</v>
      </c>
      <c r="I10" s="3">
        <v>0</v>
      </c>
      <c r="K10" s="3">
        <v>0</v>
      </c>
      <c r="M10" s="3">
        <v>0</v>
      </c>
      <c r="O10" s="3">
        <v>625000000</v>
      </c>
      <c r="Q10" s="3">
        <v>10107817</v>
      </c>
      <c r="S10" s="3">
        <v>614892183</v>
      </c>
    </row>
    <row r="11" spans="1:19">
      <c r="A11" s="1" t="s">
        <v>53</v>
      </c>
      <c r="C11" s="1" t="s">
        <v>215</v>
      </c>
      <c r="E11" s="3">
        <v>40388450</v>
      </c>
      <c r="G11" s="3">
        <v>2000</v>
      </c>
      <c r="I11" s="3">
        <v>0</v>
      </c>
      <c r="K11" s="3">
        <v>0</v>
      </c>
      <c r="M11" s="3">
        <v>0</v>
      </c>
      <c r="O11" s="3">
        <v>80776900000</v>
      </c>
      <c r="Q11" s="3">
        <v>0</v>
      </c>
      <c r="S11" s="3">
        <v>80776900000</v>
      </c>
    </row>
    <row r="12" spans="1:19">
      <c r="A12" s="1" t="s">
        <v>82</v>
      </c>
      <c r="C12" s="1" t="s">
        <v>216</v>
      </c>
      <c r="E12" s="3">
        <v>17108382</v>
      </c>
      <c r="G12" s="3">
        <v>280</v>
      </c>
      <c r="I12" s="3">
        <v>0</v>
      </c>
      <c r="K12" s="3">
        <v>0</v>
      </c>
      <c r="M12" s="3">
        <v>0</v>
      </c>
      <c r="O12" s="3">
        <v>4790353448</v>
      </c>
      <c r="Q12" s="3">
        <v>0</v>
      </c>
      <c r="S12" s="3">
        <v>4790346960</v>
      </c>
    </row>
    <row r="13" spans="1:19">
      <c r="A13" s="1" t="s">
        <v>32</v>
      </c>
      <c r="C13" s="1" t="s">
        <v>216</v>
      </c>
      <c r="E13" s="3">
        <v>9500020</v>
      </c>
      <c r="G13" s="3">
        <v>550</v>
      </c>
      <c r="I13" s="3">
        <v>0</v>
      </c>
      <c r="K13" s="3">
        <v>0</v>
      </c>
      <c r="M13" s="3">
        <v>0</v>
      </c>
      <c r="O13" s="3">
        <v>5225017472</v>
      </c>
      <c r="Q13" s="3">
        <v>101763142</v>
      </c>
      <c r="S13" s="3">
        <v>5123247858</v>
      </c>
    </row>
    <row r="14" spans="1:19">
      <c r="A14" s="1" t="s">
        <v>35</v>
      </c>
      <c r="C14" s="1" t="s">
        <v>217</v>
      </c>
      <c r="E14" s="3">
        <v>35032938</v>
      </c>
      <c r="G14" s="3">
        <v>600</v>
      </c>
      <c r="I14" s="3">
        <v>0</v>
      </c>
      <c r="K14" s="3">
        <v>0</v>
      </c>
      <c r="M14" s="3">
        <v>0</v>
      </c>
      <c r="O14" s="3">
        <v>21019762800</v>
      </c>
      <c r="Q14" s="3">
        <v>0</v>
      </c>
      <c r="S14" s="3">
        <v>21019762800</v>
      </c>
    </row>
    <row r="15" spans="1:19">
      <c r="A15" s="1" t="s">
        <v>29</v>
      </c>
      <c r="C15" s="1" t="s">
        <v>218</v>
      </c>
      <c r="E15" s="3">
        <v>8656623</v>
      </c>
      <c r="G15" s="3">
        <v>1220</v>
      </c>
      <c r="I15" s="3">
        <v>0</v>
      </c>
      <c r="K15" s="3">
        <v>0</v>
      </c>
      <c r="M15" s="3">
        <v>0</v>
      </c>
      <c r="O15" s="3">
        <v>10561080060</v>
      </c>
      <c r="Q15" s="3">
        <v>0</v>
      </c>
      <c r="S15" s="3">
        <v>10561080060</v>
      </c>
    </row>
    <row r="16" spans="1:19">
      <c r="A16" s="1" t="s">
        <v>43</v>
      </c>
      <c r="C16" s="1" t="s">
        <v>219</v>
      </c>
      <c r="E16" s="3">
        <v>1500000</v>
      </c>
      <c r="G16" s="3">
        <v>3416</v>
      </c>
      <c r="I16" s="3">
        <v>0</v>
      </c>
      <c r="K16" s="3">
        <v>0</v>
      </c>
      <c r="M16" s="3">
        <v>0</v>
      </c>
      <c r="O16" s="3">
        <v>5124000000</v>
      </c>
      <c r="Q16" s="3">
        <v>0</v>
      </c>
      <c r="S16" s="3">
        <v>5124000000</v>
      </c>
    </row>
    <row r="17" spans="1:19">
      <c r="A17" s="1" t="s">
        <v>40</v>
      </c>
      <c r="C17" s="1" t="s">
        <v>220</v>
      </c>
      <c r="E17" s="3">
        <v>600000</v>
      </c>
      <c r="G17" s="3">
        <v>11188</v>
      </c>
      <c r="I17" s="3">
        <v>0</v>
      </c>
      <c r="K17" s="3">
        <v>0</v>
      </c>
      <c r="M17" s="3">
        <v>0</v>
      </c>
      <c r="O17" s="3">
        <v>6712800000</v>
      </c>
      <c r="Q17" s="3">
        <v>0</v>
      </c>
      <c r="S17" s="3">
        <v>6712800000</v>
      </c>
    </row>
    <row r="18" spans="1:19">
      <c r="A18" s="1" t="s">
        <v>58</v>
      </c>
      <c r="C18" s="1" t="s">
        <v>221</v>
      </c>
      <c r="E18" s="3">
        <v>12960936</v>
      </c>
      <c r="G18" s="3">
        <v>800</v>
      </c>
      <c r="I18" s="3">
        <v>0</v>
      </c>
      <c r="K18" s="3">
        <v>0</v>
      </c>
      <c r="M18" s="3">
        <v>0</v>
      </c>
      <c r="O18" s="3">
        <v>10368748800</v>
      </c>
      <c r="Q18" s="3">
        <v>889491913</v>
      </c>
      <c r="S18" s="3">
        <v>9479256887</v>
      </c>
    </row>
    <row r="19" spans="1:19">
      <c r="A19" s="1" t="s">
        <v>67</v>
      </c>
      <c r="C19" s="1" t="s">
        <v>222</v>
      </c>
      <c r="E19" s="3">
        <v>1697661</v>
      </c>
      <c r="G19" s="3">
        <v>580</v>
      </c>
      <c r="I19" s="3">
        <v>0</v>
      </c>
      <c r="K19" s="3">
        <v>0</v>
      </c>
      <c r="M19" s="3">
        <v>0</v>
      </c>
      <c r="O19" s="3">
        <v>984643380</v>
      </c>
      <c r="Q19" s="3">
        <v>0</v>
      </c>
      <c r="S19" s="3">
        <v>984643380</v>
      </c>
    </row>
    <row r="20" spans="1:19">
      <c r="A20" s="1" t="s">
        <v>45</v>
      </c>
      <c r="C20" s="1" t="s">
        <v>223</v>
      </c>
      <c r="E20" s="3">
        <v>404056</v>
      </c>
      <c r="G20" s="3">
        <v>51968</v>
      </c>
      <c r="I20" s="3">
        <v>0</v>
      </c>
      <c r="K20" s="3">
        <v>0</v>
      </c>
      <c r="M20" s="3">
        <v>0</v>
      </c>
      <c r="O20" s="3">
        <v>20997982208</v>
      </c>
      <c r="Q20" s="3">
        <v>71421708</v>
      </c>
      <c r="S20" s="3">
        <v>20926560500</v>
      </c>
    </row>
    <row r="21" spans="1:19">
      <c r="A21" s="1" t="s">
        <v>18</v>
      </c>
      <c r="C21" s="1" t="s">
        <v>215</v>
      </c>
      <c r="E21" s="3">
        <v>2300000</v>
      </c>
      <c r="G21" s="3">
        <v>4175</v>
      </c>
      <c r="I21" s="3">
        <v>0</v>
      </c>
      <c r="K21" s="3">
        <v>0</v>
      </c>
      <c r="M21" s="3">
        <v>0</v>
      </c>
      <c r="O21" s="3">
        <v>9602500000</v>
      </c>
      <c r="Q21" s="3">
        <v>0</v>
      </c>
      <c r="S21" s="3">
        <v>9602500000</v>
      </c>
    </row>
    <row r="22" spans="1:19">
      <c r="A22" s="1" t="s">
        <v>73</v>
      </c>
      <c r="C22" s="1" t="s">
        <v>224</v>
      </c>
      <c r="E22" s="3">
        <v>153509568</v>
      </c>
      <c r="G22" s="3">
        <v>400</v>
      </c>
      <c r="I22" s="3">
        <v>0</v>
      </c>
      <c r="K22" s="3">
        <v>0</v>
      </c>
      <c r="M22" s="3">
        <v>0</v>
      </c>
      <c r="O22" s="3">
        <v>61403827200</v>
      </c>
      <c r="Q22" s="3">
        <v>1195910671</v>
      </c>
      <c r="S22" s="3">
        <v>60207916529</v>
      </c>
    </row>
    <row r="23" spans="1:19">
      <c r="A23" s="1" t="s">
        <v>71</v>
      </c>
      <c r="C23" s="1" t="s">
        <v>225</v>
      </c>
      <c r="E23" s="3">
        <v>83979102</v>
      </c>
      <c r="G23" s="3">
        <v>800</v>
      </c>
      <c r="I23" s="3">
        <v>0</v>
      </c>
      <c r="K23" s="3">
        <v>0</v>
      </c>
      <c r="M23" s="3">
        <v>0</v>
      </c>
      <c r="O23" s="3">
        <v>67183281600</v>
      </c>
      <c r="Q23" s="3">
        <v>0</v>
      </c>
      <c r="S23" s="3">
        <v>67183281600</v>
      </c>
    </row>
    <row r="24" spans="1:19">
      <c r="A24" s="1" t="s">
        <v>26</v>
      </c>
      <c r="C24" s="1" t="s">
        <v>225</v>
      </c>
      <c r="E24" s="3">
        <v>3269867</v>
      </c>
      <c r="G24" s="3">
        <v>3700</v>
      </c>
      <c r="I24" s="3">
        <v>0</v>
      </c>
      <c r="K24" s="3">
        <v>0</v>
      </c>
      <c r="M24" s="3">
        <v>0</v>
      </c>
      <c r="O24" s="3">
        <v>12098507900</v>
      </c>
      <c r="Q24" s="3">
        <v>0</v>
      </c>
      <c r="S24" s="3">
        <v>12098507900</v>
      </c>
    </row>
    <row r="25" spans="1:19">
      <c r="A25" s="1" t="s">
        <v>75</v>
      </c>
      <c r="C25" s="1" t="s">
        <v>226</v>
      </c>
      <c r="E25" s="3">
        <v>2584274</v>
      </c>
      <c r="G25" s="3">
        <v>370</v>
      </c>
      <c r="I25" s="3">
        <v>0</v>
      </c>
      <c r="K25" s="3">
        <v>0</v>
      </c>
      <c r="M25" s="3">
        <v>0</v>
      </c>
      <c r="O25" s="3">
        <v>956181380</v>
      </c>
      <c r="Q25" s="3">
        <v>114188126</v>
      </c>
      <c r="S25" s="3">
        <v>841993254</v>
      </c>
    </row>
    <row r="26" spans="1:19">
      <c r="A26" s="1" t="s">
        <v>64</v>
      </c>
      <c r="C26" s="1" t="s">
        <v>227</v>
      </c>
      <c r="E26" s="3">
        <v>4020036</v>
      </c>
      <c r="G26" s="3">
        <v>770</v>
      </c>
      <c r="I26" s="3">
        <v>0</v>
      </c>
      <c r="K26" s="3">
        <v>0</v>
      </c>
      <c r="M26" s="3">
        <v>0</v>
      </c>
      <c r="O26" s="3">
        <v>3095427720</v>
      </c>
      <c r="Q26" s="3">
        <v>392482462</v>
      </c>
      <c r="S26" s="3">
        <v>2702945258</v>
      </c>
    </row>
    <row r="27" spans="1:19">
      <c r="A27" s="1" t="s">
        <v>39</v>
      </c>
      <c r="C27" s="1" t="s">
        <v>228</v>
      </c>
      <c r="E27" s="3">
        <v>20971476</v>
      </c>
      <c r="G27" s="3">
        <v>350</v>
      </c>
      <c r="I27" s="3">
        <v>0</v>
      </c>
      <c r="K27" s="3">
        <v>0</v>
      </c>
      <c r="M27" s="3">
        <v>0</v>
      </c>
      <c r="O27" s="3">
        <v>7340016600</v>
      </c>
      <c r="Q27" s="3">
        <v>0</v>
      </c>
      <c r="S27" s="3">
        <v>7340016600</v>
      </c>
    </row>
    <row r="28" spans="1:19">
      <c r="A28" s="1" t="s">
        <v>20</v>
      </c>
      <c r="C28" s="1" t="s">
        <v>229</v>
      </c>
      <c r="E28" s="3">
        <v>1040482</v>
      </c>
      <c r="G28" s="3">
        <v>10200</v>
      </c>
      <c r="I28" s="3">
        <v>0</v>
      </c>
      <c r="K28" s="3">
        <v>0</v>
      </c>
      <c r="M28" s="3">
        <v>0</v>
      </c>
      <c r="O28" s="3">
        <v>10612916400</v>
      </c>
      <c r="Q28" s="3">
        <v>0</v>
      </c>
      <c r="S28" s="3">
        <v>10612916400</v>
      </c>
    </row>
    <row r="29" spans="1:19">
      <c r="A29" s="1" t="s">
        <v>68</v>
      </c>
      <c r="C29" s="1" t="s">
        <v>230</v>
      </c>
      <c r="E29" s="3">
        <v>6540532</v>
      </c>
      <c r="G29" s="3">
        <v>1100</v>
      </c>
      <c r="I29" s="3">
        <v>0</v>
      </c>
      <c r="K29" s="3">
        <v>0</v>
      </c>
      <c r="M29" s="3">
        <v>0</v>
      </c>
      <c r="O29" s="3">
        <v>7194585200</v>
      </c>
      <c r="Q29" s="3">
        <v>0</v>
      </c>
      <c r="S29" s="3">
        <v>7194585200</v>
      </c>
    </row>
    <row r="30" spans="1:19">
      <c r="A30" s="1" t="s">
        <v>22</v>
      </c>
      <c r="C30" s="1" t="s">
        <v>231</v>
      </c>
      <c r="E30" s="3">
        <v>20566102</v>
      </c>
      <c r="G30" s="3">
        <v>13500</v>
      </c>
      <c r="I30" s="3">
        <v>0</v>
      </c>
      <c r="K30" s="3">
        <v>0</v>
      </c>
      <c r="M30" s="3">
        <v>0</v>
      </c>
      <c r="O30" s="3">
        <v>277642377000</v>
      </c>
      <c r="Q30" s="3">
        <v>31821958310</v>
      </c>
      <c r="S30" s="3">
        <v>245820418690</v>
      </c>
    </row>
    <row r="31" spans="1:19">
      <c r="A31" s="1" t="s">
        <v>77</v>
      </c>
      <c r="C31" s="1" t="s">
        <v>227</v>
      </c>
      <c r="E31" s="3">
        <v>59615343</v>
      </c>
      <c r="G31" s="3">
        <v>3530</v>
      </c>
      <c r="I31" s="3">
        <v>0</v>
      </c>
      <c r="K31" s="3">
        <v>0</v>
      </c>
      <c r="M31" s="3">
        <v>0</v>
      </c>
      <c r="O31" s="3">
        <v>210442160790</v>
      </c>
      <c r="Q31" s="3">
        <v>26682857708</v>
      </c>
      <c r="S31" s="3">
        <v>183759303082</v>
      </c>
    </row>
    <row r="32" spans="1:19">
      <c r="A32" s="1" t="s">
        <v>19</v>
      </c>
      <c r="C32" s="1" t="s">
        <v>216</v>
      </c>
      <c r="E32" s="3">
        <v>1011363</v>
      </c>
      <c r="G32" s="3">
        <v>14130</v>
      </c>
      <c r="I32" s="3">
        <v>0</v>
      </c>
      <c r="K32" s="3">
        <v>0</v>
      </c>
      <c r="M32" s="3">
        <v>0</v>
      </c>
      <c r="O32" s="3">
        <v>14290559190</v>
      </c>
      <c r="Q32" s="3">
        <v>0</v>
      </c>
      <c r="S32" s="3">
        <v>14290559190</v>
      </c>
    </row>
    <row r="33" spans="1:19">
      <c r="A33" s="1" t="s">
        <v>83</v>
      </c>
      <c r="C33" s="1" t="s">
        <v>232</v>
      </c>
      <c r="E33" s="3">
        <v>3361802</v>
      </c>
      <c r="G33" s="3">
        <v>5000</v>
      </c>
      <c r="I33" s="3">
        <v>0</v>
      </c>
      <c r="K33" s="3">
        <v>0</v>
      </c>
      <c r="M33" s="3">
        <v>0</v>
      </c>
      <c r="O33" s="3">
        <v>16809010000</v>
      </c>
      <c r="Q33" s="3">
        <v>0</v>
      </c>
      <c r="S33" s="3">
        <v>16809010000</v>
      </c>
    </row>
    <row r="34" spans="1:19">
      <c r="A34" s="1" t="s">
        <v>33</v>
      </c>
      <c r="C34" s="1" t="s">
        <v>215</v>
      </c>
      <c r="E34" s="3">
        <v>50000</v>
      </c>
      <c r="G34" s="3">
        <v>5350</v>
      </c>
      <c r="I34" s="3">
        <v>0</v>
      </c>
      <c r="K34" s="3">
        <v>0</v>
      </c>
      <c r="M34" s="3">
        <v>0</v>
      </c>
      <c r="O34" s="3">
        <v>267500000</v>
      </c>
      <c r="Q34" s="3">
        <v>0</v>
      </c>
      <c r="S34" s="3">
        <v>267500000</v>
      </c>
    </row>
    <row r="35" spans="1:19">
      <c r="A35" s="1" t="s">
        <v>48</v>
      </c>
      <c r="C35" s="1" t="s">
        <v>233</v>
      </c>
      <c r="E35" s="3">
        <v>10100000</v>
      </c>
      <c r="G35" s="3">
        <v>4750</v>
      </c>
      <c r="I35" s="3">
        <v>0</v>
      </c>
      <c r="K35" s="3">
        <v>0</v>
      </c>
      <c r="M35" s="3">
        <v>0</v>
      </c>
      <c r="O35" s="3">
        <v>47975000000</v>
      </c>
      <c r="Q35" s="3">
        <v>0</v>
      </c>
      <c r="S35" s="3">
        <v>47975000000</v>
      </c>
    </row>
    <row r="36" spans="1:19">
      <c r="A36" s="1" t="s">
        <v>56</v>
      </c>
      <c r="C36" s="1" t="s">
        <v>234</v>
      </c>
      <c r="E36" s="3">
        <v>4032094</v>
      </c>
      <c r="G36" s="3">
        <v>2200</v>
      </c>
      <c r="I36" s="3">
        <v>0</v>
      </c>
      <c r="K36" s="3">
        <v>0</v>
      </c>
      <c r="M36" s="3">
        <v>0</v>
      </c>
      <c r="O36" s="3">
        <v>8870606800</v>
      </c>
      <c r="Q36" s="3">
        <v>0</v>
      </c>
      <c r="S36" s="3">
        <v>8870606800</v>
      </c>
    </row>
    <row r="37" spans="1:19">
      <c r="A37" s="1" t="s">
        <v>34</v>
      </c>
      <c r="C37" s="1" t="s">
        <v>235</v>
      </c>
      <c r="E37" s="3">
        <v>6064981</v>
      </c>
      <c r="G37" s="3">
        <v>5600</v>
      </c>
      <c r="I37" s="3">
        <v>0</v>
      </c>
      <c r="K37" s="3">
        <v>0</v>
      </c>
      <c r="M37" s="3">
        <v>0</v>
      </c>
      <c r="O37" s="3">
        <v>33963893600</v>
      </c>
      <c r="Q37" s="3">
        <v>0</v>
      </c>
      <c r="S37" s="3">
        <v>33963893600</v>
      </c>
    </row>
    <row r="38" spans="1:19">
      <c r="A38" s="1" t="s">
        <v>74</v>
      </c>
      <c r="C38" s="1" t="s">
        <v>236</v>
      </c>
      <c r="E38" s="3">
        <v>11400000</v>
      </c>
      <c r="G38" s="3">
        <v>1400</v>
      </c>
      <c r="I38" s="3">
        <v>0</v>
      </c>
      <c r="K38" s="3">
        <v>0</v>
      </c>
      <c r="M38" s="3">
        <v>0</v>
      </c>
      <c r="O38" s="3">
        <v>15960000000</v>
      </c>
      <c r="Q38" s="3">
        <v>0</v>
      </c>
      <c r="S38" s="3">
        <v>15960000000</v>
      </c>
    </row>
    <row r="39" spans="1:19">
      <c r="A39" s="1" t="s">
        <v>78</v>
      </c>
      <c r="C39" s="1" t="s">
        <v>237</v>
      </c>
      <c r="E39" s="3">
        <v>41540337</v>
      </c>
      <c r="G39" s="3">
        <v>1800</v>
      </c>
      <c r="I39" s="3">
        <v>0</v>
      </c>
      <c r="K39" s="3">
        <v>0</v>
      </c>
      <c r="M39" s="3">
        <v>0</v>
      </c>
      <c r="O39" s="3">
        <v>74772606600</v>
      </c>
      <c r="Q39" s="3">
        <v>0</v>
      </c>
      <c r="S39" s="3">
        <v>74772606600</v>
      </c>
    </row>
    <row r="40" spans="1:19">
      <c r="A40" s="1" t="s">
        <v>16</v>
      </c>
      <c r="C40" s="1" t="s">
        <v>214</v>
      </c>
      <c r="E40" s="3">
        <v>3831142</v>
      </c>
      <c r="G40" s="3">
        <v>200</v>
      </c>
      <c r="I40" s="3">
        <v>0</v>
      </c>
      <c r="K40" s="3">
        <v>0</v>
      </c>
      <c r="M40" s="3">
        <v>0</v>
      </c>
      <c r="O40" s="3">
        <v>1611637235</v>
      </c>
      <c r="Q40" s="3">
        <v>0</v>
      </c>
      <c r="S40" s="3">
        <v>766228400</v>
      </c>
    </row>
    <row r="41" spans="1:19">
      <c r="A41" s="1" t="s">
        <v>24</v>
      </c>
      <c r="C41" s="1" t="s">
        <v>238</v>
      </c>
      <c r="E41" s="3">
        <v>26842552</v>
      </c>
      <c r="G41" s="3">
        <v>6500</v>
      </c>
      <c r="I41" s="3">
        <v>0</v>
      </c>
      <c r="K41" s="3">
        <v>0</v>
      </c>
      <c r="M41" s="3">
        <v>0</v>
      </c>
      <c r="O41" s="3">
        <v>174476588000</v>
      </c>
      <c r="Q41" s="3">
        <v>0</v>
      </c>
      <c r="S41" s="3">
        <v>174476588000</v>
      </c>
    </row>
    <row r="42" spans="1:19">
      <c r="A42" s="1" t="s">
        <v>21</v>
      </c>
      <c r="C42" s="1" t="s">
        <v>239</v>
      </c>
      <c r="E42" s="3">
        <v>306183</v>
      </c>
      <c r="G42" s="3">
        <v>20000</v>
      </c>
      <c r="I42" s="3">
        <v>0</v>
      </c>
      <c r="K42" s="3">
        <v>0</v>
      </c>
      <c r="M42" s="3">
        <v>0</v>
      </c>
      <c r="O42" s="3">
        <v>6123660000</v>
      </c>
      <c r="Q42" s="3">
        <v>0</v>
      </c>
      <c r="S42" s="3">
        <v>6123660000</v>
      </c>
    </row>
    <row r="43" spans="1:19">
      <c r="A43" s="1" t="s">
        <v>25</v>
      </c>
      <c r="C43" s="1" t="s">
        <v>240</v>
      </c>
      <c r="E43" s="3">
        <v>2761247</v>
      </c>
      <c r="G43" s="3">
        <v>5900</v>
      </c>
      <c r="I43" s="3">
        <v>0</v>
      </c>
      <c r="K43" s="3">
        <v>0</v>
      </c>
      <c r="M43" s="3">
        <v>0</v>
      </c>
      <c r="O43" s="3">
        <v>16291357300</v>
      </c>
      <c r="Q43" s="3">
        <v>0</v>
      </c>
      <c r="S43" s="3">
        <v>16291357300</v>
      </c>
    </row>
    <row r="44" spans="1:19">
      <c r="A44" s="1" t="s">
        <v>28</v>
      </c>
      <c r="C44" s="1" t="s">
        <v>220</v>
      </c>
      <c r="E44" s="3">
        <v>1343905</v>
      </c>
      <c r="G44" s="3">
        <v>14200</v>
      </c>
      <c r="I44" s="3">
        <v>0</v>
      </c>
      <c r="K44" s="3">
        <v>0</v>
      </c>
      <c r="M44" s="3">
        <v>0</v>
      </c>
      <c r="O44" s="3">
        <v>19083451000</v>
      </c>
      <c r="Q44" s="3">
        <v>0</v>
      </c>
      <c r="S44" s="3">
        <v>19083451000</v>
      </c>
    </row>
    <row r="45" spans="1:19">
      <c r="A45" s="1" t="s">
        <v>50</v>
      </c>
      <c r="C45" s="1" t="s">
        <v>241</v>
      </c>
      <c r="E45" s="3">
        <v>24900000</v>
      </c>
      <c r="G45" s="3">
        <v>825</v>
      </c>
      <c r="I45" s="3">
        <v>0</v>
      </c>
      <c r="K45" s="3">
        <v>0</v>
      </c>
      <c r="M45" s="3">
        <v>0</v>
      </c>
      <c r="O45" s="3">
        <v>20542500000</v>
      </c>
      <c r="Q45" s="3">
        <v>0</v>
      </c>
      <c r="S45" s="3">
        <v>20542500000</v>
      </c>
    </row>
    <row r="46" spans="1:19">
      <c r="A46" s="1" t="s">
        <v>49</v>
      </c>
      <c r="C46" s="1" t="s">
        <v>242</v>
      </c>
      <c r="E46" s="3">
        <v>12000000</v>
      </c>
      <c r="G46" s="3">
        <v>1930</v>
      </c>
      <c r="I46" s="3">
        <v>0</v>
      </c>
      <c r="K46" s="3">
        <v>0</v>
      </c>
      <c r="M46" s="3">
        <v>0</v>
      </c>
      <c r="O46" s="3">
        <v>23160000000</v>
      </c>
      <c r="Q46" s="3">
        <v>0</v>
      </c>
      <c r="S46" s="3">
        <v>23160000000</v>
      </c>
    </row>
    <row r="47" spans="1:19">
      <c r="A47" s="1" t="s">
        <v>46</v>
      </c>
      <c r="C47" s="1" t="s">
        <v>239</v>
      </c>
      <c r="E47" s="3">
        <v>248066</v>
      </c>
      <c r="G47" s="3">
        <v>3000</v>
      </c>
      <c r="I47" s="3">
        <v>0</v>
      </c>
      <c r="K47" s="3">
        <v>0</v>
      </c>
      <c r="M47" s="3">
        <v>0</v>
      </c>
      <c r="O47" s="3">
        <v>744198000</v>
      </c>
      <c r="Q47" s="3">
        <v>0</v>
      </c>
      <c r="S47" s="3">
        <v>744198000</v>
      </c>
    </row>
    <row r="48" spans="1:19">
      <c r="A48" s="1" t="s">
        <v>243</v>
      </c>
      <c r="C48" s="1" t="s">
        <v>244</v>
      </c>
      <c r="E48" s="3">
        <v>56670</v>
      </c>
      <c r="G48" s="3">
        <v>110</v>
      </c>
      <c r="I48" s="3">
        <v>0</v>
      </c>
      <c r="K48" s="3">
        <v>0</v>
      </c>
      <c r="M48" s="3">
        <v>0</v>
      </c>
      <c r="O48" s="3">
        <v>6233700</v>
      </c>
      <c r="Q48" s="3">
        <v>0</v>
      </c>
      <c r="S48" s="3">
        <v>6233700</v>
      </c>
    </row>
    <row r="49" spans="1:19">
      <c r="A49" s="1" t="s">
        <v>44</v>
      </c>
      <c r="C49" s="1" t="s">
        <v>245</v>
      </c>
      <c r="E49" s="3">
        <v>3800060</v>
      </c>
      <c r="G49" s="3">
        <v>3000</v>
      </c>
      <c r="I49" s="3">
        <v>0</v>
      </c>
      <c r="K49" s="3">
        <v>0</v>
      </c>
      <c r="M49" s="3">
        <v>0</v>
      </c>
      <c r="O49" s="3">
        <v>11400180000</v>
      </c>
      <c r="Q49" s="3">
        <v>0</v>
      </c>
      <c r="S49" s="3">
        <v>11400180000</v>
      </c>
    </row>
    <row r="50" spans="1:19">
      <c r="A50" s="1" t="s">
        <v>246</v>
      </c>
      <c r="C50" s="1" t="s">
        <v>247</v>
      </c>
      <c r="E50" s="3">
        <v>753607</v>
      </c>
      <c r="G50" s="3">
        <v>165</v>
      </c>
      <c r="I50" s="3">
        <v>0</v>
      </c>
      <c r="K50" s="3">
        <v>0</v>
      </c>
      <c r="M50" s="3">
        <v>0</v>
      </c>
      <c r="O50" s="3">
        <v>124345155</v>
      </c>
      <c r="Q50" s="3">
        <v>0</v>
      </c>
      <c r="S50" s="3">
        <v>124345155</v>
      </c>
    </row>
    <row r="51" spans="1:19">
      <c r="A51" s="1" t="s">
        <v>27</v>
      </c>
      <c r="C51" s="1" t="s">
        <v>248</v>
      </c>
      <c r="E51" s="3">
        <v>2163138</v>
      </c>
      <c r="G51" s="3">
        <v>10000</v>
      </c>
      <c r="I51" s="3">
        <v>0</v>
      </c>
      <c r="K51" s="3">
        <v>0</v>
      </c>
      <c r="M51" s="3">
        <v>0</v>
      </c>
      <c r="O51" s="3">
        <v>21631380000</v>
      </c>
      <c r="Q51" s="3">
        <v>0</v>
      </c>
      <c r="S51" s="3">
        <v>21631380000</v>
      </c>
    </row>
    <row r="52" spans="1:19" ht="24.75" thickBot="1">
      <c r="I52" s="4">
        <f>SUM(I8:I51)</f>
        <v>4930604800</v>
      </c>
      <c r="K52" s="4">
        <f>SUM(K8:K51)</f>
        <v>683594176</v>
      </c>
      <c r="M52" s="4">
        <f>SUM(M8:M51)</f>
        <v>4247010624</v>
      </c>
      <c r="O52" s="4">
        <f>SUM(O8:O51)</f>
        <v>1351843382047</v>
      </c>
      <c r="Q52" s="4">
        <f>SUM(Q8:Q51)</f>
        <v>61963776033</v>
      </c>
      <c r="S52" s="4">
        <f>SUM(S8:S51)</f>
        <v>1289034183510</v>
      </c>
    </row>
    <row r="53" spans="1:19" ht="24.75" thickTop="1">
      <c r="I53" s="3"/>
      <c r="O53" s="3"/>
    </row>
    <row r="54" spans="1:19">
      <c r="I54" s="3"/>
      <c r="O5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9"/>
  <sheetViews>
    <sheetView rightToLeft="1" topLeftCell="A4" workbookViewId="0">
      <selection activeCell="K107" sqref="K107"/>
    </sheetView>
  </sheetViews>
  <sheetFormatPr defaultRowHeight="24"/>
  <cols>
    <col min="1" max="1" width="34.855468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3</v>
      </c>
      <c r="C6" s="18" t="s">
        <v>193</v>
      </c>
      <c r="D6" s="18" t="s">
        <v>193</v>
      </c>
      <c r="E6" s="18" t="s">
        <v>193</v>
      </c>
      <c r="F6" s="18" t="s">
        <v>193</v>
      </c>
      <c r="G6" s="18" t="s">
        <v>193</v>
      </c>
      <c r="H6" s="18" t="s">
        <v>193</v>
      </c>
      <c r="I6" s="18" t="s">
        <v>193</v>
      </c>
      <c r="K6" s="18" t="s">
        <v>194</v>
      </c>
      <c r="L6" s="18" t="s">
        <v>194</v>
      </c>
      <c r="M6" s="18" t="s">
        <v>194</v>
      </c>
      <c r="N6" s="18" t="s">
        <v>194</v>
      </c>
      <c r="O6" s="18" t="s">
        <v>194</v>
      </c>
      <c r="P6" s="18" t="s">
        <v>194</v>
      </c>
      <c r="Q6" s="18" t="s">
        <v>194</v>
      </c>
    </row>
    <row r="7" spans="1:17" ht="24.75">
      <c r="A7" s="18" t="s">
        <v>3</v>
      </c>
      <c r="C7" s="18" t="s">
        <v>7</v>
      </c>
      <c r="E7" s="18" t="s">
        <v>249</v>
      </c>
      <c r="G7" s="18" t="s">
        <v>250</v>
      </c>
      <c r="I7" s="18" t="s">
        <v>251</v>
      </c>
      <c r="K7" s="18" t="s">
        <v>7</v>
      </c>
      <c r="M7" s="18" t="s">
        <v>249</v>
      </c>
      <c r="O7" s="18" t="s">
        <v>250</v>
      </c>
      <c r="Q7" s="18" t="s">
        <v>251</v>
      </c>
    </row>
    <row r="8" spans="1:17">
      <c r="A8" s="1" t="s">
        <v>88</v>
      </c>
      <c r="C8" s="3">
        <v>3000045</v>
      </c>
      <c r="E8" s="7">
        <v>33132183475</v>
      </c>
      <c r="F8" s="7"/>
      <c r="G8" s="7">
        <v>51084766260</v>
      </c>
      <c r="H8" s="7"/>
      <c r="I8" s="7">
        <f>E8-G8</f>
        <v>-17952582785</v>
      </c>
      <c r="J8" s="7"/>
      <c r="K8" s="7">
        <v>3000045</v>
      </c>
      <c r="L8" s="7"/>
      <c r="M8" s="7">
        <v>33132183475</v>
      </c>
      <c r="N8" s="7"/>
      <c r="O8" s="7">
        <v>51084766260</v>
      </c>
      <c r="P8" s="7"/>
      <c r="Q8" s="7">
        <f>M8-O8</f>
        <v>-17952582785</v>
      </c>
    </row>
    <row r="9" spans="1:17">
      <c r="A9" s="1" t="s">
        <v>83</v>
      </c>
      <c r="C9" s="3">
        <v>4266340</v>
      </c>
      <c r="E9" s="7">
        <v>171122545426</v>
      </c>
      <c r="F9" s="7"/>
      <c r="G9" s="7">
        <v>183633363494</v>
      </c>
      <c r="H9" s="7"/>
      <c r="I9" s="7">
        <f t="shared" ref="I9:I72" si="0">E9-G9</f>
        <v>-12510818068</v>
      </c>
      <c r="J9" s="7"/>
      <c r="K9" s="7">
        <v>4266340</v>
      </c>
      <c r="L9" s="7"/>
      <c r="M9" s="7">
        <v>171122545426</v>
      </c>
      <c r="N9" s="7"/>
      <c r="O9" s="7">
        <v>174838445667</v>
      </c>
      <c r="P9" s="7"/>
      <c r="Q9" s="7">
        <f t="shared" ref="Q9:Q72" si="1">M9-O9</f>
        <v>-3715900241</v>
      </c>
    </row>
    <row r="10" spans="1:17">
      <c r="A10" s="1" t="s">
        <v>33</v>
      </c>
      <c r="C10" s="3">
        <v>60000</v>
      </c>
      <c r="E10" s="7">
        <v>2445363000</v>
      </c>
      <c r="F10" s="7"/>
      <c r="G10" s="7">
        <v>2552720400</v>
      </c>
      <c r="H10" s="7"/>
      <c r="I10" s="7">
        <f t="shared" si="0"/>
        <v>-107357400</v>
      </c>
      <c r="J10" s="7"/>
      <c r="K10" s="7">
        <v>60000</v>
      </c>
      <c r="L10" s="7"/>
      <c r="M10" s="7">
        <v>2445363000</v>
      </c>
      <c r="N10" s="7"/>
      <c r="O10" s="7">
        <v>3119452436</v>
      </c>
      <c r="P10" s="7"/>
      <c r="Q10" s="7">
        <f t="shared" si="1"/>
        <v>-674089436</v>
      </c>
    </row>
    <row r="11" spans="1:17">
      <c r="A11" s="1" t="s">
        <v>48</v>
      </c>
      <c r="C11" s="3">
        <v>31040230</v>
      </c>
      <c r="E11" s="7">
        <v>545217402958</v>
      </c>
      <c r="F11" s="7"/>
      <c r="G11" s="7">
        <v>562187950305</v>
      </c>
      <c r="H11" s="7"/>
      <c r="I11" s="7">
        <f t="shared" si="0"/>
        <v>-16970547347</v>
      </c>
      <c r="J11" s="7"/>
      <c r="K11" s="7">
        <v>31040230</v>
      </c>
      <c r="L11" s="7"/>
      <c r="M11" s="7">
        <v>545217402958</v>
      </c>
      <c r="N11" s="7"/>
      <c r="O11" s="7">
        <v>448820301039</v>
      </c>
      <c r="P11" s="7"/>
      <c r="Q11" s="7">
        <f t="shared" si="1"/>
        <v>96397101919</v>
      </c>
    </row>
    <row r="12" spans="1:17">
      <c r="A12" s="1" t="s">
        <v>63</v>
      </c>
      <c r="C12" s="3">
        <v>6900000</v>
      </c>
      <c r="E12" s="7">
        <v>80798372100</v>
      </c>
      <c r="F12" s="7"/>
      <c r="G12" s="7">
        <v>90332305650</v>
      </c>
      <c r="H12" s="7"/>
      <c r="I12" s="7">
        <f t="shared" si="0"/>
        <v>-9533933550</v>
      </c>
      <c r="J12" s="7"/>
      <c r="K12" s="7">
        <v>6900000</v>
      </c>
      <c r="L12" s="7"/>
      <c r="M12" s="7">
        <v>80798372100</v>
      </c>
      <c r="N12" s="7"/>
      <c r="O12" s="7">
        <v>85688799879</v>
      </c>
      <c r="P12" s="7"/>
      <c r="Q12" s="7">
        <f t="shared" si="1"/>
        <v>-4890427779</v>
      </c>
    </row>
    <row r="13" spans="1:17">
      <c r="A13" s="1" t="s">
        <v>56</v>
      </c>
      <c r="C13" s="3">
        <v>4100000</v>
      </c>
      <c r="E13" s="7">
        <v>86239801800</v>
      </c>
      <c r="F13" s="7"/>
      <c r="G13" s="7">
        <v>83427634350</v>
      </c>
      <c r="H13" s="7"/>
      <c r="I13" s="7">
        <f t="shared" si="0"/>
        <v>2812167450</v>
      </c>
      <c r="J13" s="7"/>
      <c r="K13" s="7">
        <v>4100000</v>
      </c>
      <c r="L13" s="7"/>
      <c r="M13" s="7">
        <v>86239801800</v>
      </c>
      <c r="N13" s="7"/>
      <c r="O13" s="7">
        <v>85547216129</v>
      </c>
      <c r="P13" s="7"/>
      <c r="Q13" s="7">
        <f t="shared" si="1"/>
        <v>692585671</v>
      </c>
    </row>
    <row r="14" spans="1:17">
      <c r="A14" s="1" t="s">
        <v>34</v>
      </c>
      <c r="C14" s="3">
        <v>82518930</v>
      </c>
      <c r="E14" s="7">
        <v>1551968669574</v>
      </c>
      <c r="F14" s="7"/>
      <c r="G14" s="7">
        <v>1506853301272</v>
      </c>
      <c r="H14" s="7"/>
      <c r="I14" s="7">
        <f t="shared" si="0"/>
        <v>45115368302</v>
      </c>
      <c r="J14" s="7"/>
      <c r="K14" s="7">
        <v>82518930</v>
      </c>
      <c r="L14" s="7"/>
      <c r="M14" s="7">
        <v>1551968669574</v>
      </c>
      <c r="N14" s="7"/>
      <c r="O14" s="7">
        <v>1279173765603</v>
      </c>
      <c r="P14" s="7"/>
      <c r="Q14" s="7">
        <f t="shared" si="1"/>
        <v>272794903971</v>
      </c>
    </row>
    <row r="15" spans="1:17">
      <c r="A15" s="1" t="s">
        <v>74</v>
      </c>
      <c r="C15" s="3">
        <v>10700000</v>
      </c>
      <c r="E15" s="7">
        <v>106682440050</v>
      </c>
      <c r="F15" s="7"/>
      <c r="G15" s="7">
        <v>124126029450</v>
      </c>
      <c r="H15" s="7"/>
      <c r="I15" s="7">
        <f t="shared" si="0"/>
        <v>-17443589400</v>
      </c>
      <c r="J15" s="7"/>
      <c r="K15" s="7">
        <v>10700000</v>
      </c>
      <c r="L15" s="7"/>
      <c r="M15" s="7">
        <v>106682440050</v>
      </c>
      <c r="N15" s="7"/>
      <c r="O15" s="7">
        <v>203685815411</v>
      </c>
      <c r="P15" s="7"/>
      <c r="Q15" s="7">
        <f t="shared" si="1"/>
        <v>-97003375361</v>
      </c>
    </row>
    <row r="16" spans="1:17">
      <c r="A16" s="1" t="s">
        <v>78</v>
      </c>
      <c r="C16" s="3">
        <v>69502189</v>
      </c>
      <c r="E16" s="7">
        <v>1349301353550</v>
      </c>
      <c r="F16" s="7"/>
      <c r="G16" s="7">
        <v>1457079649072</v>
      </c>
      <c r="H16" s="7"/>
      <c r="I16" s="7">
        <f t="shared" si="0"/>
        <v>-107778295522</v>
      </c>
      <c r="J16" s="7"/>
      <c r="K16" s="7">
        <v>69502189</v>
      </c>
      <c r="L16" s="7"/>
      <c r="M16" s="7">
        <v>1349301353550</v>
      </c>
      <c r="N16" s="7"/>
      <c r="O16" s="7">
        <v>1268174174687</v>
      </c>
      <c r="P16" s="7"/>
      <c r="Q16" s="7">
        <f t="shared" si="1"/>
        <v>81127178863</v>
      </c>
    </row>
    <row r="17" spans="1:17">
      <c r="A17" s="1" t="s">
        <v>16</v>
      </c>
      <c r="C17" s="3">
        <v>13381695</v>
      </c>
      <c r="E17" s="7">
        <v>65991588691</v>
      </c>
      <c r="F17" s="7"/>
      <c r="G17" s="7">
        <v>65659036843</v>
      </c>
      <c r="H17" s="7"/>
      <c r="I17" s="7">
        <f t="shared" si="0"/>
        <v>332551848</v>
      </c>
      <c r="J17" s="7"/>
      <c r="K17" s="7">
        <v>13381695</v>
      </c>
      <c r="L17" s="7"/>
      <c r="M17" s="7">
        <v>65991588691</v>
      </c>
      <c r="N17" s="7"/>
      <c r="O17" s="7">
        <v>66576616957</v>
      </c>
      <c r="P17" s="7"/>
      <c r="Q17" s="7">
        <f t="shared" si="1"/>
        <v>-585028266</v>
      </c>
    </row>
    <row r="18" spans="1:17">
      <c r="A18" s="1" t="s">
        <v>24</v>
      </c>
      <c r="C18" s="3">
        <v>35259260</v>
      </c>
      <c r="E18" s="7">
        <v>1526053810726</v>
      </c>
      <c r="F18" s="7"/>
      <c r="G18" s="7">
        <v>1706208073178</v>
      </c>
      <c r="H18" s="7"/>
      <c r="I18" s="7">
        <f t="shared" si="0"/>
        <v>-180154262452</v>
      </c>
      <c r="J18" s="7"/>
      <c r="K18" s="7">
        <v>35259260</v>
      </c>
      <c r="L18" s="7"/>
      <c r="M18" s="7">
        <v>1526053810726</v>
      </c>
      <c r="N18" s="7"/>
      <c r="O18" s="7">
        <v>1213062066821</v>
      </c>
      <c r="P18" s="7"/>
      <c r="Q18" s="7">
        <f t="shared" si="1"/>
        <v>312991743905</v>
      </c>
    </row>
    <row r="19" spans="1:17">
      <c r="A19" s="1" t="s">
        <v>41</v>
      </c>
      <c r="C19" s="3">
        <v>4200000</v>
      </c>
      <c r="E19" s="7">
        <v>96860232000</v>
      </c>
      <c r="F19" s="7"/>
      <c r="G19" s="7">
        <v>105836503500</v>
      </c>
      <c r="H19" s="7"/>
      <c r="I19" s="7">
        <f t="shared" si="0"/>
        <v>-8976271500</v>
      </c>
      <c r="J19" s="7"/>
      <c r="K19" s="7">
        <v>4200000</v>
      </c>
      <c r="L19" s="7"/>
      <c r="M19" s="7">
        <v>96860232000</v>
      </c>
      <c r="N19" s="7"/>
      <c r="O19" s="7">
        <v>116219958939</v>
      </c>
      <c r="P19" s="7"/>
      <c r="Q19" s="7">
        <f t="shared" si="1"/>
        <v>-19359726939</v>
      </c>
    </row>
    <row r="20" spans="1:17">
      <c r="A20" s="1" t="s">
        <v>85</v>
      </c>
      <c r="C20" s="3">
        <v>6508007</v>
      </c>
      <c r="E20" s="7">
        <v>31777124768</v>
      </c>
      <c r="F20" s="7"/>
      <c r="G20" s="7">
        <v>31634800512</v>
      </c>
      <c r="H20" s="7"/>
      <c r="I20" s="7">
        <f t="shared" si="0"/>
        <v>142324256</v>
      </c>
      <c r="J20" s="7"/>
      <c r="K20" s="7">
        <v>6508007</v>
      </c>
      <c r="L20" s="7"/>
      <c r="M20" s="7">
        <v>31777124768</v>
      </c>
      <c r="N20" s="7"/>
      <c r="O20" s="7">
        <v>32373079262</v>
      </c>
      <c r="P20" s="7"/>
      <c r="Q20" s="7">
        <f t="shared" si="1"/>
        <v>-595954494</v>
      </c>
    </row>
    <row r="21" spans="1:17">
      <c r="A21" s="1" t="s">
        <v>79</v>
      </c>
      <c r="C21" s="3">
        <v>3475000</v>
      </c>
      <c r="E21" s="7">
        <v>49293199912</v>
      </c>
      <c r="F21" s="7"/>
      <c r="G21" s="7">
        <v>56305477125</v>
      </c>
      <c r="H21" s="7"/>
      <c r="I21" s="7">
        <f t="shared" si="0"/>
        <v>-7012277213</v>
      </c>
      <c r="J21" s="7"/>
      <c r="K21" s="7">
        <v>3475000</v>
      </c>
      <c r="L21" s="7"/>
      <c r="M21" s="7">
        <v>49293199912</v>
      </c>
      <c r="N21" s="7"/>
      <c r="O21" s="7">
        <v>72022650187</v>
      </c>
      <c r="P21" s="7"/>
      <c r="Q21" s="7">
        <f t="shared" si="1"/>
        <v>-22729450275</v>
      </c>
    </row>
    <row r="22" spans="1:17">
      <c r="A22" s="1" t="s">
        <v>66</v>
      </c>
      <c r="C22" s="3">
        <v>9529900</v>
      </c>
      <c r="E22" s="7">
        <v>71806833980</v>
      </c>
      <c r="F22" s="7"/>
      <c r="G22" s="7">
        <v>73985669311</v>
      </c>
      <c r="H22" s="7"/>
      <c r="I22" s="7">
        <f t="shared" si="0"/>
        <v>-2178835331</v>
      </c>
      <c r="J22" s="7"/>
      <c r="K22" s="7">
        <v>9529900</v>
      </c>
      <c r="L22" s="7"/>
      <c r="M22" s="7">
        <v>71806833980</v>
      </c>
      <c r="N22" s="7"/>
      <c r="O22" s="7">
        <v>90994180514</v>
      </c>
      <c r="P22" s="7"/>
      <c r="Q22" s="7">
        <f t="shared" si="1"/>
        <v>-19187346534</v>
      </c>
    </row>
    <row r="23" spans="1:17">
      <c r="A23" s="1" t="s">
        <v>21</v>
      </c>
      <c r="C23" s="3">
        <v>306183</v>
      </c>
      <c r="E23" s="7">
        <v>51875324828</v>
      </c>
      <c r="F23" s="7"/>
      <c r="G23" s="7">
        <v>50216556227</v>
      </c>
      <c r="H23" s="7"/>
      <c r="I23" s="7">
        <f t="shared" si="0"/>
        <v>1658768601</v>
      </c>
      <c r="J23" s="7"/>
      <c r="K23" s="7">
        <v>306183</v>
      </c>
      <c r="L23" s="7"/>
      <c r="M23" s="7">
        <v>51875324828</v>
      </c>
      <c r="N23" s="7"/>
      <c r="O23" s="7">
        <v>44454998486</v>
      </c>
      <c r="P23" s="7"/>
      <c r="Q23" s="7">
        <f t="shared" si="1"/>
        <v>7420326342</v>
      </c>
    </row>
    <row r="24" spans="1:17">
      <c r="A24" s="1" t="s">
        <v>17</v>
      </c>
      <c r="C24" s="3">
        <v>12050000</v>
      </c>
      <c r="E24" s="7">
        <v>38342546302</v>
      </c>
      <c r="F24" s="7"/>
      <c r="G24" s="7">
        <v>39803899207</v>
      </c>
      <c r="H24" s="7"/>
      <c r="I24" s="7">
        <f t="shared" si="0"/>
        <v>-1461352905</v>
      </c>
      <c r="J24" s="7"/>
      <c r="K24" s="7">
        <v>12050000</v>
      </c>
      <c r="L24" s="7"/>
      <c r="M24" s="7">
        <v>38342546302</v>
      </c>
      <c r="N24" s="7"/>
      <c r="O24" s="7">
        <v>63835478087</v>
      </c>
      <c r="P24" s="7"/>
      <c r="Q24" s="7">
        <f t="shared" si="1"/>
        <v>-25492931785</v>
      </c>
    </row>
    <row r="25" spans="1:17">
      <c r="A25" s="1" t="s">
        <v>55</v>
      </c>
      <c r="C25" s="3">
        <v>13633830</v>
      </c>
      <c r="E25" s="7">
        <v>628168048778</v>
      </c>
      <c r="F25" s="7"/>
      <c r="G25" s="7">
        <v>641720757489</v>
      </c>
      <c r="H25" s="7"/>
      <c r="I25" s="7">
        <f t="shared" si="0"/>
        <v>-13552708711</v>
      </c>
      <c r="J25" s="7"/>
      <c r="K25" s="7">
        <v>13633830</v>
      </c>
      <c r="L25" s="7"/>
      <c r="M25" s="7">
        <v>628168048778</v>
      </c>
      <c r="N25" s="7"/>
      <c r="O25" s="7">
        <v>612380513579</v>
      </c>
      <c r="P25" s="7"/>
      <c r="Q25" s="7">
        <f t="shared" si="1"/>
        <v>15787535199</v>
      </c>
    </row>
    <row r="26" spans="1:17">
      <c r="A26" s="1" t="s">
        <v>25</v>
      </c>
      <c r="C26" s="3">
        <v>3900000</v>
      </c>
      <c r="E26" s="7">
        <v>357983250300</v>
      </c>
      <c r="F26" s="7"/>
      <c r="G26" s="7">
        <v>405148274555</v>
      </c>
      <c r="H26" s="7"/>
      <c r="I26" s="7">
        <f t="shared" si="0"/>
        <v>-47165024255</v>
      </c>
      <c r="J26" s="7"/>
      <c r="K26" s="7">
        <v>3900000</v>
      </c>
      <c r="L26" s="7"/>
      <c r="M26" s="7">
        <v>357983250300</v>
      </c>
      <c r="N26" s="7"/>
      <c r="O26" s="7">
        <v>283399356924</v>
      </c>
      <c r="P26" s="7"/>
      <c r="Q26" s="7">
        <f t="shared" si="1"/>
        <v>74583893376</v>
      </c>
    </row>
    <row r="27" spans="1:17">
      <c r="A27" s="1" t="s">
        <v>28</v>
      </c>
      <c r="C27" s="3">
        <v>130000</v>
      </c>
      <c r="E27" s="7">
        <v>11392608240</v>
      </c>
      <c r="F27" s="7"/>
      <c r="G27" s="7">
        <v>37196241682</v>
      </c>
      <c r="H27" s="7"/>
      <c r="I27" s="7">
        <f t="shared" si="0"/>
        <v>-25803633442</v>
      </c>
      <c r="J27" s="7"/>
      <c r="K27" s="7">
        <v>130000</v>
      </c>
      <c r="L27" s="7"/>
      <c r="M27" s="7">
        <v>11392608240</v>
      </c>
      <c r="N27" s="7"/>
      <c r="O27" s="7">
        <v>7716114314</v>
      </c>
      <c r="P27" s="7"/>
      <c r="Q27" s="7">
        <f t="shared" si="1"/>
        <v>3676493926</v>
      </c>
    </row>
    <row r="28" spans="1:17">
      <c r="A28" s="1" t="s">
        <v>30</v>
      </c>
      <c r="C28" s="3">
        <v>3593753</v>
      </c>
      <c r="E28" s="7">
        <v>430220539530</v>
      </c>
      <c r="F28" s="7"/>
      <c r="G28" s="7">
        <v>412358688682</v>
      </c>
      <c r="H28" s="7"/>
      <c r="I28" s="7">
        <f t="shared" si="0"/>
        <v>17861850848</v>
      </c>
      <c r="J28" s="7"/>
      <c r="K28" s="7">
        <v>3593753</v>
      </c>
      <c r="L28" s="7"/>
      <c r="M28" s="7">
        <v>430220539530</v>
      </c>
      <c r="N28" s="7"/>
      <c r="O28" s="7">
        <v>243885711482</v>
      </c>
      <c r="P28" s="7"/>
      <c r="Q28" s="7">
        <f t="shared" si="1"/>
        <v>186334828048</v>
      </c>
    </row>
    <row r="29" spans="1:17">
      <c r="A29" s="1" t="s">
        <v>50</v>
      </c>
      <c r="C29" s="3">
        <v>24900000</v>
      </c>
      <c r="E29" s="7">
        <v>199004833800</v>
      </c>
      <c r="F29" s="7"/>
      <c r="G29" s="7">
        <v>197767241550</v>
      </c>
      <c r="H29" s="7"/>
      <c r="I29" s="7">
        <f t="shared" si="0"/>
        <v>1237592250</v>
      </c>
      <c r="J29" s="7"/>
      <c r="K29" s="7">
        <v>24900000</v>
      </c>
      <c r="L29" s="7"/>
      <c r="M29" s="7">
        <v>199004833800</v>
      </c>
      <c r="N29" s="7"/>
      <c r="O29" s="7">
        <v>244795747050</v>
      </c>
      <c r="P29" s="7"/>
      <c r="Q29" s="7">
        <f t="shared" si="1"/>
        <v>-45790913250</v>
      </c>
    </row>
    <row r="30" spans="1:17">
      <c r="A30" s="1" t="s">
        <v>36</v>
      </c>
      <c r="C30" s="3">
        <v>1914778</v>
      </c>
      <c r="E30" s="7">
        <v>55959521084</v>
      </c>
      <c r="F30" s="7"/>
      <c r="G30" s="7">
        <v>53333363222</v>
      </c>
      <c r="H30" s="7"/>
      <c r="I30" s="7">
        <f t="shared" si="0"/>
        <v>2626157862</v>
      </c>
      <c r="J30" s="7"/>
      <c r="K30" s="7">
        <v>1914778</v>
      </c>
      <c r="L30" s="7"/>
      <c r="M30" s="7">
        <v>55959521084</v>
      </c>
      <c r="N30" s="7"/>
      <c r="O30" s="7">
        <v>58014867550</v>
      </c>
      <c r="P30" s="7"/>
      <c r="Q30" s="7">
        <f t="shared" si="1"/>
        <v>-2055346466</v>
      </c>
    </row>
    <row r="31" spans="1:17">
      <c r="A31" s="1" t="s">
        <v>65</v>
      </c>
      <c r="C31" s="3">
        <v>45718</v>
      </c>
      <c r="E31" s="7">
        <v>562621206</v>
      </c>
      <c r="F31" s="7"/>
      <c r="G31" s="7">
        <v>706684956</v>
      </c>
      <c r="H31" s="7"/>
      <c r="I31" s="7">
        <f t="shared" si="0"/>
        <v>-144063750</v>
      </c>
      <c r="J31" s="7"/>
      <c r="K31" s="7">
        <v>45718</v>
      </c>
      <c r="L31" s="7"/>
      <c r="M31" s="7">
        <v>562621206</v>
      </c>
      <c r="N31" s="7"/>
      <c r="O31" s="7">
        <v>858928982</v>
      </c>
      <c r="P31" s="7"/>
      <c r="Q31" s="7">
        <f t="shared" si="1"/>
        <v>-296307776</v>
      </c>
    </row>
    <row r="32" spans="1:17">
      <c r="A32" s="1" t="s">
        <v>23</v>
      </c>
      <c r="C32" s="3">
        <v>41006624</v>
      </c>
      <c r="E32" s="7">
        <v>403957708759</v>
      </c>
      <c r="F32" s="7"/>
      <c r="G32" s="7">
        <v>421485641631</v>
      </c>
      <c r="H32" s="7"/>
      <c r="I32" s="7">
        <f t="shared" si="0"/>
        <v>-17527932872</v>
      </c>
      <c r="J32" s="7"/>
      <c r="K32" s="7">
        <v>41006624</v>
      </c>
      <c r="L32" s="7"/>
      <c r="M32" s="7">
        <v>403957708759</v>
      </c>
      <c r="N32" s="7"/>
      <c r="O32" s="7">
        <v>445226183955</v>
      </c>
      <c r="P32" s="7"/>
      <c r="Q32" s="7">
        <f t="shared" si="1"/>
        <v>-41268475196</v>
      </c>
    </row>
    <row r="33" spans="1:17">
      <c r="A33" s="1" t="s">
        <v>31</v>
      </c>
      <c r="C33" s="3">
        <v>11294493</v>
      </c>
      <c r="E33" s="7">
        <v>799383102585</v>
      </c>
      <c r="F33" s="7"/>
      <c r="G33" s="7">
        <v>801258060143</v>
      </c>
      <c r="H33" s="7"/>
      <c r="I33" s="7">
        <f t="shared" si="0"/>
        <v>-1874957558</v>
      </c>
      <c r="J33" s="7"/>
      <c r="K33" s="7">
        <v>11294493</v>
      </c>
      <c r="L33" s="7"/>
      <c r="M33" s="7">
        <v>799383102585</v>
      </c>
      <c r="N33" s="7"/>
      <c r="O33" s="7">
        <v>605536330708</v>
      </c>
      <c r="P33" s="7"/>
      <c r="Q33" s="7">
        <f t="shared" si="1"/>
        <v>193846771877</v>
      </c>
    </row>
    <row r="34" spans="1:17">
      <c r="A34" s="1" t="s">
        <v>49</v>
      </c>
      <c r="C34" s="3">
        <v>12000000</v>
      </c>
      <c r="E34" s="7">
        <v>68231592000</v>
      </c>
      <c r="F34" s="7"/>
      <c r="G34" s="7">
        <v>71929458000</v>
      </c>
      <c r="H34" s="7"/>
      <c r="I34" s="7">
        <f t="shared" si="0"/>
        <v>-3697866000</v>
      </c>
      <c r="J34" s="7"/>
      <c r="K34" s="7">
        <v>12000000</v>
      </c>
      <c r="L34" s="7"/>
      <c r="M34" s="7">
        <v>68231592000</v>
      </c>
      <c r="N34" s="7"/>
      <c r="O34" s="7">
        <v>88211997000</v>
      </c>
      <c r="P34" s="7"/>
      <c r="Q34" s="7">
        <f t="shared" si="1"/>
        <v>-19980405000</v>
      </c>
    </row>
    <row r="35" spans="1:17">
      <c r="A35" s="1" t="s">
        <v>46</v>
      </c>
      <c r="C35" s="3">
        <v>12769701</v>
      </c>
      <c r="E35" s="7">
        <v>260221286220</v>
      </c>
      <c r="F35" s="7"/>
      <c r="G35" s="7">
        <v>244980827281</v>
      </c>
      <c r="H35" s="7"/>
      <c r="I35" s="7">
        <f t="shared" si="0"/>
        <v>15240458939</v>
      </c>
      <c r="J35" s="7"/>
      <c r="K35" s="7">
        <v>12769701</v>
      </c>
      <c r="L35" s="7"/>
      <c r="M35" s="7">
        <v>260221286220</v>
      </c>
      <c r="N35" s="7"/>
      <c r="O35" s="7">
        <v>221998197720</v>
      </c>
      <c r="P35" s="7"/>
      <c r="Q35" s="7">
        <f t="shared" si="1"/>
        <v>38223088500</v>
      </c>
    </row>
    <row r="36" spans="1:17">
      <c r="A36" s="1" t="s">
        <v>47</v>
      </c>
      <c r="C36" s="3">
        <v>9151789</v>
      </c>
      <c r="E36" s="7">
        <v>170666020648</v>
      </c>
      <c r="F36" s="7"/>
      <c r="G36" s="7">
        <v>171029914082</v>
      </c>
      <c r="H36" s="7"/>
      <c r="I36" s="7">
        <f t="shared" si="0"/>
        <v>-363893434</v>
      </c>
      <c r="J36" s="7"/>
      <c r="K36" s="7">
        <v>9151789</v>
      </c>
      <c r="L36" s="7"/>
      <c r="M36" s="7">
        <v>170666020648</v>
      </c>
      <c r="N36" s="7"/>
      <c r="O36" s="7">
        <v>163088787523</v>
      </c>
      <c r="P36" s="7"/>
      <c r="Q36" s="7">
        <f t="shared" si="1"/>
        <v>7577233125</v>
      </c>
    </row>
    <row r="37" spans="1:17">
      <c r="A37" s="1" t="s">
        <v>44</v>
      </c>
      <c r="C37" s="3">
        <v>4000060</v>
      </c>
      <c r="E37" s="7">
        <v>59961995416</v>
      </c>
      <c r="F37" s="7"/>
      <c r="G37" s="7">
        <v>60051690761</v>
      </c>
      <c r="H37" s="7"/>
      <c r="I37" s="7">
        <f t="shared" si="0"/>
        <v>-89695345</v>
      </c>
      <c r="J37" s="7"/>
      <c r="K37" s="7">
        <v>4000060</v>
      </c>
      <c r="L37" s="7"/>
      <c r="M37" s="7">
        <v>59961995416</v>
      </c>
      <c r="N37" s="7"/>
      <c r="O37" s="7">
        <v>81259757028</v>
      </c>
      <c r="P37" s="7"/>
      <c r="Q37" s="7">
        <f t="shared" si="1"/>
        <v>-21297761612</v>
      </c>
    </row>
    <row r="38" spans="1:17">
      <c r="A38" s="1" t="s">
        <v>15</v>
      </c>
      <c r="C38" s="3">
        <v>13500000</v>
      </c>
      <c r="E38" s="7">
        <v>310759413975</v>
      </c>
      <c r="F38" s="7"/>
      <c r="G38" s="7">
        <v>322206396750</v>
      </c>
      <c r="H38" s="7"/>
      <c r="I38" s="7">
        <f t="shared" si="0"/>
        <v>-11446982775</v>
      </c>
      <c r="J38" s="7"/>
      <c r="K38" s="7">
        <v>13500000</v>
      </c>
      <c r="L38" s="7"/>
      <c r="M38" s="7">
        <v>310759413975</v>
      </c>
      <c r="N38" s="7"/>
      <c r="O38" s="7">
        <v>418867999773</v>
      </c>
      <c r="P38" s="7"/>
      <c r="Q38" s="7">
        <f t="shared" si="1"/>
        <v>-108108585798</v>
      </c>
    </row>
    <row r="39" spans="1:17">
      <c r="A39" s="1" t="s">
        <v>27</v>
      </c>
      <c r="C39" s="3">
        <v>7749827</v>
      </c>
      <c r="E39" s="7">
        <v>559366784586</v>
      </c>
      <c r="F39" s="7"/>
      <c r="G39" s="7">
        <v>584162965196</v>
      </c>
      <c r="H39" s="7"/>
      <c r="I39" s="7">
        <f t="shared" si="0"/>
        <v>-24796180610</v>
      </c>
      <c r="J39" s="7"/>
      <c r="K39" s="7">
        <v>7749827</v>
      </c>
      <c r="L39" s="7"/>
      <c r="M39" s="7">
        <v>559366784586</v>
      </c>
      <c r="N39" s="7"/>
      <c r="O39" s="7">
        <v>580944943901</v>
      </c>
      <c r="P39" s="7"/>
      <c r="Q39" s="7">
        <f t="shared" si="1"/>
        <v>-21578159315</v>
      </c>
    </row>
    <row r="40" spans="1:17">
      <c r="A40" s="1" t="s">
        <v>84</v>
      </c>
      <c r="C40" s="3">
        <v>23863551</v>
      </c>
      <c r="E40" s="7">
        <v>242434372547</v>
      </c>
      <c r="F40" s="7"/>
      <c r="G40" s="7">
        <v>254242521087</v>
      </c>
      <c r="H40" s="7"/>
      <c r="I40" s="7">
        <f t="shared" si="0"/>
        <v>-11808148540</v>
      </c>
      <c r="J40" s="7"/>
      <c r="K40" s="7">
        <v>23863551</v>
      </c>
      <c r="L40" s="7"/>
      <c r="M40" s="7">
        <v>242434372547</v>
      </c>
      <c r="N40" s="7"/>
      <c r="O40" s="7">
        <v>296996212019</v>
      </c>
      <c r="P40" s="7"/>
      <c r="Q40" s="7">
        <f t="shared" si="1"/>
        <v>-54561839472</v>
      </c>
    </row>
    <row r="41" spans="1:17">
      <c r="A41" s="1" t="s">
        <v>80</v>
      </c>
      <c r="C41" s="3">
        <v>7500003</v>
      </c>
      <c r="E41" s="7">
        <v>171846462488</v>
      </c>
      <c r="F41" s="7"/>
      <c r="G41" s="7">
        <v>195755524443</v>
      </c>
      <c r="H41" s="7"/>
      <c r="I41" s="7">
        <f t="shared" si="0"/>
        <v>-23909061955</v>
      </c>
      <c r="J41" s="7"/>
      <c r="K41" s="7">
        <v>7500003</v>
      </c>
      <c r="L41" s="7"/>
      <c r="M41" s="7">
        <v>171846462488</v>
      </c>
      <c r="N41" s="7"/>
      <c r="O41" s="7">
        <v>199492051113</v>
      </c>
      <c r="P41" s="7"/>
      <c r="Q41" s="7">
        <f t="shared" si="1"/>
        <v>-27645588625</v>
      </c>
    </row>
    <row r="42" spans="1:17">
      <c r="A42" s="1" t="s">
        <v>72</v>
      </c>
      <c r="C42" s="3">
        <v>1678321</v>
      </c>
      <c r="E42" s="7">
        <v>30897564015</v>
      </c>
      <c r="F42" s="7"/>
      <c r="G42" s="7">
        <v>31147814264</v>
      </c>
      <c r="H42" s="7"/>
      <c r="I42" s="7">
        <f t="shared" si="0"/>
        <v>-250250249</v>
      </c>
      <c r="J42" s="7"/>
      <c r="K42" s="7">
        <v>1678321</v>
      </c>
      <c r="L42" s="7"/>
      <c r="M42" s="7">
        <v>30897564015</v>
      </c>
      <c r="N42" s="7"/>
      <c r="O42" s="7">
        <v>39192564142</v>
      </c>
      <c r="P42" s="7"/>
      <c r="Q42" s="7">
        <f t="shared" si="1"/>
        <v>-8295000127</v>
      </c>
    </row>
    <row r="43" spans="1:17">
      <c r="A43" s="1" t="s">
        <v>52</v>
      </c>
      <c r="C43" s="3">
        <v>4482368</v>
      </c>
      <c r="E43" s="7">
        <v>30209631832</v>
      </c>
      <c r="F43" s="7"/>
      <c r="G43" s="7">
        <v>34709886722</v>
      </c>
      <c r="H43" s="7"/>
      <c r="I43" s="7">
        <f t="shared" si="0"/>
        <v>-4500254890</v>
      </c>
      <c r="J43" s="7"/>
      <c r="K43" s="7">
        <v>4482368</v>
      </c>
      <c r="L43" s="7"/>
      <c r="M43" s="7">
        <v>30209631832</v>
      </c>
      <c r="N43" s="7"/>
      <c r="O43" s="7">
        <v>28115453814</v>
      </c>
      <c r="P43" s="7"/>
      <c r="Q43" s="7">
        <f t="shared" si="1"/>
        <v>2094178018</v>
      </c>
    </row>
    <row r="44" spans="1:17">
      <c r="A44" s="1" t="s">
        <v>51</v>
      </c>
      <c r="C44" s="3">
        <v>15000000</v>
      </c>
      <c r="E44" s="7">
        <v>69916506750</v>
      </c>
      <c r="F44" s="7"/>
      <c r="G44" s="7">
        <v>72558082900</v>
      </c>
      <c r="H44" s="7"/>
      <c r="I44" s="7">
        <f t="shared" si="0"/>
        <v>-2641576150</v>
      </c>
      <c r="J44" s="7"/>
      <c r="K44" s="7">
        <v>15000000</v>
      </c>
      <c r="L44" s="7"/>
      <c r="M44" s="7">
        <v>69916506750</v>
      </c>
      <c r="N44" s="7"/>
      <c r="O44" s="7">
        <v>100009341807</v>
      </c>
      <c r="P44" s="7"/>
      <c r="Q44" s="7">
        <f t="shared" si="1"/>
        <v>-30092835057</v>
      </c>
    </row>
    <row r="45" spans="1:17">
      <c r="A45" s="1" t="s">
        <v>53</v>
      </c>
      <c r="C45" s="3">
        <v>107860735</v>
      </c>
      <c r="E45" s="7">
        <v>1154748238260</v>
      </c>
      <c r="F45" s="7"/>
      <c r="G45" s="7">
        <v>1090978155522</v>
      </c>
      <c r="H45" s="7"/>
      <c r="I45" s="7">
        <f t="shared" si="0"/>
        <v>63770082738</v>
      </c>
      <c r="J45" s="7"/>
      <c r="K45" s="7">
        <v>107860735</v>
      </c>
      <c r="L45" s="7"/>
      <c r="M45" s="7">
        <v>1154748238260</v>
      </c>
      <c r="N45" s="7"/>
      <c r="O45" s="7">
        <v>1176967584939</v>
      </c>
      <c r="P45" s="7"/>
      <c r="Q45" s="7">
        <f t="shared" si="1"/>
        <v>-22219346679</v>
      </c>
    </row>
    <row r="46" spans="1:17">
      <c r="A46" s="1" t="s">
        <v>54</v>
      </c>
      <c r="C46" s="3">
        <v>70500000</v>
      </c>
      <c r="E46" s="7">
        <v>901936356750</v>
      </c>
      <c r="F46" s="7"/>
      <c r="G46" s="7">
        <v>906841993500</v>
      </c>
      <c r="H46" s="7"/>
      <c r="I46" s="7">
        <f t="shared" si="0"/>
        <v>-4905636750</v>
      </c>
      <c r="J46" s="7"/>
      <c r="K46" s="7">
        <v>70500000</v>
      </c>
      <c r="L46" s="7"/>
      <c r="M46" s="7">
        <v>901936356750</v>
      </c>
      <c r="N46" s="7"/>
      <c r="O46" s="7">
        <v>746870509024</v>
      </c>
      <c r="P46" s="7"/>
      <c r="Q46" s="7">
        <f t="shared" si="1"/>
        <v>155065847726</v>
      </c>
    </row>
    <row r="47" spans="1:17">
      <c r="A47" s="1" t="s">
        <v>70</v>
      </c>
      <c r="C47" s="3">
        <v>31451705</v>
      </c>
      <c r="E47" s="7">
        <v>191026506540</v>
      </c>
      <c r="F47" s="7"/>
      <c r="G47" s="7">
        <v>213453341963</v>
      </c>
      <c r="H47" s="7"/>
      <c r="I47" s="7">
        <f t="shared" si="0"/>
        <v>-22426835423</v>
      </c>
      <c r="J47" s="7"/>
      <c r="K47" s="7">
        <v>31451705</v>
      </c>
      <c r="L47" s="7"/>
      <c r="M47" s="7">
        <v>191026506540</v>
      </c>
      <c r="N47" s="7"/>
      <c r="O47" s="7">
        <v>207711095886</v>
      </c>
      <c r="P47" s="7"/>
      <c r="Q47" s="7">
        <f t="shared" si="1"/>
        <v>-16684589346</v>
      </c>
    </row>
    <row r="48" spans="1:17">
      <c r="A48" s="1" t="s">
        <v>82</v>
      </c>
      <c r="C48" s="3">
        <v>34216764</v>
      </c>
      <c r="E48" s="7">
        <v>238772483264</v>
      </c>
      <c r="F48" s="7"/>
      <c r="G48" s="7">
        <v>228568530988</v>
      </c>
      <c r="H48" s="7"/>
      <c r="I48" s="7">
        <f t="shared" si="0"/>
        <v>10203952276</v>
      </c>
      <c r="J48" s="7"/>
      <c r="K48" s="7">
        <v>34216764</v>
      </c>
      <c r="L48" s="7"/>
      <c r="M48" s="7">
        <v>238772483264</v>
      </c>
      <c r="N48" s="7"/>
      <c r="O48" s="7">
        <v>211902075603</v>
      </c>
      <c r="P48" s="7"/>
      <c r="Q48" s="7">
        <f t="shared" si="1"/>
        <v>26870407661</v>
      </c>
    </row>
    <row r="49" spans="1:17">
      <c r="A49" s="1" t="s">
        <v>32</v>
      </c>
      <c r="C49" s="3">
        <v>9000020</v>
      </c>
      <c r="E49" s="7">
        <v>125429507731</v>
      </c>
      <c r="F49" s="7"/>
      <c r="G49" s="7">
        <v>152626776169</v>
      </c>
      <c r="H49" s="7"/>
      <c r="I49" s="7">
        <f t="shared" si="0"/>
        <v>-27197268438</v>
      </c>
      <c r="J49" s="7"/>
      <c r="K49" s="7">
        <v>9000020</v>
      </c>
      <c r="L49" s="7"/>
      <c r="M49" s="7">
        <v>125429507731</v>
      </c>
      <c r="N49" s="7"/>
      <c r="O49" s="7">
        <v>218025470998</v>
      </c>
      <c r="P49" s="7"/>
      <c r="Q49" s="7">
        <f t="shared" si="1"/>
        <v>-92595963267</v>
      </c>
    </row>
    <row r="50" spans="1:17">
      <c r="A50" s="1" t="s">
        <v>76</v>
      </c>
      <c r="C50" s="3">
        <v>95252129</v>
      </c>
      <c r="E50" s="7">
        <v>1320861034712</v>
      </c>
      <c r="F50" s="7"/>
      <c r="G50" s="7">
        <v>1356005294045</v>
      </c>
      <c r="H50" s="7"/>
      <c r="I50" s="7">
        <f t="shared" si="0"/>
        <v>-35144259333</v>
      </c>
      <c r="J50" s="7"/>
      <c r="K50" s="7">
        <v>95252129</v>
      </c>
      <c r="L50" s="7"/>
      <c r="M50" s="7">
        <v>1320861034712</v>
      </c>
      <c r="N50" s="7"/>
      <c r="O50" s="7">
        <v>646578870461</v>
      </c>
      <c r="P50" s="7"/>
      <c r="Q50" s="7">
        <f t="shared" si="1"/>
        <v>674282164251</v>
      </c>
    </row>
    <row r="51" spans="1:17">
      <c r="A51" s="1" t="s">
        <v>35</v>
      </c>
      <c r="C51" s="3">
        <v>71182254</v>
      </c>
      <c r="E51" s="7">
        <v>773392805104</v>
      </c>
      <c r="F51" s="7"/>
      <c r="G51" s="7">
        <v>624091906772</v>
      </c>
      <c r="H51" s="7"/>
      <c r="I51" s="7">
        <f t="shared" si="0"/>
        <v>149300898332</v>
      </c>
      <c r="J51" s="7"/>
      <c r="K51" s="7">
        <v>71182254</v>
      </c>
      <c r="L51" s="7"/>
      <c r="M51" s="7">
        <v>773392805104</v>
      </c>
      <c r="N51" s="7"/>
      <c r="O51" s="7">
        <v>636891017150</v>
      </c>
      <c r="P51" s="7"/>
      <c r="Q51" s="7">
        <f t="shared" si="1"/>
        <v>136501787954</v>
      </c>
    </row>
    <row r="52" spans="1:17">
      <c r="A52" s="1" t="s">
        <v>29</v>
      </c>
      <c r="C52" s="3">
        <v>9200000</v>
      </c>
      <c r="E52" s="7">
        <v>505549972800</v>
      </c>
      <c r="F52" s="7"/>
      <c r="G52" s="7">
        <v>582062937122</v>
      </c>
      <c r="H52" s="7"/>
      <c r="I52" s="7">
        <f t="shared" si="0"/>
        <v>-76512964322</v>
      </c>
      <c r="J52" s="7"/>
      <c r="K52" s="7">
        <v>9200000</v>
      </c>
      <c r="L52" s="7"/>
      <c r="M52" s="7">
        <v>505549972800</v>
      </c>
      <c r="N52" s="7"/>
      <c r="O52" s="7">
        <v>473888955516</v>
      </c>
      <c r="P52" s="7"/>
      <c r="Q52" s="7">
        <f t="shared" si="1"/>
        <v>31661017284</v>
      </c>
    </row>
    <row r="53" spans="1:17">
      <c r="A53" s="1" t="s">
        <v>69</v>
      </c>
      <c r="C53" s="3">
        <v>5453326</v>
      </c>
      <c r="E53" s="7">
        <v>70796675956</v>
      </c>
      <c r="F53" s="7"/>
      <c r="G53" s="7">
        <v>72121931909</v>
      </c>
      <c r="H53" s="7"/>
      <c r="I53" s="7">
        <f t="shared" si="0"/>
        <v>-1325255953</v>
      </c>
      <c r="J53" s="7"/>
      <c r="K53" s="7">
        <v>5453326</v>
      </c>
      <c r="L53" s="7"/>
      <c r="M53" s="7">
        <v>70796675956</v>
      </c>
      <c r="N53" s="7"/>
      <c r="O53" s="7">
        <v>72063805569</v>
      </c>
      <c r="P53" s="7"/>
      <c r="Q53" s="7">
        <f t="shared" si="1"/>
        <v>-1267129613</v>
      </c>
    </row>
    <row r="54" spans="1:17">
      <c r="A54" s="1" t="s">
        <v>43</v>
      </c>
      <c r="C54" s="3">
        <v>1100000</v>
      </c>
      <c r="E54" s="7">
        <v>39342510900</v>
      </c>
      <c r="F54" s="7"/>
      <c r="G54" s="7">
        <v>43628854500</v>
      </c>
      <c r="H54" s="7"/>
      <c r="I54" s="7">
        <f t="shared" si="0"/>
        <v>-4286343600</v>
      </c>
      <c r="J54" s="7"/>
      <c r="K54" s="7">
        <v>1100000</v>
      </c>
      <c r="L54" s="7"/>
      <c r="M54" s="7">
        <v>39342510900</v>
      </c>
      <c r="N54" s="7"/>
      <c r="O54" s="7">
        <v>34493963933</v>
      </c>
      <c r="P54" s="7"/>
      <c r="Q54" s="7">
        <f t="shared" si="1"/>
        <v>4848546967</v>
      </c>
    </row>
    <row r="55" spans="1:17">
      <c r="A55" s="1" t="s">
        <v>40</v>
      </c>
      <c r="C55" s="3">
        <v>2560092</v>
      </c>
      <c r="E55" s="7">
        <v>68049541762</v>
      </c>
      <c r="F55" s="7"/>
      <c r="G55" s="7">
        <v>82351651886</v>
      </c>
      <c r="H55" s="7"/>
      <c r="I55" s="7">
        <f t="shared" si="0"/>
        <v>-14302110124</v>
      </c>
      <c r="J55" s="7"/>
      <c r="K55" s="7">
        <v>2560092</v>
      </c>
      <c r="L55" s="7"/>
      <c r="M55" s="7">
        <v>68049541762</v>
      </c>
      <c r="N55" s="7"/>
      <c r="O55" s="7">
        <v>58726147109</v>
      </c>
      <c r="P55" s="7"/>
      <c r="Q55" s="7">
        <f t="shared" si="1"/>
        <v>9323394653</v>
      </c>
    </row>
    <row r="56" spans="1:17">
      <c r="A56" s="1" t="s">
        <v>58</v>
      </c>
      <c r="C56" s="3">
        <v>12900000</v>
      </c>
      <c r="E56" s="7">
        <v>90147412350</v>
      </c>
      <c r="F56" s="7"/>
      <c r="G56" s="7">
        <v>83049052441</v>
      </c>
      <c r="H56" s="7"/>
      <c r="I56" s="7">
        <f t="shared" si="0"/>
        <v>7098359909</v>
      </c>
      <c r="J56" s="7"/>
      <c r="K56" s="7">
        <v>12900000</v>
      </c>
      <c r="L56" s="7"/>
      <c r="M56" s="7">
        <v>90147412350</v>
      </c>
      <c r="N56" s="7"/>
      <c r="O56" s="7">
        <v>99813511353</v>
      </c>
      <c r="P56" s="7"/>
      <c r="Q56" s="7">
        <f t="shared" si="1"/>
        <v>-9666099003</v>
      </c>
    </row>
    <row r="57" spans="1:17">
      <c r="A57" s="1" t="s">
        <v>62</v>
      </c>
      <c r="C57" s="3">
        <v>10281796</v>
      </c>
      <c r="E57" s="7">
        <v>211055788829</v>
      </c>
      <c r="F57" s="7"/>
      <c r="G57" s="7">
        <v>207202566158</v>
      </c>
      <c r="H57" s="7"/>
      <c r="I57" s="7">
        <f t="shared" si="0"/>
        <v>3853222671</v>
      </c>
      <c r="J57" s="7"/>
      <c r="K57" s="7">
        <v>10281796</v>
      </c>
      <c r="L57" s="7"/>
      <c r="M57" s="7">
        <v>211055788829</v>
      </c>
      <c r="N57" s="7"/>
      <c r="O57" s="7">
        <v>239799267296</v>
      </c>
      <c r="P57" s="7"/>
      <c r="Q57" s="7">
        <f t="shared" si="1"/>
        <v>-28743478467</v>
      </c>
    </row>
    <row r="58" spans="1:17">
      <c r="A58" s="1" t="s">
        <v>61</v>
      </c>
      <c r="C58" s="3">
        <v>11309623</v>
      </c>
      <c r="E58" s="7">
        <v>159078980015</v>
      </c>
      <c r="F58" s="7"/>
      <c r="G58" s="7">
        <v>153011800965</v>
      </c>
      <c r="H58" s="7"/>
      <c r="I58" s="7">
        <f t="shared" si="0"/>
        <v>6067179050</v>
      </c>
      <c r="J58" s="7"/>
      <c r="K58" s="7">
        <v>11309623</v>
      </c>
      <c r="L58" s="7"/>
      <c r="M58" s="7">
        <v>159078980015</v>
      </c>
      <c r="N58" s="7"/>
      <c r="O58" s="7">
        <v>173758519129</v>
      </c>
      <c r="P58" s="7"/>
      <c r="Q58" s="7">
        <f t="shared" si="1"/>
        <v>-14679539114</v>
      </c>
    </row>
    <row r="59" spans="1:17">
      <c r="A59" s="1" t="s">
        <v>60</v>
      </c>
      <c r="C59" s="3">
        <v>9850000</v>
      </c>
      <c r="E59" s="7">
        <v>321059760075</v>
      </c>
      <c r="F59" s="7"/>
      <c r="G59" s="7">
        <v>347399123215</v>
      </c>
      <c r="H59" s="7"/>
      <c r="I59" s="7">
        <f t="shared" si="0"/>
        <v>-26339363140</v>
      </c>
      <c r="J59" s="7"/>
      <c r="K59" s="7">
        <v>9850000</v>
      </c>
      <c r="L59" s="7"/>
      <c r="M59" s="7">
        <v>321059760075</v>
      </c>
      <c r="N59" s="7"/>
      <c r="O59" s="7">
        <v>335316538712</v>
      </c>
      <c r="P59" s="7"/>
      <c r="Q59" s="7">
        <f t="shared" si="1"/>
        <v>-14256778637</v>
      </c>
    </row>
    <row r="60" spans="1:17">
      <c r="A60" s="1" t="s">
        <v>67</v>
      </c>
      <c r="C60" s="3">
        <v>4949445</v>
      </c>
      <c r="E60" s="7">
        <v>53824754076</v>
      </c>
      <c r="F60" s="7"/>
      <c r="G60" s="7">
        <v>65485144127</v>
      </c>
      <c r="H60" s="7"/>
      <c r="I60" s="7">
        <f t="shared" si="0"/>
        <v>-11660390051</v>
      </c>
      <c r="J60" s="7"/>
      <c r="K60" s="7">
        <v>4949445</v>
      </c>
      <c r="L60" s="7"/>
      <c r="M60" s="7">
        <v>53824754076</v>
      </c>
      <c r="N60" s="7"/>
      <c r="O60" s="7">
        <v>79712355767</v>
      </c>
      <c r="P60" s="7"/>
      <c r="Q60" s="7">
        <f t="shared" si="1"/>
        <v>-25887601691</v>
      </c>
    </row>
    <row r="61" spans="1:17">
      <c r="A61" s="1" t="s">
        <v>45</v>
      </c>
      <c r="C61" s="3">
        <v>490000</v>
      </c>
      <c r="E61" s="7">
        <v>202193646795</v>
      </c>
      <c r="F61" s="7"/>
      <c r="G61" s="7">
        <v>207697701645</v>
      </c>
      <c r="H61" s="7"/>
      <c r="I61" s="7">
        <f t="shared" si="0"/>
        <v>-5504054850</v>
      </c>
      <c r="J61" s="7"/>
      <c r="K61" s="7">
        <v>490000</v>
      </c>
      <c r="L61" s="7"/>
      <c r="M61" s="7">
        <v>202193646795</v>
      </c>
      <c r="N61" s="7"/>
      <c r="O61" s="7">
        <v>178236971760</v>
      </c>
      <c r="P61" s="7"/>
      <c r="Q61" s="7">
        <f t="shared" si="1"/>
        <v>23956675035</v>
      </c>
    </row>
    <row r="62" spans="1:17">
      <c r="A62" s="1" t="s">
        <v>57</v>
      </c>
      <c r="C62" s="3">
        <v>3400560</v>
      </c>
      <c r="E62" s="7">
        <v>120948088181</v>
      </c>
      <c r="F62" s="7"/>
      <c r="G62" s="7">
        <v>124159398515</v>
      </c>
      <c r="H62" s="7"/>
      <c r="I62" s="7">
        <f t="shared" si="0"/>
        <v>-3211310334</v>
      </c>
      <c r="J62" s="7"/>
      <c r="K62" s="7">
        <v>3400560</v>
      </c>
      <c r="L62" s="7"/>
      <c r="M62" s="7">
        <v>120948088181</v>
      </c>
      <c r="N62" s="7"/>
      <c r="O62" s="7">
        <v>115618849438</v>
      </c>
      <c r="P62" s="7"/>
      <c r="Q62" s="7">
        <f t="shared" si="1"/>
        <v>5329238743</v>
      </c>
    </row>
    <row r="63" spans="1:17">
      <c r="A63" s="1" t="s">
        <v>87</v>
      </c>
      <c r="C63" s="3">
        <v>15636144</v>
      </c>
      <c r="E63" s="7">
        <v>56778976969</v>
      </c>
      <c r="F63" s="7"/>
      <c r="G63" s="7">
        <v>58877296676</v>
      </c>
      <c r="H63" s="7"/>
      <c r="I63" s="7">
        <f t="shared" si="0"/>
        <v>-2098319707</v>
      </c>
      <c r="J63" s="7"/>
      <c r="K63" s="7">
        <v>15636144</v>
      </c>
      <c r="L63" s="7"/>
      <c r="M63" s="7">
        <v>56778976969</v>
      </c>
      <c r="N63" s="7"/>
      <c r="O63" s="7">
        <v>48458175656</v>
      </c>
      <c r="P63" s="7"/>
      <c r="Q63" s="7">
        <f t="shared" si="1"/>
        <v>8320801313</v>
      </c>
    </row>
    <row r="64" spans="1:17">
      <c r="A64" s="1" t="s">
        <v>18</v>
      </c>
      <c r="C64" s="3">
        <v>2300000</v>
      </c>
      <c r="E64" s="7">
        <v>77986204650</v>
      </c>
      <c r="F64" s="7"/>
      <c r="G64" s="7">
        <v>78283425600</v>
      </c>
      <c r="H64" s="7"/>
      <c r="I64" s="7">
        <f t="shared" si="0"/>
        <v>-297220950</v>
      </c>
      <c r="J64" s="7"/>
      <c r="K64" s="7">
        <v>2300000</v>
      </c>
      <c r="L64" s="7"/>
      <c r="M64" s="7">
        <v>77986204650</v>
      </c>
      <c r="N64" s="7"/>
      <c r="O64" s="7">
        <v>55580317650</v>
      </c>
      <c r="P64" s="7"/>
      <c r="Q64" s="7">
        <f t="shared" si="1"/>
        <v>22405887000</v>
      </c>
    </row>
    <row r="65" spans="1:17">
      <c r="A65" s="1" t="s">
        <v>73</v>
      </c>
      <c r="C65" s="3">
        <v>159509568</v>
      </c>
      <c r="E65" s="7">
        <v>1663299498878</v>
      </c>
      <c r="F65" s="7"/>
      <c r="G65" s="7">
        <v>1525351875997</v>
      </c>
      <c r="H65" s="7"/>
      <c r="I65" s="7">
        <f t="shared" si="0"/>
        <v>137947622881</v>
      </c>
      <c r="J65" s="7"/>
      <c r="K65" s="7">
        <v>159509568</v>
      </c>
      <c r="L65" s="7"/>
      <c r="M65" s="7">
        <v>1663299498878</v>
      </c>
      <c r="N65" s="7"/>
      <c r="O65" s="7">
        <v>1427163917882</v>
      </c>
      <c r="P65" s="7"/>
      <c r="Q65" s="7">
        <f t="shared" si="1"/>
        <v>236135580996</v>
      </c>
    </row>
    <row r="66" spans="1:17">
      <c r="A66" s="1" t="s">
        <v>71</v>
      </c>
      <c r="C66" s="3">
        <v>197550743</v>
      </c>
      <c r="E66" s="7">
        <v>979912827234</v>
      </c>
      <c r="F66" s="7"/>
      <c r="G66" s="7">
        <v>1095774263721</v>
      </c>
      <c r="H66" s="7"/>
      <c r="I66" s="7">
        <f t="shared" si="0"/>
        <v>-115861436487</v>
      </c>
      <c r="J66" s="7"/>
      <c r="K66" s="7">
        <v>197550743</v>
      </c>
      <c r="L66" s="7"/>
      <c r="M66" s="7">
        <v>979912827234</v>
      </c>
      <c r="N66" s="7"/>
      <c r="O66" s="7">
        <v>1214722430943</v>
      </c>
      <c r="P66" s="7"/>
      <c r="Q66" s="7">
        <f t="shared" si="1"/>
        <v>-234809603709</v>
      </c>
    </row>
    <row r="67" spans="1:17">
      <c r="A67" s="1" t="s">
        <v>86</v>
      </c>
      <c r="C67" s="3">
        <v>11200019</v>
      </c>
      <c r="E67" s="7">
        <v>42985975882</v>
      </c>
      <c r="F67" s="7"/>
      <c r="G67" s="7">
        <v>46914327324</v>
      </c>
      <c r="H67" s="7"/>
      <c r="I67" s="7">
        <f t="shared" si="0"/>
        <v>-3928351442</v>
      </c>
      <c r="J67" s="7"/>
      <c r="K67" s="7">
        <v>11200019</v>
      </c>
      <c r="L67" s="7"/>
      <c r="M67" s="7">
        <v>42985975882</v>
      </c>
      <c r="N67" s="7"/>
      <c r="O67" s="7">
        <v>52573158788</v>
      </c>
      <c r="P67" s="7"/>
      <c r="Q67" s="7">
        <f t="shared" si="1"/>
        <v>-9587182906</v>
      </c>
    </row>
    <row r="68" spans="1:17">
      <c r="A68" s="1" t="s">
        <v>59</v>
      </c>
      <c r="C68" s="3">
        <v>11780000</v>
      </c>
      <c r="E68" s="7">
        <v>162533536920</v>
      </c>
      <c r="F68" s="7"/>
      <c r="G68" s="7">
        <v>158395180432</v>
      </c>
      <c r="H68" s="7"/>
      <c r="I68" s="7">
        <f t="shared" si="0"/>
        <v>4138356488</v>
      </c>
      <c r="J68" s="7"/>
      <c r="K68" s="7">
        <v>11780000</v>
      </c>
      <c r="L68" s="7"/>
      <c r="M68" s="7">
        <v>162533536920</v>
      </c>
      <c r="N68" s="7"/>
      <c r="O68" s="7">
        <v>206426589819</v>
      </c>
      <c r="P68" s="7"/>
      <c r="Q68" s="7">
        <f t="shared" si="1"/>
        <v>-43893052899</v>
      </c>
    </row>
    <row r="69" spans="1:17">
      <c r="A69" s="1" t="s">
        <v>26</v>
      </c>
      <c r="C69" s="3">
        <v>836589</v>
      </c>
      <c r="E69" s="7">
        <v>33123077897</v>
      </c>
      <c r="F69" s="7"/>
      <c r="G69" s="7">
        <v>32058615439</v>
      </c>
      <c r="H69" s="7"/>
      <c r="I69" s="7">
        <f t="shared" si="0"/>
        <v>1064462458</v>
      </c>
      <c r="J69" s="7"/>
      <c r="K69" s="7">
        <v>836589</v>
      </c>
      <c r="L69" s="7"/>
      <c r="M69" s="7">
        <v>33123077897</v>
      </c>
      <c r="N69" s="7"/>
      <c r="O69" s="7">
        <v>21056397991</v>
      </c>
      <c r="P69" s="7"/>
      <c r="Q69" s="7">
        <f t="shared" si="1"/>
        <v>12066679906</v>
      </c>
    </row>
    <row r="70" spans="1:17">
      <c r="A70" s="1" t="s">
        <v>75</v>
      </c>
      <c r="C70" s="3">
        <v>3184274</v>
      </c>
      <c r="E70" s="7">
        <v>16130509295</v>
      </c>
      <c r="F70" s="7"/>
      <c r="G70" s="7">
        <v>14389579131</v>
      </c>
      <c r="H70" s="7"/>
      <c r="I70" s="7">
        <f t="shared" si="0"/>
        <v>1740930164</v>
      </c>
      <c r="J70" s="7"/>
      <c r="K70" s="7">
        <v>3184274</v>
      </c>
      <c r="L70" s="7"/>
      <c r="M70" s="7">
        <v>16130509295</v>
      </c>
      <c r="N70" s="7"/>
      <c r="O70" s="7">
        <v>13744372260</v>
      </c>
      <c r="P70" s="7"/>
      <c r="Q70" s="7">
        <f t="shared" si="1"/>
        <v>2386137035</v>
      </c>
    </row>
    <row r="71" spans="1:17">
      <c r="A71" s="1" t="s">
        <v>64</v>
      </c>
      <c r="C71" s="3">
        <v>4020036</v>
      </c>
      <c r="E71" s="7">
        <v>47753595590</v>
      </c>
      <c r="F71" s="7"/>
      <c r="G71" s="7">
        <v>55146411644</v>
      </c>
      <c r="H71" s="7"/>
      <c r="I71" s="7">
        <f t="shared" si="0"/>
        <v>-7392816054</v>
      </c>
      <c r="J71" s="7"/>
      <c r="K71" s="7">
        <v>4020036</v>
      </c>
      <c r="L71" s="7"/>
      <c r="M71" s="7">
        <v>47753595590</v>
      </c>
      <c r="N71" s="7"/>
      <c r="O71" s="7">
        <v>66835717512</v>
      </c>
      <c r="P71" s="7"/>
      <c r="Q71" s="7">
        <f t="shared" si="1"/>
        <v>-19082121922</v>
      </c>
    </row>
    <row r="72" spans="1:17">
      <c r="A72" s="1" t="s">
        <v>81</v>
      </c>
      <c r="C72" s="3">
        <v>9900000</v>
      </c>
      <c r="E72" s="7">
        <v>117601085250</v>
      </c>
      <c r="F72" s="7"/>
      <c r="G72" s="7">
        <v>107913096498</v>
      </c>
      <c r="H72" s="7"/>
      <c r="I72" s="7">
        <f t="shared" si="0"/>
        <v>9687988752</v>
      </c>
      <c r="J72" s="7"/>
      <c r="K72" s="7">
        <v>9900000</v>
      </c>
      <c r="L72" s="7"/>
      <c r="M72" s="7">
        <v>117601085250</v>
      </c>
      <c r="N72" s="7"/>
      <c r="O72" s="7">
        <v>110707993931</v>
      </c>
      <c r="P72" s="7"/>
      <c r="Q72" s="7">
        <f t="shared" si="1"/>
        <v>6893091319</v>
      </c>
    </row>
    <row r="73" spans="1:17">
      <c r="A73" s="1" t="s">
        <v>42</v>
      </c>
      <c r="C73" s="3">
        <v>555795</v>
      </c>
      <c r="E73" s="7">
        <v>11674071857</v>
      </c>
      <c r="F73" s="7"/>
      <c r="G73" s="7">
        <v>12022139309</v>
      </c>
      <c r="H73" s="7"/>
      <c r="I73" s="7">
        <f t="shared" ref="I73:I101" si="2">E73-G73</f>
        <v>-348067452</v>
      </c>
      <c r="J73" s="7"/>
      <c r="K73" s="7">
        <v>555795</v>
      </c>
      <c r="L73" s="7"/>
      <c r="M73" s="7">
        <v>11674071857</v>
      </c>
      <c r="N73" s="7"/>
      <c r="O73" s="7">
        <v>10355254105</v>
      </c>
      <c r="P73" s="7"/>
      <c r="Q73" s="7">
        <f t="shared" ref="Q73:Q101" si="3">M73-O73</f>
        <v>1318817752</v>
      </c>
    </row>
    <row r="74" spans="1:17">
      <c r="A74" s="1" t="s">
        <v>39</v>
      </c>
      <c r="C74" s="3">
        <v>20971476</v>
      </c>
      <c r="E74" s="7">
        <v>73505449100</v>
      </c>
      <c r="F74" s="7"/>
      <c r="G74" s="7">
        <v>75986205891</v>
      </c>
      <c r="H74" s="7"/>
      <c r="I74" s="7">
        <f t="shared" si="2"/>
        <v>-2480756791</v>
      </c>
      <c r="J74" s="7"/>
      <c r="K74" s="7">
        <v>20971476</v>
      </c>
      <c r="L74" s="7"/>
      <c r="M74" s="7">
        <v>73505449100</v>
      </c>
      <c r="N74" s="7"/>
      <c r="O74" s="7">
        <v>120493901248</v>
      </c>
      <c r="P74" s="7"/>
      <c r="Q74" s="7">
        <f t="shared" si="3"/>
        <v>-46988452148</v>
      </c>
    </row>
    <row r="75" spans="1:17">
      <c r="A75" s="1" t="s">
        <v>20</v>
      </c>
      <c r="C75" s="3">
        <v>1800000</v>
      </c>
      <c r="E75" s="7">
        <v>149137321500</v>
      </c>
      <c r="F75" s="7"/>
      <c r="G75" s="7">
        <v>155227231295</v>
      </c>
      <c r="H75" s="7"/>
      <c r="I75" s="7">
        <f t="shared" si="2"/>
        <v>-6089909795</v>
      </c>
      <c r="J75" s="7"/>
      <c r="K75" s="7">
        <v>1800000</v>
      </c>
      <c r="L75" s="7"/>
      <c r="M75" s="7">
        <v>149137321500</v>
      </c>
      <c r="N75" s="7"/>
      <c r="O75" s="7">
        <v>150899838054</v>
      </c>
      <c r="P75" s="7"/>
      <c r="Q75" s="7">
        <f t="shared" si="3"/>
        <v>-1762516554</v>
      </c>
    </row>
    <row r="76" spans="1:17">
      <c r="A76" s="1" t="s">
        <v>68</v>
      </c>
      <c r="C76" s="3">
        <v>15000000</v>
      </c>
      <c r="E76" s="7">
        <v>698717745000</v>
      </c>
      <c r="F76" s="7"/>
      <c r="G76" s="7">
        <v>692007907500</v>
      </c>
      <c r="H76" s="7"/>
      <c r="I76" s="7">
        <f t="shared" si="2"/>
        <v>6709837500</v>
      </c>
      <c r="J76" s="7"/>
      <c r="K76" s="7">
        <v>15000000</v>
      </c>
      <c r="L76" s="7"/>
      <c r="M76" s="7">
        <v>698717745000</v>
      </c>
      <c r="N76" s="7"/>
      <c r="O76" s="7">
        <v>617196305382</v>
      </c>
      <c r="P76" s="7"/>
      <c r="Q76" s="7">
        <f t="shared" si="3"/>
        <v>81521439618</v>
      </c>
    </row>
    <row r="77" spans="1:17">
      <c r="A77" s="1" t="s">
        <v>22</v>
      </c>
      <c r="C77" s="3">
        <v>20566102</v>
      </c>
      <c r="E77" s="7">
        <v>2635197273064</v>
      </c>
      <c r="F77" s="7"/>
      <c r="G77" s="7">
        <v>2937764531698</v>
      </c>
      <c r="H77" s="7"/>
      <c r="I77" s="7">
        <f t="shared" si="2"/>
        <v>-302567258634</v>
      </c>
      <c r="J77" s="7"/>
      <c r="K77" s="7">
        <v>20566102</v>
      </c>
      <c r="L77" s="7"/>
      <c r="M77" s="7">
        <v>2635197273064</v>
      </c>
      <c r="N77" s="7"/>
      <c r="O77" s="7">
        <v>1932341708677</v>
      </c>
      <c r="P77" s="7"/>
      <c r="Q77" s="7">
        <f t="shared" si="3"/>
        <v>702855564387</v>
      </c>
    </row>
    <row r="78" spans="1:17">
      <c r="A78" s="1" t="s">
        <v>77</v>
      </c>
      <c r="C78" s="3">
        <v>59615343</v>
      </c>
      <c r="E78" s="7">
        <v>1469071060069</v>
      </c>
      <c r="F78" s="7"/>
      <c r="G78" s="7">
        <v>1621963489879</v>
      </c>
      <c r="H78" s="7"/>
      <c r="I78" s="7">
        <f t="shared" si="2"/>
        <v>-152892429810</v>
      </c>
      <c r="J78" s="7"/>
      <c r="K78" s="7">
        <v>59615343</v>
      </c>
      <c r="L78" s="7"/>
      <c r="M78" s="7">
        <v>1469071060069</v>
      </c>
      <c r="N78" s="7"/>
      <c r="O78" s="7">
        <v>1135142319608</v>
      </c>
      <c r="P78" s="7"/>
      <c r="Q78" s="7">
        <f t="shared" si="3"/>
        <v>333928740461</v>
      </c>
    </row>
    <row r="79" spans="1:17">
      <c r="A79" s="1" t="s">
        <v>19</v>
      </c>
      <c r="C79" s="3">
        <v>5317138</v>
      </c>
      <c r="E79" s="7">
        <v>611796744095</v>
      </c>
      <c r="F79" s="7"/>
      <c r="G79" s="7">
        <v>584312138744</v>
      </c>
      <c r="H79" s="7"/>
      <c r="I79" s="7">
        <f t="shared" si="2"/>
        <v>27484605351</v>
      </c>
      <c r="J79" s="7"/>
      <c r="K79" s="7">
        <v>5317138</v>
      </c>
      <c r="L79" s="7"/>
      <c r="M79" s="7">
        <v>611796744095</v>
      </c>
      <c r="N79" s="7"/>
      <c r="O79" s="7">
        <v>614132065958</v>
      </c>
      <c r="P79" s="7"/>
      <c r="Q79" s="7">
        <f t="shared" si="3"/>
        <v>-2335321863</v>
      </c>
    </row>
    <row r="80" spans="1:17">
      <c r="A80" s="1" t="s">
        <v>38</v>
      </c>
      <c r="C80" s="3">
        <v>0</v>
      </c>
      <c r="E80" s="7">
        <v>0</v>
      </c>
      <c r="F80" s="7"/>
      <c r="G80" s="7">
        <v>76395317443</v>
      </c>
      <c r="H80" s="7"/>
      <c r="I80" s="7">
        <f t="shared" si="2"/>
        <v>-76395317443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f t="shared" si="3"/>
        <v>0</v>
      </c>
    </row>
    <row r="81" spans="1:17">
      <c r="A81" s="1" t="s">
        <v>37</v>
      </c>
      <c r="C81" s="3">
        <v>0</v>
      </c>
      <c r="E81" s="7">
        <v>0</v>
      </c>
      <c r="F81" s="7"/>
      <c r="G81" s="7">
        <v>-390424129</v>
      </c>
      <c r="H81" s="7"/>
      <c r="I81" s="7">
        <f t="shared" si="2"/>
        <v>390424129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f t="shared" si="3"/>
        <v>0</v>
      </c>
    </row>
    <row r="82" spans="1:17">
      <c r="A82" s="1" t="s">
        <v>115</v>
      </c>
      <c r="C82" s="3">
        <v>173245</v>
      </c>
      <c r="E82" s="7">
        <v>161391771188</v>
      </c>
      <c r="F82" s="7"/>
      <c r="G82" s="7">
        <v>158332819024</v>
      </c>
      <c r="H82" s="7"/>
      <c r="I82" s="7">
        <f t="shared" si="2"/>
        <v>3058952164</v>
      </c>
      <c r="J82" s="7"/>
      <c r="K82" s="7">
        <v>173245</v>
      </c>
      <c r="L82" s="7"/>
      <c r="M82" s="7">
        <v>161391771188</v>
      </c>
      <c r="N82" s="7"/>
      <c r="O82" s="7">
        <v>147121854295</v>
      </c>
      <c r="P82" s="7"/>
      <c r="Q82" s="7">
        <f t="shared" si="3"/>
        <v>14269916893</v>
      </c>
    </row>
    <row r="83" spans="1:17">
      <c r="A83" s="1" t="s">
        <v>118</v>
      </c>
      <c r="C83" s="3">
        <v>168069</v>
      </c>
      <c r="E83" s="7">
        <v>153810714524</v>
      </c>
      <c r="F83" s="7"/>
      <c r="G83" s="7">
        <v>151295177617</v>
      </c>
      <c r="H83" s="7"/>
      <c r="I83" s="7">
        <f t="shared" si="2"/>
        <v>2515536907</v>
      </c>
      <c r="J83" s="7"/>
      <c r="K83" s="7">
        <v>168069</v>
      </c>
      <c r="L83" s="7"/>
      <c r="M83" s="7">
        <v>153810714524</v>
      </c>
      <c r="N83" s="7"/>
      <c r="O83" s="7">
        <v>139967666564</v>
      </c>
      <c r="P83" s="7"/>
      <c r="Q83" s="7">
        <f t="shared" si="3"/>
        <v>13843047960</v>
      </c>
    </row>
    <row r="84" spans="1:17">
      <c r="A84" s="1" t="s">
        <v>112</v>
      </c>
      <c r="C84" s="3">
        <v>124583</v>
      </c>
      <c r="E84" s="7">
        <v>117119179880</v>
      </c>
      <c r="F84" s="7"/>
      <c r="G84" s="7">
        <v>115199703818</v>
      </c>
      <c r="H84" s="7"/>
      <c r="I84" s="7">
        <f t="shared" si="2"/>
        <v>1919476062</v>
      </c>
      <c r="J84" s="7"/>
      <c r="K84" s="7">
        <v>124583</v>
      </c>
      <c r="L84" s="7"/>
      <c r="M84" s="7">
        <v>117119179880</v>
      </c>
      <c r="N84" s="7"/>
      <c r="O84" s="7">
        <v>106976023222</v>
      </c>
      <c r="P84" s="7"/>
      <c r="Q84" s="7">
        <f t="shared" si="3"/>
        <v>10143156658</v>
      </c>
    </row>
    <row r="85" spans="1:17">
      <c r="A85" s="1" t="s">
        <v>109</v>
      </c>
      <c r="C85" s="3">
        <v>118666</v>
      </c>
      <c r="E85" s="7">
        <v>113484642839</v>
      </c>
      <c r="F85" s="7"/>
      <c r="G85" s="7">
        <v>111331245313</v>
      </c>
      <c r="H85" s="7"/>
      <c r="I85" s="7">
        <f t="shared" si="2"/>
        <v>2153397526</v>
      </c>
      <c r="J85" s="7"/>
      <c r="K85" s="7">
        <v>118666</v>
      </c>
      <c r="L85" s="7"/>
      <c r="M85" s="7">
        <v>113484642839</v>
      </c>
      <c r="N85" s="7"/>
      <c r="O85" s="7">
        <v>103360418148</v>
      </c>
      <c r="P85" s="7"/>
      <c r="Q85" s="7">
        <f t="shared" si="3"/>
        <v>10124224691</v>
      </c>
    </row>
    <row r="86" spans="1:17">
      <c r="A86" s="1" t="s">
        <v>121</v>
      </c>
      <c r="C86" s="3">
        <v>300140</v>
      </c>
      <c r="E86" s="7">
        <v>273365977834</v>
      </c>
      <c r="F86" s="7"/>
      <c r="G86" s="7">
        <v>269410849631</v>
      </c>
      <c r="H86" s="7"/>
      <c r="I86" s="7">
        <f t="shared" si="2"/>
        <v>3955128203</v>
      </c>
      <c r="J86" s="7"/>
      <c r="K86" s="7">
        <v>300140</v>
      </c>
      <c r="L86" s="7"/>
      <c r="M86" s="7">
        <v>273365977834</v>
      </c>
      <c r="N86" s="7"/>
      <c r="O86" s="7">
        <v>251395671942</v>
      </c>
      <c r="P86" s="7"/>
      <c r="Q86" s="7">
        <f t="shared" si="3"/>
        <v>21970305892</v>
      </c>
    </row>
    <row r="87" spans="1:17">
      <c r="A87" s="1" t="s">
        <v>127</v>
      </c>
      <c r="C87" s="3">
        <v>594689</v>
      </c>
      <c r="E87" s="7">
        <v>531430742026</v>
      </c>
      <c r="F87" s="7"/>
      <c r="G87" s="7">
        <v>520127753174</v>
      </c>
      <c r="H87" s="7"/>
      <c r="I87" s="7">
        <f t="shared" si="2"/>
        <v>11302988852</v>
      </c>
      <c r="J87" s="7"/>
      <c r="K87" s="7">
        <v>594689</v>
      </c>
      <c r="L87" s="7"/>
      <c r="M87" s="7">
        <v>531430742026</v>
      </c>
      <c r="N87" s="7"/>
      <c r="O87" s="7">
        <v>493974499913</v>
      </c>
      <c r="P87" s="7"/>
      <c r="Q87" s="7">
        <f t="shared" si="3"/>
        <v>37456242113</v>
      </c>
    </row>
    <row r="88" spans="1:17">
      <c r="A88" s="1" t="s">
        <v>151</v>
      </c>
      <c r="C88" s="3">
        <v>734000</v>
      </c>
      <c r="E88" s="7">
        <v>733837607821</v>
      </c>
      <c r="F88" s="7"/>
      <c r="G88" s="7">
        <v>720583970478</v>
      </c>
      <c r="H88" s="7"/>
      <c r="I88" s="7">
        <f t="shared" si="2"/>
        <v>13253637343</v>
      </c>
      <c r="J88" s="7"/>
      <c r="K88" s="7">
        <v>734000</v>
      </c>
      <c r="L88" s="7"/>
      <c r="M88" s="7">
        <v>733837607821</v>
      </c>
      <c r="N88" s="7"/>
      <c r="O88" s="7">
        <v>711002987500</v>
      </c>
      <c r="P88" s="7"/>
      <c r="Q88" s="7">
        <f t="shared" si="3"/>
        <v>22834620321</v>
      </c>
    </row>
    <row r="89" spans="1:17">
      <c r="A89" s="1" t="s">
        <v>133</v>
      </c>
      <c r="C89" s="3">
        <v>572202</v>
      </c>
      <c r="E89" s="7">
        <v>478119702554</v>
      </c>
      <c r="F89" s="7"/>
      <c r="G89" s="7">
        <v>468416915583</v>
      </c>
      <c r="H89" s="7"/>
      <c r="I89" s="7">
        <f t="shared" si="2"/>
        <v>9702786971</v>
      </c>
      <c r="J89" s="7"/>
      <c r="K89" s="7">
        <v>572202</v>
      </c>
      <c r="L89" s="7"/>
      <c r="M89" s="7">
        <v>478119702554</v>
      </c>
      <c r="N89" s="7"/>
      <c r="O89" s="7">
        <v>440910009620</v>
      </c>
      <c r="P89" s="7"/>
      <c r="Q89" s="7">
        <f t="shared" si="3"/>
        <v>37209692934</v>
      </c>
    </row>
    <row r="90" spans="1:17">
      <c r="A90" s="1" t="s">
        <v>136</v>
      </c>
      <c r="C90" s="3">
        <v>569592</v>
      </c>
      <c r="E90" s="7">
        <v>470369242519</v>
      </c>
      <c r="F90" s="7"/>
      <c r="G90" s="7">
        <v>461519387166</v>
      </c>
      <c r="H90" s="7"/>
      <c r="I90" s="7">
        <f t="shared" si="2"/>
        <v>8849855353</v>
      </c>
      <c r="J90" s="7"/>
      <c r="K90" s="7">
        <v>569592</v>
      </c>
      <c r="L90" s="7"/>
      <c r="M90" s="7">
        <v>470369242519</v>
      </c>
      <c r="N90" s="7"/>
      <c r="O90" s="7">
        <v>435549094448</v>
      </c>
      <c r="P90" s="7"/>
      <c r="Q90" s="7">
        <f t="shared" si="3"/>
        <v>34820148071</v>
      </c>
    </row>
    <row r="91" spans="1:17">
      <c r="A91" s="1" t="s">
        <v>139</v>
      </c>
      <c r="C91" s="3">
        <v>377848</v>
      </c>
      <c r="E91" s="7">
        <v>305963629238</v>
      </c>
      <c r="F91" s="7"/>
      <c r="G91" s="7">
        <v>300897605942</v>
      </c>
      <c r="H91" s="7"/>
      <c r="I91" s="7">
        <f t="shared" si="2"/>
        <v>5066023296</v>
      </c>
      <c r="J91" s="7"/>
      <c r="K91" s="7">
        <v>377848</v>
      </c>
      <c r="L91" s="7"/>
      <c r="M91" s="7">
        <v>305963629238</v>
      </c>
      <c r="N91" s="7"/>
      <c r="O91" s="7">
        <v>285441547011</v>
      </c>
      <c r="P91" s="7"/>
      <c r="Q91" s="7">
        <f t="shared" si="3"/>
        <v>20522082227</v>
      </c>
    </row>
    <row r="92" spans="1:17">
      <c r="A92" s="1" t="s">
        <v>130</v>
      </c>
      <c r="C92" s="3">
        <v>170881</v>
      </c>
      <c r="E92" s="7">
        <v>152201747282</v>
      </c>
      <c r="F92" s="7"/>
      <c r="G92" s="7">
        <v>149133280782</v>
      </c>
      <c r="H92" s="7"/>
      <c r="I92" s="7">
        <f t="shared" si="2"/>
        <v>3068466500</v>
      </c>
      <c r="J92" s="7"/>
      <c r="K92" s="7">
        <v>170881</v>
      </c>
      <c r="L92" s="7"/>
      <c r="M92" s="7">
        <v>152201747282</v>
      </c>
      <c r="N92" s="7"/>
      <c r="O92" s="7">
        <v>140296563458</v>
      </c>
      <c r="P92" s="7"/>
      <c r="Q92" s="7">
        <f t="shared" si="3"/>
        <v>11905183824</v>
      </c>
    </row>
    <row r="93" spans="1:17">
      <c r="A93" s="1" t="s">
        <v>142</v>
      </c>
      <c r="C93" s="3">
        <v>476883</v>
      </c>
      <c r="E93" s="7">
        <v>370947727535</v>
      </c>
      <c r="F93" s="7"/>
      <c r="G93" s="7">
        <v>363795779061</v>
      </c>
      <c r="H93" s="7"/>
      <c r="I93" s="7">
        <f t="shared" si="2"/>
        <v>7151948474</v>
      </c>
      <c r="J93" s="7"/>
      <c r="K93" s="7">
        <v>476883</v>
      </c>
      <c r="L93" s="7"/>
      <c r="M93" s="7">
        <v>370947727535</v>
      </c>
      <c r="N93" s="7"/>
      <c r="O93" s="7">
        <v>346464195351</v>
      </c>
      <c r="P93" s="7"/>
      <c r="Q93" s="7">
        <f t="shared" si="3"/>
        <v>24483532184</v>
      </c>
    </row>
    <row r="94" spans="1:17">
      <c r="A94" s="1" t="s">
        <v>160</v>
      </c>
      <c r="C94" s="3">
        <v>140000</v>
      </c>
      <c r="E94" s="7">
        <v>132276020625</v>
      </c>
      <c r="F94" s="7"/>
      <c r="G94" s="7">
        <v>132206033313</v>
      </c>
      <c r="H94" s="7"/>
      <c r="I94" s="7">
        <f t="shared" si="2"/>
        <v>69987312</v>
      </c>
      <c r="J94" s="7"/>
      <c r="K94" s="7">
        <v>140000</v>
      </c>
      <c r="L94" s="7"/>
      <c r="M94" s="7">
        <v>132276020625</v>
      </c>
      <c r="N94" s="7"/>
      <c r="O94" s="7">
        <v>132206033313</v>
      </c>
      <c r="P94" s="7"/>
      <c r="Q94" s="7">
        <f t="shared" si="3"/>
        <v>69987312</v>
      </c>
    </row>
    <row r="95" spans="1:17">
      <c r="A95" s="1" t="s">
        <v>157</v>
      </c>
      <c r="C95" s="3">
        <v>1000000</v>
      </c>
      <c r="E95" s="7">
        <v>1032642799562</v>
      </c>
      <c r="F95" s="7"/>
      <c r="G95" s="7">
        <v>999818750000</v>
      </c>
      <c r="H95" s="7"/>
      <c r="I95" s="7">
        <f t="shared" si="2"/>
        <v>32824049562</v>
      </c>
      <c r="J95" s="7"/>
      <c r="K95" s="7">
        <v>1000000</v>
      </c>
      <c r="L95" s="7"/>
      <c r="M95" s="7">
        <v>1032642799562</v>
      </c>
      <c r="N95" s="7"/>
      <c r="O95" s="7">
        <v>934810000000</v>
      </c>
      <c r="P95" s="7"/>
      <c r="Q95" s="7">
        <f t="shared" si="3"/>
        <v>97832799562</v>
      </c>
    </row>
    <row r="96" spans="1:17">
      <c r="A96" s="1" t="s">
        <v>124</v>
      </c>
      <c r="C96" s="3">
        <v>35657</v>
      </c>
      <c r="E96" s="7">
        <v>33968901337</v>
      </c>
      <c r="F96" s="7"/>
      <c r="G96" s="7">
        <v>33358564134</v>
      </c>
      <c r="H96" s="7"/>
      <c r="I96" s="7">
        <f t="shared" si="2"/>
        <v>610337203</v>
      </c>
      <c r="J96" s="7"/>
      <c r="K96" s="7">
        <v>35657</v>
      </c>
      <c r="L96" s="7"/>
      <c r="M96" s="7">
        <v>33968901330</v>
      </c>
      <c r="N96" s="7"/>
      <c r="O96" s="7">
        <v>31809511707</v>
      </c>
      <c r="P96" s="7"/>
      <c r="Q96" s="7">
        <f t="shared" si="3"/>
        <v>2159389623</v>
      </c>
    </row>
    <row r="97" spans="1:17">
      <c r="A97" s="1" t="s">
        <v>145</v>
      </c>
      <c r="C97" s="3">
        <v>0</v>
      </c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125000</v>
      </c>
      <c r="L97" s="7"/>
      <c r="M97" s="7">
        <v>123702574843</v>
      </c>
      <c r="N97" s="7"/>
      <c r="O97" s="7">
        <v>124107595856</v>
      </c>
      <c r="P97" s="7"/>
      <c r="Q97" s="7">
        <f t="shared" si="3"/>
        <v>-405021013</v>
      </c>
    </row>
    <row r="98" spans="1:17">
      <c r="A98" s="1" t="s">
        <v>169</v>
      </c>
      <c r="C98" s="3">
        <v>0</v>
      </c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200000</v>
      </c>
      <c r="L98" s="7"/>
      <c r="M98" s="7">
        <v>199961750371</v>
      </c>
      <c r="N98" s="7"/>
      <c r="O98" s="7">
        <v>198222409998</v>
      </c>
      <c r="P98" s="7"/>
      <c r="Q98" s="7">
        <f t="shared" si="3"/>
        <v>1739340373</v>
      </c>
    </row>
    <row r="99" spans="1:17">
      <c r="A99" s="1" t="s">
        <v>166</v>
      </c>
      <c r="C99" s="3">
        <v>0</v>
      </c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500000</v>
      </c>
      <c r="L99" s="7"/>
      <c r="M99" s="7">
        <v>499904375906</v>
      </c>
      <c r="N99" s="7"/>
      <c r="O99" s="7">
        <v>490020888125</v>
      </c>
      <c r="P99" s="7"/>
      <c r="Q99" s="7">
        <f t="shared" si="3"/>
        <v>9883487781</v>
      </c>
    </row>
    <row r="100" spans="1:17">
      <c r="A100" s="1" t="s">
        <v>163</v>
      </c>
      <c r="C100" s="3">
        <v>0</v>
      </c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135000</v>
      </c>
      <c r="L100" s="7"/>
      <c r="M100" s="7">
        <v>134975396274</v>
      </c>
      <c r="N100" s="7"/>
      <c r="O100" s="7">
        <v>135021833733</v>
      </c>
      <c r="P100" s="7"/>
      <c r="Q100" s="7">
        <f t="shared" si="3"/>
        <v>-46437459</v>
      </c>
    </row>
    <row r="101" spans="1:17">
      <c r="A101" s="1" t="s">
        <v>105</v>
      </c>
      <c r="C101" s="3">
        <v>0</v>
      </c>
      <c r="E101" s="7">
        <v>0</v>
      </c>
      <c r="F101" s="7"/>
      <c r="G101" s="7">
        <v>30862579072</v>
      </c>
      <c r="H101" s="7"/>
      <c r="I101" s="7">
        <f t="shared" si="2"/>
        <v>-30862579072</v>
      </c>
      <c r="J101" s="7"/>
      <c r="K101" s="7">
        <v>0</v>
      </c>
      <c r="L101" s="7"/>
      <c r="M101" s="7">
        <v>0</v>
      </c>
      <c r="N101" s="7"/>
      <c r="O101" s="7">
        <v>0</v>
      </c>
      <c r="P101" s="7"/>
      <c r="Q101" s="7">
        <f t="shared" si="3"/>
        <v>0</v>
      </c>
    </row>
    <row r="102" spans="1:17" ht="24.75" thickBot="1">
      <c r="E102" s="11">
        <f>SUM(E8:E101)</f>
        <v>31176402082013</v>
      </c>
      <c r="G102" s="11">
        <f>SUM(G8:G101)</f>
        <v>32060096957194</v>
      </c>
      <c r="I102" s="11">
        <f>SUM(I8:I101)</f>
        <v>-883694875181</v>
      </c>
      <c r="K102" s="11">
        <f>SUM(K8:K101)</f>
        <v>1546130726</v>
      </c>
      <c r="M102" s="11">
        <f>SUM(M8:M101)</f>
        <v>32134946179400</v>
      </c>
      <c r="O102" s="11">
        <f>SUM(O8:O101)</f>
        <v>29172527606059</v>
      </c>
      <c r="Q102" s="11">
        <f>SUM(Q8:Q101)</f>
        <v>2962418573341</v>
      </c>
    </row>
    <row r="103" spans="1:17" ht="24.75" thickTop="1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G104" s="3"/>
      <c r="I104" s="3"/>
      <c r="O104" s="3"/>
      <c r="Q104" s="3"/>
    </row>
    <row r="105" spans="1:17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7" spans="1:17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G108" s="3"/>
      <c r="I108" s="3"/>
      <c r="O108" s="3"/>
      <c r="Q108" s="3"/>
    </row>
    <row r="109" spans="1:17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1"/>
  <sheetViews>
    <sheetView rightToLeft="1" topLeftCell="A13" workbookViewId="0">
      <selection activeCell="O92" sqref="O92"/>
    </sheetView>
  </sheetViews>
  <sheetFormatPr defaultRowHeight="24"/>
  <cols>
    <col min="1" max="1" width="35.710937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3</v>
      </c>
      <c r="C6" s="18" t="s">
        <v>193</v>
      </c>
      <c r="D6" s="18" t="s">
        <v>193</v>
      </c>
      <c r="E6" s="18" t="s">
        <v>193</v>
      </c>
      <c r="F6" s="18" t="s">
        <v>193</v>
      </c>
      <c r="G6" s="18" t="s">
        <v>193</v>
      </c>
      <c r="H6" s="18" t="s">
        <v>193</v>
      </c>
      <c r="I6" s="18" t="s">
        <v>193</v>
      </c>
      <c r="K6" s="18" t="s">
        <v>194</v>
      </c>
      <c r="L6" s="18" t="s">
        <v>194</v>
      </c>
      <c r="M6" s="18" t="s">
        <v>194</v>
      </c>
      <c r="N6" s="18" t="s">
        <v>194</v>
      </c>
      <c r="O6" s="18" t="s">
        <v>194</v>
      </c>
      <c r="P6" s="18" t="s">
        <v>194</v>
      </c>
      <c r="Q6" s="18" t="s">
        <v>194</v>
      </c>
    </row>
    <row r="7" spans="1:17" ht="24.75">
      <c r="A7" s="18" t="s">
        <v>3</v>
      </c>
      <c r="C7" s="18" t="s">
        <v>7</v>
      </c>
      <c r="E7" s="18" t="s">
        <v>249</v>
      </c>
      <c r="G7" s="18" t="s">
        <v>250</v>
      </c>
      <c r="I7" s="18" t="s">
        <v>252</v>
      </c>
      <c r="K7" s="18" t="s">
        <v>7</v>
      </c>
      <c r="M7" s="18" t="s">
        <v>249</v>
      </c>
      <c r="O7" s="18" t="s">
        <v>250</v>
      </c>
      <c r="Q7" s="18" t="s">
        <v>252</v>
      </c>
    </row>
    <row r="8" spans="1:17">
      <c r="A8" s="1" t="s">
        <v>38</v>
      </c>
      <c r="C8" s="7">
        <v>35704645</v>
      </c>
      <c r="D8" s="7"/>
      <c r="E8" s="7">
        <v>257671925261</v>
      </c>
      <c r="F8" s="7"/>
      <c r="G8" s="7">
        <v>257671925261</v>
      </c>
      <c r="H8" s="7"/>
      <c r="I8" s="7">
        <f>E8-G8</f>
        <v>0</v>
      </c>
      <c r="J8" s="7"/>
      <c r="K8" s="7">
        <v>35704645</v>
      </c>
      <c r="L8" s="7"/>
      <c r="M8" s="7">
        <v>257671925261</v>
      </c>
      <c r="N8" s="7"/>
      <c r="O8" s="7">
        <v>257671925261</v>
      </c>
      <c r="P8" s="7"/>
      <c r="Q8" s="7">
        <f>M8-O8</f>
        <v>0</v>
      </c>
    </row>
    <row r="9" spans="1:17">
      <c r="A9" s="1" t="s">
        <v>28</v>
      </c>
      <c r="C9" s="7">
        <v>589820</v>
      </c>
      <c r="D9" s="7"/>
      <c r="E9" s="7">
        <v>55041865552</v>
      </c>
      <c r="F9" s="7"/>
      <c r="G9" s="7">
        <v>35008604152</v>
      </c>
      <c r="H9" s="7"/>
      <c r="I9" s="7">
        <f t="shared" ref="I9:I72" si="0">E9-G9</f>
        <v>20033261400</v>
      </c>
      <c r="J9" s="7"/>
      <c r="K9" s="7">
        <v>3413905</v>
      </c>
      <c r="L9" s="7"/>
      <c r="M9" s="7">
        <v>304018002845</v>
      </c>
      <c r="N9" s="7"/>
      <c r="O9" s="7">
        <v>202631394159</v>
      </c>
      <c r="P9" s="7"/>
      <c r="Q9" s="7">
        <f t="shared" ref="Q9:Q72" si="1">M9-O9</f>
        <v>101386608686</v>
      </c>
    </row>
    <row r="10" spans="1:17">
      <c r="A10" s="1" t="s">
        <v>80</v>
      </c>
      <c r="C10" s="7">
        <v>45845</v>
      </c>
      <c r="D10" s="7"/>
      <c r="E10" s="7">
        <v>1318404396</v>
      </c>
      <c r="F10" s="7"/>
      <c r="G10" s="7">
        <v>1219427924</v>
      </c>
      <c r="H10" s="7"/>
      <c r="I10" s="7">
        <f t="shared" si="0"/>
        <v>98976472</v>
      </c>
      <c r="J10" s="7"/>
      <c r="K10" s="7">
        <v>45845</v>
      </c>
      <c r="L10" s="7"/>
      <c r="M10" s="7">
        <v>1318404396</v>
      </c>
      <c r="N10" s="7"/>
      <c r="O10" s="7">
        <v>1219427924</v>
      </c>
      <c r="P10" s="7"/>
      <c r="Q10" s="7">
        <f t="shared" si="1"/>
        <v>98976472</v>
      </c>
    </row>
    <row r="11" spans="1:17">
      <c r="A11" s="1" t="s">
        <v>37</v>
      </c>
      <c r="C11" s="7">
        <v>900000</v>
      </c>
      <c r="D11" s="7"/>
      <c r="E11" s="7">
        <v>6365533998</v>
      </c>
      <c r="F11" s="7"/>
      <c r="G11" s="7">
        <v>6365533998</v>
      </c>
      <c r="H11" s="7"/>
      <c r="I11" s="7">
        <f t="shared" si="0"/>
        <v>0</v>
      </c>
      <c r="J11" s="7"/>
      <c r="K11" s="7">
        <v>900000</v>
      </c>
      <c r="L11" s="7"/>
      <c r="M11" s="7">
        <v>6365533998</v>
      </c>
      <c r="N11" s="7"/>
      <c r="O11" s="7">
        <v>6365533998</v>
      </c>
      <c r="P11" s="7"/>
      <c r="Q11" s="7">
        <f t="shared" si="1"/>
        <v>0</v>
      </c>
    </row>
    <row r="12" spans="1:17">
      <c r="A12" s="1" t="s">
        <v>76</v>
      </c>
      <c r="C12" s="7">
        <v>3032425</v>
      </c>
      <c r="D12" s="7"/>
      <c r="E12" s="7">
        <v>40674776303</v>
      </c>
      <c r="F12" s="7"/>
      <c r="G12" s="7">
        <v>20584337088</v>
      </c>
      <c r="H12" s="7"/>
      <c r="I12" s="7">
        <f t="shared" si="0"/>
        <v>20090439215</v>
      </c>
      <c r="J12" s="7"/>
      <c r="K12" s="7">
        <v>8753567</v>
      </c>
      <c r="L12" s="7"/>
      <c r="M12" s="7">
        <v>104534167248</v>
      </c>
      <c r="N12" s="7"/>
      <c r="O12" s="7">
        <v>68811282521</v>
      </c>
      <c r="P12" s="7"/>
      <c r="Q12" s="7">
        <f t="shared" si="1"/>
        <v>35722884727</v>
      </c>
    </row>
    <row r="13" spans="1:17">
      <c r="A13" s="1" t="s">
        <v>58</v>
      </c>
      <c r="C13" s="7">
        <v>35165</v>
      </c>
      <c r="D13" s="7"/>
      <c r="E13" s="7">
        <v>251681534</v>
      </c>
      <c r="F13" s="7"/>
      <c r="G13" s="7">
        <v>272088537</v>
      </c>
      <c r="H13" s="7"/>
      <c r="I13" s="7">
        <f t="shared" si="0"/>
        <v>-20407003</v>
      </c>
      <c r="J13" s="7"/>
      <c r="K13" s="7">
        <v>60936</v>
      </c>
      <c r="L13" s="7"/>
      <c r="M13" s="7">
        <v>442078146</v>
      </c>
      <c r="N13" s="7"/>
      <c r="O13" s="7">
        <v>471491174</v>
      </c>
      <c r="P13" s="7"/>
      <c r="Q13" s="7">
        <f t="shared" si="1"/>
        <v>-29413028</v>
      </c>
    </row>
    <row r="14" spans="1:17">
      <c r="A14" s="1" t="s">
        <v>253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610271</v>
      </c>
      <c r="L14" s="7"/>
      <c r="M14" s="7">
        <v>15578977476</v>
      </c>
      <c r="N14" s="7"/>
      <c r="O14" s="7">
        <v>11870967678</v>
      </c>
      <c r="P14" s="7"/>
      <c r="Q14" s="7">
        <f t="shared" si="1"/>
        <v>3708009798</v>
      </c>
    </row>
    <row r="15" spans="1:17">
      <c r="A15" s="1" t="s">
        <v>35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1</v>
      </c>
      <c r="L15" s="7"/>
      <c r="M15" s="7">
        <v>1</v>
      </c>
      <c r="N15" s="7"/>
      <c r="O15" s="7">
        <v>8223</v>
      </c>
      <c r="P15" s="7"/>
      <c r="Q15" s="7">
        <f t="shared" si="1"/>
        <v>-8222</v>
      </c>
    </row>
    <row r="16" spans="1:17">
      <c r="A16" s="1" t="s">
        <v>57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40904</v>
      </c>
      <c r="L16" s="7"/>
      <c r="M16" s="7">
        <v>1596336060</v>
      </c>
      <c r="N16" s="7"/>
      <c r="O16" s="7">
        <v>1390733708</v>
      </c>
      <c r="P16" s="7"/>
      <c r="Q16" s="7">
        <f t="shared" si="1"/>
        <v>205602352</v>
      </c>
    </row>
    <row r="17" spans="1:17">
      <c r="A17" s="1" t="s">
        <v>254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4521705</v>
      </c>
      <c r="L17" s="7"/>
      <c r="M17" s="7">
        <v>19507435776</v>
      </c>
      <c r="N17" s="7"/>
      <c r="O17" s="7">
        <v>13536966116</v>
      </c>
      <c r="P17" s="7"/>
      <c r="Q17" s="7">
        <f t="shared" si="1"/>
        <v>5970469660</v>
      </c>
    </row>
    <row r="18" spans="1:17">
      <c r="A18" s="1" t="s">
        <v>39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</v>
      </c>
      <c r="L18" s="7"/>
      <c r="M18" s="7">
        <v>1</v>
      </c>
      <c r="N18" s="7"/>
      <c r="O18" s="7">
        <v>5746</v>
      </c>
      <c r="P18" s="7"/>
      <c r="Q18" s="7">
        <f t="shared" si="1"/>
        <v>-5745</v>
      </c>
    </row>
    <row r="19" spans="1:17">
      <c r="A19" s="1" t="s">
        <v>255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1000000</v>
      </c>
      <c r="L19" s="7"/>
      <c r="M19" s="7">
        <v>9355505413</v>
      </c>
      <c r="N19" s="7"/>
      <c r="O19" s="7">
        <v>9085617000</v>
      </c>
      <c r="P19" s="7"/>
      <c r="Q19" s="7">
        <f t="shared" si="1"/>
        <v>269888413</v>
      </c>
    </row>
    <row r="20" spans="1:17">
      <c r="A20" s="1" t="s">
        <v>256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400000</v>
      </c>
      <c r="L20" s="7"/>
      <c r="M20" s="7">
        <v>1507775070</v>
      </c>
      <c r="N20" s="7"/>
      <c r="O20" s="7">
        <v>1518207584</v>
      </c>
      <c r="P20" s="7"/>
      <c r="Q20" s="7">
        <f t="shared" si="1"/>
        <v>-10432514</v>
      </c>
    </row>
    <row r="21" spans="1:17">
      <c r="A21" s="1" t="s">
        <v>257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500000</v>
      </c>
      <c r="L21" s="7"/>
      <c r="M21" s="7">
        <v>2821090248</v>
      </c>
      <c r="N21" s="7"/>
      <c r="O21" s="7">
        <v>2912014566</v>
      </c>
      <c r="P21" s="7"/>
      <c r="Q21" s="7">
        <f t="shared" si="1"/>
        <v>-90924318</v>
      </c>
    </row>
    <row r="22" spans="1:17">
      <c r="A22" s="1" t="s">
        <v>258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333333</v>
      </c>
      <c r="L22" s="7"/>
      <c r="M22" s="7">
        <v>1435108027</v>
      </c>
      <c r="N22" s="7"/>
      <c r="O22" s="7">
        <v>482666184</v>
      </c>
      <c r="P22" s="7"/>
      <c r="Q22" s="7">
        <f t="shared" si="1"/>
        <v>952441843</v>
      </c>
    </row>
    <row r="23" spans="1:17">
      <c r="A23" s="1" t="s">
        <v>243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56670</v>
      </c>
      <c r="L23" s="7"/>
      <c r="M23" s="7">
        <v>777103902</v>
      </c>
      <c r="N23" s="7"/>
      <c r="O23" s="7">
        <v>444808362</v>
      </c>
      <c r="P23" s="7"/>
      <c r="Q23" s="7">
        <f t="shared" si="1"/>
        <v>332295540</v>
      </c>
    </row>
    <row r="24" spans="1:17">
      <c r="A24" s="1" t="s">
        <v>259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18989370</v>
      </c>
      <c r="L24" s="7"/>
      <c r="M24" s="7">
        <v>141399986634</v>
      </c>
      <c r="N24" s="7"/>
      <c r="O24" s="7">
        <v>113759625827</v>
      </c>
      <c r="P24" s="7"/>
      <c r="Q24" s="7">
        <f t="shared" si="1"/>
        <v>27640360807</v>
      </c>
    </row>
    <row r="25" spans="1:17">
      <c r="A25" s="1" t="s">
        <v>69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31434</v>
      </c>
      <c r="L25" s="7"/>
      <c r="M25" s="7">
        <v>959594394</v>
      </c>
      <c r="N25" s="7"/>
      <c r="O25" s="7">
        <v>868007727</v>
      </c>
      <c r="P25" s="7"/>
      <c r="Q25" s="7">
        <f t="shared" si="1"/>
        <v>91586667</v>
      </c>
    </row>
    <row r="26" spans="1:17">
      <c r="A26" s="1" t="s">
        <v>26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3233913</v>
      </c>
      <c r="L26" s="7"/>
      <c r="M26" s="7">
        <v>138955339017</v>
      </c>
      <c r="N26" s="7"/>
      <c r="O26" s="7">
        <v>81395475240</v>
      </c>
      <c r="P26" s="7"/>
      <c r="Q26" s="7">
        <f t="shared" si="1"/>
        <v>57559863777</v>
      </c>
    </row>
    <row r="27" spans="1:17">
      <c r="A27" s="1" t="s">
        <v>74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1700000</v>
      </c>
      <c r="L27" s="7"/>
      <c r="M27" s="7">
        <v>30669327692</v>
      </c>
      <c r="N27" s="7"/>
      <c r="O27" s="7">
        <v>32361297589</v>
      </c>
      <c r="P27" s="7"/>
      <c r="Q27" s="7">
        <f t="shared" si="1"/>
        <v>-1691969897</v>
      </c>
    </row>
    <row r="28" spans="1:17">
      <c r="A28" s="1" t="s">
        <v>260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2789534</v>
      </c>
      <c r="L28" s="7"/>
      <c r="M28" s="7">
        <v>12561673440</v>
      </c>
      <c r="N28" s="7"/>
      <c r="O28" s="7">
        <v>9307353732</v>
      </c>
      <c r="P28" s="7"/>
      <c r="Q28" s="7">
        <f t="shared" si="1"/>
        <v>3254319708</v>
      </c>
    </row>
    <row r="29" spans="1:17">
      <c r="A29" s="1" t="s">
        <v>261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82444</v>
      </c>
      <c r="L29" s="7"/>
      <c r="M29" s="7">
        <v>952381168</v>
      </c>
      <c r="N29" s="7"/>
      <c r="O29" s="7">
        <v>414492226</v>
      </c>
      <c r="P29" s="7"/>
      <c r="Q29" s="7">
        <f t="shared" si="1"/>
        <v>537888942</v>
      </c>
    </row>
    <row r="30" spans="1:17">
      <c r="A30" s="1" t="s">
        <v>262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171600</v>
      </c>
      <c r="L30" s="7"/>
      <c r="M30" s="7">
        <v>721549134</v>
      </c>
      <c r="N30" s="7"/>
      <c r="O30" s="7">
        <v>326679554</v>
      </c>
      <c r="P30" s="7"/>
      <c r="Q30" s="7">
        <f t="shared" si="1"/>
        <v>394869580</v>
      </c>
    </row>
    <row r="31" spans="1:17">
      <c r="A31" s="1" t="s">
        <v>32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500000</v>
      </c>
      <c r="L31" s="7"/>
      <c r="M31" s="7">
        <v>14518100276</v>
      </c>
      <c r="N31" s="7"/>
      <c r="O31" s="7">
        <v>12112499251</v>
      </c>
      <c r="P31" s="7"/>
      <c r="Q31" s="7">
        <f t="shared" si="1"/>
        <v>2405601025</v>
      </c>
    </row>
    <row r="32" spans="1:17">
      <c r="A32" s="1" t="s">
        <v>263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15636144</v>
      </c>
      <c r="L32" s="7"/>
      <c r="M32" s="7">
        <v>32822031656</v>
      </c>
      <c r="N32" s="7"/>
      <c r="O32" s="7">
        <v>32822031656</v>
      </c>
      <c r="P32" s="7"/>
      <c r="Q32" s="7">
        <f t="shared" si="1"/>
        <v>0</v>
      </c>
    </row>
    <row r="33" spans="1:17">
      <c r="A33" s="1" t="s">
        <v>22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3472296</v>
      </c>
      <c r="L33" s="7"/>
      <c r="M33" s="7">
        <v>495271036358</v>
      </c>
      <c r="N33" s="7"/>
      <c r="O33" s="7">
        <v>326248619478</v>
      </c>
      <c r="P33" s="7"/>
      <c r="Q33" s="7">
        <f t="shared" si="1"/>
        <v>169022416880</v>
      </c>
    </row>
    <row r="34" spans="1:17">
      <c r="A34" s="1" t="s">
        <v>48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11531</v>
      </c>
      <c r="L34" s="7"/>
      <c r="M34" s="7">
        <v>248504631</v>
      </c>
      <c r="N34" s="7"/>
      <c r="O34" s="7">
        <v>220972906</v>
      </c>
      <c r="P34" s="7"/>
      <c r="Q34" s="7">
        <f t="shared" si="1"/>
        <v>27531725</v>
      </c>
    </row>
    <row r="35" spans="1:17">
      <c r="A35" s="1" t="s">
        <v>264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54313333</v>
      </c>
      <c r="L35" s="7"/>
      <c r="M35" s="7">
        <v>136243231730</v>
      </c>
      <c r="N35" s="7"/>
      <c r="O35" s="7">
        <v>393673287973</v>
      </c>
      <c r="P35" s="7"/>
      <c r="Q35" s="7">
        <f t="shared" si="1"/>
        <v>-257430056243</v>
      </c>
    </row>
    <row r="36" spans="1:17">
      <c r="A36" s="1" t="s">
        <v>265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750000</v>
      </c>
      <c r="L36" s="7"/>
      <c r="M36" s="7">
        <v>2779500000</v>
      </c>
      <c r="N36" s="7"/>
      <c r="O36" s="7">
        <v>2779500000</v>
      </c>
      <c r="P36" s="7"/>
      <c r="Q36" s="7">
        <f t="shared" si="1"/>
        <v>0</v>
      </c>
    </row>
    <row r="37" spans="1:17">
      <c r="A37" s="1" t="s">
        <v>266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185265</v>
      </c>
      <c r="L37" s="7"/>
      <c r="M37" s="7">
        <v>3715674840</v>
      </c>
      <c r="N37" s="7"/>
      <c r="O37" s="7">
        <v>3715674840</v>
      </c>
      <c r="P37" s="7"/>
      <c r="Q37" s="7">
        <f t="shared" si="1"/>
        <v>0</v>
      </c>
    </row>
    <row r="38" spans="1:17">
      <c r="A38" s="1" t="s">
        <v>83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238198</v>
      </c>
      <c r="L38" s="7"/>
      <c r="M38" s="7">
        <v>10588430285</v>
      </c>
      <c r="N38" s="7"/>
      <c r="O38" s="7">
        <v>9298378948</v>
      </c>
      <c r="P38" s="7"/>
      <c r="Q38" s="7">
        <f t="shared" si="1"/>
        <v>1290051337</v>
      </c>
    </row>
    <row r="39" spans="1:17">
      <c r="A39" s="1" t="s">
        <v>267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723488</v>
      </c>
      <c r="L39" s="7"/>
      <c r="M39" s="7">
        <v>28439511535</v>
      </c>
      <c r="N39" s="7"/>
      <c r="O39" s="7">
        <v>21688573929</v>
      </c>
      <c r="P39" s="7"/>
      <c r="Q39" s="7">
        <f t="shared" si="1"/>
        <v>6750937606</v>
      </c>
    </row>
    <row r="40" spans="1:17">
      <c r="A40" s="1" t="s">
        <v>246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753607</v>
      </c>
      <c r="L40" s="7"/>
      <c r="M40" s="7">
        <v>2846667556</v>
      </c>
      <c r="N40" s="7"/>
      <c r="O40" s="7">
        <v>1660227566</v>
      </c>
      <c r="P40" s="7"/>
      <c r="Q40" s="7">
        <f t="shared" si="1"/>
        <v>1186439990</v>
      </c>
    </row>
    <row r="41" spans="1:17">
      <c r="A41" s="1" t="s">
        <v>268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650805</v>
      </c>
      <c r="L41" s="7"/>
      <c r="M41" s="7">
        <v>9171642443</v>
      </c>
      <c r="N41" s="7"/>
      <c r="O41" s="7">
        <v>4970161927</v>
      </c>
      <c r="P41" s="7"/>
      <c r="Q41" s="7">
        <f t="shared" si="1"/>
        <v>4201480516</v>
      </c>
    </row>
    <row r="42" spans="1:17">
      <c r="A42" s="1" t="s">
        <v>84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20269</v>
      </c>
      <c r="L42" s="7"/>
      <c r="M42" s="7">
        <v>281674639</v>
      </c>
      <c r="N42" s="7"/>
      <c r="O42" s="7">
        <v>284013582</v>
      </c>
      <c r="P42" s="7"/>
      <c r="Q42" s="7">
        <f t="shared" si="1"/>
        <v>-2338943</v>
      </c>
    </row>
    <row r="43" spans="1:17">
      <c r="A43" s="1" t="s">
        <v>71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4979102</v>
      </c>
      <c r="L43" s="7"/>
      <c r="M43" s="7">
        <v>47081568680</v>
      </c>
      <c r="N43" s="7"/>
      <c r="O43" s="7">
        <v>45173211999</v>
      </c>
      <c r="P43" s="7"/>
      <c r="Q43" s="7">
        <f t="shared" si="1"/>
        <v>1908356681</v>
      </c>
    </row>
    <row r="44" spans="1:17">
      <c r="A44" s="1" t="s">
        <v>269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1987</v>
      </c>
      <c r="L44" s="7"/>
      <c r="M44" s="7">
        <v>16947025</v>
      </c>
      <c r="N44" s="7"/>
      <c r="O44" s="7">
        <v>16509059</v>
      </c>
      <c r="P44" s="7"/>
      <c r="Q44" s="7">
        <f t="shared" si="1"/>
        <v>437966</v>
      </c>
    </row>
    <row r="45" spans="1:17">
      <c r="A45" s="1" t="s">
        <v>16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56127</v>
      </c>
      <c r="L45" s="7"/>
      <c r="M45" s="7">
        <v>373255475</v>
      </c>
      <c r="N45" s="7"/>
      <c r="O45" s="7">
        <v>279243084</v>
      </c>
      <c r="P45" s="7"/>
      <c r="Q45" s="7">
        <f t="shared" si="1"/>
        <v>94012391</v>
      </c>
    </row>
    <row r="46" spans="1:17">
      <c r="A46" s="1" t="s">
        <v>41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746</v>
      </c>
      <c r="L46" s="7"/>
      <c r="M46" s="7">
        <v>18872737</v>
      </c>
      <c r="N46" s="7"/>
      <c r="O46" s="7">
        <v>20642878</v>
      </c>
      <c r="P46" s="7"/>
      <c r="Q46" s="7">
        <f t="shared" si="1"/>
        <v>-1770141</v>
      </c>
    </row>
    <row r="47" spans="1:17">
      <c r="A47" s="1" t="s">
        <v>21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125000</v>
      </c>
      <c r="L47" s="7"/>
      <c r="M47" s="7">
        <v>23327359169</v>
      </c>
      <c r="N47" s="7"/>
      <c r="O47" s="7">
        <v>18148867889</v>
      </c>
      <c r="P47" s="7"/>
      <c r="Q47" s="7">
        <f t="shared" si="1"/>
        <v>5178491280</v>
      </c>
    </row>
    <row r="48" spans="1:17">
      <c r="A48" s="1" t="s">
        <v>270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30863</v>
      </c>
      <c r="L48" s="7"/>
      <c r="M48" s="7">
        <v>2081313832</v>
      </c>
      <c r="N48" s="7"/>
      <c r="O48" s="7">
        <v>1003958272</v>
      </c>
      <c r="P48" s="7"/>
      <c r="Q48" s="7">
        <f t="shared" si="1"/>
        <v>1077355560</v>
      </c>
    </row>
    <row r="49" spans="1:17">
      <c r="A49" s="1" t="s">
        <v>271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14137241</v>
      </c>
      <c r="L49" s="7"/>
      <c r="M49" s="7">
        <v>110764700840</v>
      </c>
      <c r="N49" s="7"/>
      <c r="O49" s="7">
        <v>110764700840</v>
      </c>
      <c r="P49" s="7"/>
      <c r="Q49" s="7">
        <f t="shared" si="1"/>
        <v>0</v>
      </c>
    </row>
    <row r="50" spans="1:17">
      <c r="A50" s="1" t="s">
        <v>72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900001</v>
      </c>
      <c r="L50" s="7"/>
      <c r="M50" s="7">
        <v>23783177705</v>
      </c>
      <c r="N50" s="7"/>
      <c r="O50" s="7">
        <v>21017044358</v>
      </c>
      <c r="P50" s="7"/>
      <c r="Q50" s="7">
        <f t="shared" si="1"/>
        <v>2766133347</v>
      </c>
    </row>
    <row r="51" spans="1:17">
      <c r="A51" s="1" t="s">
        <v>87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3000000</v>
      </c>
      <c r="L51" s="7"/>
      <c r="M51" s="7">
        <v>13810554169</v>
      </c>
      <c r="N51" s="7"/>
      <c r="O51" s="7">
        <v>14518460640</v>
      </c>
      <c r="P51" s="7"/>
      <c r="Q51" s="7">
        <f t="shared" si="1"/>
        <v>-707906471</v>
      </c>
    </row>
    <row r="52" spans="1:17">
      <c r="A52" s="1" t="s">
        <v>272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50208158</v>
      </c>
      <c r="L52" s="7"/>
      <c r="M52" s="7">
        <v>651189278118</v>
      </c>
      <c r="N52" s="7"/>
      <c r="O52" s="7">
        <v>651189304056</v>
      </c>
      <c r="P52" s="7"/>
      <c r="Q52" s="7">
        <f t="shared" si="1"/>
        <v>-25938</v>
      </c>
    </row>
    <row r="53" spans="1:17">
      <c r="A53" s="1" t="s">
        <v>273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9529900</v>
      </c>
      <c r="L53" s="7"/>
      <c r="M53" s="7">
        <v>81464280514</v>
      </c>
      <c r="N53" s="7"/>
      <c r="O53" s="7">
        <v>81464280514</v>
      </c>
      <c r="P53" s="7"/>
      <c r="Q53" s="7">
        <f t="shared" si="1"/>
        <v>0</v>
      </c>
    </row>
    <row r="54" spans="1:17">
      <c r="A54" s="1" t="s">
        <v>31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1091039</v>
      </c>
      <c r="L54" s="7"/>
      <c r="M54" s="7">
        <v>99521826830</v>
      </c>
      <c r="N54" s="7"/>
      <c r="O54" s="7">
        <v>87297382716</v>
      </c>
      <c r="P54" s="7"/>
      <c r="Q54" s="7">
        <f t="shared" si="1"/>
        <v>12224444114</v>
      </c>
    </row>
    <row r="55" spans="1:17">
      <c r="A55" s="1" t="s">
        <v>27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400000</v>
      </c>
      <c r="L55" s="7"/>
      <c r="M55" s="7">
        <v>28904721320</v>
      </c>
      <c r="N55" s="7"/>
      <c r="O55" s="7">
        <v>26644516193</v>
      </c>
      <c r="P55" s="7"/>
      <c r="Q55" s="7">
        <f t="shared" si="1"/>
        <v>2260205127</v>
      </c>
    </row>
    <row r="56" spans="1:17">
      <c r="A56" s="1" t="s">
        <v>274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1500000</v>
      </c>
      <c r="L56" s="7"/>
      <c r="M56" s="7">
        <v>26374452725</v>
      </c>
      <c r="N56" s="7"/>
      <c r="O56" s="7">
        <v>26374452725</v>
      </c>
      <c r="P56" s="7"/>
      <c r="Q56" s="7">
        <f t="shared" si="1"/>
        <v>0</v>
      </c>
    </row>
    <row r="57" spans="1:17">
      <c r="A57" s="1" t="s">
        <v>43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500000</v>
      </c>
      <c r="L57" s="7"/>
      <c r="M57" s="7">
        <v>24712083177</v>
      </c>
      <c r="N57" s="7"/>
      <c r="O57" s="7">
        <v>15679074520</v>
      </c>
      <c r="P57" s="7"/>
      <c r="Q57" s="7">
        <f t="shared" si="1"/>
        <v>9033008657</v>
      </c>
    </row>
    <row r="58" spans="1:17">
      <c r="A58" s="1" t="s">
        <v>45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5187</v>
      </c>
      <c r="L58" s="7"/>
      <c r="M58" s="7">
        <v>2527383863</v>
      </c>
      <c r="N58" s="7"/>
      <c r="O58" s="7">
        <v>1886765658</v>
      </c>
      <c r="P58" s="7"/>
      <c r="Q58" s="7">
        <f t="shared" si="1"/>
        <v>640618205</v>
      </c>
    </row>
    <row r="59" spans="1:17">
      <c r="A59" s="1" t="s">
        <v>73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1</v>
      </c>
      <c r="L59" s="7"/>
      <c r="M59" s="7">
        <v>1</v>
      </c>
      <c r="N59" s="7"/>
      <c r="O59" s="7">
        <v>8821</v>
      </c>
      <c r="P59" s="7"/>
      <c r="Q59" s="7">
        <f t="shared" si="1"/>
        <v>-8820</v>
      </c>
    </row>
    <row r="60" spans="1:17">
      <c r="A60" s="1" t="s">
        <v>20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100530</v>
      </c>
      <c r="L60" s="7"/>
      <c r="M60" s="7">
        <v>8928480287</v>
      </c>
      <c r="N60" s="7"/>
      <c r="O60" s="7">
        <v>8246575838</v>
      </c>
      <c r="P60" s="7"/>
      <c r="Q60" s="7">
        <f t="shared" si="1"/>
        <v>681904449</v>
      </c>
    </row>
    <row r="61" spans="1:17">
      <c r="A61" s="1" t="s">
        <v>63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316666</v>
      </c>
      <c r="L61" s="7"/>
      <c r="M61" s="7">
        <v>4253823476</v>
      </c>
      <c r="N61" s="7"/>
      <c r="O61" s="7">
        <v>3932569499</v>
      </c>
      <c r="P61" s="7"/>
      <c r="Q61" s="7">
        <f t="shared" si="1"/>
        <v>321253977</v>
      </c>
    </row>
    <row r="62" spans="1:17">
      <c r="A62" s="1" t="s">
        <v>24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855205</v>
      </c>
      <c r="L62" s="7"/>
      <c r="M62" s="7">
        <v>35387203299</v>
      </c>
      <c r="N62" s="7"/>
      <c r="O62" s="7">
        <v>29422533108</v>
      </c>
      <c r="P62" s="7"/>
      <c r="Q62" s="7">
        <f t="shared" si="1"/>
        <v>5964670191</v>
      </c>
    </row>
    <row r="63" spans="1:17">
      <c r="A63" s="1" t="s">
        <v>275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57338</v>
      </c>
      <c r="L63" s="7"/>
      <c r="M63" s="7">
        <v>709610648</v>
      </c>
      <c r="N63" s="7"/>
      <c r="O63" s="7">
        <v>449306081</v>
      </c>
      <c r="P63" s="7"/>
      <c r="Q63" s="7">
        <f t="shared" si="1"/>
        <v>260304567</v>
      </c>
    </row>
    <row r="64" spans="1:17">
      <c r="A64" s="1" t="s">
        <v>105</v>
      </c>
      <c r="C64" s="7">
        <v>412703</v>
      </c>
      <c r="D64" s="7"/>
      <c r="E64" s="7">
        <v>411756279000</v>
      </c>
      <c r="F64" s="7"/>
      <c r="G64" s="7">
        <v>379166060864</v>
      </c>
      <c r="H64" s="7"/>
      <c r="I64" s="7">
        <f t="shared" si="0"/>
        <v>32590218136</v>
      </c>
      <c r="J64" s="7"/>
      <c r="K64" s="7">
        <v>412703</v>
      </c>
      <c r="L64" s="7"/>
      <c r="M64" s="7">
        <v>411756279000</v>
      </c>
      <c r="N64" s="7"/>
      <c r="O64" s="7">
        <v>379166060864</v>
      </c>
      <c r="P64" s="7"/>
      <c r="Q64" s="7">
        <f t="shared" si="1"/>
        <v>32590218136</v>
      </c>
    </row>
    <row r="65" spans="1:17">
      <c r="A65" s="1" t="s">
        <v>148</v>
      </c>
      <c r="C65" s="7">
        <v>2000</v>
      </c>
      <c r="D65" s="7"/>
      <c r="E65" s="7">
        <v>1858163148</v>
      </c>
      <c r="F65" s="7"/>
      <c r="G65" s="7">
        <v>1769679187</v>
      </c>
      <c r="H65" s="7"/>
      <c r="I65" s="7">
        <f t="shared" si="0"/>
        <v>88483961</v>
      </c>
      <c r="J65" s="7"/>
      <c r="K65" s="7">
        <v>2000</v>
      </c>
      <c r="L65" s="7"/>
      <c r="M65" s="7">
        <v>1858163148</v>
      </c>
      <c r="N65" s="7"/>
      <c r="O65" s="7">
        <v>1769679187</v>
      </c>
      <c r="P65" s="7"/>
      <c r="Q65" s="7">
        <f t="shared" si="1"/>
        <v>88483961</v>
      </c>
    </row>
    <row r="66" spans="1:17">
      <c r="A66" s="1" t="s">
        <v>160</v>
      </c>
      <c r="C66" s="7">
        <v>160000</v>
      </c>
      <c r="D66" s="7"/>
      <c r="E66" s="7">
        <v>151181357501</v>
      </c>
      <c r="F66" s="7"/>
      <c r="G66" s="7">
        <v>151092609499</v>
      </c>
      <c r="H66" s="7"/>
      <c r="I66" s="7">
        <f t="shared" si="0"/>
        <v>88748002</v>
      </c>
      <c r="J66" s="7"/>
      <c r="K66" s="7">
        <v>160000</v>
      </c>
      <c r="L66" s="7"/>
      <c r="M66" s="7">
        <v>151181357501</v>
      </c>
      <c r="N66" s="7"/>
      <c r="O66" s="7">
        <v>151092609499</v>
      </c>
      <c r="P66" s="7"/>
      <c r="Q66" s="7">
        <f t="shared" si="1"/>
        <v>88748002</v>
      </c>
    </row>
    <row r="67" spans="1:17">
      <c r="A67" s="1" t="s">
        <v>276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11060</v>
      </c>
      <c r="L67" s="7"/>
      <c r="M67" s="7">
        <v>11060000000</v>
      </c>
      <c r="N67" s="7"/>
      <c r="O67" s="7">
        <v>10824472628</v>
      </c>
      <c r="P67" s="7"/>
      <c r="Q67" s="7">
        <f t="shared" si="1"/>
        <v>235527372</v>
      </c>
    </row>
    <row r="68" spans="1:17">
      <c r="A68" s="1" t="s">
        <v>277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32698</v>
      </c>
      <c r="L68" s="7"/>
      <c r="M68" s="7">
        <v>32698000000</v>
      </c>
      <c r="N68" s="7"/>
      <c r="O68" s="7">
        <v>31671100032</v>
      </c>
      <c r="P68" s="7"/>
      <c r="Q68" s="7">
        <f t="shared" si="1"/>
        <v>1026899968</v>
      </c>
    </row>
    <row r="69" spans="1:17">
      <c r="A69" s="1" t="s">
        <v>203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400000</v>
      </c>
      <c r="L69" s="7"/>
      <c r="M69" s="7">
        <v>400000000000</v>
      </c>
      <c r="N69" s="7"/>
      <c r="O69" s="7">
        <v>399927500000</v>
      </c>
      <c r="P69" s="7"/>
      <c r="Q69" s="7">
        <f t="shared" si="1"/>
        <v>72500000</v>
      </c>
    </row>
    <row r="70" spans="1:17">
      <c r="A70" s="1" t="s">
        <v>278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10000</v>
      </c>
      <c r="L70" s="7"/>
      <c r="M70" s="7">
        <v>10000000000</v>
      </c>
      <c r="N70" s="7"/>
      <c r="O70" s="7">
        <v>9369061549</v>
      </c>
      <c r="P70" s="7"/>
      <c r="Q70" s="7">
        <f t="shared" si="1"/>
        <v>630938451</v>
      </c>
    </row>
    <row r="71" spans="1:17">
      <c r="A71" s="1" t="s">
        <v>279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500000</v>
      </c>
      <c r="L71" s="7"/>
      <c r="M71" s="7">
        <v>510492000000</v>
      </c>
      <c r="N71" s="7"/>
      <c r="O71" s="7">
        <v>491598876280</v>
      </c>
      <c r="P71" s="7"/>
      <c r="Q71" s="7">
        <f t="shared" si="1"/>
        <v>18893123720</v>
      </c>
    </row>
    <row r="72" spans="1:17">
      <c r="A72" s="1" t="s">
        <v>280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12701</v>
      </c>
      <c r="L72" s="7"/>
      <c r="M72" s="7">
        <v>12701000000</v>
      </c>
      <c r="N72" s="7"/>
      <c r="O72" s="7">
        <v>12520928871</v>
      </c>
      <c r="P72" s="7"/>
      <c r="Q72" s="7">
        <f t="shared" si="1"/>
        <v>180071129</v>
      </c>
    </row>
    <row r="73" spans="1:17">
      <c r="A73" s="1" t="s">
        <v>281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84" si="2">E73-G73</f>
        <v>0</v>
      </c>
      <c r="J73" s="7"/>
      <c r="K73" s="7">
        <v>79317</v>
      </c>
      <c r="L73" s="7"/>
      <c r="M73" s="7">
        <v>79317000000</v>
      </c>
      <c r="N73" s="7"/>
      <c r="O73" s="7">
        <v>76923307172</v>
      </c>
      <c r="P73" s="7"/>
      <c r="Q73" s="7">
        <f t="shared" ref="Q73:Q84" si="3">M73-O73</f>
        <v>2393692828</v>
      </c>
    </row>
    <row r="74" spans="1:17">
      <c r="A74" s="1" t="s">
        <v>205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50000</v>
      </c>
      <c r="L74" s="7"/>
      <c r="M74" s="7">
        <v>50000000000</v>
      </c>
      <c r="N74" s="7"/>
      <c r="O74" s="7">
        <v>49562415183</v>
      </c>
      <c r="P74" s="7"/>
      <c r="Q74" s="7">
        <f t="shared" si="3"/>
        <v>437584817</v>
      </c>
    </row>
    <row r="75" spans="1:17">
      <c r="A75" s="1" t="s">
        <v>282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10000</v>
      </c>
      <c r="L75" s="7"/>
      <c r="M75" s="7">
        <v>10000000000</v>
      </c>
      <c r="N75" s="7"/>
      <c r="O75" s="7">
        <v>9546889312</v>
      </c>
      <c r="P75" s="7"/>
      <c r="Q75" s="7">
        <f t="shared" si="3"/>
        <v>453110688</v>
      </c>
    </row>
    <row r="76" spans="1:17">
      <c r="A76" s="1" t="s">
        <v>283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4741</v>
      </c>
      <c r="L76" s="7"/>
      <c r="M76" s="7">
        <v>4741000000</v>
      </c>
      <c r="N76" s="7"/>
      <c r="O76" s="7">
        <v>4367252417</v>
      </c>
      <c r="P76" s="7"/>
      <c r="Q76" s="7">
        <f t="shared" si="3"/>
        <v>373747583</v>
      </c>
    </row>
    <row r="77" spans="1:17">
      <c r="A77" s="1" t="s">
        <v>284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890812</v>
      </c>
      <c r="L77" s="7"/>
      <c r="M77" s="7">
        <v>890812000000</v>
      </c>
      <c r="N77" s="7"/>
      <c r="O77" s="7">
        <v>862077275215</v>
      </c>
      <c r="P77" s="7"/>
      <c r="Q77" s="7">
        <f t="shared" si="3"/>
        <v>28734724785</v>
      </c>
    </row>
    <row r="78" spans="1:17">
      <c r="A78" s="1" t="s">
        <v>285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24930</v>
      </c>
      <c r="L78" s="7"/>
      <c r="M78" s="7">
        <v>24930000000</v>
      </c>
      <c r="N78" s="7"/>
      <c r="O78" s="7">
        <v>23003963121</v>
      </c>
      <c r="P78" s="7"/>
      <c r="Q78" s="7">
        <f t="shared" si="3"/>
        <v>1926036879</v>
      </c>
    </row>
    <row r="79" spans="1:17">
      <c r="A79" s="1" t="s">
        <v>286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264995</v>
      </c>
      <c r="L79" s="7"/>
      <c r="M79" s="7">
        <v>264995000000</v>
      </c>
      <c r="N79" s="7"/>
      <c r="O79" s="7">
        <v>247368500427</v>
      </c>
      <c r="P79" s="7"/>
      <c r="Q79" s="7">
        <f t="shared" si="3"/>
        <v>17626499573</v>
      </c>
    </row>
    <row r="80" spans="1:17">
      <c r="A80" s="1" t="s">
        <v>287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28237</v>
      </c>
      <c r="L80" s="7"/>
      <c r="M80" s="7">
        <v>28237000000</v>
      </c>
      <c r="N80" s="7"/>
      <c r="O80" s="7">
        <v>26030896287</v>
      </c>
      <c r="P80" s="7"/>
      <c r="Q80" s="7">
        <f t="shared" si="3"/>
        <v>2206103713</v>
      </c>
    </row>
    <row r="81" spans="1:17">
      <c r="A81" s="1" t="s">
        <v>288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10000</v>
      </c>
      <c r="L81" s="7"/>
      <c r="M81" s="7">
        <v>10000000000</v>
      </c>
      <c r="N81" s="7"/>
      <c r="O81" s="7">
        <v>9556457578</v>
      </c>
      <c r="P81" s="7"/>
      <c r="Q81" s="7">
        <f t="shared" si="3"/>
        <v>443542422</v>
      </c>
    </row>
    <row r="82" spans="1:17">
      <c r="A82" s="1" t="s">
        <v>289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38216</v>
      </c>
      <c r="L82" s="7"/>
      <c r="M82" s="7">
        <v>38216000000</v>
      </c>
      <c r="N82" s="7"/>
      <c r="O82" s="7">
        <v>37062877567</v>
      </c>
      <c r="P82" s="7"/>
      <c r="Q82" s="7">
        <f t="shared" si="3"/>
        <v>1153122433</v>
      </c>
    </row>
    <row r="83" spans="1:17">
      <c r="A83" s="1" t="s">
        <v>290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10000</v>
      </c>
      <c r="L83" s="7"/>
      <c r="M83" s="7">
        <v>10000000000</v>
      </c>
      <c r="N83" s="7"/>
      <c r="O83" s="7">
        <v>9048059741</v>
      </c>
      <c r="P83" s="7"/>
      <c r="Q83" s="7">
        <f t="shared" si="3"/>
        <v>951940259</v>
      </c>
    </row>
    <row r="84" spans="1:17">
      <c r="A84" s="1" t="s">
        <v>201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600000</v>
      </c>
      <c r="L84" s="7"/>
      <c r="M84" s="7">
        <v>600000000000</v>
      </c>
      <c r="N84" s="7"/>
      <c r="O84" s="7">
        <v>599890650108</v>
      </c>
      <c r="P84" s="7"/>
      <c r="Q84" s="7">
        <f t="shared" si="3"/>
        <v>109349892</v>
      </c>
    </row>
    <row r="85" spans="1:17" ht="24.75" thickBot="1">
      <c r="E85" s="11">
        <f>SUM(E8:E84)</f>
        <v>926119986693</v>
      </c>
      <c r="G85" s="11">
        <f>SUM(G8:G84)</f>
        <v>853150266510</v>
      </c>
      <c r="I85" s="11">
        <f>SUM(I8:I84)</f>
        <v>72969720183</v>
      </c>
      <c r="M85" s="11">
        <f>SUM(M8:M84)</f>
        <v>6528300994835</v>
      </c>
      <c r="O85" s="11">
        <f>SUM(O8:O84)</f>
        <v>6212228165941</v>
      </c>
      <c r="Q85" s="11">
        <f>SUM(Q8:Q84)</f>
        <v>316072828894</v>
      </c>
    </row>
    <row r="86" spans="1:17" ht="24.75" thickTop="1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>
      <c r="G87" s="3"/>
      <c r="I87" s="3"/>
      <c r="O87" s="3"/>
      <c r="Q87" s="3"/>
    </row>
    <row r="90" spans="1:17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G91" s="3"/>
      <c r="I91" s="3"/>
      <c r="O91" s="3"/>
      <c r="Q91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2022-02-20T13:09:33Z</dcterms:created>
  <dcterms:modified xsi:type="dcterms:W3CDTF">2022-02-26T11:30:58Z</dcterms:modified>
</cp:coreProperties>
</file>