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نهایی\"/>
    </mc:Choice>
  </mc:AlternateContent>
  <xr:revisionPtr revIDLastSave="0" documentId="13_ncr:1_{3AFDFA20-F573-48EC-8E18-1C3A7D98708C}" xr6:coauthVersionLast="47" xr6:coauthVersionMax="47" xr10:uidLastSave="{00000000-0000-0000-0000-000000000000}"/>
  <bookViews>
    <workbookView xWindow="-120" yWindow="-120" windowWidth="29040" windowHeight="15840" tabRatio="808" xr2:uid="{00000000-000D-0000-FFFF-FFFF00000000}"/>
  </bookViews>
  <sheets>
    <sheet name="تاییدیه" sheetId="16" r:id="rId1"/>
    <sheet name="سهام" sheetId="1" r:id="rId2"/>
    <sheet name="تبعی" sheetId="2" r:id="rId3"/>
    <sheet name="اوراق مشارکت" sheetId="3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K8" i="13" s="1"/>
  <c r="E11" i="13"/>
  <c r="K48" i="12"/>
  <c r="G48" i="12"/>
  <c r="E48" i="12"/>
  <c r="C48" i="12"/>
  <c r="E104" i="11"/>
  <c r="G104" i="11"/>
  <c r="G11" i="15"/>
  <c r="C10" i="15"/>
  <c r="E10" i="14"/>
  <c r="C10" i="14"/>
  <c r="M48" i="12"/>
  <c r="O4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8" i="12"/>
  <c r="Q48" i="12" s="1"/>
  <c r="I9" i="12"/>
  <c r="I10" i="12"/>
  <c r="I48" i="12" s="1"/>
  <c r="C8" i="15" s="1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8" i="12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8" i="11"/>
  <c r="I104" i="11" s="1"/>
  <c r="C7" i="15" s="1"/>
  <c r="M104" i="11"/>
  <c r="S103" i="11"/>
  <c r="Q104" i="11"/>
  <c r="O104" i="11"/>
  <c r="C104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8" i="11"/>
  <c r="Q9" i="10"/>
  <c r="Q10" i="10"/>
  <c r="Q11" i="10"/>
  <c r="Q12" i="10"/>
  <c r="Q73" i="10" s="1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8" i="10"/>
  <c r="I9" i="10"/>
  <c r="I10" i="10"/>
  <c r="I73" i="10" s="1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8" i="10"/>
  <c r="E73" i="10"/>
  <c r="G73" i="10"/>
  <c r="M73" i="10"/>
  <c r="O73" i="10"/>
  <c r="E103" i="9"/>
  <c r="G103" i="9"/>
  <c r="M103" i="9"/>
  <c r="O103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I8" i="9"/>
  <c r="Q8" i="9"/>
  <c r="S48" i="8"/>
  <c r="Q48" i="8"/>
  <c r="O48" i="8"/>
  <c r="S47" i="8"/>
  <c r="M47" i="8"/>
  <c r="E47" i="8"/>
  <c r="S104" i="11" l="1"/>
  <c r="U103" i="11" s="1"/>
  <c r="G10" i="13"/>
  <c r="C9" i="15"/>
  <c r="C11" i="15" s="1"/>
  <c r="G9" i="13"/>
  <c r="G8" i="13"/>
  <c r="K10" i="13"/>
  <c r="K9" i="13"/>
  <c r="K11" i="13" s="1"/>
  <c r="K99" i="11"/>
  <c r="U98" i="11"/>
  <c r="U90" i="11"/>
  <c r="U58" i="11"/>
  <c r="U50" i="11"/>
  <c r="U14" i="11"/>
  <c r="U94" i="11"/>
  <c r="U74" i="11"/>
  <c r="U66" i="11"/>
  <c r="U46" i="11"/>
  <c r="U38" i="11"/>
  <c r="U22" i="11"/>
  <c r="U18" i="11"/>
  <c r="U97" i="11"/>
  <c r="U93" i="11"/>
  <c r="U81" i="11"/>
  <c r="U77" i="11"/>
  <c r="U65" i="11"/>
  <c r="U61" i="11"/>
  <c r="U49" i="11"/>
  <c r="U45" i="11"/>
  <c r="U33" i="11"/>
  <c r="U29" i="11"/>
  <c r="U17" i="11"/>
  <c r="U13" i="11"/>
  <c r="U96" i="11"/>
  <c r="U92" i="11"/>
  <c r="U80" i="11"/>
  <c r="U76" i="11"/>
  <c r="U64" i="11"/>
  <c r="U60" i="11"/>
  <c r="U48" i="11"/>
  <c r="U44" i="11"/>
  <c r="U32" i="11"/>
  <c r="U28" i="11"/>
  <c r="U16" i="11"/>
  <c r="U12" i="11"/>
  <c r="U91" i="11"/>
  <c r="U87" i="11"/>
  <c r="U75" i="11"/>
  <c r="U71" i="11"/>
  <c r="U59" i="11"/>
  <c r="U55" i="11"/>
  <c r="U43" i="11"/>
  <c r="U39" i="11"/>
  <c r="U27" i="11"/>
  <c r="U23" i="11"/>
  <c r="U11" i="11"/>
  <c r="U8" i="11"/>
  <c r="Q103" i="9"/>
  <c r="I103" i="9"/>
  <c r="U15" i="11" l="1"/>
  <c r="U31" i="11"/>
  <c r="U47" i="11"/>
  <c r="U63" i="11"/>
  <c r="U79" i="11"/>
  <c r="U95" i="11"/>
  <c r="U20" i="11"/>
  <c r="U36" i="11"/>
  <c r="U52" i="11"/>
  <c r="U68" i="11"/>
  <c r="U84" i="11"/>
  <c r="U100" i="11"/>
  <c r="U21" i="11"/>
  <c r="U37" i="11"/>
  <c r="U53" i="11"/>
  <c r="U69" i="11"/>
  <c r="U85" i="11"/>
  <c r="U101" i="11"/>
  <c r="U26" i="11"/>
  <c r="U54" i="11"/>
  <c r="U82" i="11"/>
  <c r="U30" i="11"/>
  <c r="U70" i="11"/>
  <c r="G11" i="13"/>
  <c r="U19" i="11"/>
  <c r="U35" i="11"/>
  <c r="U51" i="11"/>
  <c r="U67" i="11"/>
  <c r="U83" i="11"/>
  <c r="U99" i="11"/>
  <c r="U24" i="11"/>
  <c r="U40" i="11"/>
  <c r="U56" i="11"/>
  <c r="U72" i="11"/>
  <c r="U88" i="11"/>
  <c r="U9" i="11"/>
  <c r="U104" i="11" s="1"/>
  <c r="U25" i="11"/>
  <c r="U41" i="11"/>
  <c r="U57" i="11"/>
  <c r="U73" i="11"/>
  <c r="U89" i="11"/>
  <c r="U10" i="11"/>
  <c r="U34" i="11"/>
  <c r="U62" i="11"/>
  <c r="U86" i="11"/>
  <c r="U42" i="11"/>
  <c r="U78" i="11"/>
  <c r="U102" i="11"/>
  <c r="E9" i="15"/>
  <c r="E8" i="15"/>
  <c r="E7" i="15"/>
  <c r="E10" i="15"/>
  <c r="K23" i="11"/>
  <c r="K8" i="11"/>
  <c r="K18" i="11"/>
  <c r="K76" i="11"/>
  <c r="K72" i="11"/>
  <c r="K57" i="11"/>
  <c r="K70" i="11"/>
  <c r="K55" i="11"/>
  <c r="K15" i="11"/>
  <c r="K27" i="11"/>
  <c r="K71" i="11"/>
  <c r="K31" i="11"/>
  <c r="K22" i="11"/>
  <c r="K80" i="11"/>
  <c r="K12" i="11"/>
  <c r="K44" i="11"/>
  <c r="K77" i="11"/>
  <c r="K9" i="11"/>
  <c r="K73" i="11"/>
  <c r="K87" i="11"/>
  <c r="K67" i="11"/>
  <c r="K47" i="11"/>
  <c r="K39" i="11"/>
  <c r="K40" i="11"/>
  <c r="K75" i="11"/>
  <c r="K11" i="11"/>
  <c r="K59" i="11"/>
  <c r="K34" i="11"/>
  <c r="K92" i="11"/>
  <c r="K24" i="11"/>
  <c r="K56" i="11"/>
  <c r="K89" i="11"/>
  <c r="K25" i="11"/>
  <c r="K90" i="11"/>
  <c r="K102" i="11"/>
  <c r="K43" i="11"/>
  <c r="K35" i="11"/>
  <c r="K63" i="11"/>
  <c r="K101" i="11"/>
  <c r="K51" i="11"/>
  <c r="K38" i="11"/>
  <c r="K96" i="11"/>
  <c r="K28" i="11"/>
  <c r="K60" i="11"/>
  <c r="K93" i="11"/>
  <c r="K41" i="11"/>
  <c r="K54" i="11"/>
  <c r="K103" i="11"/>
  <c r="K10" i="11"/>
  <c r="K26" i="11"/>
  <c r="K42" i="11"/>
  <c r="K84" i="11"/>
  <c r="K100" i="11"/>
  <c r="K16" i="11"/>
  <c r="K32" i="11"/>
  <c r="K48" i="11"/>
  <c r="K64" i="11"/>
  <c r="K81" i="11"/>
  <c r="K97" i="11"/>
  <c r="K13" i="11"/>
  <c r="K29" i="11"/>
  <c r="K45" i="11"/>
  <c r="K61" i="11"/>
  <c r="K78" i="11"/>
  <c r="K94" i="11"/>
  <c r="K58" i="11"/>
  <c r="K74" i="11"/>
  <c r="K91" i="11"/>
  <c r="K19" i="11"/>
  <c r="K14" i="11"/>
  <c r="K30" i="11"/>
  <c r="K46" i="11"/>
  <c r="K88" i="11"/>
  <c r="K20" i="11"/>
  <c r="K36" i="11"/>
  <c r="K52" i="11"/>
  <c r="K68" i="11"/>
  <c r="K85" i="11"/>
  <c r="K17" i="11"/>
  <c r="K33" i="11"/>
  <c r="K49" i="11"/>
  <c r="K65" i="11"/>
  <c r="K82" i="11"/>
  <c r="K98" i="11"/>
  <c r="K62" i="11"/>
  <c r="K79" i="11"/>
  <c r="K95" i="11"/>
  <c r="K21" i="11"/>
  <c r="K37" i="11"/>
  <c r="K53" i="11"/>
  <c r="K69" i="11"/>
  <c r="K86" i="11"/>
  <c r="K50" i="11"/>
  <c r="K66" i="11"/>
  <c r="K83" i="11"/>
  <c r="E11" i="15" l="1"/>
  <c r="K104" i="11"/>
  <c r="M48" i="8"/>
  <c r="K48" i="8"/>
  <c r="I48" i="8"/>
  <c r="T24" i="7"/>
  <c r="S23" i="7"/>
  <c r="Q23" i="7"/>
  <c r="O23" i="7"/>
  <c r="M23" i="7"/>
  <c r="K23" i="7"/>
  <c r="I23" i="7"/>
  <c r="S11" i="6"/>
  <c r="Q11" i="6"/>
  <c r="O11" i="6"/>
  <c r="M11" i="6"/>
  <c r="K11" i="6"/>
  <c r="AK34" i="3"/>
  <c r="Q34" i="3"/>
  <c r="S34" i="3"/>
  <c r="W34" i="3"/>
  <c r="AA34" i="3"/>
  <c r="AG34" i="3"/>
  <c r="AI34" i="3"/>
  <c r="Y82" i="1"/>
  <c r="G78" i="1"/>
  <c r="G82" i="1" s="1"/>
  <c r="E82" i="1"/>
  <c r="K82" i="1"/>
  <c r="O82" i="1"/>
  <c r="U82" i="1"/>
  <c r="W82" i="1"/>
</calcChain>
</file>

<file path=xl/sharedStrings.xml><?xml version="1.0" encoding="utf-8"?>
<sst xmlns="http://schemas.openxmlformats.org/spreadsheetml/2006/main" count="1043" uniqueCount="312">
  <si>
    <t>صندوق سرمایه‌گذاری مشترک پیشتاز</t>
  </si>
  <si>
    <t>صورت وضعیت پورتفوی</t>
  </si>
  <si>
    <t>برای ماه منتهی به 1400/09/30</t>
  </si>
  <si>
    <t>نام شرکت</t>
  </si>
  <si>
    <t>1400/08/30</t>
  </si>
  <si>
    <t>تغییرات طی دوره</t>
  </si>
  <si>
    <t>1400/09/30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</si>
  <si>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</si>
  <si>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</si>
  <si>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</si>
  <si>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</si>
  <si>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</si>
  <si>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</si>
  <si>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</si>
  <si>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</si>
  <si>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</si>
  <si>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</si>
  <si>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بیمه نوین</t>
  </si>
  <si>
    <t>پالایش نفت تبریز</t>
  </si>
  <si>
    <t>پالایش نفت شیراز</t>
  </si>
  <si>
    <t>پتروشیمی امیرکبیر</t>
  </si>
  <si>
    <t>پتروشیمی پارس</t>
  </si>
  <si>
    <t>پتروشیمی پردیس</t>
  </si>
  <si>
    <t>پتروشیمی تندگویان</t>
  </si>
  <si>
    <t>پتروشیمی جم</t>
  </si>
  <si>
    <t>پتروشیمی خراسان</t>
  </si>
  <si>
    <t>پتروشیمی شازند</t>
  </si>
  <si>
    <t>پتروشیمی غدیر</t>
  </si>
  <si>
    <t>پتروشیمی نوری</t>
  </si>
  <si>
    <t>پتروشیمی‌شیراز</t>
  </si>
  <si>
    <t>پلی پروپیلن جم - جم پیلن</t>
  </si>
  <si>
    <t>پلیمر آریا ساسول</t>
  </si>
  <si>
    <t>تراکتورسازی‌ایران‌</t>
  </si>
  <si>
    <t>توسعه خدمات دریایی وبندری سینا</t>
  </si>
  <si>
    <t>توسعه سامانه ی نرم افزاری نگین</t>
  </si>
  <si>
    <t>توسعه معدنی و صنعتی صبانور</t>
  </si>
  <si>
    <t>توسعه‌معادن‌وفلزات‌</t>
  </si>
  <si>
    <t>تولید ژلاتین کپسول ایران</t>
  </si>
  <si>
    <t>حفاری شمال</t>
  </si>
  <si>
    <t>داروپخش‌ (هلدینگ‌</t>
  </si>
  <si>
    <t>داروسازی‌ ابوریحان‌</t>
  </si>
  <si>
    <t>داروسازی‌ اکسیر</t>
  </si>
  <si>
    <t>ریل پرداز نو آفرین</t>
  </si>
  <si>
    <t>زغال سنگ پروده طبس</t>
  </si>
  <si>
    <t>سپنتا</t>
  </si>
  <si>
    <t>سپید ماکیان</t>
  </si>
  <si>
    <t>سپیدار سیستم آسیا</t>
  </si>
  <si>
    <t>سرمایه گذاری دارویی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</si>
  <si>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</si>
  <si>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</si>
  <si>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</si>
  <si>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</si>
  <si>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</si>
  <si>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</si>
  <si>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سنگ آهن گهرزمین</t>
  </si>
  <si>
    <t>سیمان خوزستان</t>
  </si>
  <si>
    <t>سیمان‌ بجنورد</t>
  </si>
  <si>
    <t>سیمان‌ شرق‌</t>
  </si>
  <si>
    <t>سیمان‌ صوفیان‌</t>
  </si>
  <si>
    <t>سیمان‌ارومیه‌</t>
  </si>
  <si>
    <t>سیمان‌مازندران‌</t>
  </si>
  <si>
    <t>سیمان‌هگمتان‌</t>
  </si>
  <si>
    <t>شرکت آهن و فولاد ارفع</t>
  </si>
  <si>
    <t>شهد</t>
  </si>
  <si>
    <t>شیرپاستوریزه پگاه گیلان</t>
  </si>
  <si>
    <t>شیشه سازی مینا</t>
  </si>
  <si>
    <t>شیشه‌ و گاز</t>
  </si>
  <si>
    <t>صنایع پتروشیمی کرمانشاه</t>
  </si>
  <si>
    <t>فرآورده‌های‌ تزریقی‌ ایران‌</t>
  </si>
  <si>
    <t>فروسیلیس‌ ایران‌</t>
  </si>
  <si>
    <t>فولاد  خوزستان</t>
  </si>
  <si>
    <t>فولاد امیرکبیرکاشان</t>
  </si>
  <si>
    <t>فولاد مبارکه اصفهان</t>
  </si>
  <si>
    <t>فولاد کاوه جنوب کیش</t>
  </si>
  <si>
    <t>گروه مدیریت سرمایه گذاری امید</t>
  </si>
  <si>
    <t>گسترش نفت و گاز پارسیان</t>
  </si>
  <si>
    <t>مبین انرژی خلیج فارس</t>
  </si>
  <si>
    <t>مدیریت صنعت شوینده ت.ص.بهشهر</t>
  </si>
  <si>
    <t>مس‌ شهیدباهنر</t>
  </si>
  <si>
    <t>ملی‌ صنایع‌ مس‌ ایران‌</t>
  </si>
  <si>
    <t>نفت ایرانول</t>
  </si>
  <si>
    <t>نفت‌ بهران‌</t>
  </si>
  <si>
    <t>همکاران سیستم</t>
  </si>
  <si>
    <t>کارخانجات‌ قند قزوین‌</t>
  </si>
  <si>
    <t>کاشی‌ وسرامیک‌ حافظ‌</t>
  </si>
  <si>
    <t>قندهکمتان‌</t>
  </si>
  <si>
    <t>داروسازی شهید قاضی</t>
  </si>
  <si>
    <t>ح.سرمایه گذاری صندوق بازنشستگی</t>
  </si>
  <si>
    <t>تعداد اوراق تبعی</t>
  </si>
  <si>
    <t>قیمت اعمال</t>
  </si>
  <si>
    <t>تاریخ اعمال</t>
  </si>
  <si>
    <t>نرخ موثر</t>
  </si>
  <si>
    <t>اختیارف ت کیمیا-28750-01/06/16</t>
  </si>
  <si>
    <t/>
  </si>
  <si>
    <t>1401/06/16</t>
  </si>
  <si>
    <t>اختیارف ت سپید22620-01/04/22</t>
  </si>
  <si>
    <t>1401/04/22</t>
  </si>
  <si>
    <t>اختیارف.ت. حآفرین-3996-010621</t>
  </si>
  <si>
    <t>1401/06/21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</si>
  <si>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</si>
  <si>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</si>
  <si>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</si>
  <si>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</si>
  <si>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</si>
  <si>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</si>
  <si>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</si>
  <si>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</si>
  <si>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</si>
  <si>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</si>
  <si>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</si>
  <si>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</si>
  <si>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</si>
  <si>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</si>
  <si>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</si>
  <si>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</si>
  <si>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</si>
  <si>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</si>
  <si>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</si>
  <si>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</si>
  <si>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</si>
  <si>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</si>
  <si>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</si>
  <si>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</si>
  <si>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</si>
  <si>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</si>
  <si>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</si>
  <si>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</si>
  <si>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</si>
  <si>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</si>
  <si>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</si>
  <si>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</si>
  <si>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</si>
  <si>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اسنادخزانه-م17بودجه99-010226</t>
  </si>
  <si>
    <t>1400/01/14</t>
  </si>
  <si>
    <t>1401/02/26</t>
  </si>
  <si>
    <t>اسنادخزانه-م18بودجه98-010614</t>
  </si>
  <si>
    <t>1398/11/12</t>
  </si>
  <si>
    <t>1401/06/14</t>
  </si>
  <si>
    <t>اسنادخزانه-م1بودجه99-010621</t>
  </si>
  <si>
    <t>1399/09/01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</si>
  <si>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</si>
  <si>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</si>
  <si>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</si>
  <si>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</si>
  <si>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</si>
  <si>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</si>
  <si>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</si>
  <si>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</si>
  <si>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</si>
  <si>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</si>
  <si>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</si>
  <si>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</si>
  <si>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اسنادخزانه-م9بودجه98-000923</t>
  </si>
  <si>
    <t>1398/07/23</t>
  </si>
  <si>
    <t>1400/09/23</t>
  </si>
  <si>
    <t>صکوک اجاره مخابرات-3 ماهه 16%</t>
  </si>
  <si>
    <t>1397/02/30</t>
  </si>
  <si>
    <t>1401/02/30</t>
  </si>
  <si>
    <t>مرابحه عام دولت1-ش.خ سایر0206</t>
  </si>
  <si>
    <t>1398/12/25</t>
  </si>
  <si>
    <t>1402/06/25</t>
  </si>
  <si>
    <t>مرابحه عام دولت3-ش.خ 0103</t>
  </si>
  <si>
    <t>1399/04/03</t>
  </si>
  <si>
    <t>1401/03/03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</si>
  <si>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</si>
  <si>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</si>
  <si>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</si>
  <si>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</si>
  <si>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</si>
  <si>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</si>
  <si>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</si>
  <si>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</si>
  <si>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</si>
  <si>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منفعت دولت5-ش.خاص کاردان0108</t>
  </si>
  <si>
    <t>1398/08/18</t>
  </si>
  <si>
    <t>1401/08/18</t>
  </si>
  <si>
    <t>منفعت دولتی4-شرایط خاص14010729</t>
  </si>
  <si>
    <t>1398/07/29</t>
  </si>
  <si>
    <t>1401/07/29</t>
  </si>
  <si>
    <t>منفعت صبا اروند ملت 14001222</t>
  </si>
  <si>
    <t>1397/12/22</t>
  </si>
  <si>
    <t>1400/12/22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</si>
  <si>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</si>
  <si>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</si>
  <si>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</si>
  <si>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</si>
  <si>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</si>
  <si>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</si>
  <si>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</si>
  <si>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</si>
  <si>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</si>
  <si>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</si>
  <si>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</si>
  <si>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</si>
  <si>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</si>
  <si>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</si>
  <si>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</si>
  <si>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</si>
  <si>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</si>
  <si>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</si>
  <si>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</si>
  <si>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</si>
  <si>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</si>
  <si>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</si>
  <si>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</si>
  <si>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</si>
  <si>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</si>
  <si>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</si>
  <si>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</si>
  <si>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</si>
  <si>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دولت4-ش.خ 0006</t>
  </si>
  <si>
    <t>1400/06/07</t>
  </si>
  <si>
    <t>مرابحه عام دولت3-ش.خ 0005</t>
  </si>
  <si>
    <t>1400/05/24</t>
  </si>
  <si>
    <t>اجاره تامین اجتماعی-سپهر000523</t>
  </si>
  <si>
    <t>1400/05/23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</si>
  <si>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</si>
  <si>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</si>
  <si>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</si>
  <si>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</si>
  <si>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</si>
  <si>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</si>
  <si>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1400/04/24</t>
  </si>
  <si>
    <t>1400/04/31</t>
  </si>
  <si>
    <t>1400/04/29</t>
  </si>
  <si>
    <t>1400/04/14</t>
  </si>
  <si>
    <t>1400/03/29</t>
  </si>
  <si>
    <t>1400/03/26</t>
  </si>
  <si>
    <t>1400/04/20</t>
  </si>
  <si>
    <t>1400/08/29</t>
  </si>
  <si>
    <t>1400/07/28</t>
  </si>
  <si>
    <t>1400/04/10</t>
  </si>
  <si>
    <t>1400/05/11</t>
  </si>
  <si>
    <t>1400/04/09</t>
  </si>
  <si>
    <t>1400/08/06</t>
  </si>
  <si>
    <t>1400/04/13</t>
  </si>
  <si>
    <t>1400/03/08</t>
  </si>
  <si>
    <t>1400/03/30</t>
  </si>
  <si>
    <t>1400/05/18</t>
  </si>
  <si>
    <t>1400/03/03</t>
  </si>
  <si>
    <t>1400/03/12</t>
  </si>
  <si>
    <t>1400/04/23</t>
  </si>
  <si>
    <t>1400/04/22</t>
  </si>
  <si>
    <t>1400/04/12</t>
  </si>
  <si>
    <t>1400/04/27</t>
  </si>
  <si>
    <t>1400/03/10</t>
  </si>
  <si>
    <t>1400/05/20</t>
  </si>
  <si>
    <t>1400/06/20</t>
  </si>
  <si>
    <t>تولید و توسعه سرب روی ایرانیان</t>
  </si>
  <si>
    <t>1400/04/06</t>
  </si>
  <si>
    <t>1400/03/05</t>
  </si>
  <si>
    <t>لیزینگ کارآفرین</t>
  </si>
  <si>
    <t>1400/04/07</t>
  </si>
  <si>
    <t>1400/03/18</t>
  </si>
  <si>
    <t>بهای فروش</t>
  </si>
  <si>
    <t>ارزش دفتری</t>
  </si>
  <si>
    <t>سود و زیان ناشی از تغییر قیمت</t>
  </si>
  <si>
    <t>سود و زیان ناشی از فروش</t>
  </si>
  <si>
    <t>سیمان‌ خزر</t>
  </si>
  <si>
    <t>گ.مدیریت ارزش سرمایه ص ب کشوری</t>
  </si>
  <si>
    <t>صنایع پتروشیمی خلیج فارس</t>
  </si>
  <si>
    <t>نفت سپاهان</t>
  </si>
  <si>
    <t>تامین سرمایه لوتوس پارسیان</t>
  </si>
  <si>
    <t>ح . تامین سرمایه لوتوس پارسیان</t>
  </si>
  <si>
    <t>ح . کاشی‌ وسرامیک‌ حافظ‌</t>
  </si>
  <si>
    <t>ح.گروه مدیریت سرمایه گذار امید</t>
  </si>
  <si>
    <t>ح . داروپخش‌ (هلدینگ‌</t>
  </si>
  <si>
    <t>ح . داروسازی‌ ابوریحان‌</t>
  </si>
  <si>
    <t>صنعت غذایی کورش</t>
  </si>
  <si>
    <t>محصولات کاغذی لطیف</t>
  </si>
  <si>
    <t>ح . سرمایه گذاری دارویی تامین</t>
  </si>
  <si>
    <t>ح . توسعه‌معادن‌وفلزات‌</t>
  </si>
  <si>
    <t>س. و خدمات مدیریت صند. ب کشوری</t>
  </si>
  <si>
    <t>سرمایه گذاری هامون صبا</t>
  </si>
  <si>
    <t>ح توسعه معدنی و صنعتی صبانور</t>
  </si>
  <si>
    <t>ح . شیشه سازی مینا</t>
  </si>
  <si>
    <t>ح . شیشه‌ و گاز</t>
  </si>
  <si>
    <t>گسترش صنایع روی ایرانیان</t>
  </si>
  <si>
    <t>اسنادخزانه-م16بودجه97-000407</t>
  </si>
  <si>
    <t>اسنادخزانه-م21بودجه97-000728</t>
  </si>
  <si>
    <t>اسنادخزانه-م23بودجه97-000824</t>
  </si>
  <si>
    <t>اسنادخزانه-م22بودجه97-000428</t>
  </si>
  <si>
    <t>اسنادخزانه-م18بودجه97-000525</t>
  </si>
  <si>
    <t>اوراق سلف ورق گرم فولاد اصفهان</t>
  </si>
  <si>
    <t>اسنادخزانه-م20بودجه97-000324</t>
  </si>
  <si>
    <t>اسنادخزانه-م5بودجه98-000422</t>
  </si>
  <si>
    <t>اسنادخزانه-م13بودجه97-000518</t>
  </si>
  <si>
    <t>اسنادخزانه-م7بودجه98-000719</t>
  </si>
  <si>
    <t>اسنادخزانه-م6بودجه98-000519</t>
  </si>
  <si>
    <t>اسنادخزانه-م4بودجه98-000421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</si>
  <si>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</si>
  <si>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</si>
  <si>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</si>
  <si>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</si>
  <si>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</si>
  <si>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</si>
  <si>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</si>
  <si>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</si>
  <si>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</si>
  <si>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</si>
  <si>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</si>
  <si>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</si>
  <si>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</si>
  <si>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</si>
  <si>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1400/09/01</t>
  </si>
  <si>
    <t>-</t>
  </si>
  <si>
    <t>آهن و فولاد ارفع</t>
  </si>
  <si>
    <t>1400/02/29</t>
  </si>
  <si>
    <t>سایر درآمدهای تنزیل سود بانک</t>
  </si>
  <si>
    <t>سایر درآمدهای تنزیل سود سهام</t>
  </si>
  <si>
    <t xml:space="preserve">از ابتدای سال </t>
  </si>
  <si>
    <t>تاپایان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</si>
</sst>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theme="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37" fontId="2" fillId="0" borderId="0" xfId="0" applyNumberFormat="1" applyFont="1"/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164" fontId="2" fillId="0" borderId="0" xfId="0" applyNumberFormat="1" applyFont="1"/>
    <xf numFmtId="37" fontId="2" fillId="0" borderId="2" xfId="0" applyNumberFormat="1" applyFont="1" applyBorder="1"/>
    <xf numFmtId="3" fontId="2" fillId="0" borderId="2" xfId="0" applyNumberFormat="1" applyFont="1" applyBorder="1"/>
    <xf numFmtId="0" fontId="3" fillId="0" borderId="0" xfId="0" applyFont="1" applyBorder="1" applyAlignment="1">
      <alignment horizontal="center" vertical="center"/>
    </xf>
    <xf numFmtId="9" fontId="2" fillId="0" borderId="0" xfId="2" applyNumberFormat="1" applyFont="1" applyAlignment="1">
      <alignment horizontal="center"/>
    </xf>
    <xf numFmtId="0" fontId="5" fillId="0" borderId="0" xfId="0" applyFont="1"/>
    <xf numFmtId="37" fontId="5" fillId="0" borderId="0" xfId="0" applyNumberFormat="1" applyFont="1"/>
    <xf numFmtId="0" fontId="2" fillId="0" borderId="0" xfId="0" applyFont="1" applyFill="1"/>
    <xf numFmtId="4" fontId="2" fillId="0" borderId="0" xfId="0" applyNumberFormat="1" applyFont="1" applyAlignment="1">
      <alignment horizontal="center"/>
    </xf>
    <xf numFmtId="3" fontId="2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0</xdr:row>
          <xdr:rowOff>85725</xdr:rowOff>
        </xdr:from>
        <xdr:to>
          <xdr:col>10</xdr:col>
          <xdr:colOff>304800</xdr:colOff>
          <xdr:row>33</xdr:row>
          <xdr:rowOff>28575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F5FCD24-796D-415D-8ACB-70547F0FBC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E11C2-269A-4238-9EBB-70B2AB94959D}">
  <dimension ref="A1"/>
  <sheetViews>
    <sheetView rightToLeft="1" tabSelected="1" workbookViewId="0">
      <selection activeCell="L29" sqref="L29"/>
    </sheetView>
  </sheetViews>
  <sheetFormatPr defaultRowHeight="15"/>
  <cols>
    <col min="12" max="12" width="25.7109375" customWidth="1"/>
  </cols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6" r:id="rId4">
          <objectPr defaultSize="0" r:id="rId5">
            <anchor moveWithCells="1">
              <from>
                <xdr:col>0</xdr:col>
                <xdr:colOff>390525</xdr:colOff>
                <xdr:row>0</xdr:row>
                <xdr:rowOff>85725</xdr:rowOff>
              </from>
              <to>
                <xdr:col>10</xdr:col>
                <xdr:colOff>304800</xdr:colOff>
                <xdr:row>33</xdr:row>
                <xdr:rowOff>28575</xdr:rowOff>
              </to>
            </anchor>
          </objectPr>
        </oleObject>
      </mc:Choice>
      <mc:Fallback>
        <oleObject progId="Document" shapeId="102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80"/>
  <sheetViews>
    <sheetView rightToLeft="1" topLeftCell="A64" workbookViewId="0">
      <selection activeCell="I75" sqref="I75"/>
    </sheetView>
  </sheetViews>
  <sheetFormatPr defaultRowHeight="24"/>
  <cols>
    <col min="1" max="1" width="35.71093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4.75">
      <c r="A3" s="31" t="s">
        <v>201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24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6" spans="1:17" ht="24.75">
      <c r="A6" s="29" t="s">
        <v>3</v>
      </c>
      <c r="C6" s="30" t="s">
        <v>203</v>
      </c>
      <c r="D6" s="30" t="s">
        <v>203</v>
      </c>
      <c r="E6" s="30" t="s">
        <v>203</v>
      </c>
      <c r="F6" s="30" t="s">
        <v>203</v>
      </c>
      <c r="G6" s="30" t="s">
        <v>203</v>
      </c>
      <c r="H6" s="30" t="s">
        <v>203</v>
      </c>
      <c r="I6" s="30" t="s">
        <v>203</v>
      </c>
      <c r="K6" s="30" t="s">
        <v>204</v>
      </c>
      <c r="L6" s="30" t="s">
        <v>204</v>
      </c>
      <c r="M6" s="30" t="s">
        <v>204</v>
      </c>
      <c r="N6" s="30" t="s">
        <v>204</v>
      </c>
      <c r="O6" s="30" t="s">
        <v>204</v>
      </c>
      <c r="P6" s="30" t="s">
        <v>204</v>
      </c>
      <c r="Q6" s="30" t="s">
        <v>204</v>
      </c>
    </row>
    <row r="7" spans="1:17" ht="24.75">
      <c r="A7" s="30" t="s">
        <v>3</v>
      </c>
      <c r="C7" s="30" t="s">
        <v>7</v>
      </c>
      <c r="E7" s="30" t="s">
        <v>254</v>
      </c>
      <c r="G7" s="30" t="s">
        <v>255</v>
      </c>
      <c r="I7" s="30" t="s">
        <v>257</v>
      </c>
      <c r="K7" s="30" t="s">
        <v>7</v>
      </c>
      <c r="M7" s="30" t="s">
        <v>254</v>
      </c>
      <c r="O7" s="30" t="s">
        <v>255</v>
      </c>
      <c r="Q7" s="30" t="s">
        <v>257</v>
      </c>
    </row>
    <row r="8" spans="1:17">
      <c r="A8" s="1" t="s">
        <v>56</v>
      </c>
      <c r="C8" s="7">
        <v>40904</v>
      </c>
      <c r="D8" s="7"/>
      <c r="E8" s="7">
        <v>1596336060</v>
      </c>
      <c r="F8" s="7"/>
      <c r="G8" s="7">
        <v>1390733708</v>
      </c>
      <c r="H8" s="7"/>
      <c r="I8" s="7">
        <f>E8-G8</f>
        <v>205602352</v>
      </c>
      <c r="J8" s="7"/>
      <c r="K8" s="7">
        <v>40904</v>
      </c>
      <c r="L8" s="7"/>
      <c r="M8" s="7">
        <v>1596336060</v>
      </c>
      <c r="N8" s="7"/>
      <c r="O8" s="7">
        <v>1390733708</v>
      </c>
      <c r="P8" s="7"/>
      <c r="Q8" s="7">
        <f>M8-O8</f>
        <v>205602352</v>
      </c>
    </row>
    <row r="9" spans="1:17">
      <c r="A9" s="1" t="s">
        <v>22</v>
      </c>
      <c r="C9" s="7">
        <v>1050000</v>
      </c>
      <c r="D9" s="7"/>
      <c r="E9" s="7">
        <v>189935679738</v>
      </c>
      <c r="F9" s="7"/>
      <c r="G9" s="7">
        <v>98655486295</v>
      </c>
      <c r="H9" s="7"/>
      <c r="I9" s="7">
        <f t="shared" ref="I9:I72" si="0">E9-G9</f>
        <v>91280193443</v>
      </c>
      <c r="J9" s="7"/>
      <c r="K9" s="7">
        <v>3472296</v>
      </c>
      <c r="L9" s="7"/>
      <c r="M9" s="7">
        <v>495271036358</v>
      </c>
      <c r="N9" s="7"/>
      <c r="O9" s="7">
        <v>326248619478</v>
      </c>
      <c r="P9" s="7"/>
      <c r="Q9" s="7">
        <f t="shared" ref="Q9:Q72" si="1">M9-O9</f>
        <v>169022416880</v>
      </c>
    </row>
    <row r="10" spans="1:17">
      <c r="A10" s="1" t="s">
        <v>34</v>
      </c>
      <c r="C10" s="7">
        <v>325403</v>
      </c>
      <c r="D10" s="7"/>
      <c r="E10" s="7">
        <v>5588934596</v>
      </c>
      <c r="F10" s="7"/>
      <c r="G10" s="7">
        <v>2485090270</v>
      </c>
      <c r="H10" s="7"/>
      <c r="I10" s="7">
        <f t="shared" si="0"/>
        <v>3103844326</v>
      </c>
      <c r="J10" s="7"/>
      <c r="K10" s="7">
        <v>650805</v>
      </c>
      <c r="L10" s="7"/>
      <c r="M10" s="7">
        <v>9171642443</v>
      </c>
      <c r="N10" s="7"/>
      <c r="O10" s="7">
        <v>4970161927</v>
      </c>
      <c r="P10" s="7"/>
      <c r="Q10" s="7">
        <f t="shared" si="1"/>
        <v>4201480516</v>
      </c>
    </row>
    <row r="11" spans="1:17">
      <c r="A11" s="1" t="s">
        <v>70</v>
      </c>
      <c r="C11" s="7">
        <v>3279102</v>
      </c>
      <c r="D11" s="7"/>
      <c r="E11" s="7">
        <v>19726385465</v>
      </c>
      <c r="F11" s="7"/>
      <c r="G11" s="7">
        <v>20162914586</v>
      </c>
      <c r="H11" s="7"/>
      <c r="I11" s="7">
        <f t="shared" si="0"/>
        <v>-436529121</v>
      </c>
      <c r="J11" s="7"/>
      <c r="K11" s="7">
        <v>4979102</v>
      </c>
      <c r="L11" s="7"/>
      <c r="M11" s="7">
        <v>47081568680</v>
      </c>
      <c r="N11" s="7"/>
      <c r="O11" s="7">
        <v>45173211999</v>
      </c>
      <c r="P11" s="7"/>
      <c r="Q11" s="7">
        <f t="shared" si="1"/>
        <v>1908356681</v>
      </c>
    </row>
    <row r="12" spans="1:17">
      <c r="A12" s="1" t="s">
        <v>68</v>
      </c>
      <c r="C12" s="7">
        <v>31434</v>
      </c>
      <c r="D12" s="7"/>
      <c r="E12" s="7">
        <v>959594394</v>
      </c>
      <c r="F12" s="7"/>
      <c r="G12" s="7">
        <v>868007727</v>
      </c>
      <c r="H12" s="7"/>
      <c r="I12" s="7">
        <f t="shared" si="0"/>
        <v>91586667</v>
      </c>
      <c r="J12" s="7"/>
      <c r="K12" s="7">
        <v>31434</v>
      </c>
      <c r="L12" s="7"/>
      <c r="M12" s="7">
        <v>959594394</v>
      </c>
      <c r="N12" s="7"/>
      <c r="O12" s="7">
        <v>868007727</v>
      </c>
      <c r="P12" s="7"/>
      <c r="Q12" s="7">
        <f t="shared" si="1"/>
        <v>91586667</v>
      </c>
    </row>
    <row r="13" spans="1:17">
      <c r="A13" s="1" t="s">
        <v>26</v>
      </c>
      <c r="C13" s="7">
        <v>63411</v>
      </c>
      <c r="D13" s="7"/>
      <c r="E13" s="7">
        <v>2921690866</v>
      </c>
      <c r="F13" s="7"/>
      <c r="G13" s="7">
        <v>1596013397</v>
      </c>
      <c r="H13" s="7"/>
      <c r="I13" s="7">
        <f t="shared" si="0"/>
        <v>1325677469</v>
      </c>
      <c r="J13" s="7"/>
      <c r="K13" s="7">
        <v>3233913</v>
      </c>
      <c r="L13" s="7"/>
      <c r="M13" s="7">
        <v>138955339017</v>
      </c>
      <c r="N13" s="7"/>
      <c r="O13" s="7">
        <v>81395475240</v>
      </c>
      <c r="P13" s="7"/>
      <c r="Q13" s="7">
        <f t="shared" si="1"/>
        <v>57559863777</v>
      </c>
    </row>
    <row r="14" spans="1:17">
      <c r="A14" s="1" t="s">
        <v>73</v>
      </c>
      <c r="C14" s="7">
        <v>700000</v>
      </c>
      <c r="D14" s="7"/>
      <c r="E14" s="7">
        <v>9717315258</v>
      </c>
      <c r="F14" s="7"/>
      <c r="G14" s="7">
        <v>13325240118</v>
      </c>
      <c r="H14" s="7"/>
      <c r="I14" s="7">
        <f t="shared" si="0"/>
        <v>-3607924860</v>
      </c>
      <c r="J14" s="7"/>
      <c r="K14" s="7">
        <v>1700000</v>
      </c>
      <c r="L14" s="7"/>
      <c r="M14" s="7">
        <v>30669327692</v>
      </c>
      <c r="N14" s="7"/>
      <c r="O14" s="7">
        <v>32361297589</v>
      </c>
      <c r="P14" s="7"/>
      <c r="Q14" s="7">
        <f t="shared" si="1"/>
        <v>-1691969897</v>
      </c>
    </row>
    <row r="15" spans="1:17">
      <c r="A15" s="1" t="s">
        <v>42</v>
      </c>
      <c r="C15" s="7">
        <v>34898</v>
      </c>
      <c r="D15" s="7"/>
      <c r="E15" s="7">
        <v>164744518</v>
      </c>
      <c r="F15" s="7"/>
      <c r="G15" s="7">
        <v>116354079</v>
      </c>
      <c r="H15" s="7"/>
      <c r="I15" s="7">
        <f t="shared" si="0"/>
        <v>48390439</v>
      </c>
      <c r="J15" s="7"/>
      <c r="K15" s="7">
        <v>1429665</v>
      </c>
      <c r="L15" s="7"/>
      <c r="M15" s="7">
        <v>6351166065</v>
      </c>
      <c r="N15" s="7"/>
      <c r="O15" s="7">
        <v>4769333601</v>
      </c>
      <c r="P15" s="7"/>
      <c r="Q15" s="7">
        <f t="shared" si="1"/>
        <v>1581832464</v>
      </c>
    </row>
    <row r="16" spans="1:17">
      <c r="A16" s="1" t="s">
        <v>62</v>
      </c>
      <c r="C16" s="7">
        <v>216666</v>
      </c>
      <c r="D16" s="7"/>
      <c r="E16" s="7">
        <v>2952612021</v>
      </c>
      <c r="F16" s="7"/>
      <c r="G16" s="7">
        <v>2690702833</v>
      </c>
      <c r="H16" s="7"/>
      <c r="I16" s="7">
        <f t="shared" si="0"/>
        <v>261909188</v>
      </c>
      <c r="J16" s="7"/>
      <c r="K16" s="7">
        <v>316666</v>
      </c>
      <c r="L16" s="7"/>
      <c r="M16" s="7">
        <v>4253823476</v>
      </c>
      <c r="N16" s="7"/>
      <c r="O16" s="7">
        <v>3932569499</v>
      </c>
      <c r="P16" s="7"/>
      <c r="Q16" s="7">
        <f t="shared" si="1"/>
        <v>321253977</v>
      </c>
    </row>
    <row r="17" spans="1:17">
      <c r="A17" s="1" t="s">
        <v>258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610271</v>
      </c>
      <c r="L17" s="7"/>
      <c r="M17" s="7">
        <v>15578977476</v>
      </c>
      <c r="N17" s="7"/>
      <c r="O17" s="7">
        <v>11870967678</v>
      </c>
      <c r="P17" s="7"/>
      <c r="Q17" s="7">
        <f t="shared" si="1"/>
        <v>3708009798</v>
      </c>
    </row>
    <row r="18" spans="1:17">
      <c r="A18" s="1" t="s">
        <v>36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1</v>
      </c>
      <c r="L18" s="7"/>
      <c r="M18" s="7">
        <v>1</v>
      </c>
      <c r="N18" s="7"/>
      <c r="O18" s="7">
        <v>8223</v>
      </c>
      <c r="P18" s="7"/>
      <c r="Q18" s="7">
        <f t="shared" si="1"/>
        <v>-8222</v>
      </c>
    </row>
    <row r="19" spans="1:17">
      <c r="A19" s="1" t="s">
        <v>259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4521705</v>
      </c>
      <c r="L19" s="7"/>
      <c r="M19" s="7">
        <v>19507435776</v>
      </c>
      <c r="N19" s="7"/>
      <c r="O19" s="7">
        <v>13536966116</v>
      </c>
      <c r="P19" s="7"/>
      <c r="Q19" s="7">
        <f t="shared" si="1"/>
        <v>5970469660</v>
      </c>
    </row>
    <row r="20" spans="1:17">
      <c r="A20" s="1" t="s">
        <v>38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1</v>
      </c>
      <c r="L20" s="7"/>
      <c r="M20" s="7">
        <v>1</v>
      </c>
      <c r="N20" s="7"/>
      <c r="O20" s="7">
        <v>5746</v>
      </c>
      <c r="P20" s="7"/>
      <c r="Q20" s="7">
        <f t="shared" si="1"/>
        <v>-5745</v>
      </c>
    </row>
    <row r="21" spans="1:17">
      <c r="A21" s="1" t="s">
        <v>260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1000000</v>
      </c>
      <c r="L21" s="7"/>
      <c r="M21" s="7">
        <v>9355505413</v>
      </c>
      <c r="N21" s="7"/>
      <c r="O21" s="7">
        <v>9085617000</v>
      </c>
      <c r="P21" s="7"/>
      <c r="Q21" s="7">
        <f t="shared" si="1"/>
        <v>269888413</v>
      </c>
    </row>
    <row r="22" spans="1:17">
      <c r="A22" s="1" t="s">
        <v>261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400000</v>
      </c>
      <c r="L22" s="7"/>
      <c r="M22" s="7">
        <v>1507775070</v>
      </c>
      <c r="N22" s="7"/>
      <c r="O22" s="7">
        <v>1518207584</v>
      </c>
      <c r="P22" s="7"/>
      <c r="Q22" s="7">
        <f t="shared" si="1"/>
        <v>-10432514</v>
      </c>
    </row>
    <row r="23" spans="1:17">
      <c r="A23" s="1" t="s">
        <v>262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500000</v>
      </c>
      <c r="L23" s="7"/>
      <c r="M23" s="7">
        <v>2821090248</v>
      </c>
      <c r="N23" s="7"/>
      <c r="O23" s="7">
        <v>2912014566</v>
      </c>
      <c r="P23" s="7"/>
      <c r="Q23" s="7">
        <f t="shared" si="1"/>
        <v>-90924318</v>
      </c>
    </row>
    <row r="24" spans="1:17">
      <c r="A24" s="1" t="s">
        <v>263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333333</v>
      </c>
      <c r="L24" s="7"/>
      <c r="M24" s="7">
        <v>1435108027</v>
      </c>
      <c r="N24" s="7"/>
      <c r="O24" s="7">
        <v>482666184</v>
      </c>
      <c r="P24" s="7"/>
      <c r="Q24" s="7">
        <f t="shared" si="1"/>
        <v>952441843</v>
      </c>
    </row>
    <row r="25" spans="1:17">
      <c r="A25" s="1" t="s">
        <v>248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56670</v>
      </c>
      <c r="L25" s="7"/>
      <c r="M25" s="7">
        <v>777103902</v>
      </c>
      <c r="N25" s="7"/>
      <c r="O25" s="7">
        <v>444808362</v>
      </c>
      <c r="P25" s="7"/>
      <c r="Q25" s="7">
        <f t="shared" si="1"/>
        <v>332295540</v>
      </c>
    </row>
    <row r="26" spans="1:17">
      <c r="A26" s="1" t="s">
        <v>32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500000</v>
      </c>
      <c r="L26" s="7"/>
      <c r="M26" s="7">
        <v>14518100276</v>
      </c>
      <c r="N26" s="7"/>
      <c r="O26" s="7">
        <v>12112499251</v>
      </c>
      <c r="P26" s="7"/>
      <c r="Q26" s="7">
        <f t="shared" si="1"/>
        <v>2405601025</v>
      </c>
    </row>
    <row r="27" spans="1:17">
      <c r="A27" s="1" t="s">
        <v>264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15636144</v>
      </c>
      <c r="L27" s="7"/>
      <c r="M27" s="7">
        <v>32822031656</v>
      </c>
      <c r="N27" s="7"/>
      <c r="O27" s="7">
        <v>32822031656</v>
      </c>
      <c r="P27" s="7"/>
      <c r="Q27" s="7">
        <f t="shared" si="1"/>
        <v>0</v>
      </c>
    </row>
    <row r="28" spans="1:17">
      <c r="A28" s="1" t="s">
        <v>47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11531</v>
      </c>
      <c r="L28" s="7"/>
      <c r="M28" s="7">
        <v>248504631</v>
      </c>
      <c r="N28" s="7"/>
      <c r="O28" s="7">
        <v>220972906</v>
      </c>
      <c r="P28" s="7"/>
      <c r="Q28" s="7">
        <f t="shared" si="1"/>
        <v>27531725</v>
      </c>
    </row>
    <row r="29" spans="1:17">
      <c r="A29" s="1" t="s">
        <v>28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2824085</v>
      </c>
      <c r="L29" s="7"/>
      <c r="M29" s="7">
        <v>248976137293</v>
      </c>
      <c r="N29" s="7"/>
      <c r="O29" s="7">
        <v>167622790007</v>
      </c>
      <c r="P29" s="7"/>
      <c r="Q29" s="7">
        <f t="shared" si="1"/>
        <v>81353347286</v>
      </c>
    </row>
    <row r="30" spans="1:17">
      <c r="A30" s="1" t="s">
        <v>265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54313333</v>
      </c>
      <c r="L30" s="7"/>
      <c r="M30" s="7">
        <v>136243231730</v>
      </c>
      <c r="N30" s="7"/>
      <c r="O30" s="7">
        <v>393673287973</v>
      </c>
      <c r="P30" s="7"/>
      <c r="Q30" s="7">
        <f t="shared" si="1"/>
        <v>-257430056243</v>
      </c>
    </row>
    <row r="31" spans="1:17">
      <c r="A31" s="1" t="s">
        <v>266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750000</v>
      </c>
      <c r="L31" s="7"/>
      <c r="M31" s="7">
        <v>2779500000</v>
      </c>
      <c r="N31" s="7"/>
      <c r="O31" s="7">
        <v>2779500000</v>
      </c>
      <c r="P31" s="7"/>
      <c r="Q31" s="7">
        <f t="shared" si="1"/>
        <v>0</v>
      </c>
    </row>
    <row r="32" spans="1:17">
      <c r="A32" s="1" t="s">
        <v>267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185265</v>
      </c>
      <c r="L32" s="7"/>
      <c r="M32" s="7">
        <v>3715674840</v>
      </c>
      <c r="N32" s="7"/>
      <c r="O32" s="7">
        <v>3715674840</v>
      </c>
      <c r="P32" s="7"/>
      <c r="Q32" s="7">
        <f t="shared" si="1"/>
        <v>0</v>
      </c>
    </row>
    <row r="33" spans="1:17">
      <c r="A33" s="1" t="s">
        <v>80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238198</v>
      </c>
      <c r="L33" s="7"/>
      <c r="M33" s="7">
        <v>10588430285</v>
      </c>
      <c r="N33" s="7"/>
      <c r="O33" s="7">
        <v>9298378948</v>
      </c>
      <c r="P33" s="7"/>
      <c r="Q33" s="7">
        <f t="shared" si="1"/>
        <v>1290051337</v>
      </c>
    </row>
    <row r="34" spans="1:17">
      <c r="A34" s="1" t="s">
        <v>268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723488</v>
      </c>
      <c r="L34" s="7"/>
      <c r="M34" s="7">
        <v>28439511535</v>
      </c>
      <c r="N34" s="7"/>
      <c r="O34" s="7">
        <v>21688573929</v>
      </c>
      <c r="P34" s="7"/>
      <c r="Q34" s="7">
        <f t="shared" si="1"/>
        <v>6750937606</v>
      </c>
    </row>
    <row r="35" spans="1:17">
      <c r="A35" s="1" t="s">
        <v>251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753607</v>
      </c>
      <c r="L35" s="7"/>
      <c r="M35" s="7">
        <v>2846667556</v>
      </c>
      <c r="N35" s="7"/>
      <c r="O35" s="7">
        <v>1660227566</v>
      </c>
      <c r="P35" s="7"/>
      <c r="Q35" s="7">
        <f t="shared" si="1"/>
        <v>1186439990</v>
      </c>
    </row>
    <row r="36" spans="1:17">
      <c r="A36" s="1" t="s">
        <v>81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20269</v>
      </c>
      <c r="L36" s="7"/>
      <c r="M36" s="7">
        <v>281674639</v>
      </c>
      <c r="N36" s="7"/>
      <c r="O36" s="7">
        <v>284013582</v>
      </c>
      <c r="P36" s="7"/>
      <c r="Q36" s="7">
        <f t="shared" si="1"/>
        <v>-2338943</v>
      </c>
    </row>
    <row r="37" spans="1:17">
      <c r="A37" s="1" t="s">
        <v>16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56127</v>
      </c>
      <c r="L37" s="7"/>
      <c r="M37" s="7">
        <v>373255475</v>
      </c>
      <c r="N37" s="7"/>
      <c r="O37" s="7">
        <v>279243084</v>
      </c>
      <c r="P37" s="7"/>
      <c r="Q37" s="7">
        <f t="shared" si="1"/>
        <v>94012391</v>
      </c>
    </row>
    <row r="38" spans="1:17">
      <c r="A38" s="1" t="s">
        <v>21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125000</v>
      </c>
      <c r="L38" s="7"/>
      <c r="M38" s="7">
        <v>23327359169</v>
      </c>
      <c r="N38" s="7"/>
      <c r="O38" s="7">
        <v>18148867889</v>
      </c>
      <c r="P38" s="7"/>
      <c r="Q38" s="7">
        <f t="shared" si="1"/>
        <v>5178491280</v>
      </c>
    </row>
    <row r="39" spans="1:17">
      <c r="A39" s="1" t="s">
        <v>269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30863</v>
      </c>
      <c r="L39" s="7"/>
      <c r="M39" s="7">
        <v>2081313832</v>
      </c>
      <c r="N39" s="7"/>
      <c r="O39" s="7">
        <v>1003958272</v>
      </c>
      <c r="P39" s="7"/>
      <c r="Q39" s="7">
        <f t="shared" si="1"/>
        <v>1077355560</v>
      </c>
    </row>
    <row r="40" spans="1:17">
      <c r="A40" s="1" t="s">
        <v>270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14137241</v>
      </c>
      <c r="L40" s="7"/>
      <c r="M40" s="7">
        <v>110764700840</v>
      </c>
      <c r="N40" s="7"/>
      <c r="O40" s="7">
        <v>110764700840</v>
      </c>
      <c r="P40" s="7"/>
      <c r="Q40" s="7">
        <f t="shared" si="1"/>
        <v>0</v>
      </c>
    </row>
    <row r="41" spans="1:17">
      <c r="A41" s="1" t="s">
        <v>271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18989370</v>
      </c>
      <c r="L41" s="7"/>
      <c r="M41" s="7">
        <v>141399986634</v>
      </c>
      <c r="N41" s="7"/>
      <c r="O41" s="7">
        <v>113759625827</v>
      </c>
      <c r="P41" s="7"/>
      <c r="Q41" s="7">
        <f t="shared" si="1"/>
        <v>27640360807</v>
      </c>
    </row>
    <row r="42" spans="1:17">
      <c r="A42" s="1" t="s">
        <v>272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82444</v>
      </c>
      <c r="L42" s="7"/>
      <c r="M42" s="7">
        <v>952381168</v>
      </c>
      <c r="N42" s="7"/>
      <c r="O42" s="7">
        <v>414492226</v>
      </c>
      <c r="P42" s="7"/>
      <c r="Q42" s="7">
        <f t="shared" si="1"/>
        <v>537888942</v>
      </c>
    </row>
    <row r="43" spans="1:17">
      <c r="A43" s="1" t="s">
        <v>273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171600</v>
      </c>
      <c r="L43" s="7"/>
      <c r="M43" s="7">
        <v>721549134</v>
      </c>
      <c r="N43" s="7"/>
      <c r="O43" s="7">
        <v>326679554</v>
      </c>
      <c r="P43" s="7"/>
      <c r="Q43" s="7">
        <f t="shared" si="1"/>
        <v>394869580</v>
      </c>
    </row>
    <row r="44" spans="1:17">
      <c r="A44" s="1" t="s">
        <v>71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900001</v>
      </c>
      <c r="L44" s="7"/>
      <c r="M44" s="7">
        <v>23783177705</v>
      </c>
      <c r="N44" s="7"/>
      <c r="O44" s="7">
        <v>21017044358</v>
      </c>
      <c r="P44" s="7"/>
      <c r="Q44" s="7">
        <f t="shared" si="1"/>
        <v>2766133347</v>
      </c>
    </row>
    <row r="45" spans="1:17">
      <c r="A45" s="1" t="s">
        <v>74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3670226</v>
      </c>
      <c r="L45" s="7"/>
      <c r="M45" s="7">
        <v>34818858588</v>
      </c>
      <c r="N45" s="7"/>
      <c r="O45" s="7">
        <v>34305167897</v>
      </c>
      <c r="P45" s="7"/>
      <c r="Q45" s="7">
        <f t="shared" si="1"/>
        <v>513690691</v>
      </c>
    </row>
    <row r="46" spans="1:17">
      <c r="A46" s="1" t="s">
        <v>84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3000000</v>
      </c>
      <c r="L46" s="7"/>
      <c r="M46" s="7">
        <v>13810554169</v>
      </c>
      <c r="N46" s="7"/>
      <c r="O46" s="7">
        <v>14518460640</v>
      </c>
      <c r="P46" s="7"/>
      <c r="Q46" s="7">
        <f t="shared" si="1"/>
        <v>-707906471</v>
      </c>
    </row>
    <row r="47" spans="1:17">
      <c r="A47" s="1" t="s">
        <v>274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50208158</v>
      </c>
      <c r="L47" s="7"/>
      <c r="M47" s="7">
        <v>651189278118</v>
      </c>
      <c r="N47" s="7"/>
      <c r="O47" s="7">
        <v>651189304056</v>
      </c>
      <c r="P47" s="7"/>
      <c r="Q47" s="7">
        <f t="shared" si="1"/>
        <v>-25938</v>
      </c>
    </row>
    <row r="48" spans="1:17">
      <c r="A48" s="1" t="s">
        <v>275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9529900</v>
      </c>
      <c r="L48" s="7"/>
      <c r="M48" s="7">
        <v>81464280514</v>
      </c>
      <c r="N48" s="7"/>
      <c r="O48" s="7">
        <v>81464280514</v>
      </c>
      <c r="P48" s="7"/>
      <c r="Q48" s="7">
        <f t="shared" si="1"/>
        <v>0</v>
      </c>
    </row>
    <row r="49" spans="1:17">
      <c r="A49" s="1" t="s">
        <v>31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1091039</v>
      </c>
      <c r="L49" s="7"/>
      <c r="M49" s="7">
        <v>99521826830</v>
      </c>
      <c r="N49" s="7"/>
      <c r="O49" s="7">
        <v>87297382716</v>
      </c>
      <c r="P49" s="7"/>
      <c r="Q49" s="7">
        <f t="shared" si="1"/>
        <v>12224444114</v>
      </c>
    </row>
    <row r="50" spans="1:17">
      <c r="A50" s="1" t="s">
        <v>27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400000</v>
      </c>
      <c r="L50" s="7"/>
      <c r="M50" s="7">
        <v>28904721320</v>
      </c>
      <c r="N50" s="7"/>
      <c r="O50" s="7">
        <v>26644516193</v>
      </c>
      <c r="P50" s="7"/>
      <c r="Q50" s="7">
        <f t="shared" si="1"/>
        <v>2260205127</v>
      </c>
    </row>
    <row r="51" spans="1:17">
      <c r="A51" s="1" t="s">
        <v>276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1500000</v>
      </c>
      <c r="L51" s="7"/>
      <c r="M51" s="7">
        <v>26374452725</v>
      </c>
      <c r="N51" s="7"/>
      <c r="O51" s="7">
        <v>26374452725</v>
      </c>
      <c r="P51" s="7"/>
      <c r="Q51" s="7">
        <f t="shared" si="1"/>
        <v>0</v>
      </c>
    </row>
    <row r="52" spans="1:17">
      <c r="A52" s="1" t="s">
        <v>41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500000</v>
      </c>
      <c r="L52" s="7"/>
      <c r="M52" s="7">
        <v>24712083177</v>
      </c>
      <c r="N52" s="7"/>
      <c r="O52" s="7">
        <v>15679074520</v>
      </c>
      <c r="P52" s="7"/>
      <c r="Q52" s="7">
        <f t="shared" si="1"/>
        <v>9033008657</v>
      </c>
    </row>
    <row r="53" spans="1:17">
      <c r="A53" s="1" t="s">
        <v>72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1</v>
      </c>
      <c r="L53" s="7"/>
      <c r="M53" s="7">
        <v>1</v>
      </c>
      <c r="N53" s="7"/>
      <c r="O53" s="7">
        <v>8821</v>
      </c>
      <c r="P53" s="7"/>
      <c r="Q53" s="7">
        <f t="shared" si="1"/>
        <v>-8820</v>
      </c>
    </row>
    <row r="54" spans="1:17">
      <c r="A54" s="1" t="s">
        <v>20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100530</v>
      </c>
      <c r="L54" s="7"/>
      <c r="M54" s="7">
        <v>8928480287</v>
      </c>
      <c r="N54" s="7"/>
      <c r="O54" s="7">
        <v>8246575838</v>
      </c>
      <c r="P54" s="7"/>
      <c r="Q54" s="7">
        <f t="shared" si="1"/>
        <v>681904449</v>
      </c>
    </row>
    <row r="55" spans="1:17">
      <c r="A55" s="1" t="s">
        <v>24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855205</v>
      </c>
      <c r="L55" s="7"/>
      <c r="M55" s="7">
        <v>35387203299</v>
      </c>
      <c r="N55" s="7"/>
      <c r="O55" s="7">
        <v>29422533108</v>
      </c>
      <c r="P55" s="7"/>
      <c r="Q55" s="7">
        <f t="shared" si="1"/>
        <v>5964670191</v>
      </c>
    </row>
    <row r="56" spans="1:17">
      <c r="A56" s="1" t="s">
        <v>277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57338</v>
      </c>
      <c r="L56" s="7"/>
      <c r="M56" s="7">
        <v>709610648</v>
      </c>
      <c r="N56" s="7"/>
      <c r="O56" s="7">
        <v>449306081</v>
      </c>
      <c r="P56" s="7"/>
      <c r="Q56" s="7">
        <f t="shared" si="1"/>
        <v>260304567</v>
      </c>
    </row>
    <row r="57" spans="1:17">
      <c r="A57" s="1" t="s">
        <v>152</v>
      </c>
      <c r="C57" s="7">
        <v>4741</v>
      </c>
      <c r="D57" s="7"/>
      <c r="E57" s="7">
        <v>4741000000</v>
      </c>
      <c r="F57" s="7"/>
      <c r="G57" s="7">
        <v>4367252417</v>
      </c>
      <c r="H57" s="7"/>
      <c r="I57" s="7">
        <f t="shared" si="0"/>
        <v>373747583</v>
      </c>
      <c r="J57" s="7"/>
      <c r="K57" s="7">
        <v>4741</v>
      </c>
      <c r="L57" s="7"/>
      <c r="M57" s="7">
        <v>4741000000</v>
      </c>
      <c r="N57" s="7"/>
      <c r="O57" s="7">
        <v>4367252417</v>
      </c>
      <c r="P57" s="7"/>
      <c r="Q57" s="7">
        <f t="shared" si="1"/>
        <v>373747583</v>
      </c>
    </row>
    <row r="58" spans="1:17">
      <c r="A58" s="1" t="s">
        <v>278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11060</v>
      </c>
      <c r="L58" s="7"/>
      <c r="M58" s="7">
        <v>11060000000</v>
      </c>
      <c r="N58" s="7"/>
      <c r="O58" s="7">
        <v>10824472628</v>
      </c>
      <c r="P58" s="7"/>
      <c r="Q58" s="7">
        <f t="shared" si="1"/>
        <v>235527372</v>
      </c>
    </row>
    <row r="59" spans="1:17">
      <c r="A59" s="1" t="s">
        <v>279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890812</v>
      </c>
      <c r="L59" s="7"/>
      <c r="M59" s="7">
        <v>890812000000</v>
      </c>
      <c r="N59" s="7"/>
      <c r="O59" s="7">
        <v>862077275215</v>
      </c>
      <c r="P59" s="7"/>
      <c r="Q59" s="7">
        <f t="shared" si="1"/>
        <v>28734724785</v>
      </c>
    </row>
    <row r="60" spans="1:17">
      <c r="A60" s="1" t="s">
        <v>280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10000</v>
      </c>
      <c r="L60" s="7"/>
      <c r="M60" s="7">
        <v>10000000000</v>
      </c>
      <c r="N60" s="7"/>
      <c r="O60" s="7">
        <v>9048059741</v>
      </c>
      <c r="P60" s="7"/>
      <c r="Q60" s="7">
        <f t="shared" si="1"/>
        <v>951940259</v>
      </c>
    </row>
    <row r="61" spans="1:17">
      <c r="A61" s="1" t="s">
        <v>210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600000</v>
      </c>
      <c r="L61" s="7"/>
      <c r="M61" s="7">
        <v>600000000000</v>
      </c>
      <c r="N61" s="7"/>
      <c r="O61" s="7">
        <v>599890650108</v>
      </c>
      <c r="P61" s="7"/>
      <c r="Q61" s="7">
        <f t="shared" si="1"/>
        <v>109349892</v>
      </c>
    </row>
    <row r="62" spans="1:17">
      <c r="A62" s="1" t="s">
        <v>281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7">
        <v>32698</v>
      </c>
      <c r="L62" s="7"/>
      <c r="M62" s="7">
        <v>32698000000</v>
      </c>
      <c r="N62" s="7"/>
      <c r="O62" s="7">
        <v>31671100032</v>
      </c>
      <c r="P62" s="7"/>
      <c r="Q62" s="7">
        <f t="shared" si="1"/>
        <v>1026899968</v>
      </c>
    </row>
    <row r="63" spans="1:17">
      <c r="A63" s="1" t="s">
        <v>212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7">
        <v>400000</v>
      </c>
      <c r="L63" s="7"/>
      <c r="M63" s="7">
        <v>400000000000</v>
      </c>
      <c r="N63" s="7"/>
      <c r="O63" s="7">
        <v>399927500000</v>
      </c>
      <c r="P63" s="7"/>
      <c r="Q63" s="7">
        <f t="shared" si="1"/>
        <v>72500000</v>
      </c>
    </row>
    <row r="64" spans="1:17">
      <c r="A64" s="1" t="s">
        <v>282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7">
        <v>10000</v>
      </c>
      <c r="L64" s="7"/>
      <c r="M64" s="7">
        <v>10000000000</v>
      </c>
      <c r="N64" s="7"/>
      <c r="O64" s="7">
        <v>9369061549</v>
      </c>
      <c r="P64" s="7"/>
      <c r="Q64" s="7">
        <f t="shared" si="1"/>
        <v>630938451</v>
      </c>
    </row>
    <row r="65" spans="1:17">
      <c r="A65" s="1" t="s">
        <v>283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7">
        <v>500000</v>
      </c>
      <c r="L65" s="7"/>
      <c r="M65" s="7">
        <v>510492000000</v>
      </c>
      <c r="N65" s="7"/>
      <c r="O65" s="7">
        <v>491598876280</v>
      </c>
      <c r="P65" s="7"/>
      <c r="Q65" s="7">
        <f t="shared" si="1"/>
        <v>18893123720</v>
      </c>
    </row>
    <row r="66" spans="1:17">
      <c r="A66" s="1" t="s">
        <v>284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7">
        <v>12701</v>
      </c>
      <c r="L66" s="7"/>
      <c r="M66" s="7">
        <v>12701000000</v>
      </c>
      <c r="N66" s="7"/>
      <c r="O66" s="7">
        <v>12520928871</v>
      </c>
      <c r="P66" s="7"/>
      <c r="Q66" s="7">
        <f t="shared" si="1"/>
        <v>180071129</v>
      </c>
    </row>
    <row r="67" spans="1:17">
      <c r="A67" s="1" t="s">
        <v>285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7">
        <v>79317</v>
      </c>
      <c r="L67" s="7"/>
      <c r="M67" s="7">
        <v>79317000000</v>
      </c>
      <c r="N67" s="7"/>
      <c r="O67" s="7">
        <v>76923307172</v>
      </c>
      <c r="P67" s="7"/>
      <c r="Q67" s="7">
        <f t="shared" si="1"/>
        <v>2393692828</v>
      </c>
    </row>
    <row r="68" spans="1:17">
      <c r="A68" s="1" t="s">
        <v>214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7">
        <v>50000</v>
      </c>
      <c r="L68" s="7"/>
      <c r="M68" s="7">
        <v>50000000000</v>
      </c>
      <c r="N68" s="7"/>
      <c r="O68" s="7">
        <v>49562415183</v>
      </c>
      <c r="P68" s="7"/>
      <c r="Q68" s="7">
        <f t="shared" si="1"/>
        <v>437584817</v>
      </c>
    </row>
    <row r="69" spans="1:17">
      <c r="A69" s="1" t="s">
        <v>286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7">
        <v>10000</v>
      </c>
      <c r="L69" s="7"/>
      <c r="M69" s="7">
        <v>10000000000</v>
      </c>
      <c r="N69" s="7"/>
      <c r="O69" s="7">
        <v>9546889312</v>
      </c>
      <c r="P69" s="7"/>
      <c r="Q69" s="7">
        <f t="shared" si="1"/>
        <v>453110688</v>
      </c>
    </row>
    <row r="70" spans="1:17">
      <c r="A70" s="1" t="s">
        <v>287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7">
        <v>28237</v>
      </c>
      <c r="L70" s="7"/>
      <c r="M70" s="7">
        <v>28237000000</v>
      </c>
      <c r="N70" s="7"/>
      <c r="O70" s="7">
        <v>26030896287</v>
      </c>
      <c r="P70" s="7"/>
      <c r="Q70" s="7">
        <f t="shared" si="1"/>
        <v>2206103713</v>
      </c>
    </row>
    <row r="71" spans="1:17">
      <c r="A71" s="1" t="s">
        <v>288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7">
        <v>10000</v>
      </c>
      <c r="L71" s="7"/>
      <c r="M71" s="7">
        <v>10000000000</v>
      </c>
      <c r="N71" s="7"/>
      <c r="O71" s="7">
        <v>9556457578</v>
      </c>
      <c r="P71" s="7"/>
      <c r="Q71" s="7">
        <f t="shared" si="1"/>
        <v>443542422</v>
      </c>
    </row>
    <row r="72" spans="1:17">
      <c r="A72" s="1" t="s">
        <v>289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7">
        <v>38216</v>
      </c>
      <c r="L72" s="7"/>
      <c r="M72" s="7">
        <v>38216000000</v>
      </c>
      <c r="N72" s="7"/>
      <c r="O72" s="7">
        <v>37062877567</v>
      </c>
      <c r="P72" s="7"/>
      <c r="Q72" s="7">
        <f t="shared" si="1"/>
        <v>1153122433</v>
      </c>
    </row>
    <row r="73" spans="1:17" ht="24.75" thickBot="1">
      <c r="C73" s="7"/>
      <c r="D73" s="7"/>
      <c r="E73" s="8">
        <f>SUM(E8:E72)</f>
        <v>238304292916</v>
      </c>
      <c r="F73" s="7"/>
      <c r="G73" s="8">
        <f>SUM(G8:G72)</f>
        <v>145657795430</v>
      </c>
      <c r="H73" s="7"/>
      <c r="I73" s="8">
        <f>SUM(I8:I72)</f>
        <v>92646497486</v>
      </c>
      <c r="J73" s="7"/>
      <c r="K73" s="7"/>
      <c r="L73" s="7"/>
      <c r="M73" s="8">
        <f>SUM(M8:M72)</f>
        <v>5274251368173</v>
      </c>
      <c r="N73" s="7"/>
      <c r="O73" s="8">
        <f>SUM(O8:O72)</f>
        <v>5068122317984</v>
      </c>
      <c r="P73" s="7"/>
      <c r="Q73" s="8">
        <f>SUM(Q8:Q72)</f>
        <v>206129050189</v>
      </c>
    </row>
    <row r="74" spans="1:17" ht="24.75" thickTop="1"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>
      <c r="G75" s="3"/>
      <c r="I75" s="3"/>
      <c r="O75" s="3"/>
      <c r="Q75" s="3"/>
    </row>
    <row r="76" spans="1:17"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8" spans="1:17"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17">
      <c r="G79" s="3"/>
      <c r="I79" s="3"/>
      <c r="O79" s="3"/>
      <c r="Q79" s="3"/>
    </row>
    <row r="80" spans="1:17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5"/>
  <sheetViews>
    <sheetView rightToLeft="1" topLeftCell="A94" workbookViewId="0">
      <selection activeCell="M104" sqref="M104:Q104"/>
    </sheetView>
  </sheetViews>
  <sheetFormatPr defaultRowHeight="24"/>
  <cols>
    <col min="1" max="1" width="35.71093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24.75">
      <c r="A3" s="31" t="s">
        <v>201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24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6" spans="1:21" ht="24.75">
      <c r="A6" s="29" t="s">
        <v>3</v>
      </c>
      <c r="C6" s="30" t="s">
        <v>203</v>
      </c>
      <c r="D6" s="30" t="s">
        <v>203</v>
      </c>
      <c r="E6" s="30" t="s">
        <v>203</v>
      </c>
      <c r="F6" s="30" t="s">
        <v>203</v>
      </c>
      <c r="G6" s="30" t="s">
        <v>203</v>
      </c>
      <c r="H6" s="30" t="s">
        <v>203</v>
      </c>
      <c r="I6" s="30" t="s">
        <v>203</v>
      </c>
      <c r="J6" s="30" t="s">
        <v>203</v>
      </c>
      <c r="K6" s="30" t="s">
        <v>203</v>
      </c>
      <c r="M6" s="30" t="s">
        <v>204</v>
      </c>
      <c r="N6" s="30" t="s">
        <v>204</v>
      </c>
      <c r="O6" s="30" t="s">
        <v>204</v>
      </c>
      <c r="P6" s="30" t="s">
        <v>204</v>
      </c>
      <c r="Q6" s="30" t="s">
        <v>204</v>
      </c>
      <c r="R6" s="30" t="s">
        <v>204</v>
      </c>
      <c r="S6" s="30" t="s">
        <v>204</v>
      </c>
      <c r="T6" s="30" t="s">
        <v>204</v>
      </c>
      <c r="U6" s="30" t="s">
        <v>204</v>
      </c>
    </row>
    <row r="7" spans="1:21" ht="24.75">
      <c r="A7" s="30" t="s">
        <v>3</v>
      </c>
      <c r="C7" s="30" t="s">
        <v>290</v>
      </c>
      <c r="E7" s="30" t="s">
        <v>291</v>
      </c>
      <c r="G7" s="30" t="s">
        <v>292</v>
      </c>
      <c r="I7" s="30" t="s">
        <v>188</v>
      </c>
      <c r="K7" s="30" t="s">
        <v>293</v>
      </c>
      <c r="M7" s="30" t="s">
        <v>290</v>
      </c>
      <c r="O7" s="30" t="s">
        <v>291</v>
      </c>
      <c r="Q7" s="30" t="s">
        <v>292</v>
      </c>
      <c r="S7" s="30" t="s">
        <v>188</v>
      </c>
      <c r="U7" s="30" t="s">
        <v>293</v>
      </c>
    </row>
    <row r="8" spans="1:21">
      <c r="A8" s="1" t="s">
        <v>56</v>
      </c>
      <c r="C8" s="7">
        <v>0</v>
      </c>
      <c r="D8" s="7"/>
      <c r="E8" s="7">
        <v>-706310433</v>
      </c>
      <c r="F8" s="7"/>
      <c r="G8" s="7">
        <v>205602352</v>
      </c>
      <c r="H8" s="7"/>
      <c r="I8" s="7">
        <f>C8+E8+G8</f>
        <v>-500708081</v>
      </c>
      <c r="J8" s="7"/>
      <c r="K8" s="13">
        <f>I8/$I$104</f>
        <v>7.7063352640208767E-4</v>
      </c>
      <c r="L8" s="7"/>
      <c r="M8" s="7">
        <v>0</v>
      </c>
      <c r="N8" s="7"/>
      <c r="O8" s="7">
        <v>7526451077</v>
      </c>
      <c r="P8" s="7"/>
      <c r="Q8" s="7">
        <v>205602352</v>
      </c>
      <c r="R8" s="7"/>
      <c r="S8" s="7">
        <f>M8+O8+Q8</f>
        <v>7732053429</v>
      </c>
      <c r="T8" s="7"/>
      <c r="U8" s="13">
        <f>S8/$S$104</f>
        <v>1.1055705837519642E-3</v>
      </c>
    </row>
    <row r="9" spans="1:21">
      <c r="A9" s="1" t="s">
        <v>22</v>
      </c>
      <c r="C9" s="7">
        <v>0</v>
      </c>
      <c r="D9" s="7"/>
      <c r="E9" s="7">
        <v>96571134700</v>
      </c>
      <c r="F9" s="7"/>
      <c r="G9" s="7">
        <v>91280193443</v>
      </c>
      <c r="H9" s="7"/>
      <c r="I9" s="7">
        <f t="shared" ref="I9:I72" si="0">C9+E9+G9</f>
        <v>187851328143</v>
      </c>
      <c r="J9" s="7"/>
      <c r="K9" s="13">
        <f t="shared" ref="K9:K72" si="1">I9/$I$104</f>
        <v>-0.28911962266923313</v>
      </c>
      <c r="L9" s="7"/>
      <c r="M9" s="7">
        <v>0</v>
      </c>
      <c r="N9" s="7"/>
      <c r="O9" s="7">
        <v>1955238690402</v>
      </c>
      <c r="P9" s="7"/>
      <c r="Q9" s="7">
        <v>169022416880</v>
      </c>
      <c r="R9" s="7"/>
      <c r="S9" s="7">
        <f t="shared" ref="S9:S72" si="2">M9+O9+Q9</f>
        <v>2124261107282</v>
      </c>
      <c r="T9" s="7"/>
      <c r="U9" s="13">
        <f t="shared" ref="U9:U72" si="3">S9/$S$104</f>
        <v>0.30373827780482537</v>
      </c>
    </row>
    <row r="10" spans="1:21">
      <c r="A10" s="1" t="s">
        <v>34</v>
      </c>
      <c r="C10" s="7">
        <v>0</v>
      </c>
      <c r="D10" s="7"/>
      <c r="E10" s="7">
        <v>-4156329341</v>
      </c>
      <c r="F10" s="7"/>
      <c r="G10" s="7">
        <v>3103844326</v>
      </c>
      <c r="H10" s="7"/>
      <c r="I10" s="7">
        <f t="shared" si="0"/>
        <v>-1052485015</v>
      </c>
      <c r="J10" s="7"/>
      <c r="K10" s="13">
        <f t="shared" si="1"/>
        <v>1.6198664838301343E-3</v>
      </c>
      <c r="L10" s="7"/>
      <c r="M10" s="7">
        <v>0</v>
      </c>
      <c r="N10" s="7"/>
      <c r="O10" s="7">
        <v>0</v>
      </c>
      <c r="P10" s="7"/>
      <c r="Q10" s="7">
        <v>4201480516</v>
      </c>
      <c r="R10" s="7"/>
      <c r="S10" s="7">
        <f t="shared" si="2"/>
        <v>4201480516</v>
      </c>
      <c r="T10" s="7"/>
      <c r="U10" s="13">
        <f t="shared" si="3"/>
        <v>6.0075028054964888E-4</v>
      </c>
    </row>
    <row r="11" spans="1:21">
      <c r="A11" s="1" t="s">
        <v>70</v>
      </c>
      <c r="C11" s="7">
        <v>0</v>
      </c>
      <c r="D11" s="7"/>
      <c r="E11" s="7">
        <v>-44259594594</v>
      </c>
      <c r="F11" s="7"/>
      <c r="G11" s="7">
        <v>-436529121</v>
      </c>
      <c r="H11" s="7"/>
      <c r="I11" s="7">
        <f t="shared" si="0"/>
        <v>-44696123715</v>
      </c>
      <c r="J11" s="7"/>
      <c r="K11" s="13">
        <f t="shared" si="1"/>
        <v>6.8791243325258877E-2</v>
      </c>
      <c r="L11" s="7"/>
      <c r="M11" s="7">
        <v>67183281600</v>
      </c>
      <c r="N11" s="7"/>
      <c r="O11" s="7">
        <v>20478307194</v>
      </c>
      <c r="P11" s="7"/>
      <c r="Q11" s="7">
        <v>1908356681</v>
      </c>
      <c r="R11" s="7"/>
      <c r="S11" s="7">
        <f t="shared" si="2"/>
        <v>89569945475</v>
      </c>
      <c r="T11" s="7"/>
      <c r="U11" s="13">
        <f t="shared" si="3"/>
        <v>1.2807192528445132E-2</v>
      </c>
    </row>
    <row r="12" spans="1:21">
      <c r="A12" s="1" t="s">
        <v>68</v>
      </c>
      <c r="C12" s="7">
        <v>0</v>
      </c>
      <c r="D12" s="7"/>
      <c r="E12" s="7">
        <v>-4391909</v>
      </c>
      <c r="F12" s="7"/>
      <c r="G12" s="7">
        <v>91586667</v>
      </c>
      <c r="H12" s="7"/>
      <c r="I12" s="7">
        <f t="shared" si="0"/>
        <v>87194758</v>
      </c>
      <c r="J12" s="7"/>
      <c r="K12" s="13">
        <f t="shared" si="1"/>
        <v>-1.3420035823491462E-4</v>
      </c>
      <c r="L12" s="7"/>
      <c r="M12" s="7">
        <v>0</v>
      </c>
      <c r="N12" s="7"/>
      <c r="O12" s="7">
        <v>0</v>
      </c>
      <c r="P12" s="7"/>
      <c r="Q12" s="7">
        <v>91586667</v>
      </c>
      <c r="R12" s="7"/>
      <c r="S12" s="7">
        <f t="shared" si="2"/>
        <v>91586667</v>
      </c>
      <c r="T12" s="7"/>
      <c r="U12" s="13">
        <f t="shared" si="3"/>
        <v>1.3095554218406678E-5</v>
      </c>
    </row>
    <row r="13" spans="1:21">
      <c r="A13" s="1" t="s">
        <v>26</v>
      </c>
      <c r="C13" s="7">
        <v>0</v>
      </c>
      <c r="D13" s="7"/>
      <c r="E13" s="7">
        <v>-2823064437</v>
      </c>
      <c r="F13" s="7"/>
      <c r="G13" s="7">
        <v>1325677469</v>
      </c>
      <c r="H13" s="7"/>
      <c r="I13" s="7">
        <f t="shared" si="0"/>
        <v>-1497386968</v>
      </c>
      <c r="J13" s="7"/>
      <c r="K13" s="13">
        <f t="shared" si="1"/>
        <v>2.3046094986798704E-3</v>
      </c>
      <c r="L13" s="7"/>
      <c r="M13" s="7">
        <v>12098507900</v>
      </c>
      <c r="N13" s="7"/>
      <c r="O13" s="7">
        <v>14228869274</v>
      </c>
      <c r="P13" s="7"/>
      <c r="Q13" s="7">
        <v>57559863777</v>
      </c>
      <c r="R13" s="7"/>
      <c r="S13" s="7">
        <f t="shared" si="2"/>
        <v>83887240951</v>
      </c>
      <c r="T13" s="7"/>
      <c r="U13" s="13">
        <f t="shared" si="3"/>
        <v>1.1994648872923451E-2</v>
      </c>
    </row>
    <row r="14" spans="1:21">
      <c r="A14" s="1" t="s">
        <v>73</v>
      </c>
      <c r="C14" s="7">
        <v>0</v>
      </c>
      <c r="D14" s="7"/>
      <c r="E14" s="7">
        <v>-12251666382</v>
      </c>
      <c r="F14" s="7"/>
      <c r="G14" s="7">
        <v>-3607924860</v>
      </c>
      <c r="H14" s="7"/>
      <c r="I14" s="7">
        <f t="shared" si="0"/>
        <v>-15859591242</v>
      </c>
      <c r="J14" s="7"/>
      <c r="K14" s="13">
        <f t="shared" si="1"/>
        <v>2.4409297932058191E-2</v>
      </c>
      <c r="L14" s="7"/>
      <c r="M14" s="7">
        <v>15960000000</v>
      </c>
      <c r="N14" s="7"/>
      <c r="O14" s="7">
        <v>-53500765211</v>
      </c>
      <c r="P14" s="7"/>
      <c r="Q14" s="7">
        <v>-1691969897</v>
      </c>
      <c r="R14" s="7"/>
      <c r="S14" s="7">
        <f t="shared" si="2"/>
        <v>-39232735108</v>
      </c>
      <c r="T14" s="7"/>
      <c r="U14" s="13">
        <f t="shared" si="3"/>
        <v>-5.6097074669525984E-3</v>
      </c>
    </row>
    <row r="15" spans="1:21">
      <c r="A15" s="1" t="s">
        <v>42</v>
      </c>
      <c r="C15" s="7">
        <v>0</v>
      </c>
      <c r="D15" s="7"/>
      <c r="E15" s="7">
        <v>-1447940540</v>
      </c>
      <c r="F15" s="7"/>
      <c r="G15" s="7">
        <v>48390439</v>
      </c>
      <c r="H15" s="7"/>
      <c r="I15" s="7">
        <f t="shared" si="0"/>
        <v>-1399550101</v>
      </c>
      <c r="J15" s="7"/>
      <c r="K15" s="13">
        <f t="shared" si="1"/>
        <v>2.1540300039815572E-3</v>
      </c>
      <c r="L15" s="7"/>
      <c r="M15" s="7">
        <v>0</v>
      </c>
      <c r="N15" s="7"/>
      <c r="O15" s="7">
        <v>2174908321</v>
      </c>
      <c r="P15" s="7"/>
      <c r="Q15" s="7">
        <v>1581832464</v>
      </c>
      <c r="R15" s="7"/>
      <c r="S15" s="7">
        <f t="shared" si="2"/>
        <v>3756740785</v>
      </c>
      <c r="T15" s="7"/>
      <c r="U15" s="13">
        <f t="shared" si="3"/>
        <v>5.3715900191528059E-4</v>
      </c>
    </row>
    <row r="16" spans="1:21">
      <c r="A16" s="1" t="s">
        <v>62</v>
      </c>
      <c r="C16" s="7">
        <v>0</v>
      </c>
      <c r="D16" s="7"/>
      <c r="E16" s="7">
        <v>-11206105908</v>
      </c>
      <c r="F16" s="7"/>
      <c r="G16" s="7">
        <v>261909188</v>
      </c>
      <c r="H16" s="7"/>
      <c r="I16" s="7">
        <f t="shared" si="0"/>
        <v>-10944196720</v>
      </c>
      <c r="J16" s="7"/>
      <c r="K16" s="13">
        <f t="shared" si="1"/>
        <v>1.6844075883751836E-2</v>
      </c>
      <c r="L16" s="7"/>
      <c r="M16" s="7">
        <v>0</v>
      </c>
      <c r="N16" s="7"/>
      <c r="O16" s="7">
        <v>9924893421</v>
      </c>
      <c r="P16" s="7"/>
      <c r="Q16" s="7">
        <v>321253977</v>
      </c>
      <c r="R16" s="7"/>
      <c r="S16" s="7">
        <f t="shared" si="2"/>
        <v>10246147398</v>
      </c>
      <c r="T16" s="7"/>
      <c r="U16" s="13">
        <f t="shared" si="3"/>
        <v>1.4650492607214923E-3</v>
      </c>
    </row>
    <row r="17" spans="1:21">
      <c r="A17" s="1" t="s">
        <v>258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13">
        <f t="shared" si="1"/>
        <v>0</v>
      </c>
      <c r="L17" s="7"/>
      <c r="M17" s="7">
        <v>0</v>
      </c>
      <c r="N17" s="7"/>
      <c r="O17" s="7">
        <v>0</v>
      </c>
      <c r="P17" s="7"/>
      <c r="Q17" s="7">
        <v>3708009798</v>
      </c>
      <c r="R17" s="7"/>
      <c r="S17" s="7">
        <f t="shared" si="2"/>
        <v>3708009798</v>
      </c>
      <c r="T17" s="7"/>
      <c r="U17" s="13">
        <f t="shared" si="3"/>
        <v>5.3019118330938054E-4</v>
      </c>
    </row>
    <row r="18" spans="1:21">
      <c r="A18" s="1" t="s">
        <v>36</v>
      </c>
      <c r="C18" s="7">
        <v>0</v>
      </c>
      <c r="D18" s="7"/>
      <c r="E18" s="7">
        <v>-51653865299</v>
      </c>
      <c r="F18" s="7"/>
      <c r="G18" s="7">
        <v>0</v>
      </c>
      <c r="H18" s="7"/>
      <c r="I18" s="7">
        <f t="shared" si="0"/>
        <v>-51653865299</v>
      </c>
      <c r="J18" s="7"/>
      <c r="K18" s="13">
        <f t="shared" si="1"/>
        <v>7.9499816116742075E-2</v>
      </c>
      <c r="L18" s="7"/>
      <c r="M18" s="7">
        <v>21019762800</v>
      </c>
      <c r="N18" s="7"/>
      <c r="O18" s="7">
        <v>11258854282</v>
      </c>
      <c r="P18" s="7"/>
      <c r="Q18" s="7">
        <v>-8222</v>
      </c>
      <c r="R18" s="7"/>
      <c r="S18" s="7">
        <f t="shared" si="2"/>
        <v>32278608860</v>
      </c>
      <c r="T18" s="7"/>
      <c r="U18" s="13">
        <f t="shared" si="3"/>
        <v>4.6153690953823238E-3</v>
      </c>
    </row>
    <row r="19" spans="1:21">
      <c r="A19" s="1" t="s">
        <v>259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13">
        <f t="shared" si="1"/>
        <v>0</v>
      </c>
      <c r="L19" s="7"/>
      <c r="M19" s="7">
        <v>0</v>
      </c>
      <c r="N19" s="7"/>
      <c r="O19" s="7">
        <v>0</v>
      </c>
      <c r="P19" s="7"/>
      <c r="Q19" s="7">
        <v>5970469660</v>
      </c>
      <c r="R19" s="7"/>
      <c r="S19" s="7">
        <f t="shared" si="2"/>
        <v>5970469660</v>
      </c>
      <c r="T19" s="7"/>
      <c r="U19" s="13">
        <f t="shared" si="3"/>
        <v>8.5368986232332356E-4</v>
      </c>
    </row>
    <row r="20" spans="1:21">
      <c r="A20" s="1" t="s">
        <v>38</v>
      </c>
      <c r="C20" s="7">
        <v>0</v>
      </c>
      <c r="D20" s="7"/>
      <c r="E20" s="7">
        <v>-15197241177</v>
      </c>
      <c r="F20" s="7"/>
      <c r="G20" s="7">
        <v>0</v>
      </c>
      <c r="H20" s="7"/>
      <c r="I20" s="7">
        <f t="shared" si="0"/>
        <v>-15197241177</v>
      </c>
      <c r="J20" s="7"/>
      <c r="K20" s="13">
        <f t="shared" si="1"/>
        <v>2.3389883255777778E-2</v>
      </c>
      <c r="L20" s="7"/>
      <c r="M20" s="7">
        <v>7340016600</v>
      </c>
      <c r="N20" s="7"/>
      <c r="O20" s="7">
        <v>-43673827527</v>
      </c>
      <c r="P20" s="7"/>
      <c r="Q20" s="7">
        <v>-5745</v>
      </c>
      <c r="R20" s="7"/>
      <c r="S20" s="7">
        <f t="shared" si="2"/>
        <v>-36333816672</v>
      </c>
      <c r="T20" s="7"/>
      <c r="U20" s="13">
        <f t="shared" si="3"/>
        <v>-5.1952045180312595E-3</v>
      </c>
    </row>
    <row r="21" spans="1:21">
      <c r="A21" s="1" t="s">
        <v>260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13">
        <f t="shared" si="1"/>
        <v>0</v>
      </c>
      <c r="L21" s="7"/>
      <c r="M21" s="7">
        <v>0</v>
      </c>
      <c r="N21" s="7"/>
      <c r="O21" s="7">
        <v>0</v>
      </c>
      <c r="P21" s="7"/>
      <c r="Q21" s="7">
        <v>269888413</v>
      </c>
      <c r="R21" s="7"/>
      <c r="S21" s="7">
        <f t="shared" si="2"/>
        <v>269888413</v>
      </c>
      <c r="T21" s="7"/>
      <c r="U21" s="13">
        <f t="shared" si="3"/>
        <v>3.8590096802640863E-5</v>
      </c>
    </row>
    <row r="22" spans="1:21">
      <c r="A22" s="1" t="s">
        <v>261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13">
        <f t="shared" si="1"/>
        <v>0</v>
      </c>
      <c r="L22" s="7"/>
      <c r="M22" s="7">
        <v>0</v>
      </c>
      <c r="N22" s="7"/>
      <c r="O22" s="7">
        <v>0</v>
      </c>
      <c r="P22" s="7"/>
      <c r="Q22" s="7">
        <v>-10432514</v>
      </c>
      <c r="R22" s="7"/>
      <c r="S22" s="7">
        <f t="shared" si="2"/>
        <v>-10432514</v>
      </c>
      <c r="T22" s="7"/>
      <c r="U22" s="13">
        <f t="shared" si="3"/>
        <v>-1.4916969597909565E-6</v>
      </c>
    </row>
    <row r="23" spans="1:21">
      <c r="A23" s="1" t="s">
        <v>262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13">
        <f t="shared" si="1"/>
        <v>0</v>
      </c>
      <c r="L23" s="7"/>
      <c r="M23" s="7">
        <v>0</v>
      </c>
      <c r="N23" s="7"/>
      <c r="O23" s="7">
        <v>0</v>
      </c>
      <c r="P23" s="7"/>
      <c r="Q23" s="7">
        <v>-90924318</v>
      </c>
      <c r="R23" s="7"/>
      <c r="S23" s="7">
        <f t="shared" si="2"/>
        <v>-90924318</v>
      </c>
      <c r="T23" s="7"/>
      <c r="U23" s="13">
        <f t="shared" si="3"/>
        <v>-1.3000847996146101E-5</v>
      </c>
    </row>
    <row r="24" spans="1:21">
      <c r="A24" s="1" t="s">
        <v>263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13">
        <f t="shared" si="1"/>
        <v>0</v>
      </c>
      <c r="L24" s="7"/>
      <c r="M24" s="7">
        <v>0</v>
      </c>
      <c r="N24" s="7"/>
      <c r="O24" s="7">
        <v>0</v>
      </c>
      <c r="P24" s="7"/>
      <c r="Q24" s="7">
        <v>952441843</v>
      </c>
      <c r="R24" s="7"/>
      <c r="S24" s="7">
        <f t="shared" si="2"/>
        <v>952441843</v>
      </c>
      <c r="T24" s="7"/>
      <c r="U24" s="13">
        <f t="shared" si="3"/>
        <v>1.3618525712793633E-4</v>
      </c>
    </row>
    <row r="25" spans="1:21">
      <c r="A25" s="1" t="s">
        <v>248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13">
        <f t="shared" si="1"/>
        <v>0</v>
      </c>
      <c r="L25" s="7"/>
      <c r="M25" s="7">
        <v>6233700</v>
      </c>
      <c r="N25" s="7"/>
      <c r="O25" s="7">
        <v>0</v>
      </c>
      <c r="P25" s="7"/>
      <c r="Q25" s="7">
        <v>332295540</v>
      </c>
      <c r="R25" s="7"/>
      <c r="S25" s="7">
        <f t="shared" si="2"/>
        <v>338529240</v>
      </c>
      <c r="T25" s="7"/>
      <c r="U25" s="13">
        <f t="shared" si="3"/>
        <v>4.8404731410697659E-5</v>
      </c>
    </row>
    <row r="26" spans="1:21">
      <c r="A26" s="1" t="s">
        <v>32</v>
      </c>
      <c r="C26" s="7">
        <v>0</v>
      </c>
      <c r="D26" s="7"/>
      <c r="E26" s="7">
        <v>-17266686870</v>
      </c>
      <c r="F26" s="7"/>
      <c r="G26" s="7">
        <v>0</v>
      </c>
      <c r="H26" s="7"/>
      <c r="I26" s="7">
        <f t="shared" si="0"/>
        <v>-17266686870</v>
      </c>
      <c r="J26" s="7"/>
      <c r="K26" s="13">
        <f t="shared" si="1"/>
        <v>2.6574941161991602E-2</v>
      </c>
      <c r="L26" s="7"/>
      <c r="M26" s="7">
        <v>4924800555</v>
      </c>
      <c r="N26" s="7"/>
      <c r="O26" s="7">
        <v>-32386220967</v>
      </c>
      <c r="P26" s="7"/>
      <c r="Q26" s="7">
        <v>2405601025</v>
      </c>
      <c r="R26" s="7"/>
      <c r="S26" s="7">
        <f t="shared" si="2"/>
        <v>-25055819387</v>
      </c>
      <c r="T26" s="7"/>
      <c r="U26" s="13">
        <f t="shared" si="3"/>
        <v>-3.5826158109789458E-3</v>
      </c>
    </row>
    <row r="27" spans="1:21">
      <c r="A27" s="1" t="s">
        <v>264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13">
        <f t="shared" si="1"/>
        <v>0</v>
      </c>
      <c r="L27" s="7"/>
      <c r="M27" s="7">
        <v>0</v>
      </c>
      <c r="N27" s="7"/>
      <c r="O27" s="7">
        <v>0</v>
      </c>
      <c r="P27" s="7"/>
      <c r="Q27" s="7">
        <v>0</v>
      </c>
      <c r="R27" s="7"/>
      <c r="S27" s="7">
        <f t="shared" si="2"/>
        <v>0</v>
      </c>
      <c r="T27" s="7"/>
      <c r="U27" s="13">
        <f t="shared" si="3"/>
        <v>0</v>
      </c>
    </row>
    <row r="28" spans="1:21">
      <c r="A28" s="1" t="s">
        <v>47</v>
      </c>
      <c r="C28" s="7">
        <v>0</v>
      </c>
      <c r="D28" s="7"/>
      <c r="E28" s="7">
        <v>-124656384151</v>
      </c>
      <c r="F28" s="7"/>
      <c r="G28" s="7">
        <v>0</v>
      </c>
      <c r="H28" s="7"/>
      <c r="I28" s="7">
        <f t="shared" si="0"/>
        <v>-124656384151</v>
      </c>
      <c r="J28" s="7"/>
      <c r="K28" s="13">
        <f t="shared" si="1"/>
        <v>0.19185707711160035</v>
      </c>
      <c r="L28" s="7"/>
      <c r="M28" s="7">
        <v>47975000000</v>
      </c>
      <c r="N28" s="7"/>
      <c r="O28" s="7">
        <v>110282095203</v>
      </c>
      <c r="P28" s="7"/>
      <c r="Q28" s="7">
        <v>27531725</v>
      </c>
      <c r="R28" s="7"/>
      <c r="S28" s="7">
        <f t="shared" si="2"/>
        <v>158284626928</v>
      </c>
      <c r="T28" s="7"/>
      <c r="U28" s="13">
        <f t="shared" si="3"/>
        <v>2.2632387243395346E-2</v>
      </c>
    </row>
    <row r="29" spans="1:21">
      <c r="A29" s="1" t="s">
        <v>28</v>
      </c>
      <c r="C29" s="7">
        <v>0</v>
      </c>
      <c r="D29" s="7"/>
      <c r="E29" s="7">
        <v>-7570382211</v>
      </c>
      <c r="F29" s="7"/>
      <c r="G29" s="7">
        <v>0</v>
      </c>
      <c r="H29" s="7"/>
      <c r="I29" s="7">
        <f t="shared" si="0"/>
        <v>-7570382211</v>
      </c>
      <c r="J29" s="7"/>
      <c r="K29" s="13">
        <f t="shared" si="1"/>
        <v>1.1651480295311158E-2</v>
      </c>
      <c r="L29" s="7"/>
      <c r="M29" s="7">
        <v>19083451000</v>
      </c>
      <c r="N29" s="7"/>
      <c r="O29" s="7">
        <v>35025539668</v>
      </c>
      <c r="P29" s="7"/>
      <c r="Q29" s="7">
        <v>81353347286</v>
      </c>
      <c r="R29" s="7"/>
      <c r="S29" s="7">
        <f t="shared" si="2"/>
        <v>135462337954</v>
      </c>
      <c r="T29" s="7"/>
      <c r="U29" s="13">
        <f t="shared" si="3"/>
        <v>1.936913362322417E-2</v>
      </c>
    </row>
    <row r="30" spans="1:21">
      <c r="A30" s="1" t="s">
        <v>265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13">
        <f t="shared" si="1"/>
        <v>0</v>
      </c>
      <c r="L30" s="7"/>
      <c r="M30" s="7">
        <v>0</v>
      </c>
      <c r="N30" s="7"/>
      <c r="O30" s="7">
        <v>0</v>
      </c>
      <c r="P30" s="7"/>
      <c r="Q30" s="7">
        <v>-257430056243</v>
      </c>
      <c r="R30" s="7"/>
      <c r="S30" s="7">
        <f t="shared" si="2"/>
        <v>-257430056243</v>
      </c>
      <c r="T30" s="7"/>
      <c r="U30" s="13">
        <f t="shared" si="3"/>
        <v>-3.680873395008126E-2</v>
      </c>
    </row>
    <row r="31" spans="1:21">
      <c r="A31" s="1" t="s">
        <v>266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13">
        <f t="shared" si="1"/>
        <v>0</v>
      </c>
      <c r="L31" s="7"/>
      <c r="M31" s="7">
        <v>0</v>
      </c>
      <c r="N31" s="7"/>
      <c r="O31" s="7">
        <v>0</v>
      </c>
      <c r="P31" s="7"/>
      <c r="Q31" s="7">
        <v>0</v>
      </c>
      <c r="R31" s="7"/>
      <c r="S31" s="7">
        <f t="shared" si="2"/>
        <v>0</v>
      </c>
      <c r="T31" s="7"/>
      <c r="U31" s="13">
        <f t="shared" si="3"/>
        <v>0</v>
      </c>
    </row>
    <row r="32" spans="1:21">
      <c r="A32" s="1" t="s">
        <v>267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13">
        <f t="shared" si="1"/>
        <v>0</v>
      </c>
      <c r="L32" s="7"/>
      <c r="M32" s="7">
        <v>0</v>
      </c>
      <c r="N32" s="7"/>
      <c r="O32" s="7">
        <v>0</v>
      </c>
      <c r="P32" s="7"/>
      <c r="Q32" s="7">
        <v>0</v>
      </c>
      <c r="R32" s="7"/>
      <c r="S32" s="7">
        <f t="shared" si="2"/>
        <v>0</v>
      </c>
      <c r="T32" s="7"/>
      <c r="U32" s="13">
        <f t="shared" si="3"/>
        <v>0</v>
      </c>
    </row>
    <row r="33" spans="1:21">
      <c r="A33" s="1" t="s">
        <v>80</v>
      </c>
      <c r="C33" s="7">
        <v>0</v>
      </c>
      <c r="D33" s="7"/>
      <c r="E33" s="7">
        <v>-13278430972</v>
      </c>
      <c r="F33" s="7"/>
      <c r="G33" s="7">
        <v>0</v>
      </c>
      <c r="H33" s="7"/>
      <c r="I33" s="7">
        <f t="shared" si="0"/>
        <v>-13278430972</v>
      </c>
      <c r="J33" s="7"/>
      <c r="K33" s="13">
        <f t="shared" si="1"/>
        <v>2.0436666539518183E-2</v>
      </c>
      <c r="L33" s="7"/>
      <c r="M33" s="7">
        <v>16809010000</v>
      </c>
      <c r="N33" s="7"/>
      <c r="O33" s="7">
        <v>13646570663</v>
      </c>
      <c r="P33" s="7"/>
      <c r="Q33" s="7">
        <v>1290051337</v>
      </c>
      <c r="R33" s="7"/>
      <c r="S33" s="7">
        <f t="shared" si="2"/>
        <v>31745632000</v>
      </c>
      <c r="T33" s="7"/>
      <c r="U33" s="13">
        <f t="shared" si="3"/>
        <v>4.5391611974872504E-3</v>
      </c>
    </row>
    <row r="34" spans="1:21">
      <c r="A34" s="1" t="s">
        <v>268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13">
        <f t="shared" si="1"/>
        <v>0</v>
      </c>
      <c r="L34" s="7"/>
      <c r="M34" s="7">
        <v>0</v>
      </c>
      <c r="N34" s="7"/>
      <c r="O34" s="7">
        <v>0</v>
      </c>
      <c r="P34" s="7"/>
      <c r="Q34" s="7">
        <v>6750937606</v>
      </c>
      <c r="R34" s="7"/>
      <c r="S34" s="7">
        <f t="shared" si="2"/>
        <v>6750937606</v>
      </c>
      <c r="T34" s="7"/>
      <c r="U34" s="13">
        <f t="shared" si="3"/>
        <v>9.6528536674943721E-4</v>
      </c>
    </row>
    <row r="35" spans="1:21">
      <c r="A35" s="1" t="s">
        <v>251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13">
        <f t="shared" si="1"/>
        <v>0</v>
      </c>
      <c r="L35" s="7"/>
      <c r="M35" s="7">
        <v>124345155</v>
      </c>
      <c r="N35" s="7"/>
      <c r="O35" s="7">
        <v>0</v>
      </c>
      <c r="P35" s="7"/>
      <c r="Q35" s="7">
        <v>1186439990</v>
      </c>
      <c r="R35" s="7"/>
      <c r="S35" s="7">
        <f t="shared" si="2"/>
        <v>1310785145</v>
      </c>
      <c r="T35" s="7"/>
      <c r="U35" s="13">
        <f t="shared" si="3"/>
        <v>1.874231096872382E-4</v>
      </c>
    </row>
    <row r="36" spans="1:21">
      <c r="A36" s="1" t="s">
        <v>81</v>
      </c>
      <c r="C36" s="7">
        <v>0</v>
      </c>
      <c r="D36" s="7"/>
      <c r="E36" s="7">
        <v>-22219264722</v>
      </c>
      <c r="F36" s="7"/>
      <c r="G36" s="7">
        <v>0</v>
      </c>
      <c r="H36" s="7"/>
      <c r="I36" s="7">
        <f t="shared" si="0"/>
        <v>-22219264722</v>
      </c>
      <c r="J36" s="7"/>
      <c r="K36" s="13">
        <f t="shared" si="1"/>
        <v>3.4197391607059688E-2</v>
      </c>
      <c r="L36" s="7"/>
      <c r="M36" s="7">
        <v>0</v>
      </c>
      <c r="N36" s="7"/>
      <c r="O36" s="7">
        <v>-41625293710</v>
      </c>
      <c r="P36" s="7"/>
      <c r="Q36" s="7">
        <v>-2338943</v>
      </c>
      <c r="R36" s="7"/>
      <c r="S36" s="7">
        <f t="shared" si="2"/>
        <v>-41627632653</v>
      </c>
      <c r="T36" s="7"/>
      <c r="U36" s="13">
        <f t="shared" si="3"/>
        <v>-5.9521427981572657E-3</v>
      </c>
    </row>
    <row r="37" spans="1:21">
      <c r="A37" s="1" t="s">
        <v>16</v>
      </c>
      <c r="C37" s="7">
        <v>0</v>
      </c>
      <c r="D37" s="7"/>
      <c r="E37" s="7">
        <v>-3152591517</v>
      </c>
      <c r="F37" s="7"/>
      <c r="G37" s="7">
        <v>0</v>
      </c>
      <c r="H37" s="7"/>
      <c r="I37" s="7">
        <f t="shared" si="0"/>
        <v>-3152591517</v>
      </c>
      <c r="J37" s="7"/>
      <c r="K37" s="13">
        <f t="shared" si="1"/>
        <v>4.8521140565554741E-3</v>
      </c>
      <c r="L37" s="7"/>
      <c r="M37" s="7">
        <v>766228400</v>
      </c>
      <c r="N37" s="7"/>
      <c r="O37" s="7">
        <v>-159361900</v>
      </c>
      <c r="P37" s="7"/>
      <c r="Q37" s="7">
        <v>94012391</v>
      </c>
      <c r="R37" s="7"/>
      <c r="S37" s="7">
        <f t="shared" si="2"/>
        <v>700878891</v>
      </c>
      <c r="T37" s="7"/>
      <c r="U37" s="13">
        <f t="shared" si="3"/>
        <v>1.0021543329693659E-4</v>
      </c>
    </row>
    <row r="38" spans="1:21">
      <c r="A38" s="1" t="s">
        <v>21</v>
      </c>
      <c r="C38" s="7">
        <v>0</v>
      </c>
      <c r="D38" s="7"/>
      <c r="E38" s="7">
        <v>-2909693177</v>
      </c>
      <c r="F38" s="7"/>
      <c r="G38" s="7">
        <v>0</v>
      </c>
      <c r="H38" s="7"/>
      <c r="I38" s="7">
        <f t="shared" si="0"/>
        <v>-2909693177</v>
      </c>
      <c r="J38" s="7"/>
      <c r="K38" s="13">
        <f t="shared" si="1"/>
        <v>4.4782722684669511E-3</v>
      </c>
      <c r="L38" s="7"/>
      <c r="M38" s="7">
        <v>6123660000</v>
      </c>
      <c r="N38" s="7"/>
      <c r="O38" s="7">
        <v>10031745534</v>
      </c>
      <c r="P38" s="7"/>
      <c r="Q38" s="7">
        <v>5178491280</v>
      </c>
      <c r="R38" s="7"/>
      <c r="S38" s="7">
        <f t="shared" si="2"/>
        <v>21333896814</v>
      </c>
      <c r="T38" s="7"/>
      <c r="U38" s="13">
        <f t="shared" si="3"/>
        <v>3.05043530427448E-3</v>
      </c>
    </row>
    <row r="39" spans="1:21">
      <c r="A39" s="1" t="s">
        <v>269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13">
        <f t="shared" si="1"/>
        <v>0</v>
      </c>
      <c r="L39" s="7"/>
      <c r="M39" s="7">
        <v>0</v>
      </c>
      <c r="N39" s="7"/>
      <c r="O39" s="7">
        <v>0</v>
      </c>
      <c r="P39" s="7"/>
      <c r="Q39" s="7">
        <v>1077355560</v>
      </c>
      <c r="R39" s="7"/>
      <c r="S39" s="7">
        <f t="shared" si="2"/>
        <v>1077355560</v>
      </c>
      <c r="T39" s="7"/>
      <c r="U39" s="13">
        <f t="shared" si="3"/>
        <v>1.5404609219464105E-4</v>
      </c>
    </row>
    <row r="40" spans="1:21">
      <c r="A40" s="1" t="s">
        <v>270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13">
        <f t="shared" si="1"/>
        <v>0</v>
      </c>
      <c r="L40" s="7"/>
      <c r="M40" s="7">
        <v>0</v>
      </c>
      <c r="N40" s="7"/>
      <c r="O40" s="7">
        <v>0</v>
      </c>
      <c r="P40" s="7"/>
      <c r="Q40" s="7">
        <v>0</v>
      </c>
      <c r="R40" s="7"/>
      <c r="S40" s="7">
        <f t="shared" si="2"/>
        <v>0</v>
      </c>
      <c r="T40" s="7"/>
      <c r="U40" s="13">
        <f t="shared" si="3"/>
        <v>0</v>
      </c>
    </row>
    <row r="41" spans="1:21">
      <c r="A41" s="1" t="s">
        <v>271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13">
        <f t="shared" si="1"/>
        <v>0</v>
      </c>
      <c r="L41" s="7"/>
      <c r="M41" s="7">
        <v>0</v>
      </c>
      <c r="N41" s="7"/>
      <c r="O41" s="7">
        <v>0</v>
      </c>
      <c r="P41" s="7"/>
      <c r="Q41" s="7">
        <v>27640360807</v>
      </c>
      <c r="R41" s="7"/>
      <c r="S41" s="7">
        <f t="shared" si="2"/>
        <v>27640360807</v>
      </c>
      <c r="T41" s="7"/>
      <c r="U41" s="13">
        <f t="shared" si="3"/>
        <v>3.9521674433724225E-3</v>
      </c>
    </row>
    <row r="42" spans="1:21">
      <c r="A42" s="1" t="s">
        <v>272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13">
        <f t="shared" si="1"/>
        <v>0</v>
      </c>
      <c r="L42" s="7"/>
      <c r="M42" s="7">
        <v>0</v>
      </c>
      <c r="N42" s="7"/>
      <c r="O42" s="7">
        <v>0</v>
      </c>
      <c r="P42" s="7"/>
      <c r="Q42" s="7">
        <v>537888942</v>
      </c>
      <c r="R42" s="7"/>
      <c r="S42" s="7">
        <f t="shared" si="2"/>
        <v>537888942</v>
      </c>
      <c r="T42" s="7"/>
      <c r="U42" s="13">
        <f t="shared" si="3"/>
        <v>7.6910253797557725E-5</v>
      </c>
    </row>
    <row r="43" spans="1:21">
      <c r="A43" s="1" t="s">
        <v>273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13">
        <f t="shared" si="1"/>
        <v>0</v>
      </c>
      <c r="L43" s="7"/>
      <c r="M43" s="7">
        <v>0</v>
      </c>
      <c r="N43" s="7"/>
      <c r="O43" s="7">
        <v>0</v>
      </c>
      <c r="P43" s="7"/>
      <c r="Q43" s="7">
        <v>394869580</v>
      </c>
      <c r="R43" s="7"/>
      <c r="S43" s="7">
        <f t="shared" si="2"/>
        <v>394869580</v>
      </c>
      <c r="T43" s="7"/>
      <c r="U43" s="13">
        <f t="shared" si="3"/>
        <v>5.6460576233104681E-5</v>
      </c>
    </row>
    <row r="44" spans="1:21">
      <c r="A44" s="1" t="s">
        <v>71</v>
      </c>
      <c r="C44" s="7">
        <v>0</v>
      </c>
      <c r="D44" s="7"/>
      <c r="E44" s="7">
        <v>-2669335983</v>
      </c>
      <c r="F44" s="7"/>
      <c r="G44" s="7">
        <v>0</v>
      </c>
      <c r="H44" s="7"/>
      <c r="I44" s="7">
        <f t="shared" si="0"/>
        <v>-2669335983</v>
      </c>
      <c r="J44" s="7"/>
      <c r="K44" s="13">
        <f t="shared" si="1"/>
        <v>4.1083415263099641E-3</v>
      </c>
      <c r="L44" s="7"/>
      <c r="M44" s="7">
        <v>3955183946</v>
      </c>
      <c r="N44" s="7"/>
      <c r="O44" s="7">
        <v>-2005377213</v>
      </c>
      <c r="P44" s="7"/>
      <c r="Q44" s="7">
        <v>2766133347</v>
      </c>
      <c r="R44" s="7"/>
      <c r="S44" s="7">
        <f t="shared" si="2"/>
        <v>4715940080</v>
      </c>
      <c r="T44" s="7"/>
      <c r="U44" s="13">
        <f t="shared" si="3"/>
        <v>6.7431047587305614E-4</v>
      </c>
    </row>
    <row r="45" spans="1:21">
      <c r="A45" s="1" t="s">
        <v>74</v>
      </c>
      <c r="C45" s="7">
        <v>0</v>
      </c>
      <c r="D45" s="7"/>
      <c r="E45" s="7">
        <v>30918926925</v>
      </c>
      <c r="F45" s="7"/>
      <c r="G45" s="7">
        <v>0</v>
      </c>
      <c r="H45" s="7"/>
      <c r="I45" s="7">
        <f t="shared" si="0"/>
        <v>30918926925</v>
      </c>
      <c r="J45" s="7"/>
      <c r="K45" s="13">
        <f t="shared" si="1"/>
        <v>-4.7586932571957445E-2</v>
      </c>
      <c r="L45" s="7"/>
      <c r="M45" s="7">
        <v>0</v>
      </c>
      <c r="N45" s="7"/>
      <c r="O45" s="7">
        <v>651421026933</v>
      </c>
      <c r="P45" s="7"/>
      <c r="Q45" s="7">
        <v>513690691</v>
      </c>
      <c r="R45" s="7"/>
      <c r="S45" s="7">
        <f t="shared" si="2"/>
        <v>651934717624</v>
      </c>
      <c r="T45" s="7"/>
      <c r="U45" s="13">
        <f t="shared" si="3"/>
        <v>9.3217132156438662E-2</v>
      </c>
    </row>
    <row r="46" spans="1:21">
      <c r="A46" s="1" t="s">
        <v>84</v>
      </c>
      <c r="C46" s="7">
        <v>0</v>
      </c>
      <c r="D46" s="7"/>
      <c r="E46" s="7">
        <v>-2471354321</v>
      </c>
      <c r="F46" s="7"/>
      <c r="G46" s="7">
        <v>0</v>
      </c>
      <c r="H46" s="7"/>
      <c r="I46" s="7">
        <f t="shared" si="0"/>
        <v>-2471354321</v>
      </c>
      <c r="J46" s="7"/>
      <c r="K46" s="13">
        <f t="shared" si="1"/>
        <v>3.8036304338800292E-3</v>
      </c>
      <c r="L46" s="7"/>
      <c r="M46" s="7">
        <v>0</v>
      </c>
      <c r="N46" s="7"/>
      <c r="O46" s="7">
        <v>6517800676</v>
      </c>
      <c r="P46" s="7"/>
      <c r="Q46" s="7">
        <v>-707906471</v>
      </c>
      <c r="R46" s="7"/>
      <c r="S46" s="7">
        <f t="shared" si="2"/>
        <v>5809894205</v>
      </c>
      <c r="T46" s="7"/>
      <c r="U46" s="13">
        <f t="shared" si="3"/>
        <v>8.3072992016167873E-4</v>
      </c>
    </row>
    <row r="47" spans="1:21">
      <c r="A47" s="1" t="s">
        <v>274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13">
        <f t="shared" si="1"/>
        <v>0</v>
      </c>
      <c r="L47" s="7"/>
      <c r="M47" s="7">
        <v>0</v>
      </c>
      <c r="N47" s="7"/>
      <c r="O47" s="7">
        <v>0</v>
      </c>
      <c r="P47" s="7"/>
      <c r="Q47" s="7">
        <v>-25938</v>
      </c>
      <c r="R47" s="7"/>
      <c r="S47" s="7">
        <f t="shared" si="2"/>
        <v>-25938</v>
      </c>
      <c r="T47" s="7"/>
      <c r="U47" s="13">
        <f t="shared" si="3"/>
        <v>-3.7087547395630456E-9</v>
      </c>
    </row>
    <row r="48" spans="1:21">
      <c r="A48" s="1" t="s">
        <v>275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13">
        <f t="shared" si="1"/>
        <v>0</v>
      </c>
      <c r="L48" s="7"/>
      <c r="M48" s="7">
        <v>0</v>
      </c>
      <c r="N48" s="7"/>
      <c r="O48" s="7">
        <v>0</v>
      </c>
      <c r="P48" s="7"/>
      <c r="Q48" s="7">
        <v>0</v>
      </c>
      <c r="R48" s="7"/>
      <c r="S48" s="7">
        <f t="shared" si="2"/>
        <v>0</v>
      </c>
      <c r="T48" s="7"/>
      <c r="U48" s="13">
        <f t="shared" si="3"/>
        <v>0</v>
      </c>
    </row>
    <row r="49" spans="1:21">
      <c r="A49" s="1" t="s">
        <v>31</v>
      </c>
      <c r="C49" s="7">
        <v>0</v>
      </c>
      <c r="D49" s="7"/>
      <c r="E49" s="7">
        <v>-67936610622</v>
      </c>
      <c r="F49" s="7"/>
      <c r="G49" s="7">
        <v>0</v>
      </c>
      <c r="H49" s="7"/>
      <c r="I49" s="7">
        <f t="shared" si="0"/>
        <v>-67936610622</v>
      </c>
      <c r="J49" s="7"/>
      <c r="K49" s="13">
        <f t="shared" si="1"/>
        <v>0.10456038518666805</v>
      </c>
      <c r="L49" s="7"/>
      <c r="M49" s="7">
        <v>0</v>
      </c>
      <c r="N49" s="7"/>
      <c r="O49" s="7">
        <v>182673340988</v>
      </c>
      <c r="P49" s="7"/>
      <c r="Q49" s="7">
        <v>12224444114</v>
      </c>
      <c r="R49" s="7"/>
      <c r="S49" s="7">
        <f t="shared" si="2"/>
        <v>194897785102</v>
      </c>
      <c r="T49" s="7"/>
      <c r="U49" s="13">
        <f t="shared" si="3"/>
        <v>2.7867533511735001E-2</v>
      </c>
    </row>
    <row r="50" spans="1:21">
      <c r="A50" s="1" t="s">
        <v>27</v>
      </c>
      <c r="C50" s="7">
        <v>0</v>
      </c>
      <c r="D50" s="7"/>
      <c r="E50" s="7">
        <v>-18520295332</v>
      </c>
      <c r="F50" s="7"/>
      <c r="G50" s="7">
        <v>0</v>
      </c>
      <c r="H50" s="7"/>
      <c r="I50" s="7">
        <f t="shared" si="0"/>
        <v>-18520295332</v>
      </c>
      <c r="J50" s="7"/>
      <c r="K50" s="13">
        <f t="shared" si="1"/>
        <v>2.8504354220133473E-2</v>
      </c>
      <c r="L50" s="7"/>
      <c r="M50" s="7">
        <v>21631380000</v>
      </c>
      <c r="N50" s="7"/>
      <c r="O50" s="7">
        <v>104480273663</v>
      </c>
      <c r="P50" s="7"/>
      <c r="Q50" s="7">
        <v>2260205127</v>
      </c>
      <c r="R50" s="7"/>
      <c r="S50" s="7">
        <f t="shared" si="2"/>
        <v>128371858790</v>
      </c>
      <c r="T50" s="7"/>
      <c r="U50" s="13">
        <f t="shared" si="3"/>
        <v>1.8355298778391954E-2</v>
      </c>
    </row>
    <row r="51" spans="1:21">
      <c r="A51" s="1" t="s">
        <v>276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13">
        <f t="shared" si="1"/>
        <v>0</v>
      </c>
      <c r="L51" s="7"/>
      <c r="M51" s="7">
        <v>0</v>
      </c>
      <c r="N51" s="7"/>
      <c r="O51" s="7">
        <v>0</v>
      </c>
      <c r="P51" s="7"/>
      <c r="Q51" s="7">
        <v>0</v>
      </c>
      <c r="R51" s="7"/>
      <c r="S51" s="7">
        <f t="shared" si="2"/>
        <v>0</v>
      </c>
      <c r="T51" s="7"/>
      <c r="U51" s="13">
        <f t="shared" si="3"/>
        <v>0</v>
      </c>
    </row>
    <row r="52" spans="1:21">
      <c r="A52" s="1" t="s">
        <v>41</v>
      </c>
      <c r="C52" s="7">
        <v>0</v>
      </c>
      <c r="D52" s="7"/>
      <c r="E52" s="7">
        <v>-2569619250</v>
      </c>
      <c r="F52" s="7"/>
      <c r="G52" s="7">
        <v>0</v>
      </c>
      <c r="H52" s="7"/>
      <c r="I52" s="7">
        <f t="shared" si="0"/>
        <v>-2569619250</v>
      </c>
      <c r="J52" s="7"/>
      <c r="K52" s="13">
        <f t="shared" si="1"/>
        <v>3.9548687534327765E-3</v>
      </c>
      <c r="L52" s="7"/>
      <c r="M52" s="7">
        <v>5124000000</v>
      </c>
      <c r="N52" s="7"/>
      <c r="O52" s="7">
        <v>9889374517</v>
      </c>
      <c r="P52" s="7"/>
      <c r="Q52" s="7">
        <v>9033008657</v>
      </c>
      <c r="R52" s="7"/>
      <c r="S52" s="7">
        <f t="shared" si="2"/>
        <v>24046383174</v>
      </c>
      <c r="T52" s="7"/>
      <c r="U52" s="13">
        <f t="shared" si="3"/>
        <v>3.4382811923017033E-3</v>
      </c>
    </row>
    <row r="53" spans="1:21">
      <c r="A53" s="1" t="s">
        <v>72</v>
      </c>
      <c r="C53" s="7">
        <v>0</v>
      </c>
      <c r="D53" s="7"/>
      <c r="E53" s="7">
        <v>-120505969412</v>
      </c>
      <c r="F53" s="7"/>
      <c r="G53" s="7">
        <v>0</v>
      </c>
      <c r="H53" s="7"/>
      <c r="I53" s="7">
        <f t="shared" si="0"/>
        <v>-120505969412</v>
      </c>
      <c r="J53" s="7"/>
      <c r="K53" s="13">
        <f t="shared" si="1"/>
        <v>0.18546922585112355</v>
      </c>
      <c r="L53" s="7"/>
      <c r="M53" s="7">
        <v>57875782900</v>
      </c>
      <c r="N53" s="7"/>
      <c r="O53" s="7">
        <v>177468201150</v>
      </c>
      <c r="P53" s="7"/>
      <c r="Q53" s="7">
        <v>-8820</v>
      </c>
      <c r="R53" s="7"/>
      <c r="S53" s="7">
        <f t="shared" si="2"/>
        <v>235343975230</v>
      </c>
      <c r="T53" s="7"/>
      <c r="U53" s="13">
        <f t="shared" si="3"/>
        <v>3.3650747303642169E-2</v>
      </c>
    </row>
    <row r="54" spans="1:21">
      <c r="A54" s="1" t="s">
        <v>20</v>
      </c>
      <c r="C54" s="7">
        <v>0</v>
      </c>
      <c r="D54" s="7"/>
      <c r="E54" s="7">
        <v>-4656841166</v>
      </c>
      <c r="F54" s="7"/>
      <c r="G54" s="7">
        <v>0</v>
      </c>
      <c r="H54" s="7"/>
      <c r="I54" s="7">
        <f t="shared" si="0"/>
        <v>-4656841166</v>
      </c>
      <c r="J54" s="7"/>
      <c r="K54" s="13">
        <f t="shared" si="1"/>
        <v>7.1672858214744681E-3</v>
      </c>
      <c r="L54" s="7"/>
      <c r="M54" s="7">
        <v>10612916400</v>
      </c>
      <c r="N54" s="7"/>
      <c r="O54" s="7">
        <v>10891657423</v>
      </c>
      <c r="P54" s="7"/>
      <c r="Q54" s="7">
        <v>681904449</v>
      </c>
      <c r="R54" s="7"/>
      <c r="S54" s="7">
        <f t="shared" si="2"/>
        <v>22186478272</v>
      </c>
      <c r="T54" s="7"/>
      <c r="U54" s="13">
        <f t="shared" si="3"/>
        <v>3.1723419864867195E-3</v>
      </c>
    </row>
    <row r="55" spans="1:21">
      <c r="A55" s="1" t="s">
        <v>24</v>
      </c>
      <c r="C55" s="7">
        <v>0</v>
      </c>
      <c r="D55" s="7"/>
      <c r="E55" s="7">
        <v>8061377502</v>
      </c>
      <c r="F55" s="7"/>
      <c r="G55" s="7">
        <v>0</v>
      </c>
      <c r="H55" s="7"/>
      <c r="I55" s="7">
        <f t="shared" si="0"/>
        <v>8061377502</v>
      </c>
      <c r="J55" s="7"/>
      <c r="K55" s="13">
        <f t="shared" si="1"/>
        <v>-1.240716498846503E-2</v>
      </c>
      <c r="L55" s="7"/>
      <c r="M55" s="7">
        <v>166276643916</v>
      </c>
      <c r="N55" s="7"/>
      <c r="O55" s="7">
        <v>490342048964</v>
      </c>
      <c r="P55" s="7"/>
      <c r="Q55" s="7">
        <v>5964670191</v>
      </c>
      <c r="R55" s="7"/>
      <c r="S55" s="7">
        <f t="shared" si="2"/>
        <v>662583363071</v>
      </c>
      <c r="T55" s="7"/>
      <c r="U55" s="13">
        <f t="shared" si="3"/>
        <v>9.4739732752918249E-2</v>
      </c>
    </row>
    <row r="56" spans="1:21">
      <c r="A56" s="1" t="s">
        <v>277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13">
        <f t="shared" si="1"/>
        <v>0</v>
      </c>
      <c r="L56" s="7"/>
      <c r="M56" s="7">
        <v>0</v>
      </c>
      <c r="N56" s="7"/>
      <c r="O56" s="7">
        <v>0</v>
      </c>
      <c r="P56" s="7"/>
      <c r="Q56" s="7">
        <v>260304567</v>
      </c>
      <c r="R56" s="7"/>
      <c r="S56" s="7">
        <f t="shared" si="2"/>
        <v>260304567</v>
      </c>
      <c r="T56" s="7"/>
      <c r="U56" s="13">
        <f t="shared" si="3"/>
        <v>3.7219746957789977E-5</v>
      </c>
    </row>
    <row r="57" spans="1:21">
      <c r="A57" s="1" t="s">
        <v>50</v>
      </c>
      <c r="C57" s="7">
        <v>0</v>
      </c>
      <c r="D57" s="7"/>
      <c r="E57" s="7">
        <v>-11035733105</v>
      </c>
      <c r="F57" s="7"/>
      <c r="G57" s="7">
        <v>0</v>
      </c>
      <c r="H57" s="7"/>
      <c r="I57" s="7">
        <f t="shared" si="0"/>
        <v>-11035733105</v>
      </c>
      <c r="J57" s="7"/>
      <c r="K57" s="13">
        <f t="shared" si="1"/>
        <v>1.6984958385639497E-2</v>
      </c>
      <c r="L57" s="7"/>
      <c r="M57" s="7">
        <v>590997409</v>
      </c>
      <c r="N57" s="7"/>
      <c r="O57" s="7">
        <v>-22742679447</v>
      </c>
      <c r="P57" s="7"/>
      <c r="Q57" s="7">
        <v>0</v>
      </c>
      <c r="R57" s="7"/>
      <c r="S57" s="7">
        <f t="shared" si="2"/>
        <v>-22151682038</v>
      </c>
      <c r="T57" s="7"/>
      <c r="U57" s="13">
        <f t="shared" si="3"/>
        <v>-3.1673666338085469E-3</v>
      </c>
    </row>
    <row r="58" spans="1:21">
      <c r="A58" s="1" t="s">
        <v>52</v>
      </c>
      <c r="C58" s="7">
        <v>0</v>
      </c>
      <c r="D58" s="7"/>
      <c r="E58" s="7">
        <v>-183458153978</v>
      </c>
      <c r="F58" s="7"/>
      <c r="G58" s="7">
        <v>0</v>
      </c>
      <c r="H58" s="7"/>
      <c r="I58" s="7">
        <f t="shared" si="0"/>
        <v>-183458153978</v>
      </c>
      <c r="J58" s="7"/>
      <c r="K58" s="13">
        <f t="shared" si="1"/>
        <v>0.28235814342146265</v>
      </c>
      <c r="L58" s="7"/>
      <c r="M58" s="7">
        <v>80776900000</v>
      </c>
      <c r="N58" s="7"/>
      <c r="O58" s="7">
        <v>15306623007</v>
      </c>
      <c r="P58" s="7"/>
      <c r="Q58" s="7">
        <v>0</v>
      </c>
      <c r="R58" s="7"/>
      <c r="S58" s="7">
        <f t="shared" si="2"/>
        <v>96083523007</v>
      </c>
      <c r="T58" s="7"/>
      <c r="U58" s="13">
        <f t="shared" si="3"/>
        <v>1.3738538875245825E-2</v>
      </c>
    </row>
    <row r="59" spans="1:21">
      <c r="A59" s="1" t="s">
        <v>79</v>
      </c>
      <c r="C59" s="7">
        <v>0</v>
      </c>
      <c r="D59" s="7"/>
      <c r="E59" s="7">
        <v>-6972700721</v>
      </c>
      <c r="F59" s="7"/>
      <c r="G59" s="7">
        <v>0</v>
      </c>
      <c r="H59" s="7"/>
      <c r="I59" s="7">
        <f t="shared" si="0"/>
        <v>-6972700721</v>
      </c>
      <c r="J59" s="7"/>
      <c r="K59" s="13">
        <f t="shared" si="1"/>
        <v>1.0731596211587025E-2</v>
      </c>
      <c r="L59" s="7"/>
      <c r="M59" s="7">
        <v>4790346960</v>
      </c>
      <c r="N59" s="7"/>
      <c r="O59" s="7">
        <v>7142766594</v>
      </c>
      <c r="P59" s="7"/>
      <c r="Q59" s="7">
        <v>0</v>
      </c>
      <c r="R59" s="7"/>
      <c r="S59" s="7">
        <f t="shared" si="2"/>
        <v>11933113554</v>
      </c>
      <c r="T59" s="7"/>
      <c r="U59" s="13">
        <f t="shared" si="3"/>
        <v>1.7062607545354892E-3</v>
      </c>
    </row>
    <row r="60" spans="1:21">
      <c r="A60" s="1" t="s">
        <v>29</v>
      </c>
      <c r="C60" s="7">
        <v>0</v>
      </c>
      <c r="D60" s="7"/>
      <c r="E60" s="7">
        <v>-95936567121</v>
      </c>
      <c r="F60" s="7"/>
      <c r="G60" s="7">
        <v>0</v>
      </c>
      <c r="H60" s="7"/>
      <c r="I60" s="7">
        <f t="shared" si="0"/>
        <v>-95936567121</v>
      </c>
      <c r="J60" s="7"/>
      <c r="K60" s="13">
        <f t="shared" si="1"/>
        <v>0.14765476699259983</v>
      </c>
      <c r="L60" s="7"/>
      <c r="M60" s="7">
        <v>10144195321</v>
      </c>
      <c r="N60" s="7"/>
      <c r="O60" s="7">
        <v>204383612961</v>
      </c>
      <c r="P60" s="7"/>
      <c r="Q60" s="7">
        <v>0</v>
      </c>
      <c r="R60" s="7"/>
      <c r="S60" s="7">
        <f t="shared" si="2"/>
        <v>214527808282</v>
      </c>
      <c r="T60" s="7"/>
      <c r="U60" s="13">
        <f t="shared" si="3"/>
        <v>3.0674339800059371E-2</v>
      </c>
    </row>
    <row r="61" spans="1:21">
      <c r="A61" s="1" t="s">
        <v>39</v>
      </c>
      <c r="C61" s="7">
        <v>0</v>
      </c>
      <c r="D61" s="7"/>
      <c r="E61" s="7">
        <v>4860681554</v>
      </c>
      <c r="F61" s="7"/>
      <c r="G61" s="7">
        <v>0</v>
      </c>
      <c r="H61" s="7"/>
      <c r="I61" s="7">
        <f t="shared" si="0"/>
        <v>4860681554</v>
      </c>
      <c r="J61" s="7"/>
      <c r="K61" s="13">
        <f t="shared" si="1"/>
        <v>-7.4810140055970049E-3</v>
      </c>
      <c r="L61" s="7"/>
      <c r="M61" s="7">
        <v>6592743624</v>
      </c>
      <c r="N61" s="7"/>
      <c r="O61" s="7">
        <v>26552093147</v>
      </c>
      <c r="P61" s="7"/>
      <c r="Q61" s="7">
        <v>0</v>
      </c>
      <c r="R61" s="7"/>
      <c r="S61" s="7">
        <f t="shared" si="2"/>
        <v>33144836771</v>
      </c>
      <c r="T61" s="7"/>
      <c r="U61" s="13">
        <f t="shared" si="3"/>
        <v>4.7392270208377581E-3</v>
      </c>
    </row>
    <row r="62" spans="1:21">
      <c r="A62" s="1" t="s">
        <v>57</v>
      </c>
      <c r="C62" s="7">
        <v>0</v>
      </c>
      <c r="D62" s="7"/>
      <c r="E62" s="7">
        <v>-4122821897</v>
      </c>
      <c r="F62" s="7"/>
      <c r="G62" s="7">
        <v>0</v>
      </c>
      <c r="H62" s="7"/>
      <c r="I62" s="7">
        <f t="shared" si="0"/>
        <v>-4122821897</v>
      </c>
      <c r="J62" s="7"/>
      <c r="K62" s="13">
        <f t="shared" si="1"/>
        <v>6.3453834634892873E-3</v>
      </c>
      <c r="L62" s="7"/>
      <c r="M62" s="7">
        <v>9136012823</v>
      </c>
      <c r="N62" s="7"/>
      <c r="O62" s="7">
        <v>-17570888201</v>
      </c>
      <c r="P62" s="7"/>
      <c r="Q62" s="7">
        <v>0</v>
      </c>
      <c r="R62" s="7"/>
      <c r="S62" s="7">
        <f t="shared" si="2"/>
        <v>-8434875378</v>
      </c>
      <c r="T62" s="7"/>
      <c r="U62" s="13">
        <f t="shared" si="3"/>
        <v>-1.2060638459318812E-3</v>
      </c>
    </row>
    <row r="63" spans="1:21">
      <c r="A63" s="1" t="s">
        <v>66</v>
      </c>
      <c r="C63" s="7">
        <v>0</v>
      </c>
      <c r="D63" s="7"/>
      <c r="E63" s="7">
        <v>-7475070491</v>
      </c>
      <c r="F63" s="7"/>
      <c r="G63" s="7">
        <v>0</v>
      </c>
      <c r="H63" s="7"/>
      <c r="I63" s="7">
        <f t="shared" si="0"/>
        <v>-7475070491</v>
      </c>
      <c r="J63" s="7"/>
      <c r="K63" s="13">
        <f t="shared" si="1"/>
        <v>1.1504787222684179E-2</v>
      </c>
      <c r="L63" s="7"/>
      <c r="M63" s="7">
        <v>964818346</v>
      </c>
      <c r="N63" s="7"/>
      <c r="O63" s="7">
        <v>-5761637976</v>
      </c>
      <c r="P63" s="7"/>
      <c r="Q63" s="7">
        <v>0</v>
      </c>
      <c r="R63" s="7"/>
      <c r="S63" s="7">
        <f t="shared" si="2"/>
        <v>-4796819630</v>
      </c>
      <c r="T63" s="7"/>
      <c r="U63" s="13">
        <f t="shared" si="3"/>
        <v>-6.85875068917864E-4</v>
      </c>
    </row>
    <row r="64" spans="1:21">
      <c r="A64" s="1" t="s">
        <v>44</v>
      </c>
      <c r="C64" s="7">
        <v>0</v>
      </c>
      <c r="D64" s="7"/>
      <c r="E64" s="7">
        <v>-16494983757</v>
      </c>
      <c r="F64" s="7"/>
      <c r="G64" s="7">
        <v>0</v>
      </c>
      <c r="H64" s="7"/>
      <c r="I64" s="7">
        <f t="shared" si="0"/>
        <v>-16494983757</v>
      </c>
      <c r="J64" s="7"/>
      <c r="K64" s="13">
        <f t="shared" si="1"/>
        <v>2.5387222581298954E-2</v>
      </c>
      <c r="L64" s="7"/>
      <c r="M64" s="7">
        <v>20037290212</v>
      </c>
      <c r="N64" s="7"/>
      <c r="O64" s="7">
        <v>20050840166</v>
      </c>
      <c r="P64" s="7"/>
      <c r="Q64" s="7">
        <v>0</v>
      </c>
      <c r="R64" s="7"/>
      <c r="S64" s="7">
        <f t="shared" si="2"/>
        <v>40088130378</v>
      </c>
      <c r="T64" s="7"/>
      <c r="U64" s="13">
        <f t="shared" si="3"/>
        <v>5.7320164831378218E-3</v>
      </c>
    </row>
    <row r="65" spans="1:21">
      <c r="A65" s="1" t="s">
        <v>18</v>
      </c>
      <c r="C65" s="7">
        <v>0</v>
      </c>
      <c r="D65" s="7"/>
      <c r="E65" s="7">
        <v>-4435451100</v>
      </c>
      <c r="F65" s="7"/>
      <c r="G65" s="7">
        <v>0</v>
      </c>
      <c r="H65" s="7"/>
      <c r="I65" s="7">
        <f t="shared" si="0"/>
        <v>-4435451100</v>
      </c>
      <c r="J65" s="7"/>
      <c r="K65" s="13">
        <f t="shared" si="1"/>
        <v>6.8265471480917017E-3</v>
      </c>
      <c r="L65" s="7"/>
      <c r="M65" s="7">
        <v>9602500000</v>
      </c>
      <c r="N65" s="7"/>
      <c r="O65" s="7">
        <v>15089679000</v>
      </c>
      <c r="P65" s="7"/>
      <c r="Q65" s="7">
        <v>0</v>
      </c>
      <c r="R65" s="7"/>
      <c r="S65" s="7">
        <f t="shared" si="2"/>
        <v>24692179000</v>
      </c>
      <c r="T65" s="7"/>
      <c r="U65" s="13">
        <f t="shared" si="3"/>
        <v>3.5306205527175999E-3</v>
      </c>
    </row>
    <row r="66" spans="1:21">
      <c r="A66" s="1" t="s">
        <v>67</v>
      </c>
      <c r="C66" s="7">
        <v>0</v>
      </c>
      <c r="D66" s="7"/>
      <c r="E66" s="7">
        <v>-11832419768</v>
      </c>
      <c r="F66" s="7"/>
      <c r="G66" s="7">
        <v>0</v>
      </c>
      <c r="H66" s="7"/>
      <c r="I66" s="7">
        <f t="shared" si="0"/>
        <v>-11832419768</v>
      </c>
      <c r="J66" s="7"/>
      <c r="K66" s="13">
        <f t="shared" si="1"/>
        <v>1.8211128834734368E-2</v>
      </c>
      <c r="L66" s="7"/>
      <c r="M66" s="7">
        <v>7194585200</v>
      </c>
      <c r="N66" s="7"/>
      <c r="O66" s="7">
        <v>169598078598</v>
      </c>
      <c r="P66" s="7"/>
      <c r="Q66" s="7">
        <v>0</v>
      </c>
      <c r="R66" s="7"/>
      <c r="S66" s="7">
        <f t="shared" si="2"/>
        <v>176792663798</v>
      </c>
      <c r="T66" s="7"/>
      <c r="U66" s="13">
        <f t="shared" si="3"/>
        <v>2.5278765894857298E-2</v>
      </c>
    </row>
    <row r="67" spans="1:21">
      <c r="A67" s="1" t="s">
        <v>19</v>
      </c>
      <c r="C67" s="7">
        <v>0</v>
      </c>
      <c r="D67" s="7"/>
      <c r="E67" s="7">
        <v>-42226535567</v>
      </c>
      <c r="F67" s="7"/>
      <c r="G67" s="7">
        <v>0</v>
      </c>
      <c r="H67" s="7"/>
      <c r="I67" s="7">
        <f t="shared" si="0"/>
        <v>-42226535567</v>
      </c>
      <c r="J67" s="7"/>
      <c r="K67" s="13">
        <f t="shared" si="1"/>
        <v>6.4990331186087616E-2</v>
      </c>
      <c r="L67" s="7"/>
      <c r="M67" s="7">
        <v>13469474769</v>
      </c>
      <c r="N67" s="7"/>
      <c r="O67" s="7">
        <v>-40472514429</v>
      </c>
      <c r="P67" s="7"/>
      <c r="Q67" s="7">
        <v>0</v>
      </c>
      <c r="R67" s="7"/>
      <c r="S67" s="7">
        <f t="shared" si="2"/>
        <v>-27003039660</v>
      </c>
      <c r="T67" s="7"/>
      <c r="U67" s="13">
        <f t="shared" si="3"/>
        <v>-3.861039838138403E-3</v>
      </c>
    </row>
    <row r="68" spans="1:21">
      <c r="A68" s="1" t="s">
        <v>33</v>
      </c>
      <c r="C68" s="7">
        <v>0</v>
      </c>
      <c r="D68" s="7"/>
      <c r="E68" s="7">
        <v>-176916095</v>
      </c>
      <c r="F68" s="7"/>
      <c r="G68" s="7">
        <v>0</v>
      </c>
      <c r="H68" s="7"/>
      <c r="I68" s="7">
        <f t="shared" si="0"/>
        <v>-176916095</v>
      </c>
      <c r="J68" s="7"/>
      <c r="K68" s="13">
        <f t="shared" si="1"/>
        <v>2.722893425143996E-4</v>
      </c>
      <c r="L68" s="7"/>
      <c r="M68" s="7">
        <v>267500000</v>
      </c>
      <c r="N68" s="7"/>
      <c r="O68" s="7">
        <v>-729259211</v>
      </c>
      <c r="P68" s="7"/>
      <c r="Q68" s="7">
        <v>0</v>
      </c>
      <c r="R68" s="7"/>
      <c r="S68" s="7">
        <f t="shared" si="2"/>
        <v>-461759211</v>
      </c>
      <c r="T68" s="7"/>
      <c r="U68" s="13">
        <f t="shared" si="3"/>
        <v>-6.6024815418811876E-5</v>
      </c>
    </row>
    <row r="69" spans="1:21">
      <c r="A69" s="1" t="s">
        <v>55</v>
      </c>
      <c r="C69" s="7">
        <v>0</v>
      </c>
      <c r="D69" s="7"/>
      <c r="E69" s="7">
        <v>-3567211705</v>
      </c>
      <c r="F69" s="7"/>
      <c r="G69" s="7">
        <v>0</v>
      </c>
      <c r="H69" s="7"/>
      <c r="I69" s="7">
        <f t="shared" si="0"/>
        <v>-3567211705</v>
      </c>
      <c r="J69" s="7"/>
      <c r="K69" s="13">
        <f t="shared" si="1"/>
        <v>5.4902507867592284E-3</v>
      </c>
      <c r="L69" s="7"/>
      <c r="M69" s="7">
        <v>8692003979</v>
      </c>
      <c r="N69" s="7"/>
      <c r="O69" s="7">
        <v>7815800930</v>
      </c>
      <c r="P69" s="7"/>
      <c r="Q69" s="7">
        <v>0</v>
      </c>
      <c r="R69" s="7"/>
      <c r="S69" s="7">
        <f t="shared" si="2"/>
        <v>16507804909</v>
      </c>
      <c r="T69" s="7"/>
      <c r="U69" s="13">
        <f t="shared" si="3"/>
        <v>2.3603747280451794E-3</v>
      </c>
    </row>
    <row r="70" spans="1:21">
      <c r="A70" s="1" t="s">
        <v>35</v>
      </c>
      <c r="C70" s="7">
        <v>0</v>
      </c>
      <c r="D70" s="7"/>
      <c r="E70" s="7">
        <v>30997013877</v>
      </c>
      <c r="F70" s="7"/>
      <c r="G70" s="7">
        <v>0</v>
      </c>
      <c r="H70" s="7"/>
      <c r="I70" s="7">
        <f t="shared" si="0"/>
        <v>30997013877</v>
      </c>
      <c r="J70" s="7"/>
      <c r="K70" s="13">
        <f t="shared" si="1"/>
        <v>-4.7707115220229405E-2</v>
      </c>
      <c r="L70" s="7"/>
      <c r="M70" s="7">
        <v>33963893600</v>
      </c>
      <c r="N70" s="7"/>
      <c r="O70" s="7">
        <v>289651210880</v>
      </c>
      <c r="P70" s="7"/>
      <c r="Q70" s="7">
        <v>0</v>
      </c>
      <c r="R70" s="7"/>
      <c r="S70" s="7">
        <f t="shared" si="2"/>
        <v>323615104480</v>
      </c>
      <c r="T70" s="7"/>
      <c r="U70" s="13">
        <f t="shared" si="3"/>
        <v>4.6272228102952818E-2</v>
      </c>
    </row>
    <row r="71" spans="1:21">
      <c r="A71" s="1" t="s">
        <v>76</v>
      </c>
      <c r="C71" s="7">
        <v>0</v>
      </c>
      <c r="D71" s="7"/>
      <c r="E71" s="7">
        <v>44216736625</v>
      </c>
      <c r="F71" s="7"/>
      <c r="G71" s="7">
        <v>0</v>
      </c>
      <c r="H71" s="7"/>
      <c r="I71" s="7">
        <f t="shared" si="0"/>
        <v>44216736625</v>
      </c>
      <c r="J71" s="7"/>
      <c r="K71" s="13">
        <f t="shared" si="1"/>
        <v>-6.8053424668646584E-2</v>
      </c>
      <c r="L71" s="7"/>
      <c r="M71" s="7">
        <v>74772606600</v>
      </c>
      <c r="N71" s="7"/>
      <c r="O71" s="7">
        <v>397553200331</v>
      </c>
      <c r="P71" s="7"/>
      <c r="Q71" s="7">
        <v>0</v>
      </c>
      <c r="R71" s="7"/>
      <c r="S71" s="7">
        <f t="shared" si="2"/>
        <v>472325806931</v>
      </c>
      <c r="T71" s="7"/>
      <c r="U71" s="13">
        <f t="shared" si="3"/>
        <v>6.7535684134215679E-2</v>
      </c>
    </row>
    <row r="72" spans="1:21">
      <c r="A72" s="1" t="s">
        <v>25</v>
      </c>
      <c r="C72" s="7">
        <v>0</v>
      </c>
      <c r="D72" s="7"/>
      <c r="E72" s="7">
        <v>-32317147207</v>
      </c>
      <c r="F72" s="7"/>
      <c r="G72" s="7">
        <v>0</v>
      </c>
      <c r="H72" s="7"/>
      <c r="I72" s="7">
        <f t="shared" si="0"/>
        <v>-32317147207</v>
      </c>
      <c r="J72" s="7"/>
      <c r="K72" s="13">
        <f t="shared" si="1"/>
        <v>4.9738915868197835E-2</v>
      </c>
      <c r="L72" s="7"/>
      <c r="M72" s="7">
        <v>15846356867</v>
      </c>
      <c r="N72" s="7"/>
      <c r="O72" s="7">
        <v>141336215528</v>
      </c>
      <c r="P72" s="7"/>
      <c r="Q72" s="7">
        <v>0</v>
      </c>
      <c r="R72" s="7"/>
      <c r="S72" s="7">
        <f t="shared" si="2"/>
        <v>157182572395</v>
      </c>
      <c r="T72" s="7"/>
      <c r="U72" s="13">
        <f t="shared" si="3"/>
        <v>2.247480955920533E-2</v>
      </c>
    </row>
    <row r="73" spans="1:21">
      <c r="A73" s="1" t="s">
        <v>49</v>
      </c>
      <c r="C73" s="7">
        <v>0</v>
      </c>
      <c r="D73" s="7"/>
      <c r="E73" s="7">
        <v>-12623440950</v>
      </c>
      <c r="F73" s="7"/>
      <c r="G73" s="7">
        <v>0</v>
      </c>
      <c r="H73" s="7"/>
      <c r="I73" s="7">
        <f t="shared" ref="I73:I103" si="4">C73+E73+G73</f>
        <v>-12623440950</v>
      </c>
      <c r="J73" s="7"/>
      <c r="K73" s="13">
        <f t="shared" ref="K73:K103" si="5">I73/$I$104</f>
        <v>1.9428579613092002E-2</v>
      </c>
      <c r="L73" s="7"/>
      <c r="M73" s="7">
        <v>20542500000</v>
      </c>
      <c r="N73" s="7"/>
      <c r="O73" s="7">
        <v>-33910027650</v>
      </c>
      <c r="P73" s="7"/>
      <c r="Q73" s="7">
        <v>0</v>
      </c>
      <c r="R73" s="7"/>
      <c r="S73" s="7">
        <f t="shared" ref="S73:S102" si="6">M73+O73+Q73</f>
        <v>-13367527650</v>
      </c>
      <c r="T73" s="7"/>
      <c r="U73" s="13">
        <f t="shared" ref="U73:U103" si="7">S73/$S$104</f>
        <v>-1.911360996537033E-3</v>
      </c>
    </row>
    <row r="74" spans="1:21">
      <c r="A74" s="1" t="s">
        <v>48</v>
      </c>
      <c r="C74" s="7">
        <v>0</v>
      </c>
      <c r="D74" s="7"/>
      <c r="E74" s="7">
        <v>-1884718800</v>
      </c>
      <c r="F74" s="7"/>
      <c r="G74" s="7">
        <v>0</v>
      </c>
      <c r="H74" s="7"/>
      <c r="I74" s="7">
        <f t="shared" si="4"/>
        <v>-1884718800</v>
      </c>
      <c r="J74" s="7"/>
      <c r="K74" s="13">
        <f t="shared" si="5"/>
        <v>2.9007470624791273E-3</v>
      </c>
      <c r="L74" s="7"/>
      <c r="M74" s="7">
        <v>23160000000</v>
      </c>
      <c r="N74" s="7"/>
      <c r="O74" s="7">
        <v>-16771611600</v>
      </c>
      <c r="P74" s="7"/>
      <c r="Q74" s="7">
        <v>0</v>
      </c>
      <c r="R74" s="7"/>
      <c r="S74" s="7">
        <f t="shared" si="6"/>
        <v>6388388400</v>
      </c>
      <c r="T74" s="7"/>
      <c r="U74" s="13">
        <f t="shared" si="7"/>
        <v>9.13446131416053E-4</v>
      </c>
    </row>
    <row r="75" spans="1:21">
      <c r="A75" s="1" t="s">
        <v>45</v>
      </c>
      <c r="C75" s="7">
        <v>0</v>
      </c>
      <c r="D75" s="7"/>
      <c r="E75" s="7">
        <v>-10418372141</v>
      </c>
      <c r="F75" s="7"/>
      <c r="G75" s="7">
        <v>0</v>
      </c>
      <c r="H75" s="7"/>
      <c r="I75" s="7">
        <f t="shared" si="4"/>
        <v>-10418372141</v>
      </c>
      <c r="J75" s="7"/>
      <c r="K75" s="13">
        <f t="shared" si="5"/>
        <v>1.603478587034847E-2</v>
      </c>
      <c r="L75" s="7"/>
      <c r="M75" s="7">
        <v>744198000</v>
      </c>
      <c r="N75" s="7"/>
      <c r="O75" s="7">
        <v>28383173488</v>
      </c>
      <c r="P75" s="7"/>
      <c r="Q75" s="7">
        <v>0</v>
      </c>
      <c r="R75" s="7"/>
      <c r="S75" s="7">
        <f t="shared" si="6"/>
        <v>29127371488</v>
      </c>
      <c r="T75" s="7"/>
      <c r="U75" s="13">
        <f t="shared" si="7"/>
        <v>4.1647882279718376E-3</v>
      </c>
    </row>
    <row r="76" spans="1:21">
      <c r="A76" s="1" t="s">
        <v>43</v>
      </c>
      <c r="C76" s="7">
        <v>0</v>
      </c>
      <c r="D76" s="7"/>
      <c r="E76" s="7">
        <v>-5435546931</v>
      </c>
      <c r="F76" s="7"/>
      <c r="G76" s="7">
        <v>0</v>
      </c>
      <c r="H76" s="7"/>
      <c r="I76" s="7">
        <f t="shared" si="4"/>
        <v>-5435546931</v>
      </c>
      <c r="J76" s="7"/>
      <c r="K76" s="13">
        <f t="shared" si="5"/>
        <v>8.3657820960164903E-3</v>
      </c>
      <c r="L76" s="7"/>
      <c r="M76" s="7">
        <v>11400180000</v>
      </c>
      <c r="N76" s="7"/>
      <c r="O76" s="7">
        <v>-13788365772</v>
      </c>
      <c r="P76" s="7"/>
      <c r="Q76" s="7">
        <v>0</v>
      </c>
      <c r="R76" s="7"/>
      <c r="S76" s="7">
        <f t="shared" si="6"/>
        <v>-2388185772</v>
      </c>
      <c r="T76" s="7"/>
      <c r="U76" s="13">
        <f t="shared" si="7"/>
        <v>-3.4147564580391826E-4</v>
      </c>
    </row>
    <row r="77" spans="1:21">
      <c r="A77" s="1" t="s">
        <v>87</v>
      </c>
      <c r="C77" s="7">
        <v>0</v>
      </c>
      <c r="D77" s="7"/>
      <c r="E77" s="7">
        <v>131453009528</v>
      </c>
      <c r="F77" s="7"/>
      <c r="G77" s="7">
        <v>0</v>
      </c>
      <c r="H77" s="7"/>
      <c r="I77" s="7">
        <f t="shared" si="4"/>
        <v>131453009528</v>
      </c>
      <c r="J77" s="7"/>
      <c r="K77" s="13">
        <f t="shared" si="5"/>
        <v>-0.20231767796999039</v>
      </c>
      <c r="L77" s="7"/>
      <c r="M77" s="7">
        <v>0</v>
      </c>
      <c r="N77" s="7"/>
      <c r="O77" s="7">
        <v>131453009528</v>
      </c>
      <c r="P77" s="7"/>
      <c r="Q77" s="7">
        <v>0</v>
      </c>
      <c r="R77" s="7"/>
      <c r="S77" s="7">
        <f t="shared" si="6"/>
        <v>131453009528</v>
      </c>
      <c r="T77" s="7"/>
      <c r="U77" s="13">
        <f t="shared" si="7"/>
        <v>1.8795858281933697E-2</v>
      </c>
    </row>
    <row r="78" spans="1:21">
      <c r="A78" s="1" t="s">
        <v>86</v>
      </c>
      <c r="C78" s="7">
        <v>0</v>
      </c>
      <c r="D78" s="7"/>
      <c r="E78" s="7">
        <v>-16472131059</v>
      </c>
      <c r="F78" s="7"/>
      <c r="G78" s="7">
        <v>0</v>
      </c>
      <c r="H78" s="7"/>
      <c r="I78" s="7">
        <f t="shared" si="4"/>
        <v>-16472131059</v>
      </c>
      <c r="J78" s="7"/>
      <c r="K78" s="13">
        <f t="shared" si="5"/>
        <v>2.5352050280479745E-2</v>
      </c>
      <c r="L78" s="7"/>
      <c r="M78" s="7">
        <v>0</v>
      </c>
      <c r="N78" s="7"/>
      <c r="O78" s="7">
        <v>-16472131059</v>
      </c>
      <c r="P78" s="7"/>
      <c r="Q78" s="7">
        <v>0</v>
      </c>
      <c r="R78" s="7"/>
      <c r="S78" s="7">
        <f t="shared" si="6"/>
        <v>-16472131059</v>
      </c>
      <c r="T78" s="7"/>
      <c r="U78" s="13">
        <f t="shared" si="7"/>
        <v>-2.3552738891113385E-3</v>
      </c>
    </row>
    <row r="79" spans="1:21">
      <c r="A79" s="1" t="s">
        <v>82</v>
      </c>
      <c r="C79" s="7">
        <v>0</v>
      </c>
      <c r="D79" s="7"/>
      <c r="E79" s="7">
        <v>-1059940710</v>
      </c>
      <c r="F79" s="7"/>
      <c r="G79" s="7">
        <v>0</v>
      </c>
      <c r="H79" s="7"/>
      <c r="I79" s="7">
        <f t="shared" si="4"/>
        <v>-1059940710</v>
      </c>
      <c r="J79" s="7"/>
      <c r="K79" s="13">
        <f t="shared" si="5"/>
        <v>1.6313414504776737E-3</v>
      </c>
      <c r="L79" s="7"/>
      <c r="M79" s="7">
        <v>0</v>
      </c>
      <c r="N79" s="7"/>
      <c r="O79" s="7">
        <v>-1249352213</v>
      </c>
      <c r="P79" s="7"/>
      <c r="Q79" s="7">
        <v>0</v>
      </c>
      <c r="R79" s="7"/>
      <c r="S79" s="7">
        <f t="shared" si="6"/>
        <v>-1249352213</v>
      </c>
      <c r="T79" s="7"/>
      <c r="U79" s="13">
        <f t="shared" si="7"/>
        <v>-1.7863909867172988E-4</v>
      </c>
    </row>
    <row r="80" spans="1:21">
      <c r="A80" s="1" t="s">
        <v>77</v>
      </c>
      <c r="C80" s="7">
        <v>0</v>
      </c>
      <c r="D80" s="7"/>
      <c r="E80" s="7">
        <v>-4076102025</v>
      </c>
      <c r="F80" s="7"/>
      <c r="G80" s="7">
        <v>0</v>
      </c>
      <c r="H80" s="7"/>
      <c r="I80" s="7">
        <f t="shared" si="4"/>
        <v>-4076102025</v>
      </c>
      <c r="J80" s="7"/>
      <c r="K80" s="13">
        <f t="shared" si="5"/>
        <v>6.2734774945652225E-3</v>
      </c>
      <c r="L80" s="7"/>
      <c r="M80" s="7">
        <v>0</v>
      </c>
      <c r="N80" s="7"/>
      <c r="O80" s="7">
        <v>-5008769437</v>
      </c>
      <c r="P80" s="7"/>
      <c r="Q80" s="7">
        <v>0</v>
      </c>
      <c r="R80" s="7"/>
      <c r="S80" s="7">
        <f t="shared" si="6"/>
        <v>-5008769437</v>
      </c>
      <c r="T80" s="7"/>
      <c r="U80" s="13">
        <f t="shared" si="7"/>
        <v>-7.1618079222963526E-4</v>
      </c>
    </row>
    <row r="81" spans="1:21">
      <c r="A81" s="1" t="s">
        <v>65</v>
      </c>
      <c r="C81" s="7">
        <v>0</v>
      </c>
      <c r="D81" s="7"/>
      <c r="E81" s="7">
        <v>-26733362201</v>
      </c>
      <c r="F81" s="7"/>
      <c r="G81" s="7">
        <v>0</v>
      </c>
      <c r="H81" s="7"/>
      <c r="I81" s="7">
        <f t="shared" si="4"/>
        <v>-26733362201</v>
      </c>
      <c r="J81" s="7"/>
      <c r="K81" s="13">
        <f t="shared" si="5"/>
        <v>4.1144982410501393E-2</v>
      </c>
      <c r="L81" s="7"/>
      <c r="M81" s="7">
        <v>0</v>
      </c>
      <c r="N81" s="7"/>
      <c r="O81" s="7">
        <v>-12603474552</v>
      </c>
      <c r="P81" s="7"/>
      <c r="Q81" s="7">
        <v>0</v>
      </c>
      <c r="R81" s="7"/>
      <c r="S81" s="7">
        <f t="shared" si="6"/>
        <v>-12603474552</v>
      </c>
      <c r="T81" s="7"/>
      <c r="U81" s="13">
        <f t="shared" si="7"/>
        <v>-1.8021125753601755E-3</v>
      </c>
    </row>
    <row r="82" spans="1:21">
      <c r="A82" s="1" t="s">
        <v>17</v>
      </c>
      <c r="C82" s="7">
        <v>0</v>
      </c>
      <c r="D82" s="7"/>
      <c r="E82" s="7">
        <v>-5905303132</v>
      </c>
      <c r="F82" s="7"/>
      <c r="G82" s="7">
        <v>0</v>
      </c>
      <c r="H82" s="7"/>
      <c r="I82" s="7">
        <f t="shared" si="4"/>
        <v>-5905303132</v>
      </c>
      <c r="J82" s="7"/>
      <c r="K82" s="13">
        <f t="shared" si="5"/>
        <v>9.0887779721822645E-3</v>
      </c>
      <c r="L82" s="7"/>
      <c r="M82" s="7">
        <v>0</v>
      </c>
      <c r="N82" s="7"/>
      <c r="O82" s="7">
        <v>-21839549522</v>
      </c>
      <c r="P82" s="7"/>
      <c r="Q82" s="7">
        <v>0</v>
      </c>
      <c r="R82" s="7"/>
      <c r="S82" s="7">
        <f t="shared" si="6"/>
        <v>-21839549522</v>
      </c>
      <c r="T82" s="7"/>
      <c r="U82" s="13">
        <f t="shared" si="7"/>
        <v>-3.1227362479620386E-3</v>
      </c>
    </row>
    <row r="83" spans="1:21">
      <c r="A83" s="1" t="s">
        <v>54</v>
      </c>
      <c r="C83" s="7">
        <v>0</v>
      </c>
      <c r="D83" s="7"/>
      <c r="E83" s="7">
        <v>-14422266545</v>
      </c>
      <c r="F83" s="7"/>
      <c r="G83" s="7">
        <v>0</v>
      </c>
      <c r="H83" s="7"/>
      <c r="I83" s="7">
        <f t="shared" si="4"/>
        <v>-14422266545</v>
      </c>
      <c r="J83" s="7"/>
      <c r="K83" s="13">
        <f t="shared" si="5"/>
        <v>2.219712952123136E-2</v>
      </c>
      <c r="L83" s="7"/>
      <c r="M83" s="7">
        <v>0</v>
      </c>
      <c r="N83" s="7"/>
      <c r="O83" s="7">
        <v>12561990525</v>
      </c>
      <c r="P83" s="7"/>
      <c r="Q83" s="7">
        <v>0</v>
      </c>
      <c r="R83" s="7"/>
      <c r="S83" s="7">
        <f t="shared" si="6"/>
        <v>12561990525</v>
      </c>
      <c r="T83" s="7"/>
      <c r="U83" s="13">
        <f t="shared" si="7"/>
        <v>1.7961809660706231E-3</v>
      </c>
    </row>
    <row r="84" spans="1:21">
      <c r="A84" s="1" t="s">
        <v>30</v>
      </c>
      <c r="C84" s="7">
        <v>0</v>
      </c>
      <c r="D84" s="7"/>
      <c r="E84" s="7">
        <v>24577906767</v>
      </c>
      <c r="F84" s="7"/>
      <c r="G84" s="7">
        <v>0</v>
      </c>
      <c r="H84" s="7"/>
      <c r="I84" s="7">
        <f t="shared" si="4"/>
        <v>24577906767</v>
      </c>
      <c r="J84" s="7"/>
      <c r="K84" s="13">
        <f t="shared" si="5"/>
        <v>-3.7827547990852063E-2</v>
      </c>
      <c r="L84" s="7"/>
      <c r="M84" s="7">
        <v>0</v>
      </c>
      <c r="N84" s="7"/>
      <c r="O84" s="7">
        <v>190621672252</v>
      </c>
      <c r="P84" s="7"/>
      <c r="Q84" s="7">
        <v>0</v>
      </c>
      <c r="R84" s="7"/>
      <c r="S84" s="7">
        <f t="shared" si="6"/>
        <v>190621672252</v>
      </c>
      <c r="T84" s="7"/>
      <c r="U84" s="13">
        <f t="shared" si="7"/>
        <v>2.7256111898682957E-2</v>
      </c>
    </row>
    <row r="85" spans="1:21">
      <c r="A85" s="1" t="s">
        <v>37</v>
      </c>
      <c r="C85" s="7">
        <v>0</v>
      </c>
      <c r="D85" s="7"/>
      <c r="E85" s="7">
        <v>-1812543634</v>
      </c>
      <c r="F85" s="7"/>
      <c r="G85" s="7">
        <v>0</v>
      </c>
      <c r="H85" s="7"/>
      <c r="I85" s="7">
        <f t="shared" si="4"/>
        <v>-1812543634</v>
      </c>
      <c r="J85" s="7"/>
      <c r="K85" s="13">
        <f t="shared" si="5"/>
        <v>2.7896631698801659E-3</v>
      </c>
      <c r="L85" s="7"/>
      <c r="M85" s="7">
        <v>0</v>
      </c>
      <c r="N85" s="7"/>
      <c r="O85" s="7">
        <v>-2282838691</v>
      </c>
      <c r="P85" s="7"/>
      <c r="Q85" s="7">
        <v>0</v>
      </c>
      <c r="R85" s="7"/>
      <c r="S85" s="7">
        <f t="shared" si="6"/>
        <v>-2282838691</v>
      </c>
      <c r="T85" s="7"/>
      <c r="U85" s="13">
        <f t="shared" si="7"/>
        <v>-3.26412553585633E-4</v>
      </c>
    </row>
    <row r="86" spans="1:21">
      <c r="A86" s="1" t="s">
        <v>64</v>
      </c>
      <c r="C86" s="7">
        <v>0</v>
      </c>
      <c r="D86" s="7"/>
      <c r="E86" s="7">
        <v>-166150494</v>
      </c>
      <c r="F86" s="7"/>
      <c r="G86" s="7">
        <v>0</v>
      </c>
      <c r="H86" s="7"/>
      <c r="I86" s="7">
        <f t="shared" si="4"/>
        <v>-166150494</v>
      </c>
      <c r="J86" s="7"/>
      <c r="K86" s="13">
        <f t="shared" si="5"/>
        <v>2.5572014106292986E-4</v>
      </c>
      <c r="L86" s="7"/>
      <c r="M86" s="7">
        <v>0</v>
      </c>
      <c r="N86" s="7"/>
      <c r="O86" s="7">
        <v>-259496533</v>
      </c>
      <c r="P86" s="7"/>
      <c r="Q86" s="7">
        <v>0</v>
      </c>
      <c r="R86" s="7"/>
      <c r="S86" s="7">
        <f t="shared" si="6"/>
        <v>-259496533</v>
      </c>
      <c r="T86" s="7"/>
      <c r="U86" s="13">
        <f t="shared" si="7"/>
        <v>-3.710420991070739E-5</v>
      </c>
    </row>
    <row r="87" spans="1:21">
      <c r="A87" s="1" t="s">
        <v>23</v>
      </c>
      <c r="C87" s="7">
        <v>0</v>
      </c>
      <c r="D87" s="7"/>
      <c r="E87" s="7">
        <v>40286179692</v>
      </c>
      <c r="F87" s="7"/>
      <c r="G87" s="7">
        <v>0</v>
      </c>
      <c r="H87" s="7"/>
      <c r="I87" s="7">
        <f t="shared" si="4"/>
        <v>40286179692</v>
      </c>
      <c r="J87" s="7"/>
      <c r="K87" s="13">
        <f t="shared" si="5"/>
        <v>-6.2003953799407784E-2</v>
      </c>
      <c r="L87" s="7"/>
      <c r="M87" s="7">
        <v>0</v>
      </c>
      <c r="N87" s="7"/>
      <c r="O87" s="7">
        <v>26206707151</v>
      </c>
      <c r="P87" s="7"/>
      <c r="Q87" s="7">
        <v>0</v>
      </c>
      <c r="R87" s="7"/>
      <c r="S87" s="7">
        <f t="shared" si="6"/>
        <v>26206707151</v>
      </c>
      <c r="T87" s="7"/>
      <c r="U87" s="13">
        <f t="shared" si="7"/>
        <v>3.747175933171872E-3</v>
      </c>
    </row>
    <row r="88" spans="1:21">
      <c r="A88" s="1" t="s">
        <v>46</v>
      </c>
      <c r="C88" s="7">
        <v>0</v>
      </c>
      <c r="D88" s="7"/>
      <c r="E88" s="7">
        <v>10482050608</v>
      </c>
      <c r="F88" s="7"/>
      <c r="G88" s="7">
        <v>0</v>
      </c>
      <c r="H88" s="7"/>
      <c r="I88" s="7">
        <f t="shared" si="4"/>
        <v>10482050608</v>
      </c>
      <c r="J88" s="7"/>
      <c r="K88" s="13">
        <f t="shared" si="5"/>
        <v>-1.6132792600102228E-2</v>
      </c>
      <c r="L88" s="7"/>
      <c r="M88" s="7">
        <v>0</v>
      </c>
      <c r="N88" s="7"/>
      <c r="O88" s="7">
        <v>25392511691</v>
      </c>
      <c r="P88" s="7"/>
      <c r="Q88" s="7">
        <v>0</v>
      </c>
      <c r="R88" s="7"/>
      <c r="S88" s="7">
        <f t="shared" si="6"/>
        <v>25392511691</v>
      </c>
      <c r="T88" s="7"/>
      <c r="U88" s="13">
        <f t="shared" si="7"/>
        <v>3.6307578874009679E-3</v>
      </c>
    </row>
    <row r="89" spans="1:21">
      <c r="A89" s="1" t="s">
        <v>15</v>
      </c>
      <c r="C89" s="7">
        <v>0</v>
      </c>
      <c r="D89" s="7"/>
      <c r="E89" s="7">
        <v>-40600596503</v>
      </c>
      <c r="F89" s="7"/>
      <c r="G89" s="7">
        <v>0</v>
      </c>
      <c r="H89" s="7"/>
      <c r="I89" s="7">
        <f t="shared" si="4"/>
        <v>-40600596503</v>
      </c>
      <c r="J89" s="7"/>
      <c r="K89" s="13">
        <f t="shared" si="5"/>
        <v>6.248786876905859E-2</v>
      </c>
      <c r="L89" s="7"/>
      <c r="M89" s="7">
        <v>0</v>
      </c>
      <c r="N89" s="7"/>
      <c r="O89" s="7">
        <v>-97534150108</v>
      </c>
      <c r="P89" s="7"/>
      <c r="Q89" s="7">
        <v>0</v>
      </c>
      <c r="R89" s="7"/>
      <c r="S89" s="7">
        <f t="shared" si="6"/>
        <v>-97534150108</v>
      </c>
      <c r="T89" s="7"/>
      <c r="U89" s="13">
        <f t="shared" si="7"/>
        <v>-1.3945957339898934E-2</v>
      </c>
    </row>
    <row r="90" spans="1:21">
      <c r="A90" s="1" t="s">
        <v>78</v>
      </c>
      <c r="C90" s="7">
        <v>0</v>
      </c>
      <c r="D90" s="7"/>
      <c r="E90" s="7">
        <v>6825864686</v>
      </c>
      <c r="F90" s="7"/>
      <c r="G90" s="7">
        <v>0</v>
      </c>
      <c r="H90" s="7"/>
      <c r="I90" s="7">
        <f t="shared" si="4"/>
        <v>6825864686</v>
      </c>
      <c r="J90" s="7"/>
      <c r="K90" s="13">
        <f t="shared" si="5"/>
        <v>-1.0505602712083367E-2</v>
      </c>
      <c r="L90" s="7"/>
      <c r="M90" s="7">
        <v>0</v>
      </c>
      <c r="N90" s="7"/>
      <c r="O90" s="7">
        <v>-6961935257</v>
      </c>
      <c r="P90" s="7"/>
      <c r="Q90" s="7">
        <v>0</v>
      </c>
      <c r="R90" s="7"/>
      <c r="S90" s="7">
        <f t="shared" si="6"/>
        <v>-6961935257</v>
      </c>
      <c r="T90" s="7"/>
      <c r="U90" s="13">
        <f t="shared" si="7"/>
        <v>-9.9545494567545006E-4</v>
      </c>
    </row>
    <row r="91" spans="1:21">
      <c r="A91" s="1" t="s">
        <v>51</v>
      </c>
      <c r="C91" s="7">
        <v>0</v>
      </c>
      <c r="D91" s="7"/>
      <c r="E91" s="7">
        <v>222784896</v>
      </c>
      <c r="F91" s="7"/>
      <c r="G91" s="7">
        <v>0</v>
      </c>
      <c r="H91" s="7"/>
      <c r="I91" s="7">
        <f t="shared" si="4"/>
        <v>222784896</v>
      </c>
      <c r="J91" s="7"/>
      <c r="K91" s="13">
        <f t="shared" si="5"/>
        <v>-3.428854387385099E-4</v>
      </c>
      <c r="L91" s="7"/>
      <c r="M91" s="7">
        <v>0</v>
      </c>
      <c r="N91" s="7"/>
      <c r="O91" s="7">
        <v>7619243427</v>
      </c>
      <c r="P91" s="7"/>
      <c r="Q91" s="7">
        <v>0</v>
      </c>
      <c r="R91" s="7"/>
      <c r="S91" s="7">
        <f t="shared" si="6"/>
        <v>7619243427</v>
      </c>
      <c r="T91" s="7"/>
      <c r="U91" s="13">
        <f t="shared" si="7"/>
        <v>1.0894404029520716E-3</v>
      </c>
    </row>
    <row r="92" spans="1:21">
      <c r="A92" s="1" t="s">
        <v>53</v>
      </c>
      <c r="C92" s="7">
        <v>0</v>
      </c>
      <c r="D92" s="7"/>
      <c r="E92" s="7">
        <v>7881097484</v>
      </c>
      <c r="F92" s="7"/>
      <c r="G92" s="7">
        <v>0</v>
      </c>
      <c r="H92" s="7"/>
      <c r="I92" s="7">
        <f t="shared" si="4"/>
        <v>7881097484</v>
      </c>
      <c r="J92" s="7"/>
      <c r="K92" s="13">
        <f t="shared" si="5"/>
        <v>-1.2129698274259609E-2</v>
      </c>
      <c r="L92" s="7"/>
      <c r="M92" s="7">
        <v>0</v>
      </c>
      <c r="N92" s="7"/>
      <c r="O92" s="7">
        <v>275938089729</v>
      </c>
      <c r="P92" s="7"/>
      <c r="Q92" s="7">
        <v>0</v>
      </c>
      <c r="R92" s="7"/>
      <c r="S92" s="7">
        <f t="shared" si="6"/>
        <v>275938089729</v>
      </c>
      <c r="T92" s="7"/>
      <c r="U92" s="13">
        <f t="shared" si="7"/>
        <v>3.9455112117680692E-2</v>
      </c>
    </row>
    <row r="93" spans="1:21">
      <c r="A93" s="1" t="s">
        <v>69</v>
      </c>
      <c r="C93" s="7">
        <v>0</v>
      </c>
      <c r="D93" s="7"/>
      <c r="E93" s="7">
        <v>-20465683616</v>
      </c>
      <c r="F93" s="7"/>
      <c r="G93" s="7">
        <v>0</v>
      </c>
      <c r="H93" s="7"/>
      <c r="I93" s="7">
        <f t="shared" si="4"/>
        <v>-20465683616</v>
      </c>
      <c r="J93" s="7"/>
      <c r="K93" s="13">
        <f t="shared" si="5"/>
        <v>3.1498476924376836E-2</v>
      </c>
      <c r="L93" s="7"/>
      <c r="M93" s="7">
        <v>0</v>
      </c>
      <c r="N93" s="7"/>
      <c r="O93" s="7">
        <v>-17823027812</v>
      </c>
      <c r="P93" s="7"/>
      <c r="Q93" s="7">
        <v>0</v>
      </c>
      <c r="R93" s="7"/>
      <c r="S93" s="7">
        <f t="shared" si="6"/>
        <v>-17823027812</v>
      </c>
      <c r="T93" s="7"/>
      <c r="U93" s="13">
        <f t="shared" si="7"/>
        <v>-2.5484323722383753E-3</v>
      </c>
    </row>
    <row r="94" spans="1:21">
      <c r="A94" s="1" t="s">
        <v>61</v>
      </c>
      <c r="C94" s="7">
        <v>0</v>
      </c>
      <c r="D94" s="7"/>
      <c r="E94" s="7">
        <v>-28843376558</v>
      </c>
      <c r="F94" s="7"/>
      <c r="G94" s="7">
        <v>0</v>
      </c>
      <c r="H94" s="7"/>
      <c r="I94" s="7">
        <f t="shared" si="4"/>
        <v>-28843376558</v>
      </c>
      <c r="J94" s="7"/>
      <c r="K94" s="13">
        <f t="shared" si="5"/>
        <v>4.439247903856948E-2</v>
      </c>
      <c r="L94" s="7"/>
      <c r="M94" s="7">
        <v>0</v>
      </c>
      <c r="N94" s="7"/>
      <c r="O94" s="7">
        <v>-36110674851</v>
      </c>
      <c r="P94" s="7"/>
      <c r="Q94" s="7">
        <v>0</v>
      </c>
      <c r="R94" s="7"/>
      <c r="S94" s="7">
        <f t="shared" si="6"/>
        <v>-36110674851</v>
      </c>
      <c r="T94" s="7"/>
      <c r="U94" s="13">
        <f t="shared" si="7"/>
        <v>-5.1632985003649597E-3</v>
      </c>
    </row>
    <row r="95" spans="1:21">
      <c r="A95" s="1" t="s">
        <v>60</v>
      </c>
      <c r="C95" s="7">
        <v>0</v>
      </c>
      <c r="D95" s="7"/>
      <c r="E95" s="7">
        <v>1489454365</v>
      </c>
      <c r="F95" s="7"/>
      <c r="G95" s="7">
        <v>0</v>
      </c>
      <c r="H95" s="7"/>
      <c r="I95" s="7">
        <f t="shared" si="4"/>
        <v>1489454365</v>
      </c>
      <c r="J95" s="7"/>
      <c r="K95" s="13">
        <f t="shared" si="5"/>
        <v>-2.2924005289120392E-3</v>
      </c>
      <c r="L95" s="7"/>
      <c r="M95" s="7">
        <v>0</v>
      </c>
      <c r="N95" s="7"/>
      <c r="O95" s="7">
        <v>-20877583964</v>
      </c>
      <c r="P95" s="7"/>
      <c r="Q95" s="7">
        <v>0</v>
      </c>
      <c r="R95" s="7"/>
      <c r="S95" s="7">
        <f t="shared" si="6"/>
        <v>-20877583964</v>
      </c>
      <c r="T95" s="7"/>
      <c r="U95" s="13">
        <f t="shared" si="7"/>
        <v>-2.9851892388430275E-3</v>
      </c>
    </row>
    <row r="96" spans="1:21">
      <c r="A96" s="1" t="s">
        <v>59</v>
      </c>
      <c r="C96" s="7">
        <v>0</v>
      </c>
      <c r="D96" s="7"/>
      <c r="E96" s="7">
        <v>-7890768900</v>
      </c>
      <c r="F96" s="7"/>
      <c r="G96" s="7">
        <v>0</v>
      </c>
      <c r="H96" s="7"/>
      <c r="I96" s="7">
        <f t="shared" si="4"/>
        <v>-7890768900</v>
      </c>
      <c r="J96" s="7"/>
      <c r="K96" s="13">
        <f t="shared" si="5"/>
        <v>1.2144583429303435E-2</v>
      </c>
      <c r="L96" s="7"/>
      <c r="M96" s="7">
        <v>0</v>
      </c>
      <c r="N96" s="7"/>
      <c r="O96" s="7">
        <v>63421290803</v>
      </c>
      <c r="P96" s="7"/>
      <c r="Q96" s="7">
        <v>0</v>
      </c>
      <c r="R96" s="7"/>
      <c r="S96" s="7">
        <f t="shared" si="6"/>
        <v>63421290803</v>
      </c>
      <c r="T96" s="7"/>
      <c r="U96" s="13">
        <f t="shared" si="7"/>
        <v>9.0683172509381012E-3</v>
      </c>
    </row>
    <row r="97" spans="1:21">
      <c r="A97" s="1" t="s">
        <v>83</v>
      </c>
      <c r="C97" s="7">
        <v>0</v>
      </c>
      <c r="D97" s="7"/>
      <c r="E97" s="7">
        <v>-3795648086</v>
      </c>
      <c r="F97" s="7"/>
      <c r="G97" s="7">
        <v>0</v>
      </c>
      <c r="H97" s="7"/>
      <c r="I97" s="7">
        <f t="shared" si="4"/>
        <v>-3795648086</v>
      </c>
      <c r="J97" s="7"/>
      <c r="K97" s="13">
        <f t="shared" si="5"/>
        <v>5.8418343551669468E-3</v>
      </c>
      <c r="L97" s="7"/>
      <c r="M97" s="7">
        <v>0</v>
      </c>
      <c r="N97" s="7"/>
      <c r="O97" s="7">
        <v>-5564601629</v>
      </c>
      <c r="P97" s="7"/>
      <c r="Q97" s="7">
        <v>0</v>
      </c>
      <c r="R97" s="7"/>
      <c r="S97" s="7">
        <f t="shared" si="6"/>
        <v>-5564601629</v>
      </c>
      <c r="T97" s="7"/>
      <c r="U97" s="13">
        <f t="shared" si="7"/>
        <v>-7.9565666841444971E-4</v>
      </c>
    </row>
    <row r="98" spans="1:21">
      <c r="A98" s="1" t="s">
        <v>58</v>
      </c>
      <c r="C98" s="7">
        <v>0</v>
      </c>
      <c r="D98" s="7"/>
      <c r="E98" s="7">
        <v>-23315588090</v>
      </c>
      <c r="F98" s="7"/>
      <c r="G98" s="7">
        <v>0</v>
      </c>
      <c r="H98" s="7"/>
      <c r="I98" s="7">
        <f t="shared" si="4"/>
        <v>-23315588090</v>
      </c>
      <c r="J98" s="7"/>
      <c r="K98" s="13">
        <f t="shared" si="5"/>
        <v>3.5884729150067809E-2</v>
      </c>
      <c r="L98" s="7"/>
      <c r="M98" s="7">
        <v>0</v>
      </c>
      <c r="N98" s="7"/>
      <c r="O98" s="7">
        <v>-53498296583</v>
      </c>
      <c r="P98" s="7"/>
      <c r="Q98" s="7">
        <v>0</v>
      </c>
      <c r="R98" s="7"/>
      <c r="S98" s="7">
        <f t="shared" si="6"/>
        <v>-53498296583</v>
      </c>
      <c r="T98" s="7"/>
      <c r="U98" s="13">
        <f t="shared" si="7"/>
        <v>-7.6494741695871211E-3</v>
      </c>
    </row>
    <row r="99" spans="1:21">
      <c r="A99" s="1" t="s">
        <v>85</v>
      </c>
      <c r="C99" s="7">
        <v>0</v>
      </c>
      <c r="D99" s="7"/>
      <c r="E99" s="7">
        <v>-149790862</v>
      </c>
      <c r="F99" s="7"/>
      <c r="G99" s="7">
        <v>0</v>
      </c>
      <c r="H99" s="7"/>
      <c r="I99" s="7">
        <f t="shared" si="4"/>
        <v>-149790862</v>
      </c>
      <c r="J99" s="7"/>
      <c r="K99" s="13">
        <f t="shared" si="5"/>
        <v>2.3054123667292772E-4</v>
      </c>
      <c r="L99" s="7"/>
      <c r="M99" s="7">
        <v>0</v>
      </c>
      <c r="N99" s="7"/>
      <c r="O99" s="7">
        <v>-149790862</v>
      </c>
      <c r="P99" s="7"/>
      <c r="Q99" s="7">
        <v>0</v>
      </c>
      <c r="R99" s="7"/>
      <c r="S99" s="7">
        <f t="shared" si="6"/>
        <v>-149790862</v>
      </c>
      <c r="T99" s="7"/>
      <c r="U99" s="13">
        <f t="shared" si="7"/>
        <v>-2.1417903052885117E-5</v>
      </c>
    </row>
    <row r="100" spans="1:21">
      <c r="A100" s="1" t="s">
        <v>63</v>
      </c>
      <c r="C100" s="7">
        <v>0</v>
      </c>
      <c r="D100" s="7"/>
      <c r="E100" s="7">
        <v>-7432777221</v>
      </c>
      <c r="F100" s="7"/>
      <c r="G100" s="7">
        <v>0</v>
      </c>
      <c r="H100" s="7"/>
      <c r="I100" s="7">
        <f t="shared" si="4"/>
        <v>-7432777221</v>
      </c>
      <c r="J100" s="7"/>
      <c r="K100" s="13">
        <f t="shared" si="5"/>
        <v>1.1439694181369402E-2</v>
      </c>
      <c r="L100" s="7"/>
      <c r="M100" s="7">
        <v>0</v>
      </c>
      <c r="N100" s="7"/>
      <c r="O100" s="7">
        <v>-12688335064</v>
      </c>
      <c r="P100" s="7"/>
      <c r="Q100" s="7">
        <v>0</v>
      </c>
      <c r="R100" s="7"/>
      <c r="S100" s="7">
        <f t="shared" si="6"/>
        <v>-12688335064</v>
      </c>
      <c r="T100" s="7"/>
      <c r="U100" s="13">
        <f t="shared" si="7"/>
        <v>-1.8142463877621243E-3</v>
      </c>
    </row>
    <row r="101" spans="1:21">
      <c r="A101" s="1" t="s">
        <v>40</v>
      </c>
      <c r="C101" s="7">
        <v>0</v>
      </c>
      <c r="D101" s="7"/>
      <c r="E101" s="7">
        <v>-1651939178</v>
      </c>
      <c r="F101" s="7"/>
      <c r="G101" s="7">
        <v>0</v>
      </c>
      <c r="H101" s="7"/>
      <c r="I101" s="7">
        <f t="shared" si="4"/>
        <v>-1651939178</v>
      </c>
      <c r="J101" s="7"/>
      <c r="K101" s="13">
        <f t="shared" si="5"/>
        <v>2.5424788663315104E-3</v>
      </c>
      <c r="L101" s="7"/>
      <c r="M101" s="7">
        <v>0</v>
      </c>
      <c r="N101" s="7"/>
      <c r="O101" s="7">
        <v>1777382815</v>
      </c>
      <c r="P101" s="7"/>
      <c r="Q101" s="7">
        <v>0</v>
      </c>
      <c r="R101" s="7"/>
      <c r="S101" s="7">
        <f t="shared" si="6"/>
        <v>1777382815</v>
      </c>
      <c r="T101" s="7"/>
      <c r="U101" s="13">
        <f t="shared" si="7"/>
        <v>2.5413975399603511E-4</v>
      </c>
    </row>
    <row r="102" spans="1:21">
      <c r="A102" s="1" t="s">
        <v>75</v>
      </c>
      <c r="C102" s="7">
        <v>0</v>
      </c>
      <c r="D102" s="7"/>
      <c r="E102" s="7">
        <v>28445103221</v>
      </c>
      <c r="F102" s="7"/>
      <c r="G102" s="7">
        <v>0</v>
      </c>
      <c r="H102" s="7"/>
      <c r="I102" s="7">
        <f t="shared" si="4"/>
        <v>28445103221</v>
      </c>
      <c r="J102" s="7"/>
      <c r="K102" s="13">
        <f t="shared" si="5"/>
        <v>-4.3779501541678957E-2</v>
      </c>
      <c r="L102" s="7"/>
      <c r="M102" s="7">
        <v>0</v>
      </c>
      <c r="N102" s="7"/>
      <c r="O102" s="7">
        <v>762975714036</v>
      </c>
      <c r="P102" s="7"/>
      <c r="Q102" s="7">
        <v>0</v>
      </c>
      <c r="R102" s="7"/>
      <c r="S102" s="7">
        <f t="shared" si="6"/>
        <v>762975714036</v>
      </c>
      <c r="T102" s="7"/>
      <c r="U102" s="13">
        <f t="shared" si="7"/>
        <v>0.10909437102330612</v>
      </c>
    </row>
    <row r="103" spans="1:21">
      <c r="A103" s="12" t="s">
        <v>306</v>
      </c>
      <c r="B103" s="12"/>
      <c r="C103" s="7">
        <v>0</v>
      </c>
      <c r="D103" s="7"/>
      <c r="E103" s="7">
        <v>0</v>
      </c>
      <c r="F103" s="7"/>
      <c r="G103" s="7">
        <v>0</v>
      </c>
      <c r="H103" s="7"/>
      <c r="I103" s="7">
        <f t="shared" si="4"/>
        <v>0</v>
      </c>
      <c r="J103" s="7"/>
      <c r="K103" s="13">
        <f t="shared" si="5"/>
        <v>0</v>
      </c>
      <c r="L103" s="7"/>
      <c r="M103" s="7">
        <v>8193</v>
      </c>
      <c r="N103" s="7"/>
      <c r="O103" s="7">
        <v>0</v>
      </c>
      <c r="P103" s="7"/>
      <c r="Q103" s="7">
        <v>0</v>
      </c>
      <c r="R103" s="7"/>
      <c r="S103" s="7">
        <f>M103+O103+Q103</f>
        <v>8193</v>
      </c>
      <c r="T103" s="7"/>
      <c r="U103" s="13">
        <f t="shared" si="7"/>
        <v>1.1714792035330416E-9</v>
      </c>
    </row>
    <row r="104" spans="1:21" ht="24.75" thickBot="1">
      <c r="C104" s="8">
        <f>SUM(C8:C103)</f>
        <v>0</v>
      </c>
      <c r="D104" s="7"/>
      <c r="E104" s="8">
        <f>SUM(E8:E103)</f>
        <v>-742008407444</v>
      </c>
      <c r="F104" s="7"/>
      <c r="G104" s="8">
        <f>SUM(G8:G103)</f>
        <v>92272749903</v>
      </c>
      <c r="H104" s="7"/>
      <c r="I104" s="8">
        <f>SUM(I8:I103)</f>
        <v>-649735657541</v>
      </c>
      <c r="J104" s="7"/>
      <c r="K104" s="15">
        <f>SUM(K8:K103)</f>
        <v>1.0000000000000002</v>
      </c>
      <c r="L104" s="7"/>
      <c r="M104" s="8">
        <f>SUM(M8:M103)</f>
        <v>837579316775</v>
      </c>
      <c r="N104" s="7"/>
      <c r="O104" s="8">
        <f>SUM(O8:O103)</f>
        <v>6008309716989</v>
      </c>
      <c r="P104" s="7"/>
      <c r="Q104" s="8">
        <f>SUM(Q8:Q103)</f>
        <v>147833070129</v>
      </c>
      <c r="R104" s="7"/>
      <c r="S104" s="8">
        <f>SUM(S8:S103)</f>
        <v>6993722103893</v>
      </c>
      <c r="T104" s="7"/>
      <c r="U104" s="15">
        <f>SUM(U8:U103)</f>
        <v>1</v>
      </c>
    </row>
    <row r="105" spans="1:21" ht="24.75" thickTop="1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9"/>
  <sheetViews>
    <sheetView rightToLeft="1" topLeftCell="A34" workbookViewId="0">
      <selection activeCell="K48" sqref="K48:O48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6.8554687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20.8554687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4.75">
      <c r="A3" s="31" t="s">
        <v>201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24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6" spans="1:17" ht="24.75">
      <c r="A6" s="29" t="s">
        <v>205</v>
      </c>
      <c r="C6" s="30" t="s">
        <v>203</v>
      </c>
      <c r="D6" s="30" t="s">
        <v>203</v>
      </c>
      <c r="E6" s="30" t="s">
        <v>203</v>
      </c>
      <c r="F6" s="30" t="s">
        <v>203</v>
      </c>
      <c r="G6" s="30" t="s">
        <v>203</v>
      </c>
      <c r="H6" s="30" t="s">
        <v>203</v>
      </c>
      <c r="I6" s="30" t="s">
        <v>203</v>
      </c>
      <c r="K6" s="30" t="s">
        <v>204</v>
      </c>
      <c r="L6" s="30" t="s">
        <v>204</v>
      </c>
      <c r="M6" s="30" t="s">
        <v>204</v>
      </c>
      <c r="N6" s="30" t="s">
        <v>204</v>
      </c>
      <c r="O6" s="30" t="s">
        <v>204</v>
      </c>
      <c r="P6" s="30" t="s">
        <v>204</v>
      </c>
      <c r="Q6" s="30" t="s">
        <v>204</v>
      </c>
    </row>
    <row r="7" spans="1:17" ht="24.75">
      <c r="A7" s="30" t="s">
        <v>205</v>
      </c>
      <c r="C7" s="30" t="s">
        <v>294</v>
      </c>
      <c r="E7" s="30" t="s">
        <v>291</v>
      </c>
      <c r="G7" s="30" t="s">
        <v>292</v>
      </c>
      <c r="I7" s="30" t="s">
        <v>295</v>
      </c>
      <c r="K7" s="30" t="s">
        <v>294</v>
      </c>
      <c r="M7" s="30" t="s">
        <v>291</v>
      </c>
      <c r="O7" s="30" t="s">
        <v>292</v>
      </c>
      <c r="Q7" s="30" t="s">
        <v>295</v>
      </c>
    </row>
    <row r="8" spans="1:17">
      <c r="A8" s="1" t="s">
        <v>152</v>
      </c>
      <c r="C8" s="7">
        <v>0</v>
      </c>
      <c r="D8" s="7"/>
      <c r="E8" s="7">
        <v>-311650399</v>
      </c>
      <c r="F8" s="7"/>
      <c r="G8" s="7">
        <v>373747583</v>
      </c>
      <c r="H8" s="7"/>
      <c r="I8" s="7">
        <f>C8+E8+G8</f>
        <v>62097184</v>
      </c>
      <c r="J8" s="7"/>
      <c r="K8" s="7">
        <v>0</v>
      </c>
      <c r="L8" s="7"/>
      <c r="M8" s="7">
        <v>0</v>
      </c>
      <c r="N8" s="7"/>
      <c r="O8" s="7">
        <v>373747583</v>
      </c>
      <c r="P8" s="7"/>
      <c r="Q8" s="7">
        <f>K8+M8+O8</f>
        <v>373747583</v>
      </c>
    </row>
    <row r="9" spans="1:17">
      <c r="A9" s="1" t="s">
        <v>278</v>
      </c>
      <c r="C9" s="7">
        <v>0</v>
      </c>
      <c r="D9" s="7"/>
      <c r="E9" s="7">
        <v>0</v>
      </c>
      <c r="F9" s="7"/>
      <c r="G9" s="7">
        <v>0</v>
      </c>
      <c r="H9" s="7"/>
      <c r="I9" s="7">
        <f t="shared" ref="I9:I47" si="0">C9+E9+G9</f>
        <v>0</v>
      </c>
      <c r="J9" s="7"/>
      <c r="K9" s="7">
        <v>0</v>
      </c>
      <c r="L9" s="7"/>
      <c r="M9" s="7">
        <v>0</v>
      </c>
      <c r="N9" s="7"/>
      <c r="O9" s="7">
        <v>235527372</v>
      </c>
      <c r="P9" s="7"/>
      <c r="Q9" s="7">
        <f t="shared" ref="Q9:Q47" si="1">K9+M9+O9</f>
        <v>235527372</v>
      </c>
    </row>
    <row r="10" spans="1:17">
      <c r="A10" s="1" t="s">
        <v>279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f t="shared" si="0"/>
        <v>0</v>
      </c>
      <c r="J10" s="7"/>
      <c r="K10" s="7">
        <v>0</v>
      </c>
      <c r="L10" s="7"/>
      <c r="M10" s="7">
        <v>0</v>
      </c>
      <c r="N10" s="7"/>
      <c r="O10" s="7">
        <v>28734724785</v>
      </c>
      <c r="P10" s="7"/>
      <c r="Q10" s="7">
        <f t="shared" si="1"/>
        <v>28734724785</v>
      </c>
    </row>
    <row r="11" spans="1:17">
      <c r="A11" s="1" t="s">
        <v>280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7">
        <v>0</v>
      </c>
      <c r="L11" s="7"/>
      <c r="M11" s="7">
        <v>0</v>
      </c>
      <c r="N11" s="7"/>
      <c r="O11" s="7">
        <v>951940259</v>
      </c>
      <c r="P11" s="7"/>
      <c r="Q11" s="7">
        <f t="shared" si="1"/>
        <v>951940259</v>
      </c>
    </row>
    <row r="12" spans="1:17">
      <c r="A12" s="1" t="s">
        <v>210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7">
        <v>25410732955</v>
      </c>
      <c r="L12" s="7"/>
      <c r="M12" s="7">
        <v>0</v>
      </c>
      <c r="N12" s="7"/>
      <c r="O12" s="7">
        <v>109349892</v>
      </c>
      <c r="P12" s="7"/>
      <c r="Q12" s="7">
        <f t="shared" si="1"/>
        <v>25520082847</v>
      </c>
    </row>
    <row r="13" spans="1:17">
      <c r="A13" s="1" t="s">
        <v>281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0</v>
      </c>
      <c r="L13" s="7"/>
      <c r="M13" s="7">
        <v>0</v>
      </c>
      <c r="N13" s="7"/>
      <c r="O13" s="7">
        <v>1026899968</v>
      </c>
      <c r="P13" s="7"/>
      <c r="Q13" s="7">
        <f t="shared" si="1"/>
        <v>1026899968</v>
      </c>
    </row>
    <row r="14" spans="1:17">
      <c r="A14" s="1" t="s">
        <v>212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14587873836</v>
      </c>
      <c r="L14" s="7"/>
      <c r="M14" s="7">
        <v>0</v>
      </c>
      <c r="N14" s="7"/>
      <c r="O14" s="7">
        <v>72500000</v>
      </c>
      <c r="P14" s="7"/>
      <c r="Q14" s="7">
        <f t="shared" si="1"/>
        <v>14660373836</v>
      </c>
    </row>
    <row r="15" spans="1:17">
      <c r="A15" s="1" t="s">
        <v>282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630938451</v>
      </c>
      <c r="P15" s="7"/>
      <c r="Q15" s="7">
        <f t="shared" si="1"/>
        <v>630938451</v>
      </c>
    </row>
    <row r="16" spans="1:17">
      <c r="A16" s="1" t="s">
        <v>283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0</v>
      </c>
      <c r="L16" s="7"/>
      <c r="M16" s="7">
        <v>0</v>
      </c>
      <c r="N16" s="7"/>
      <c r="O16" s="7">
        <v>18893123720</v>
      </c>
      <c r="P16" s="7"/>
      <c r="Q16" s="7">
        <f t="shared" si="1"/>
        <v>18893123720</v>
      </c>
    </row>
    <row r="17" spans="1:17">
      <c r="A17" s="1" t="s">
        <v>284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0</v>
      </c>
      <c r="L17" s="7"/>
      <c r="M17" s="7">
        <v>0</v>
      </c>
      <c r="N17" s="7"/>
      <c r="O17" s="7">
        <v>180071129</v>
      </c>
      <c r="P17" s="7"/>
      <c r="Q17" s="7">
        <f t="shared" si="1"/>
        <v>180071129</v>
      </c>
    </row>
    <row r="18" spans="1:17">
      <c r="A18" s="1" t="s">
        <v>285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0</v>
      </c>
      <c r="L18" s="7"/>
      <c r="M18" s="7">
        <v>0</v>
      </c>
      <c r="N18" s="7"/>
      <c r="O18" s="7">
        <v>2393692828</v>
      </c>
      <c r="P18" s="7"/>
      <c r="Q18" s="7">
        <f t="shared" si="1"/>
        <v>2393692828</v>
      </c>
    </row>
    <row r="19" spans="1:17">
      <c r="A19" s="1" t="s">
        <v>214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2319672691</v>
      </c>
      <c r="L19" s="7"/>
      <c r="M19" s="7">
        <v>0</v>
      </c>
      <c r="N19" s="7"/>
      <c r="O19" s="7">
        <v>437584817</v>
      </c>
      <c r="P19" s="7"/>
      <c r="Q19" s="7">
        <f t="shared" si="1"/>
        <v>2757257508</v>
      </c>
    </row>
    <row r="20" spans="1:17">
      <c r="A20" s="1" t="s">
        <v>286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453110688</v>
      </c>
      <c r="P20" s="7"/>
      <c r="Q20" s="7">
        <f t="shared" si="1"/>
        <v>453110688</v>
      </c>
    </row>
    <row r="21" spans="1:17">
      <c r="A21" s="1" t="s">
        <v>287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0</v>
      </c>
      <c r="L21" s="7"/>
      <c r="M21" s="7">
        <v>0</v>
      </c>
      <c r="N21" s="7"/>
      <c r="O21" s="7">
        <v>2206103713</v>
      </c>
      <c r="P21" s="7"/>
      <c r="Q21" s="7">
        <f t="shared" si="1"/>
        <v>2206103713</v>
      </c>
    </row>
    <row r="22" spans="1:17">
      <c r="A22" s="1" t="s">
        <v>288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0</v>
      </c>
      <c r="L22" s="7"/>
      <c r="M22" s="7">
        <v>0</v>
      </c>
      <c r="N22" s="7"/>
      <c r="O22" s="7">
        <v>443542422</v>
      </c>
      <c r="P22" s="7"/>
      <c r="Q22" s="7">
        <f t="shared" si="1"/>
        <v>443542422</v>
      </c>
    </row>
    <row r="23" spans="1:17">
      <c r="A23" s="1" t="s">
        <v>289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0</v>
      </c>
      <c r="L23" s="7"/>
      <c r="M23" s="7">
        <v>0</v>
      </c>
      <c r="N23" s="7"/>
      <c r="O23" s="7">
        <v>1153122433</v>
      </c>
      <c r="P23" s="7"/>
      <c r="Q23" s="7">
        <f t="shared" si="1"/>
        <v>1153122433</v>
      </c>
    </row>
    <row r="24" spans="1:17">
      <c r="A24" s="1" t="s">
        <v>167</v>
      </c>
      <c r="C24" s="7">
        <v>12503514734</v>
      </c>
      <c r="D24" s="7"/>
      <c r="E24" s="7">
        <v>-35526559643</v>
      </c>
      <c r="F24" s="7"/>
      <c r="G24" s="7">
        <v>0</v>
      </c>
      <c r="H24" s="7"/>
      <c r="I24" s="7">
        <f t="shared" si="0"/>
        <v>-23023044909</v>
      </c>
      <c r="J24" s="7"/>
      <c r="K24" s="7">
        <v>59095073982</v>
      </c>
      <c r="L24" s="7"/>
      <c r="M24" s="7">
        <v>-10510559643</v>
      </c>
      <c r="N24" s="7"/>
      <c r="O24" s="7">
        <v>0</v>
      </c>
      <c r="P24" s="7"/>
      <c r="Q24" s="7">
        <f t="shared" si="1"/>
        <v>48584514339</v>
      </c>
    </row>
    <row r="25" spans="1:17">
      <c r="A25" s="1" t="s">
        <v>164</v>
      </c>
      <c r="C25" s="7">
        <v>1356688707</v>
      </c>
      <c r="D25" s="7"/>
      <c r="E25" s="7">
        <v>0</v>
      </c>
      <c r="F25" s="7"/>
      <c r="G25" s="7">
        <v>0</v>
      </c>
      <c r="H25" s="7"/>
      <c r="I25" s="7">
        <f t="shared" si="0"/>
        <v>1356688707</v>
      </c>
      <c r="J25" s="7"/>
      <c r="K25" s="7">
        <v>9403172973</v>
      </c>
      <c r="L25" s="7"/>
      <c r="M25" s="7">
        <v>0</v>
      </c>
      <c r="N25" s="7"/>
      <c r="O25" s="7">
        <v>0</v>
      </c>
      <c r="P25" s="7"/>
      <c r="Q25" s="7">
        <f t="shared" si="1"/>
        <v>9403172973</v>
      </c>
    </row>
    <row r="26" spans="1:17">
      <c r="A26" s="1" t="s">
        <v>170</v>
      </c>
      <c r="C26" s="7">
        <v>4167897676</v>
      </c>
      <c r="D26" s="7"/>
      <c r="E26" s="7">
        <v>0</v>
      </c>
      <c r="F26" s="7"/>
      <c r="G26" s="7">
        <v>0</v>
      </c>
      <c r="H26" s="7"/>
      <c r="I26" s="7">
        <f t="shared" si="0"/>
        <v>4167897676</v>
      </c>
      <c r="J26" s="7"/>
      <c r="K26" s="7">
        <v>28305040532</v>
      </c>
      <c r="L26" s="7"/>
      <c r="M26" s="7">
        <v>0</v>
      </c>
      <c r="N26" s="7"/>
      <c r="O26" s="7">
        <v>0</v>
      </c>
      <c r="P26" s="7"/>
      <c r="Q26" s="7">
        <f t="shared" si="1"/>
        <v>28305040532</v>
      </c>
    </row>
    <row r="27" spans="1:17">
      <c r="A27" s="1" t="s">
        <v>161</v>
      </c>
      <c r="C27" s="7">
        <v>9425050052</v>
      </c>
      <c r="D27" s="7"/>
      <c r="E27" s="7">
        <v>-1961275224</v>
      </c>
      <c r="F27" s="7"/>
      <c r="G27" s="7">
        <v>0</v>
      </c>
      <c r="H27" s="7"/>
      <c r="I27" s="7">
        <f t="shared" si="0"/>
        <v>7463774828</v>
      </c>
      <c r="J27" s="7"/>
      <c r="K27" s="7">
        <v>25952261628</v>
      </c>
      <c r="L27" s="7"/>
      <c r="M27" s="7">
        <v>4011666600</v>
      </c>
      <c r="N27" s="7"/>
      <c r="O27" s="7">
        <v>0</v>
      </c>
      <c r="P27" s="7"/>
      <c r="Q27" s="7">
        <f t="shared" si="1"/>
        <v>29963928228</v>
      </c>
    </row>
    <row r="28" spans="1:17">
      <c r="A28" s="1" t="s">
        <v>158</v>
      </c>
      <c r="C28" s="7">
        <v>29227869</v>
      </c>
      <c r="D28" s="7"/>
      <c r="E28" s="7">
        <v>0</v>
      </c>
      <c r="F28" s="7"/>
      <c r="G28" s="7">
        <v>0</v>
      </c>
      <c r="H28" s="7"/>
      <c r="I28" s="7">
        <f t="shared" si="0"/>
        <v>29227869</v>
      </c>
      <c r="J28" s="7"/>
      <c r="K28" s="7">
        <v>210282359</v>
      </c>
      <c r="L28" s="7"/>
      <c r="M28" s="7">
        <v>0</v>
      </c>
      <c r="N28" s="7"/>
      <c r="O28" s="7">
        <v>0</v>
      </c>
      <c r="P28" s="7"/>
      <c r="Q28" s="7">
        <f t="shared" si="1"/>
        <v>210282359</v>
      </c>
    </row>
    <row r="29" spans="1:17">
      <c r="A29" s="1" t="s">
        <v>173</v>
      </c>
      <c r="C29" s="7">
        <v>1861036028</v>
      </c>
      <c r="D29" s="7"/>
      <c r="E29" s="7">
        <v>0</v>
      </c>
      <c r="F29" s="7"/>
      <c r="G29" s="7">
        <v>0</v>
      </c>
      <c r="H29" s="7"/>
      <c r="I29" s="7">
        <f t="shared" si="0"/>
        <v>1861036028</v>
      </c>
      <c r="J29" s="7"/>
      <c r="K29" s="7">
        <v>3371617121</v>
      </c>
      <c r="L29" s="7"/>
      <c r="M29" s="7">
        <v>-46437458</v>
      </c>
      <c r="N29" s="7"/>
      <c r="O29" s="7">
        <v>0</v>
      </c>
      <c r="P29" s="7"/>
      <c r="Q29" s="7">
        <f t="shared" si="1"/>
        <v>3325179663</v>
      </c>
    </row>
    <row r="30" spans="1:17">
      <c r="A30" s="1" t="s">
        <v>176</v>
      </c>
      <c r="C30" s="7">
        <v>7034373517</v>
      </c>
      <c r="D30" s="7"/>
      <c r="E30" s="7">
        <v>0</v>
      </c>
      <c r="F30" s="7"/>
      <c r="G30" s="7">
        <v>0</v>
      </c>
      <c r="H30" s="7"/>
      <c r="I30" s="7">
        <f t="shared" si="0"/>
        <v>7034373517</v>
      </c>
      <c r="J30" s="7"/>
      <c r="K30" s="7">
        <v>28878483429</v>
      </c>
      <c r="L30" s="7"/>
      <c r="M30" s="7">
        <v>9887986965</v>
      </c>
      <c r="N30" s="7"/>
      <c r="O30" s="7">
        <v>0</v>
      </c>
      <c r="P30" s="7"/>
      <c r="Q30" s="7">
        <f t="shared" si="1"/>
        <v>38766470394</v>
      </c>
    </row>
    <row r="31" spans="1:17">
      <c r="A31" s="1" t="s">
        <v>179</v>
      </c>
      <c r="C31" s="7">
        <v>2380416211</v>
      </c>
      <c r="D31" s="7"/>
      <c r="E31" s="7">
        <v>1741140038</v>
      </c>
      <c r="F31" s="7"/>
      <c r="G31" s="7">
        <v>0</v>
      </c>
      <c r="H31" s="7"/>
      <c r="I31" s="7">
        <f t="shared" si="0"/>
        <v>4121556249</v>
      </c>
      <c r="J31" s="7"/>
      <c r="K31" s="7">
        <v>2380416211</v>
      </c>
      <c r="L31" s="7"/>
      <c r="M31" s="7">
        <v>1741140038</v>
      </c>
      <c r="N31" s="7"/>
      <c r="O31" s="7">
        <v>0</v>
      </c>
      <c r="P31" s="7"/>
      <c r="Q31" s="7">
        <f t="shared" si="1"/>
        <v>4121556249</v>
      </c>
    </row>
    <row r="32" spans="1:17">
      <c r="A32" s="1" t="s">
        <v>155</v>
      </c>
      <c r="C32" s="7">
        <v>1605584403</v>
      </c>
      <c r="D32" s="7"/>
      <c r="E32" s="7">
        <v>624886718</v>
      </c>
      <c r="F32" s="7"/>
      <c r="G32" s="7">
        <v>0</v>
      </c>
      <c r="H32" s="7"/>
      <c r="I32" s="7">
        <f t="shared" si="0"/>
        <v>2230471121</v>
      </c>
      <c r="J32" s="7"/>
      <c r="K32" s="7">
        <v>1958119099</v>
      </c>
      <c r="L32" s="7"/>
      <c r="M32" s="7">
        <v>-1004912262</v>
      </c>
      <c r="N32" s="7"/>
      <c r="O32" s="7">
        <v>0</v>
      </c>
      <c r="P32" s="7"/>
      <c r="Q32" s="7">
        <f t="shared" si="1"/>
        <v>953206837</v>
      </c>
    </row>
    <row r="33" spans="1:17">
      <c r="A33" s="1" t="s">
        <v>123</v>
      </c>
      <c r="C33" s="7">
        <v>0</v>
      </c>
      <c r="D33" s="7"/>
      <c r="E33" s="7">
        <v>2262342821</v>
      </c>
      <c r="F33" s="7"/>
      <c r="G33" s="7">
        <v>0</v>
      </c>
      <c r="H33" s="7"/>
      <c r="I33" s="7">
        <f t="shared" si="0"/>
        <v>2262342821</v>
      </c>
      <c r="J33" s="7"/>
      <c r="K33" s="7">
        <v>0</v>
      </c>
      <c r="L33" s="7"/>
      <c r="M33" s="7">
        <v>7001181410</v>
      </c>
      <c r="N33" s="7"/>
      <c r="O33" s="7">
        <v>0</v>
      </c>
      <c r="P33" s="7"/>
      <c r="Q33" s="7">
        <f t="shared" si="1"/>
        <v>7001181410</v>
      </c>
    </row>
    <row r="34" spans="1:17">
      <c r="A34" s="1" t="s">
        <v>111</v>
      </c>
      <c r="C34" s="7">
        <v>0</v>
      </c>
      <c r="D34" s="7"/>
      <c r="E34" s="7">
        <v>4247364871</v>
      </c>
      <c r="F34" s="7"/>
      <c r="G34" s="7">
        <v>0</v>
      </c>
      <c r="H34" s="7"/>
      <c r="I34" s="7">
        <f t="shared" si="0"/>
        <v>4247364871</v>
      </c>
      <c r="J34" s="7"/>
      <c r="K34" s="7">
        <v>0</v>
      </c>
      <c r="L34" s="7"/>
      <c r="M34" s="7">
        <v>14930854161</v>
      </c>
      <c r="N34" s="7"/>
      <c r="O34" s="7">
        <v>0</v>
      </c>
      <c r="P34" s="7"/>
      <c r="Q34" s="7">
        <f t="shared" si="1"/>
        <v>14930854161</v>
      </c>
    </row>
    <row r="35" spans="1:17">
      <c r="A35" s="1" t="s">
        <v>126</v>
      </c>
      <c r="C35" s="7">
        <v>0</v>
      </c>
      <c r="D35" s="7"/>
      <c r="E35" s="7">
        <v>2336487428</v>
      </c>
      <c r="F35" s="7"/>
      <c r="G35" s="7">
        <v>0</v>
      </c>
      <c r="H35" s="7"/>
      <c r="I35" s="7">
        <f t="shared" si="0"/>
        <v>2336487428</v>
      </c>
      <c r="J35" s="7"/>
      <c r="K35" s="7">
        <v>0</v>
      </c>
      <c r="L35" s="7"/>
      <c r="M35" s="7">
        <v>7560591158</v>
      </c>
      <c r="N35" s="7"/>
      <c r="O35" s="7">
        <v>0</v>
      </c>
      <c r="P35" s="7"/>
      <c r="Q35" s="7">
        <f t="shared" si="1"/>
        <v>7560591158</v>
      </c>
    </row>
    <row r="36" spans="1:17">
      <c r="A36" s="1" t="s">
        <v>120</v>
      </c>
      <c r="C36" s="7">
        <v>0</v>
      </c>
      <c r="D36" s="7"/>
      <c r="E36" s="7">
        <v>1434215092</v>
      </c>
      <c r="F36" s="7"/>
      <c r="G36" s="7">
        <v>0</v>
      </c>
      <c r="H36" s="7"/>
      <c r="I36" s="7">
        <f t="shared" si="0"/>
        <v>1434215092</v>
      </c>
      <c r="J36" s="7"/>
      <c r="K36" s="7">
        <v>0</v>
      </c>
      <c r="L36" s="7"/>
      <c r="M36" s="7">
        <v>5295389698</v>
      </c>
      <c r="N36" s="7"/>
      <c r="O36" s="7">
        <v>0</v>
      </c>
      <c r="P36" s="7"/>
      <c r="Q36" s="7">
        <f t="shared" si="1"/>
        <v>5295389698</v>
      </c>
    </row>
    <row r="37" spans="1:17">
      <c r="A37" s="1" t="s">
        <v>117</v>
      </c>
      <c r="C37" s="7">
        <v>0</v>
      </c>
      <c r="D37" s="7"/>
      <c r="E37" s="7">
        <v>1568598826</v>
      </c>
      <c r="F37" s="7"/>
      <c r="G37" s="7">
        <v>0</v>
      </c>
      <c r="H37" s="7"/>
      <c r="I37" s="7">
        <f t="shared" si="0"/>
        <v>1568598826</v>
      </c>
      <c r="J37" s="7"/>
      <c r="K37" s="7">
        <v>0</v>
      </c>
      <c r="L37" s="7"/>
      <c r="M37" s="7">
        <v>5527699790</v>
      </c>
      <c r="N37" s="7"/>
      <c r="O37" s="7">
        <v>0</v>
      </c>
      <c r="P37" s="7"/>
      <c r="Q37" s="7">
        <f t="shared" si="1"/>
        <v>5527699790</v>
      </c>
    </row>
    <row r="38" spans="1:17">
      <c r="A38" s="1" t="s">
        <v>114</v>
      </c>
      <c r="C38" s="7">
        <v>0</v>
      </c>
      <c r="D38" s="7"/>
      <c r="E38" s="7">
        <v>6412654818</v>
      </c>
      <c r="F38" s="7"/>
      <c r="G38" s="7">
        <v>0</v>
      </c>
      <c r="H38" s="7"/>
      <c r="I38" s="7">
        <f t="shared" si="0"/>
        <v>6412654818</v>
      </c>
      <c r="J38" s="7"/>
      <c r="K38" s="7">
        <v>0</v>
      </c>
      <c r="L38" s="7"/>
      <c r="M38" s="7">
        <v>22945894473</v>
      </c>
      <c r="N38" s="7"/>
      <c r="O38" s="7">
        <v>0</v>
      </c>
      <c r="P38" s="7"/>
      <c r="Q38" s="7">
        <f t="shared" si="1"/>
        <v>22945894473</v>
      </c>
    </row>
    <row r="39" spans="1:17">
      <c r="A39" s="1" t="s">
        <v>107</v>
      </c>
      <c r="C39" s="7">
        <v>0</v>
      </c>
      <c r="D39" s="7"/>
      <c r="E39" s="7">
        <v>465508292</v>
      </c>
      <c r="F39" s="7"/>
      <c r="G39" s="7">
        <v>0</v>
      </c>
      <c r="H39" s="7"/>
      <c r="I39" s="7">
        <f t="shared" si="0"/>
        <v>465508292</v>
      </c>
      <c r="J39" s="7"/>
      <c r="K39" s="7">
        <v>0</v>
      </c>
      <c r="L39" s="7"/>
      <c r="M39" s="7">
        <v>1844722908</v>
      </c>
      <c r="N39" s="7"/>
      <c r="O39" s="7">
        <v>0</v>
      </c>
      <c r="P39" s="7"/>
      <c r="Q39" s="7">
        <f t="shared" si="1"/>
        <v>1844722908</v>
      </c>
    </row>
    <row r="40" spans="1:17">
      <c r="A40" s="1" t="s">
        <v>129</v>
      </c>
      <c r="C40" s="7">
        <v>0</v>
      </c>
      <c r="D40" s="7"/>
      <c r="E40" s="7">
        <v>3548812310</v>
      </c>
      <c r="F40" s="7"/>
      <c r="G40" s="7">
        <v>0</v>
      </c>
      <c r="H40" s="7"/>
      <c r="I40" s="7">
        <f t="shared" si="0"/>
        <v>3548812310</v>
      </c>
      <c r="J40" s="7"/>
      <c r="K40" s="7">
        <v>0</v>
      </c>
      <c r="L40" s="7"/>
      <c r="M40" s="7">
        <v>9908065129</v>
      </c>
      <c r="N40" s="7"/>
      <c r="O40" s="7">
        <v>0</v>
      </c>
      <c r="P40" s="7"/>
      <c r="Q40" s="7">
        <f t="shared" si="1"/>
        <v>9908065129</v>
      </c>
    </row>
    <row r="41" spans="1:17">
      <c r="A41" s="1" t="s">
        <v>135</v>
      </c>
      <c r="C41" s="7">
        <v>0</v>
      </c>
      <c r="D41" s="7"/>
      <c r="E41" s="7">
        <v>7024823344</v>
      </c>
      <c r="F41" s="7"/>
      <c r="G41" s="7">
        <v>0</v>
      </c>
      <c r="H41" s="7"/>
      <c r="I41" s="7">
        <f t="shared" si="0"/>
        <v>7024823344</v>
      </c>
      <c r="J41" s="7"/>
      <c r="K41" s="7">
        <v>0</v>
      </c>
      <c r="L41" s="7"/>
      <c r="M41" s="7">
        <v>13759207884</v>
      </c>
      <c r="N41" s="7"/>
      <c r="O41" s="7">
        <v>0</v>
      </c>
      <c r="P41" s="7"/>
      <c r="Q41" s="7">
        <f t="shared" si="1"/>
        <v>13759207884</v>
      </c>
    </row>
    <row r="42" spans="1:17">
      <c r="A42" s="1" t="s">
        <v>140</v>
      </c>
      <c r="C42" s="7">
        <v>0</v>
      </c>
      <c r="D42" s="7"/>
      <c r="E42" s="7">
        <v>6478986644</v>
      </c>
      <c r="F42" s="7"/>
      <c r="G42" s="7">
        <v>0</v>
      </c>
      <c r="H42" s="7"/>
      <c r="I42" s="7">
        <f t="shared" si="0"/>
        <v>6478986644</v>
      </c>
      <c r="J42" s="7"/>
      <c r="K42" s="7">
        <v>0</v>
      </c>
      <c r="L42" s="7"/>
      <c r="M42" s="7">
        <v>12049382309</v>
      </c>
      <c r="N42" s="7"/>
      <c r="O42" s="7">
        <v>0</v>
      </c>
      <c r="P42" s="7"/>
      <c r="Q42" s="7">
        <f t="shared" si="1"/>
        <v>12049382309</v>
      </c>
    </row>
    <row r="43" spans="1:17">
      <c r="A43" s="1" t="s">
        <v>143</v>
      </c>
      <c r="C43" s="7">
        <v>0</v>
      </c>
      <c r="D43" s="7"/>
      <c r="E43" s="7">
        <v>6763295543</v>
      </c>
      <c r="F43" s="7"/>
      <c r="G43" s="7">
        <v>0</v>
      </c>
      <c r="H43" s="7"/>
      <c r="I43" s="7">
        <f t="shared" si="0"/>
        <v>6763295543</v>
      </c>
      <c r="J43" s="7"/>
      <c r="K43" s="7">
        <v>0</v>
      </c>
      <c r="L43" s="7"/>
      <c r="M43" s="7">
        <v>9774601831</v>
      </c>
      <c r="N43" s="7"/>
      <c r="O43" s="7">
        <v>0</v>
      </c>
      <c r="P43" s="7"/>
      <c r="Q43" s="7">
        <f t="shared" si="1"/>
        <v>9774601831</v>
      </c>
    </row>
    <row r="44" spans="1:17">
      <c r="A44" s="1" t="s">
        <v>146</v>
      </c>
      <c r="C44" s="7">
        <v>0</v>
      </c>
      <c r="D44" s="7"/>
      <c r="E44" s="7">
        <v>4792558113</v>
      </c>
      <c r="F44" s="7"/>
      <c r="G44" s="7">
        <v>0</v>
      </c>
      <c r="H44" s="7"/>
      <c r="I44" s="7">
        <f t="shared" si="0"/>
        <v>4792558113</v>
      </c>
      <c r="J44" s="7"/>
      <c r="K44" s="7">
        <v>0</v>
      </c>
      <c r="L44" s="7"/>
      <c r="M44" s="7">
        <v>6575595870</v>
      </c>
      <c r="N44" s="7"/>
      <c r="O44" s="7">
        <v>0</v>
      </c>
      <c r="P44" s="7"/>
      <c r="Q44" s="7">
        <f t="shared" si="1"/>
        <v>6575595870</v>
      </c>
    </row>
    <row r="45" spans="1:17">
      <c r="A45" s="1" t="s">
        <v>138</v>
      </c>
      <c r="C45" s="7">
        <v>0</v>
      </c>
      <c r="D45" s="7"/>
      <c r="E45" s="7">
        <v>2418894694</v>
      </c>
      <c r="F45" s="7"/>
      <c r="G45" s="7">
        <v>0</v>
      </c>
      <c r="H45" s="7"/>
      <c r="I45" s="7">
        <f t="shared" si="0"/>
        <v>2418894694</v>
      </c>
      <c r="J45" s="7"/>
      <c r="K45" s="7">
        <v>0</v>
      </c>
      <c r="L45" s="7"/>
      <c r="M45" s="7">
        <v>5123633670</v>
      </c>
      <c r="N45" s="7"/>
      <c r="O45" s="7">
        <v>0</v>
      </c>
      <c r="P45" s="7"/>
      <c r="Q45" s="7">
        <f t="shared" si="1"/>
        <v>5123633670</v>
      </c>
    </row>
    <row r="46" spans="1:17">
      <c r="A46" s="1" t="s">
        <v>149</v>
      </c>
      <c r="C46" s="7">
        <v>0</v>
      </c>
      <c r="D46" s="7"/>
      <c r="E46" s="7">
        <v>3966730961</v>
      </c>
      <c r="F46" s="7"/>
      <c r="G46" s="7">
        <v>0</v>
      </c>
      <c r="H46" s="7"/>
      <c r="I46" s="7">
        <f t="shared" si="0"/>
        <v>3966730961</v>
      </c>
      <c r="J46" s="7"/>
      <c r="K46" s="7">
        <v>0</v>
      </c>
      <c r="L46" s="7"/>
      <c r="M46" s="7">
        <v>3234139674</v>
      </c>
      <c r="N46" s="7"/>
      <c r="O46" s="7">
        <v>0</v>
      </c>
      <c r="P46" s="7"/>
      <c r="Q46" s="7">
        <f t="shared" si="1"/>
        <v>3234139674</v>
      </c>
    </row>
    <row r="47" spans="1:17">
      <c r="A47" s="1" t="s">
        <v>132</v>
      </c>
      <c r="C47" s="7">
        <v>0</v>
      </c>
      <c r="D47" s="7"/>
      <c r="E47" s="7">
        <v>491640735</v>
      </c>
      <c r="F47" s="7"/>
      <c r="G47" s="7">
        <v>0</v>
      </c>
      <c r="H47" s="7"/>
      <c r="I47" s="7">
        <f t="shared" si="0"/>
        <v>491640735</v>
      </c>
      <c r="J47" s="7"/>
      <c r="K47" s="7">
        <v>0</v>
      </c>
      <c r="L47" s="7"/>
      <c r="M47" s="7">
        <v>780961612</v>
      </c>
      <c r="N47" s="7"/>
      <c r="O47" s="7">
        <v>0</v>
      </c>
      <c r="P47" s="7"/>
      <c r="Q47" s="7">
        <f t="shared" si="1"/>
        <v>780961612</v>
      </c>
    </row>
    <row r="48" spans="1:17" ht="24.75" thickBot="1">
      <c r="C48" s="16">
        <f>SUM(C8:C47)</f>
        <v>40363789197</v>
      </c>
      <c r="E48" s="21">
        <f>SUM(E8:E47)</f>
        <v>18779455982</v>
      </c>
      <c r="G48" s="21">
        <f>SUM(G8:G47)</f>
        <v>373747583</v>
      </c>
      <c r="I48" s="21">
        <f>SUM(I8:I47)</f>
        <v>59516992762</v>
      </c>
      <c r="K48" s="21">
        <f>SUM(K8:K47)</f>
        <v>201872746816</v>
      </c>
      <c r="M48" s="21">
        <f>SUM(M8:M47)</f>
        <v>130390805817</v>
      </c>
      <c r="O48" s="21">
        <f>SUM(O8:O47)</f>
        <v>58295980060</v>
      </c>
      <c r="Q48" s="21">
        <f>SUM(Q8:Q47)</f>
        <v>390559532693</v>
      </c>
    </row>
    <row r="49" spans="3:15" ht="24.75" thickTop="1">
      <c r="C49" s="3"/>
      <c r="E49" s="3"/>
      <c r="G49" s="3"/>
      <c r="K49" s="3"/>
      <c r="M49" s="3"/>
      <c r="O49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F18" sqref="F18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4.75">
      <c r="A3" s="31" t="s">
        <v>201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24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6" spans="1:11" ht="24.75">
      <c r="A6" s="30" t="s">
        <v>296</v>
      </c>
      <c r="B6" s="30" t="s">
        <v>296</v>
      </c>
      <c r="C6" s="30" t="s">
        <v>296</v>
      </c>
      <c r="E6" s="30" t="s">
        <v>203</v>
      </c>
      <c r="F6" s="30" t="s">
        <v>203</v>
      </c>
      <c r="G6" s="30" t="s">
        <v>203</v>
      </c>
      <c r="I6" s="30" t="s">
        <v>204</v>
      </c>
      <c r="J6" s="30" t="s">
        <v>204</v>
      </c>
      <c r="K6" s="30" t="s">
        <v>204</v>
      </c>
    </row>
    <row r="7" spans="1:11" ht="24.75">
      <c r="A7" s="30" t="s">
        <v>297</v>
      </c>
      <c r="C7" s="30" t="s">
        <v>185</v>
      </c>
      <c r="E7" s="30" t="s">
        <v>298</v>
      </c>
      <c r="G7" s="30" t="s">
        <v>299</v>
      </c>
      <c r="I7" s="30" t="s">
        <v>298</v>
      </c>
      <c r="K7" s="30" t="s">
        <v>299</v>
      </c>
    </row>
    <row r="8" spans="1:11">
      <c r="A8" s="4" t="s">
        <v>191</v>
      </c>
      <c r="B8" s="4"/>
      <c r="C8" s="4" t="s">
        <v>192</v>
      </c>
      <c r="D8" s="4"/>
      <c r="E8" s="5">
        <v>1986458445</v>
      </c>
      <c r="F8" s="4"/>
      <c r="G8" s="13">
        <f>E8/$E$11</f>
        <v>0.32917248989304854</v>
      </c>
      <c r="H8" s="4"/>
      <c r="I8" s="5">
        <v>39715161839</v>
      </c>
      <c r="J8" s="4"/>
      <c r="K8" s="13">
        <f>I8/$I$11</f>
        <v>0.7543404886912819</v>
      </c>
    </row>
    <row r="9" spans="1:11">
      <c r="A9" s="4" t="s">
        <v>195</v>
      </c>
      <c r="B9" s="4"/>
      <c r="C9" s="4" t="s">
        <v>196</v>
      </c>
      <c r="D9" s="4"/>
      <c r="E9" s="5">
        <v>3211705066</v>
      </c>
      <c r="F9" s="4"/>
      <c r="G9" s="13">
        <f t="shared" ref="G9:G10" si="0">E9/$E$11</f>
        <v>0.53220592458823757</v>
      </c>
      <c r="H9" s="4"/>
      <c r="I9" s="5">
        <v>10317838254</v>
      </c>
      <c r="J9" s="4"/>
      <c r="K9" s="13">
        <f t="shared" ref="K9:K10" si="1">I9/$I$11</f>
        <v>0.19597460492070695</v>
      </c>
    </row>
    <row r="10" spans="1:11">
      <c r="A10" s="4" t="s">
        <v>198</v>
      </c>
      <c r="B10" s="4"/>
      <c r="C10" s="4" t="s">
        <v>199</v>
      </c>
      <c r="D10" s="4"/>
      <c r="E10" s="5">
        <v>836540196</v>
      </c>
      <c r="F10" s="4"/>
      <c r="G10" s="13">
        <f t="shared" si="0"/>
        <v>0.13862158551871384</v>
      </c>
      <c r="H10" s="4"/>
      <c r="I10" s="5">
        <v>2615853355</v>
      </c>
      <c r="J10" s="4"/>
      <c r="K10" s="13">
        <f t="shared" si="1"/>
        <v>4.9684906388011187E-2</v>
      </c>
    </row>
    <row r="11" spans="1:11" ht="24.75" thickBot="1">
      <c r="A11" s="4"/>
      <c r="B11" s="4"/>
      <c r="C11" s="4"/>
      <c r="D11" s="4"/>
      <c r="E11" s="16">
        <f>SUM(E8:E10)</f>
        <v>6034703707</v>
      </c>
      <c r="F11" s="4"/>
      <c r="G11" s="15">
        <f>SUM(G8:G10)</f>
        <v>1</v>
      </c>
      <c r="H11" s="4"/>
      <c r="I11" s="16">
        <f>SUM(I8:I10)</f>
        <v>52648853448</v>
      </c>
      <c r="J11" s="4"/>
      <c r="K11" s="15">
        <f>SUM(K8:K10)</f>
        <v>1</v>
      </c>
    </row>
    <row r="12" spans="1:11" ht="24.75" thickTop="1">
      <c r="E12" s="3"/>
      <c r="I12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1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3"/>
  <sheetViews>
    <sheetView rightToLeft="1" workbookViewId="0">
      <selection activeCell="C9" sqref="C9"/>
    </sheetView>
  </sheetViews>
  <sheetFormatPr defaultRowHeight="24"/>
  <cols>
    <col min="1" max="1" width="28.28515625" style="1" bestFit="1" customWidth="1"/>
    <col min="2" max="2" width="1" style="1" customWidth="1"/>
    <col min="3" max="3" width="15.85546875" style="1" customWidth="1"/>
    <col min="4" max="4" width="1" style="1" customWidth="1"/>
    <col min="5" max="5" width="26" style="1" customWidth="1"/>
    <col min="6" max="6" width="1" style="1" customWidth="1"/>
    <col min="7" max="7" width="9.140625" style="1" customWidth="1"/>
    <col min="8" max="9" width="9.140625" style="1"/>
    <col min="10" max="10" width="11.28515625" style="1" bestFit="1" customWidth="1"/>
    <col min="11" max="16384" width="9.140625" style="1"/>
  </cols>
  <sheetData>
    <row r="2" spans="1:5" ht="24.75">
      <c r="A2" s="31" t="s">
        <v>0</v>
      </c>
      <c r="B2" s="31"/>
      <c r="C2" s="31"/>
      <c r="D2" s="31"/>
      <c r="E2" s="31"/>
    </row>
    <row r="3" spans="1:5" ht="24.75">
      <c r="A3" s="31" t="s">
        <v>201</v>
      </c>
      <c r="B3" s="31"/>
      <c r="C3" s="31"/>
      <c r="D3" s="31"/>
      <c r="E3" s="31"/>
    </row>
    <row r="4" spans="1:5" ht="24.75">
      <c r="A4" s="31" t="s">
        <v>2</v>
      </c>
      <c r="B4" s="31"/>
      <c r="C4" s="31"/>
      <c r="D4" s="31"/>
      <c r="E4" s="31"/>
    </row>
    <row r="5" spans="1:5" ht="24.75">
      <c r="E5" s="22" t="s">
        <v>310</v>
      </c>
    </row>
    <row r="6" spans="1:5" ht="24.75">
      <c r="A6" s="29" t="s">
        <v>300</v>
      </c>
      <c r="C6" s="30" t="s">
        <v>203</v>
      </c>
      <c r="E6" s="30" t="s">
        <v>311</v>
      </c>
    </row>
    <row r="7" spans="1:5" ht="24.75">
      <c r="A7" s="30" t="s">
        <v>300</v>
      </c>
      <c r="C7" s="30" t="s">
        <v>188</v>
      </c>
      <c r="E7" s="30" t="s">
        <v>188</v>
      </c>
    </row>
    <row r="8" spans="1:5">
      <c r="A8" s="1" t="s">
        <v>309</v>
      </c>
      <c r="C8" s="5">
        <v>489585160</v>
      </c>
      <c r="D8" s="4"/>
      <c r="E8" s="5">
        <v>10639863598</v>
      </c>
    </row>
    <row r="9" spans="1:5">
      <c r="A9" s="1" t="s">
        <v>308</v>
      </c>
      <c r="C9" s="5">
        <v>0</v>
      </c>
      <c r="D9" s="4"/>
      <c r="E9" s="5">
        <v>723614376</v>
      </c>
    </row>
    <row r="10" spans="1:5" ht="25.5" thickBot="1">
      <c r="A10" s="2" t="s">
        <v>93</v>
      </c>
      <c r="C10" s="16">
        <f>SUM(C8:C9)</f>
        <v>489585160</v>
      </c>
      <c r="D10" s="4"/>
      <c r="E10" s="16">
        <f>SUM(E8:E9)</f>
        <v>11363477974</v>
      </c>
    </row>
    <row r="11" spans="1:5" ht="24.75" thickTop="1">
      <c r="E11" s="3"/>
    </row>
    <row r="12" spans="1:5">
      <c r="E12" s="3"/>
    </row>
    <row r="13" spans="1:5">
      <c r="E13" s="3"/>
    </row>
  </sheetData>
  <mergeCells count="8">
    <mergeCell ref="A4:E4"/>
    <mergeCell ref="A3:E3"/>
    <mergeCell ref="A2:E2"/>
    <mergeCell ref="A6:A7"/>
    <mergeCell ref="C7"/>
    <mergeCell ref="C6"/>
    <mergeCell ref="E7"/>
    <mergeCell ref="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6"/>
  <sheetViews>
    <sheetView rightToLeft="1" topLeftCell="B76" workbookViewId="0">
      <selection activeCell="Y84" sqref="Y84:Y85"/>
    </sheetView>
  </sheetViews>
  <sheetFormatPr defaultRowHeight="24"/>
  <cols>
    <col min="1" max="1" width="32.140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18.7109375" style="1" bestFit="1" customWidth="1"/>
    <col min="16" max="16" width="1.28515625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pans="1:25" ht="24.7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ht="24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6" spans="1:25" ht="24.75">
      <c r="A6" s="29" t="s">
        <v>3</v>
      </c>
      <c r="C6" s="30" t="s">
        <v>304</v>
      </c>
      <c r="D6" s="30" t="s">
        <v>4</v>
      </c>
      <c r="E6" s="30" t="s">
        <v>4</v>
      </c>
      <c r="F6" s="30" t="s">
        <v>4</v>
      </c>
      <c r="G6" s="30" t="s">
        <v>4</v>
      </c>
      <c r="I6" s="30" t="s">
        <v>5</v>
      </c>
      <c r="J6" s="30" t="s">
        <v>5</v>
      </c>
      <c r="K6" s="30" t="s">
        <v>5</v>
      </c>
      <c r="L6" s="30" t="s">
        <v>5</v>
      </c>
      <c r="M6" s="30" t="s">
        <v>5</v>
      </c>
      <c r="N6" s="30" t="s">
        <v>5</v>
      </c>
      <c r="O6" s="30" t="s">
        <v>5</v>
      </c>
      <c r="Q6" s="30" t="s">
        <v>6</v>
      </c>
      <c r="R6" s="30" t="s">
        <v>6</v>
      </c>
      <c r="S6" s="30" t="s">
        <v>6</v>
      </c>
      <c r="T6" s="30" t="s">
        <v>6</v>
      </c>
      <c r="U6" s="30" t="s">
        <v>6</v>
      </c>
      <c r="V6" s="30" t="s">
        <v>6</v>
      </c>
      <c r="W6" s="30" t="s">
        <v>6</v>
      </c>
      <c r="X6" s="30" t="s">
        <v>6</v>
      </c>
      <c r="Y6" s="30" t="s">
        <v>6</v>
      </c>
    </row>
    <row r="7" spans="1:25" ht="24.75">
      <c r="A7" s="29" t="s">
        <v>3</v>
      </c>
      <c r="C7" s="29" t="s">
        <v>7</v>
      </c>
      <c r="E7" s="29" t="s">
        <v>8</v>
      </c>
      <c r="G7" s="29" t="s">
        <v>9</v>
      </c>
      <c r="I7" s="30" t="s">
        <v>10</v>
      </c>
      <c r="J7" s="30" t="s">
        <v>10</v>
      </c>
      <c r="K7" s="30" t="s">
        <v>10</v>
      </c>
      <c r="M7" s="30" t="s">
        <v>11</v>
      </c>
      <c r="N7" s="30" t="s">
        <v>11</v>
      </c>
      <c r="O7" s="30" t="s">
        <v>11</v>
      </c>
      <c r="Q7" s="29" t="s">
        <v>7</v>
      </c>
      <c r="S7" s="29" t="s">
        <v>12</v>
      </c>
      <c r="U7" s="29" t="s">
        <v>8</v>
      </c>
      <c r="W7" s="29" t="s">
        <v>9</v>
      </c>
      <c r="Y7" s="29" t="s">
        <v>13</v>
      </c>
    </row>
    <row r="8" spans="1:25" ht="24.75">
      <c r="A8" s="30" t="s">
        <v>3</v>
      </c>
      <c r="C8" s="30" t="s">
        <v>7</v>
      </c>
      <c r="E8" s="30" t="s">
        <v>8</v>
      </c>
      <c r="G8" s="30" t="s">
        <v>9</v>
      </c>
      <c r="I8" s="30" t="s">
        <v>7</v>
      </c>
      <c r="K8" s="30" t="s">
        <v>8</v>
      </c>
      <c r="M8" s="30" t="s">
        <v>7</v>
      </c>
      <c r="O8" s="30" t="s">
        <v>14</v>
      </c>
      <c r="Q8" s="30" t="s">
        <v>7</v>
      </c>
      <c r="S8" s="30" t="s">
        <v>12</v>
      </c>
      <c r="U8" s="30" t="s">
        <v>8</v>
      </c>
      <c r="W8" s="30" t="s">
        <v>9</v>
      </c>
      <c r="Y8" s="30" t="s">
        <v>13</v>
      </c>
    </row>
    <row r="9" spans="1:25">
      <c r="A9" s="6" t="s">
        <v>15</v>
      </c>
      <c r="B9" s="4"/>
      <c r="C9" s="7">
        <v>13022316</v>
      </c>
      <c r="D9" s="7"/>
      <c r="E9" s="7">
        <v>407091292200</v>
      </c>
      <c r="F9" s="7"/>
      <c r="G9" s="7">
        <v>350157738595.59003</v>
      </c>
      <c r="H9" s="7"/>
      <c r="I9" s="7">
        <v>279822</v>
      </c>
      <c r="J9" s="7"/>
      <c r="K9" s="7">
        <v>7000668316</v>
      </c>
      <c r="L9" s="7"/>
      <c r="M9" s="7">
        <v>0</v>
      </c>
      <c r="N9" s="7"/>
      <c r="O9" s="7">
        <v>0</v>
      </c>
      <c r="P9" s="7"/>
      <c r="Q9" s="7">
        <v>13302138</v>
      </c>
      <c r="R9" s="7"/>
      <c r="S9" s="7">
        <v>23940</v>
      </c>
      <c r="T9" s="7"/>
      <c r="U9" s="7">
        <v>414092537385</v>
      </c>
      <c r="V9" s="7"/>
      <c r="W9" s="7">
        <v>316558387276.86603</v>
      </c>
      <c r="X9" s="4"/>
      <c r="Y9" s="13">
        <v>8.4331922650340337E-3</v>
      </c>
    </row>
    <row r="10" spans="1:25">
      <c r="A10" s="6" t="s">
        <v>16</v>
      </c>
      <c r="B10" s="4"/>
      <c r="C10" s="7">
        <v>13381695</v>
      </c>
      <c r="D10" s="7"/>
      <c r="E10" s="7">
        <v>20231961343</v>
      </c>
      <c r="F10" s="7"/>
      <c r="G10" s="7">
        <v>69569846574.142502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13381695</v>
      </c>
      <c r="R10" s="7"/>
      <c r="S10" s="7">
        <v>4993</v>
      </c>
      <c r="T10" s="7"/>
      <c r="U10" s="7">
        <v>20231961343</v>
      </c>
      <c r="V10" s="7"/>
      <c r="W10" s="7">
        <v>66417255056.346703</v>
      </c>
      <c r="X10" s="4"/>
      <c r="Y10" s="13">
        <v>1.7693717940131426E-3</v>
      </c>
    </row>
    <row r="11" spans="1:25">
      <c r="A11" s="6" t="s">
        <v>17</v>
      </c>
      <c r="B11" s="4"/>
      <c r="C11" s="7">
        <v>12050000</v>
      </c>
      <c r="D11" s="7"/>
      <c r="E11" s="7">
        <v>63835478087</v>
      </c>
      <c r="F11" s="7"/>
      <c r="G11" s="7">
        <v>47901231697.5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12050000</v>
      </c>
      <c r="R11" s="7"/>
      <c r="S11" s="7">
        <v>3506</v>
      </c>
      <c r="T11" s="7"/>
      <c r="U11" s="7">
        <v>63835478087</v>
      </c>
      <c r="V11" s="7"/>
      <c r="W11" s="7">
        <v>41995928565</v>
      </c>
      <c r="X11" s="4"/>
      <c r="Y11" s="13">
        <v>1.1187817292849904E-3</v>
      </c>
    </row>
    <row r="12" spans="1:25">
      <c r="A12" s="6" t="s">
        <v>18</v>
      </c>
      <c r="B12" s="4"/>
      <c r="C12" s="7">
        <v>2300000</v>
      </c>
      <c r="D12" s="7"/>
      <c r="E12" s="7">
        <v>54675840642</v>
      </c>
      <c r="F12" s="7"/>
      <c r="G12" s="7">
        <v>75105447750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2300000</v>
      </c>
      <c r="R12" s="7"/>
      <c r="S12" s="7">
        <v>30910</v>
      </c>
      <c r="T12" s="7"/>
      <c r="U12" s="7">
        <v>54675840642</v>
      </c>
      <c r="V12" s="7"/>
      <c r="W12" s="7">
        <v>70669996650</v>
      </c>
      <c r="X12" s="4"/>
      <c r="Y12" s="13">
        <v>1.8826658621984792E-3</v>
      </c>
    </row>
    <row r="13" spans="1:25">
      <c r="A13" s="6" t="s">
        <v>19</v>
      </c>
      <c r="B13" s="4"/>
      <c r="C13" s="7">
        <v>5300000</v>
      </c>
      <c r="D13" s="7"/>
      <c r="E13" s="7">
        <v>616126080317</v>
      </c>
      <c r="F13" s="7"/>
      <c r="G13" s="7">
        <v>614029058820</v>
      </c>
      <c r="H13" s="7"/>
      <c r="I13" s="7">
        <v>3729</v>
      </c>
      <c r="J13" s="7"/>
      <c r="K13" s="7">
        <v>433733099</v>
      </c>
      <c r="L13" s="7"/>
      <c r="M13" s="7">
        <v>0</v>
      </c>
      <c r="N13" s="7"/>
      <c r="O13" s="7">
        <v>0</v>
      </c>
      <c r="P13" s="7"/>
      <c r="Q13" s="7">
        <v>5303729</v>
      </c>
      <c r="R13" s="7"/>
      <c r="S13" s="7">
        <v>108539</v>
      </c>
      <c r="T13" s="7"/>
      <c r="U13" s="7">
        <v>616559813416</v>
      </c>
      <c r="V13" s="7"/>
      <c r="W13" s="7">
        <v>572236256351.51099</v>
      </c>
      <c r="X13" s="4"/>
      <c r="Y13" s="13">
        <v>1.5244512749601884E-2</v>
      </c>
    </row>
    <row r="14" spans="1:25">
      <c r="A14" s="6" t="s">
        <v>20</v>
      </c>
      <c r="B14" s="4"/>
      <c r="C14" s="7">
        <v>1040482</v>
      </c>
      <c r="D14" s="7"/>
      <c r="E14" s="7">
        <v>84857937811</v>
      </c>
      <c r="F14" s="7"/>
      <c r="G14" s="7">
        <v>100900271392.01601</v>
      </c>
      <c r="H14" s="7"/>
      <c r="I14" s="7">
        <v>127049</v>
      </c>
      <c r="J14" s="7"/>
      <c r="K14" s="7">
        <v>12452242725</v>
      </c>
      <c r="L14" s="7"/>
      <c r="M14" s="7">
        <v>0</v>
      </c>
      <c r="N14" s="7"/>
      <c r="O14" s="7">
        <v>0</v>
      </c>
      <c r="P14" s="7"/>
      <c r="Q14" s="7">
        <v>1167531</v>
      </c>
      <c r="R14" s="7"/>
      <c r="S14" s="7">
        <v>93656</v>
      </c>
      <c r="T14" s="7"/>
      <c r="U14" s="7">
        <v>97310180536</v>
      </c>
      <c r="V14" s="7"/>
      <c r="W14" s="7">
        <v>108695672950.151</v>
      </c>
      <c r="X14" s="4"/>
      <c r="Y14" s="13">
        <v>2.8956791075769772E-3</v>
      </c>
    </row>
    <row r="15" spans="1:25">
      <c r="A15" s="6" t="s">
        <v>21</v>
      </c>
      <c r="B15" s="4"/>
      <c r="C15" s="7">
        <v>306183</v>
      </c>
      <c r="D15" s="7"/>
      <c r="E15" s="7">
        <v>48055539796</v>
      </c>
      <c r="F15" s="7"/>
      <c r="G15" s="7">
        <v>57396437198.667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306183</v>
      </c>
      <c r="R15" s="7"/>
      <c r="S15" s="7">
        <v>179020</v>
      </c>
      <c r="T15" s="7"/>
      <c r="U15" s="7">
        <v>48055539796</v>
      </c>
      <c r="V15" s="7"/>
      <c r="W15" s="7">
        <v>54486744020.072998</v>
      </c>
      <c r="X15" s="4"/>
      <c r="Y15" s="13">
        <v>1.4515400844997573E-3</v>
      </c>
    </row>
    <row r="16" spans="1:25">
      <c r="A16" s="6" t="s">
        <v>22</v>
      </c>
      <c r="B16" s="4"/>
      <c r="C16" s="7">
        <v>21616102</v>
      </c>
      <c r="D16" s="7"/>
      <c r="E16" s="7">
        <v>578280289449</v>
      </c>
      <c r="F16" s="7"/>
      <c r="G16" s="7">
        <v>3889664750674.96</v>
      </c>
      <c r="H16" s="7"/>
      <c r="I16" s="7">
        <v>0</v>
      </c>
      <c r="J16" s="7"/>
      <c r="K16" s="7">
        <v>0</v>
      </c>
      <c r="L16" s="7"/>
      <c r="M16" s="7">
        <v>-1050000</v>
      </c>
      <c r="N16" s="7"/>
      <c r="O16" s="7">
        <v>189935679738</v>
      </c>
      <c r="P16" s="7"/>
      <c r="Q16" s="7">
        <v>20566102</v>
      </c>
      <c r="R16" s="7"/>
      <c r="S16" s="7">
        <v>190160</v>
      </c>
      <c r="T16" s="7"/>
      <c r="U16" s="7">
        <v>550190382033</v>
      </c>
      <c r="V16" s="7"/>
      <c r="W16" s="7">
        <v>3887580399079.8999</v>
      </c>
      <c r="X16" s="4"/>
      <c r="Y16" s="13">
        <v>0.10356608533813576</v>
      </c>
    </row>
    <row r="17" spans="1:25">
      <c r="A17" s="6" t="s">
        <v>23</v>
      </c>
      <c r="B17" s="4"/>
      <c r="C17" s="7">
        <v>36700000</v>
      </c>
      <c r="D17" s="7"/>
      <c r="E17" s="7">
        <v>399325538141</v>
      </c>
      <c r="F17" s="7"/>
      <c r="G17" s="7">
        <v>385246065600</v>
      </c>
      <c r="H17" s="7"/>
      <c r="I17" s="7">
        <v>4106624</v>
      </c>
      <c r="J17" s="7"/>
      <c r="K17" s="7">
        <v>43831769006</v>
      </c>
      <c r="L17" s="7"/>
      <c r="M17" s="7">
        <v>0</v>
      </c>
      <c r="N17" s="7"/>
      <c r="O17" s="7">
        <v>0</v>
      </c>
      <c r="P17" s="7"/>
      <c r="Q17" s="7">
        <v>40806624</v>
      </c>
      <c r="R17" s="7"/>
      <c r="S17" s="7">
        <v>11571</v>
      </c>
      <c r="T17" s="7"/>
      <c r="U17" s="7">
        <v>443157307147</v>
      </c>
      <c r="V17" s="7"/>
      <c r="W17" s="7">
        <v>469364014298.49103</v>
      </c>
      <c r="X17" s="4"/>
      <c r="Y17" s="13">
        <v>1.2503971254457503E-2</v>
      </c>
    </row>
    <row r="18" spans="1:25">
      <c r="A18" s="6" t="s">
        <v>24</v>
      </c>
      <c r="B18" s="4"/>
      <c r="C18" s="7">
        <v>35259260</v>
      </c>
      <c r="D18" s="7"/>
      <c r="E18" s="7">
        <v>1027174111410</v>
      </c>
      <c r="F18" s="7"/>
      <c r="G18" s="7">
        <v>1695342738283.1101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35259260</v>
      </c>
      <c r="R18" s="7"/>
      <c r="S18" s="7">
        <v>48600</v>
      </c>
      <c r="T18" s="7"/>
      <c r="U18" s="7">
        <v>1027174111410</v>
      </c>
      <c r="V18" s="7"/>
      <c r="W18" s="7">
        <v>1703404115785.8</v>
      </c>
      <c r="X18" s="4"/>
      <c r="Y18" s="13">
        <v>4.5379099056718455E-2</v>
      </c>
    </row>
    <row r="19" spans="1:25">
      <c r="A19" s="6" t="s">
        <v>25</v>
      </c>
      <c r="B19" s="4"/>
      <c r="C19" s="7">
        <v>3811323</v>
      </c>
      <c r="D19" s="7"/>
      <c r="E19" s="7">
        <v>179905552365</v>
      </c>
      <c r="F19" s="7"/>
      <c r="G19" s="7">
        <v>449219712129.745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3811323</v>
      </c>
      <c r="R19" s="7"/>
      <c r="S19" s="7">
        <v>110040</v>
      </c>
      <c r="T19" s="7"/>
      <c r="U19" s="7">
        <v>179905552365</v>
      </c>
      <c r="V19" s="7"/>
      <c r="W19" s="7">
        <v>416902564921.62598</v>
      </c>
      <c r="X19" s="4"/>
      <c r="Y19" s="13">
        <v>1.1106385510787065E-2</v>
      </c>
    </row>
    <row r="20" spans="1:25">
      <c r="A20" s="6" t="s">
        <v>26</v>
      </c>
      <c r="B20" s="4"/>
      <c r="C20" s="7">
        <v>900000</v>
      </c>
      <c r="D20" s="7"/>
      <c r="E20" s="7">
        <v>14164794828</v>
      </c>
      <c r="F20" s="7"/>
      <c r="G20" s="7">
        <v>39704345100</v>
      </c>
      <c r="H20" s="7"/>
      <c r="I20" s="7">
        <v>0</v>
      </c>
      <c r="J20" s="7"/>
      <c r="K20" s="7">
        <v>0</v>
      </c>
      <c r="L20" s="7"/>
      <c r="M20" s="7">
        <v>-63411</v>
      </c>
      <c r="N20" s="7"/>
      <c r="O20" s="7">
        <v>2921690866</v>
      </c>
      <c r="P20" s="7"/>
      <c r="Q20" s="7">
        <v>836589</v>
      </c>
      <c r="R20" s="7"/>
      <c r="S20" s="7">
        <v>42430</v>
      </c>
      <c r="T20" s="7"/>
      <c r="U20" s="7">
        <v>13166790602</v>
      </c>
      <c r="V20" s="7"/>
      <c r="W20" s="7">
        <v>35285267265.943497</v>
      </c>
      <c r="X20" s="4"/>
      <c r="Y20" s="13">
        <v>9.4000808361636295E-4</v>
      </c>
    </row>
    <row r="21" spans="1:25">
      <c r="A21" s="6" t="s">
        <v>27</v>
      </c>
      <c r="B21" s="4"/>
      <c r="C21" s="7">
        <v>7386377</v>
      </c>
      <c r="D21" s="7"/>
      <c r="E21" s="7">
        <v>551348472203</v>
      </c>
      <c r="F21" s="7"/>
      <c r="G21" s="7">
        <v>672933531410.302</v>
      </c>
      <c r="H21" s="7"/>
      <c r="I21" s="7">
        <v>186204</v>
      </c>
      <c r="J21" s="7"/>
      <c r="K21" s="7">
        <v>16966642241</v>
      </c>
      <c r="L21" s="7"/>
      <c r="M21" s="7">
        <v>0</v>
      </c>
      <c r="N21" s="7"/>
      <c r="O21" s="7">
        <v>0</v>
      </c>
      <c r="P21" s="7"/>
      <c r="Q21" s="7">
        <v>7572581</v>
      </c>
      <c r="R21" s="7"/>
      <c r="S21" s="7">
        <v>89190</v>
      </c>
      <c r="T21" s="7"/>
      <c r="U21" s="7">
        <v>568315114444</v>
      </c>
      <c r="V21" s="7"/>
      <c r="W21" s="7">
        <v>671379878318.63</v>
      </c>
      <c r="X21" s="4"/>
      <c r="Y21" s="13">
        <v>1.7885722900730514E-2</v>
      </c>
    </row>
    <row r="22" spans="1:25">
      <c r="A22" s="6" t="s">
        <v>28</v>
      </c>
      <c r="B22" s="4"/>
      <c r="C22" s="7">
        <v>719820</v>
      </c>
      <c r="D22" s="7"/>
      <c r="E22" s="7">
        <v>19640551885</v>
      </c>
      <c r="F22" s="7"/>
      <c r="G22" s="7">
        <v>85320640346.039993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719820</v>
      </c>
      <c r="R22" s="7"/>
      <c r="S22" s="7">
        <v>108660</v>
      </c>
      <c r="T22" s="7"/>
      <c r="U22" s="7">
        <v>19640551885</v>
      </c>
      <c r="V22" s="7"/>
      <c r="W22" s="7">
        <v>77750258134.860001</v>
      </c>
      <c r="X22" s="4"/>
      <c r="Y22" s="13">
        <v>2.0712857465180101E-3</v>
      </c>
    </row>
    <row r="23" spans="1:25">
      <c r="A23" s="6" t="s">
        <v>29</v>
      </c>
      <c r="B23" s="4"/>
      <c r="C23" s="7">
        <v>9156623</v>
      </c>
      <c r="D23" s="7"/>
      <c r="E23" s="7">
        <v>191719298054</v>
      </c>
      <c r="F23" s="7"/>
      <c r="G23" s="7">
        <v>771861564699.12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9156623</v>
      </c>
      <c r="R23" s="7"/>
      <c r="S23" s="7">
        <v>74260</v>
      </c>
      <c r="T23" s="7"/>
      <c r="U23" s="7">
        <v>191719298054</v>
      </c>
      <c r="V23" s="7"/>
      <c r="W23" s="7">
        <v>675924997577.31897</v>
      </c>
      <c r="X23" s="4"/>
      <c r="Y23" s="13">
        <v>1.8006805980871773E-2</v>
      </c>
    </row>
    <row r="24" spans="1:25">
      <c r="A24" s="6" t="s">
        <v>30</v>
      </c>
      <c r="B24" s="4"/>
      <c r="C24" s="7">
        <v>3593753</v>
      </c>
      <c r="D24" s="7"/>
      <c r="E24" s="7">
        <v>224817994772</v>
      </c>
      <c r="F24" s="7"/>
      <c r="G24" s="7">
        <v>409929476967.33801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3593753</v>
      </c>
      <c r="R24" s="7"/>
      <c r="S24" s="7">
        <v>121630</v>
      </c>
      <c r="T24" s="7"/>
      <c r="U24" s="7">
        <v>224817994772</v>
      </c>
      <c r="V24" s="7"/>
      <c r="W24" s="7">
        <v>434507383734.52899</v>
      </c>
      <c r="X24" s="4"/>
      <c r="Y24" s="13">
        <v>1.1575382156611047E-2</v>
      </c>
    </row>
    <row r="25" spans="1:25">
      <c r="A25" s="6" t="s">
        <v>31</v>
      </c>
      <c r="B25" s="4"/>
      <c r="C25" s="7">
        <v>7429422</v>
      </c>
      <c r="D25" s="7"/>
      <c r="E25" s="7">
        <v>531913257815</v>
      </c>
      <c r="F25" s="7"/>
      <c r="G25" s="7">
        <v>845060833473.45703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7429422</v>
      </c>
      <c r="R25" s="7"/>
      <c r="S25" s="7">
        <v>105227</v>
      </c>
      <c r="T25" s="7"/>
      <c r="U25" s="7">
        <v>531913257815</v>
      </c>
      <c r="V25" s="7"/>
      <c r="W25" s="7">
        <v>777124222850.67603</v>
      </c>
      <c r="X25" s="4"/>
      <c r="Y25" s="13">
        <v>2.0702777902968688E-2</v>
      </c>
    </row>
    <row r="26" spans="1:25">
      <c r="A26" s="6" t="s">
        <v>32</v>
      </c>
      <c r="B26" s="4"/>
      <c r="C26" s="7">
        <v>9000020</v>
      </c>
      <c r="D26" s="7"/>
      <c r="E26" s="7">
        <v>66326712531</v>
      </c>
      <c r="F26" s="7"/>
      <c r="G26" s="7">
        <v>202905936901.07999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9000020</v>
      </c>
      <c r="R26" s="7"/>
      <c r="S26" s="7">
        <v>20750</v>
      </c>
      <c r="T26" s="7"/>
      <c r="U26" s="7">
        <v>66326712531</v>
      </c>
      <c r="V26" s="7"/>
      <c r="W26" s="7">
        <v>185639250030.75</v>
      </c>
      <c r="X26" s="4"/>
      <c r="Y26" s="13">
        <v>4.9454746750298741E-3</v>
      </c>
    </row>
    <row r="27" spans="1:25">
      <c r="A27" s="6" t="s">
        <v>33</v>
      </c>
      <c r="B27" s="4"/>
      <c r="C27" s="7">
        <v>50000</v>
      </c>
      <c r="D27" s="7"/>
      <c r="E27" s="7">
        <v>2753120113</v>
      </c>
      <c r="F27" s="7"/>
      <c r="G27" s="7">
        <v>2200776997.5</v>
      </c>
      <c r="H27" s="7"/>
      <c r="I27" s="7">
        <v>10000</v>
      </c>
      <c r="J27" s="7"/>
      <c r="K27" s="7">
        <v>366332323</v>
      </c>
      <c r="L27" s="7"/>
      <c r="M27" s="7">
        <v>0</v>
      </c>
      <c r="N27" s="7"/>
      <c r="O27" s="7">
        <v>0</v>
      </c>
      <c r="P27" s="7"/>
      <c r="Q27" s="7">
        <v>60000</v>
      </c>
      <c r="R27" s="7"/>
      <c r="S27" s="7">
        <v>40075</v>
      </c>
      <c r="T27" s="7"/>
      <c r="U27" s="7">
        <v>3119452436</v>
      </c>
      <c r="V27" s="7"/>
      <c r="W27" s="7">
        <v>2390193225</v>
      </c>
      <c r="X27" s="4"/>
      <c r="Y27" s="13">
        <v>6.3675327608291165E-5</v>
      </c>
    </row>
    <row r="28" spans="1:25">
      <c r="A28" s="6" t="s">
        <v>34</v>
      </c>
      <c r="B28" s="4"/>
      <c r="C28" s="7">
        <v>325402</v>
      </c>
      <c r="D28" s="7"/>
      <c r="E28" s="7">
        <v>2485071657</v>
      </c>
      <c r="F28" s="7"/>
      <c r="G28" s="7">
        <v>6641400998.5092001</v>
      </c>
      <c r="H28" s="7"/>
      <c r="I28" s="7">
        <v>1</v>
      </c>
      <c r="J28" s="7"/>
      <c r="K28" s="7">
        <v>18613</v>
      </c>
      <c r="L28" s="7"/>
      <c r="M28" s="7">
        <v>-325403</v>
      </c>
      <c r="N28" s="7"/>
      <c r="O28" s="7">
        <v>5588934596</v>
      </c>
      <c r="P28" s="7"/>
      <c r="Q28" s="7">
        <v>0</v>
      </c>
      <c r="R28" s="7"/>
      <c r="S28" s="7">
        <v>0</v>
      </c>
      <c r="T28" s="7"/>
      <c r="U28" s="7">
        <v>0</v>
      </c>
      <c r="V28" s="7"/>
      <c r="W28" s="7">
        <v>0</v>
      </c>
      <c r="X28" s="4"/>
      <c r="Y28" s="13">
        <v>0</v>
      </c>
    </row>
    <row r="29" spans="1:25">
      <c r="A29" s="6" t="s">
        <v>35</v>
      </c>
      <c r="B29" s="4"/>
      <c r="C29" s="7">
        <v>61142255</v>
      </c>
      <c r="D29" s="7"/>
      <c r="E29" s="7">
        <v>838292147972</v>
      </c>
      <c r="F29" s="7"/>
      <c r="G29" s="7">
        <v>1126224837538.3601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61142255</v>
      </c>
      <c r="R29" s="7"/>
      <c r="S29" s="7">
        <v>19040</v>
      </c>
      <c r="T29" s="7"/>
      <c r="U29" s="7">
        <v>838292147972</v>
      </c>
      <c r="V29" s="7"/>
      <c r="W29" s="7">
        <v>1157221851415.5601</v>
      </c>
      <c r="X29" s="4"/>
      <c r="Y29" s="13">
        <v>3.0828670976740392E-2</v>
      </c>
    </row>
    <row r="30" spans="1:25">
      <c r="A30" s="6" t="s">
        <v>36</v>
      </c>
      <c r="B30" s="4"/>
      <c r="C30" s="7">
        <v>71182254</v>
      </c>
      <c r="D30" s="7"/>
      <c r="E30" s="7">
        <v>664207021405</v>
      </c>
      <c r="F30" s="7"/>
      <c r="G30" s="7">
        <v>699803736732.24304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71182254</v>
      </c>
      <c r="R30" s="7"/>
      <c r="S30" s="7">
        <v>9160</v>
      </c>
      <c r="T30" s="7"/>
      <c r="U30" s="7">
        <v>664207021405</v>
      </c>
      <c r="V30" s="7"/>
      <c r="W30" s="7">
        <v>648149871432.49194</v>
      </c>
      <c r="X30" s="4"/>
      <c r="Y30" s="13">
        <v>1.7266869879415593E-2</v>
      </c>
    </row>
    <row r="31" spans="1:25">
      <c r="A31" s="6" t="s">
        <v>37</v>
      </c>
      <c r="B31" s="4"/>
      <c r="C31" s="7">
        <v>1104280</v>
      </c>
      <c r="D31" s="7"/>
      <c r="E31" s="7">
        <v>34525635639</v>
      </c>
      <c r="F31" s="7"/>
      <c r="G31" s="7">
        <v>34055340582.816002</v>
      </c>
      <c r="H31" s="7"/>
      <c r="I31" s="7">
        <v>335428</v>
      </c>
      <c r="J31" s="7"/>
      <c r="K31" s="7">
        <v>9831338990</v>
      </c>
      <c r="L31" s="7"/>
      <c r="M31" s="7">
        <v>0</v>
      </c>
      <c r="N31" s="7"/>
      <c r="O31" s="7">
        <v>0</v>
      </c>
      <c r="P31" s="7"/>
      <c r="Q31" s="7">
        <v>1439708</v>
      </c>
      <c r="R31" s="7"/>
      <c r="S31" s="7">
        <v>29399</v>
      </c>
      <c r="T31" s="7"/>
      <c r="U31" s="7">
        <v>44356974629</v>
      </c>
      <c r="V31" s="7"/>
      <c r="W31" s="7">
        <v>42074135937.822601</v>
      </c>
      <c r="X31" s="4"/>
      <c r="Y31" s="13">
        <v>1.1208651926777303E-3</v>
      </c>
    </row>
    <row r="32" spans="1:25">
      <c r="A32" s="6" t="s">
        <v>38</v>
      </c>
      <c r="B32" s="4"/>
      <c r="C32" s="7">
        <v>20971476</v>
      </c>
      <c r="D32" s="7"/>
      <c r="E32" s="7">
        <v>134408609893</v>
      </c>
      <c r="F32" s="7"/>
      <c r="G32" s="7">
        <v>92017314898.369202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20971476</v>
      </c>
      <c r="R32" s="7"/>
      <c r="S32" s="7">
        <v>3685</v>
      </c>
      <c r="T32" s="7"/>
      <c r="U32" s="7">
        <v>134408609893</v>
      </c>
      <c r="V32" s="7"/>
      <c r="W32" s="7">
        <v>76820073720.093002</v>
      </c>
      <c r="X32" s="4"/>
      <c r="Y32" s="13">
        <v>2.046505407955041E-3</v>
      </c>
    </row>
    <row r="33" spans="1:25">
      <c r="A33" s="6" t="s">
        <v>39</v>
      </c>
      <c r="B33" s="4"/>
      <c r="C33" s="7">
        <v>2560092</v>
      </c>
      <c r="D33" s="7"/>
      <c r="E33" s="7">
        <v>12658539870</v>
      </c>
      <c r="F33" s="7"/>
      <c r="G33" s="7">
        <v>80417558702.160004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2560092</v>
      </c>
      <c r="R33" s="7"/>
      <c r="S33" s="7">
        <v>33510</v>
      </c>
      <c r="T33" s="7"/>
      <c r="U33" s="7">
        <v>12658539870</v>
      </c>
      <c r="V33" s="7"/>
      <c r="W33" s="7">
        <v>85278240256.626007</v>
      </c>
      <c r="X33" s="4"/>
      <c r="Y33" s="13">
        <v>2.271833017265466E-3</v>
      </c>
    </row>
    <row r="34" spans="1:25">
      <c r="A34" s="6" t="s">
        <v>40</v>
      </c>
      <c r="B34" s="4"/>
      <c r="C34" s="7">
        <v>555795</v>
      </c>
      <c r="D34" s="7"/>
      <c r="E34" s="7">
        <v>11703099653</v>
      </c>
      <c r="F34" s="7"/>
      <c r="G34" s="7">
        <v>13784576092.762501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555795</v>
      </c>
      <c r="R34" s="7"/>
      <c r="S34" s="7">
        <v>21960</v>
      </c>
      <c r="T34" s="7"/>
      <c r="U34" s="7">
        <v>11703099653</v>
      </c>
      <c r="V34" s="7"/>
      <c r="W34" s="7">
        <v>12132636913.709999</v>
      </c>
      <c r="X34" s="4"/>
      <c r="Y34" s="13">
        <v>3.2321639194376458E-4</v>
      </c>
    </row>
    <row r="35" spans="1:25">
      <c r="A35" s="6" t="s">
        <v>41</v>
      </c>
      <c r="B35" s="4"/>
      <c r="C35" s="7">
        <v>1100000</v>
      </c>
      <c r="D35" s="7"/>
      <c r="E35" s="7">
        <v>29015247169</v>
      </c>
      <c r="F35" s="7"/>
      <c r="G35" s="7">
        <v>46952957700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1100000</v>
      </c>
      <c r="R35" s="7"/>
      <c r="S35" s="7">
        <v>40590</v>
      </c>
      <c r="T35" s="7"/>
      <c r="U35" s="7">
        <v>29015247169</v>
      </c>
      <c r="V35" s="7"/>
      <c r="W35" s="7">
        <v>44383338450</v>
      </c>
      <c r="X35" s="4"/>
      <c r="Y35" s="13">
        <v>1.1823829080401713E-3</v>
      </c>
    </row>
    <row r="36" spans="1:25">
      <c r="A36" s="6" t="s">
        <v>42</v>
      </c>
      <c r="B36" s="4"/>
      <c r="C36" s="7">
        <v>1394767</v>
      </c>
      <c r="D36" s="7"/>
      <c r="E36" s="7">
        <v>4652979443</v>
      </c>
      <c r="F36" s="7"/>
      <c r="G36" s="7">
        <v>8275828305.8731499</v>
      </c>
      <c r="H36" s="7"/>
      <c r="I36" s="7">
        <v>0</v>
      </c>
      <c r="J36" s="7"/>
      <c r="K36" s="7">
        <v>0</v>
      </c>
      <c r="L36" s="7"/>
      <c r="M36" s="7">
        <v>-34898</v>
      </c>
      <c r="N36" s="7"/>
      <c r="O36" s="7">
        <v>164744518</v>
      </c>
      <c r="P36" s="7"/>
      <c r="Q36" s="7">
        <v>1359869</v>
      </c>
      <c r="R36" s="7"/>
      <c r="S36" s="7">
        <v>4966</v>
      </c>
      <c r="T36" s="7"/>
      <c r="U36" s="7">
        <v>4537918664</v>
      </c>
      <c r="V36" s="7"/>
      <c r="W36" s="7">
        <v>6712928452.7487001</v>
      </c>
      <c r="X36" s="4"/>
      <c r="Y36" s="13">
        <v>1.7883404319322032E-4</v>
      </c>
    </row>
    <row r="37" spans="1:25">
      <c r="A37" s="6" t="s">
        <v>43</v>
      </c>
      <c r="B37" s="4"/>
      <c r="C37" s="7">
        <v>4000060</v>
      </c>
      <c r="D37" s="7"/>
      <c r="E37" s="7">
        <v>123203071765</v>
      </c>
      <c r="F37" s="7"/>
      <c r="G37" s="7">
        <v>123991704447.66901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4000060</v>
      </c>
      <c r="R37" s="7"/>
      <c r="S37" s="7">
        <v>29816</v>
      </c>
      <c r="T37" s="7"/>
      <c r="U37" s="7">
        <v>123203071765</v>
      </c>
      <c r="V37" s="7"/>
      <c r="W37" s="7">
        <v>118556157515.688</v>
      </c>
      <c r="X37" s="4"/>
      <c r="Y37" s="13">
        <v>3.1583648095193659E-3</v>
      </c>
    </row>
    <row r="38" spans="1:25">
      <c r="A38" s="6" t="s">
        <v>44</v>
      </c>
      <c r="B38" s="4"/>
      <c r="C38" s="7">
        <v>495187</v>
      </c>
      <c r="D38" s="7"/>
      <c r="E38" s="7">
        <v>181401322109</v>
      </c>
      <c r="F38" s="7"/>
      <c r="G38" s="7">
        <v>216669561342.349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495187</v>
      </c>
      <c r="R38" s="7"/>
      <c r="S38" s="7">
        <v>406660</v>
      </c>
      <c r="T38" s="7"/>
      <c r="U38" s="7">
        <v>181401322109</v>
      </c>
      <c r="V38" s="7"/>
      <c r="W38" s="7">
        <v>200174577584.75101</v>
      </c>
      <c r="X38" s="4"/>
      <c r="Y38" s="13">
        <v>5.3326993287583753E-3</v>
      </c>
    </row>
    <row r="39" spans="1:25">
      <c r="A39" s="6" t="s">
        <v>45</v>
      </c>
      <c r="B39" s="4"/>
      <c r="C39" s="7">
        <v>4277850</v>
      </c>
      <c r="D39" s="7"/>
      <c r="E39" s="7">
        <v>221997949654</v>
      </c>
      <c r="F39" s="7"/>
      <c r="G39" s="7">
        <v>260799495284.02499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4277850</v>
      </c>
      <c r="R39" s="7"/>
      <c r="S39" s="7">
        <v>58880</v>
      </c>
      <c r="T39" s="7"/>
      <c r="U39" s="7">
        <v>221997949654</v>
      </c>
      <c r="V39" s="7"/>
      <c r="W39" s="7">
        <v>250381123142.39999</v>
      </c>
      <c r="X39" s="4"/>
      <c r="Y39" s="13">
        <v>6.6702138874250262E-3</v>
      </c>
    </row>
    <row r="40" spans="1:25">
      <c r="A40" s="6" t="s">
        <v>46</v>
      </c>
      <c r="B40" s="4"/>
      <c r="C40" s="7">
        <v>9050981</v>
      </c>
      <c r="D40" s="7"/>
      <c r="E40" s="7">
        <v>161118341644</v>
      </c>
      <c r="F40" s="7"/>
      <c r="G40" s="7">
        <v>176028802727.573</v>
      </c>
      <c r="H40" s="7"/>
      <c r="I40" s="7">
        <v>9394</v>
      </c>
      <c r="J40" s="7"/>
      <c r="K40" s="7">
        <v>175169119</v>
      </c>
      <c r="L40" s="7"/>
      <c r="M40" s="7">
        <v>0</v>
      </c>
      <c r="N40" s="7"/>
      <c r="O40" s="7">
        <v>0</v>
      </c>
      <c r="P40" s="7"/>
      <c r="Q40" s="7">
        <v>9060375</v>
      </c>
      <c r="R40" s="7"/>
      <c r="S40" s="7">
        <v>20728</v>
      </c>
      <c r="T40" s="7"/>
      <c r="U40" s="7">
        <v>161293510763</v>
      </c>
      <c r="V40" s="7"/>
      <c r="W40" s="7">
        <v>186686022454.64999</v>
      </c>
      <c r="X40" s="4"/>
      <c r="Y40" s="13">
        <v>4.9733609464517829E-3</v>
      </c>
    </row>
    <row r="41" spans="1:25">
      <c r="A41" s="6" t="s">
        <v>47</v>
      </c>
      <c r="B41" s="4"/>
      <c r="C41" s="7">
        <v>31040230</v>
      </c>
      <c r="D41" s="7"/>
      <c r="E41" s="7">
        <v>174640934514</v>
      </c>
      <c r="F41" s="7"/>
      <c r="G41" s="7">
        <v>683758780394.04004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31040230</v>
      </c>
      <c r="R41" s="7"/>
      <c r="S41" s="7">
        <v>18120</v>
      </c>
      <c r="T41" s="7"/>
      <c r="U41" s="7">
        <v>174640934514</v>
      </c>
      <c r="V41" s="7"/>
      <c r="W41" s="7">
        <v>559102396242.78003</v>
      </c>
      <c r="X41" s="4"/>
      <c r="Y41" s="13">
        <v>1.4894623528748239E-2</v>
      </c>
    </row>
    <row r="42" spans="1:25">
      <c r="A42" s="6" t="s">
        <v>48</v>
      </c>
      <c r="B42" s="4"/>
      <c r="C42" s="7">
        <v>12000000</v>
      </c>
      <c r="D42" s="7"/>
      <c r="E42" s="7">
        <v>89997159737</v>
      </c>
      <c r="F42" s="7"/>
      <c r="G42" s="7">
        <v>73325104200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12000000</v>
      </c>
      <c r="R42" s="7"/>
      <c r="S42" s="7">
        <v>5989</v>
      </c>
      <c r="T42" s="7"/>
      <c r="U42" s="7">
        <v>89997159737</v>
      </c>
      <c r="V42" s="7"/>
      <c r="W42" s="7">
        <v>71440385400</v>
      </c>
      <c r="X42" s="4"/>
      <c r="Y42" s="13">
        <v>1.9031892054700225E-3</v>
      </c>
    </row>
    <row r="43" spans="1:25">
      <c r="A43" s="6" t="s">
        <v>49</v>
      </c>
      <c r="B43" s="4"/>
      <c r="C43" s="7">
        <v>24900000</v>
      </c>
      <c r="D43" s="7"/>
      <c r="E43" s="7">
        <v>79397971414</v>
      </c>
      <c r="F43" s="7"/>
      <c r="G43" s="7">
        <v>223509160350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24900000</v>
      </c>
      <c r="R43" s="7"/>
      <c r="S43" s="7">
        <v>8520</v>
      </c>
      <c r="T43" s="7"/>
      <c r="U43" s="7">
        <v>79397971414</v>
      </c>
      <c r="V43" s="7"/>
      <c r="W43" s="7">
        <v>210885719400</v>
      </c>
      <c r="X43" s="4"/>
      <c r="Y43" s="13">
        <v>5.6180467462856112E-3</v>
      </c>
    </row>
    <row r="44" spans="1:25">
      <c r="A44" s="6" t="s">
        <v>50</v>
      </c>
      <c r="B44" s="4"/>
      <c r="C44" s="7">
        <v>14802385</v>
      </c>
      <c r="D44" s="7"/>
      <c r="E44" s="7">
        <v>99109952548</v>
      </c>
      <c r="F44" s="7"/>
      <c r="G44" s="7">
        <v>87403006206.945007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14802385</v>
      </c>
      <c r="R44" s="7"/>
      <c r="S44" s="7">
        <v>5190</v>
      </c>
      <c r="T44" s="7"/>
      <c r="U44" s="7">
        <v>99109952548</v>
      </c>
      <c r="V44" s="7"/>
      <c r="W44" s="7">
        <v>76367273100.007507</v>
      </c>
      <c r="X44" s="4"/>
      <c r="Y44" s="13">
        <v>2.0344426895423148E-3</v>
      </c>
    </row>
    <row r="45" spans="1:25">
      <c r="A45" s="6" t="s">
        <v>51</v>
      </c>
      <c r="B45" s="4"/>
      <c r="C45" s="7">
        <v>4482368</v>
      </c>
      <c r="D45" s="7"/>
      <c r="E45" s="7">
        <v>5388805760</v>
      </c>
      <c r="F45" s="7"/>
      <c r="G45" s="7">
        <v>35511912345.888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4482368</v>
      </c>
      <c r="R45" s="7"/>
      <c r="S45" s="7">
        <v>8020</v>
      </c>
      <c r="T45" s="7"/>
      <c r="U45" s="7">
        <v>5388805760</v>
      </c>
      <c r="V45" s="7"/>
      <c r="W45" s="7">
        <v>35734697241.407997</v>
      </c>
      <c r="X45" s="4"/>
      <c r="Y45" s="13">
        <v>9.5198100723833847E-4</v>
      </c>
    </row>
    <row r="46" spans="1:25">
      <c r="A46" s="6" t="s">
        <v>52</v>
      </c>
      <c r="B46" s="4"/>
      <c r="C46" s="7">
        <v>69306090</v>
      </c>
      <c r="D46" s="7"/>
      <c r="E46" s="7">
        <v>822406501946</v>
      </c>
      <c r="F46" s="7"/>
      <c r="G46" s="7">
        <v>1301402347461.4099</v>
      </c>
      <c r="H46" s="7"/>
      <c r="I46" s="7">
        <v>2050000</v>
      </c>
      <c r="J46" s="7"/>
      <c r="K46" s="7">
        <v>26596969967</v>
      </c>
      <c r="L46" s="7"/>
      <c r="M46" s="7">
        <v>0</v>
      </c>
      <c r="N46" s="7"/>
      <c r="O46" s="7">
        <v>0</v>
      </c>
      <c r="P46" s="7"/>
      <c r="Q46" s="7">
        <v>71356090</v>
      </c>
      <c r="R46" s="7"/>
      <c r="S46" s="7">
        <v>12550</v>
      </c>
      <c r="T46" s="7"/>
      <c r="U46" s="7">
        <v>594652900333</v>
      </c>
      <c r="V46" s="7"/>
      <c r="W46" s="7">
        <v>890190591869.47498</v>
      </c>
      <c r="X46" s="4"/>
      <c r="Y46" s="13">
        <v>2.3714893414572134E-2</v>
      </c>
    </row>
    <row r="47" spans="1:25">
      <c r="A47" s="6" t="s">
        <v>53</v>
      </c>
      <c r="B47" s="4"/>
      <c r="C47" s="7">
        <v>67500000</v>
      </c>
      <c r="D47" s="7"/>
      <c r="E47" s="7">
        <v>594556878724</v>
      </c>
      <c r="F47" s="7"/>
      <c r="G47" s="7">
        <v>974268405000</v>
      </c>
      <c r="H47" s="7"/>
      <c r="I47" s="7">
        <v>2000000</v>
      </c>
      <c r="J47" s="7"/>
      <c r="K47" s="7">
        <v>27894762016</v>
      </c>
      <c r="L47" s="7"/>
      <c r="M47" s="7">
        <v>0</v>
      </c>
      <c r="N47" s="7"/>
      <c r="O47" s="7">
        <v>0</v>
      </c>
      <c r="P47" s="7"/>
      <c r="Q47" s="7">
        <v>69500000</v>
      </c>
      <c r="R47" s="7"/>
      <c r="S47" s="7">
        <v>14620</v>
      </c>
      <c r="T47" s="7"/>
      <c r="U47" s="7">
        <v>622451640740</v>
      </c>
      <c r="V47" s="7"/>
      <c r="W47" s="7">
        <v>1010044264500</v>
      </c>
      <c r="X47" s="4"/>
      <c r="Y47" s="13">
        <v>2.6907824341654632E-2</v>
      </c>
    </row>
    <row r="48" spans="1:25">
      <c r="A48" s="6" t="s">
        <v>54</v>
      </c>
      <c r="B48" s="4"/>
      <c r="C48" s="7">
        <v>13554038</v>
      </c>
      <c r="D48" s="7"/>
      <c r="E48" s="7">
        <v>608838559973</v>
      </c>
      <c r="F48" s="7"/>
      <c r="G48" s="7">
        <v>635822817044.81494</v>
      </c>
      <c r="H48" s="7"/>
      <c r="I48" s="7">
        <v>79792</v>
      </c>
      <c r="J48" s="7"/>
      <c r="K48" s="7">
        <v>3541953606</v>
      </c>
      <c r="L48" s="7"/>
      <c r="M48" s="7">
        <v>0</v>
      </c>
      <c r="N48" s="7"/>
      <c r="O48" s="7">
        <v>0</v>
      </c>
      <c r="P48" s="7"/>
      <c r="Q48" s="7">
        <v>13633830</v>
      </c>
      <c r="R48" s="7"/>
      <c r="S48" s="7">
        <v>46112</v>
      </c>
      <c r="T48" s="7"/>
      <c r="U48" s="7">
        <v>612380513579</v>
      </c>
      <c r="V48" s="7"/>
      <c r="W48" s="7">
        <v>624942504104.68799</v>
      </c>
      <c r="X48" s="4"/>
      <c r="Y48" s="13">
        <v>1.6648619981429264E-2</v>
      </c>
    </row>
    <row r="49" spans="1:25">
      <c r="A49" s="6" t="s">
        <v>55</v>
      </c>
      <c r="B49" s="4"/>
      <c r="C49" s="7">
        <v>4032094</v>
      </c>
      <c r="D49" s="7"/>
      <c r="E49" s="7">
        <v>13266745893</v>
      </c>
      <c r="F49" s="7"/>
      <c r="G49" s="7">
        <v>95553176490.287994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4032094</v>
      </c>
      <c r="R49" s="7"/>
      <c r="S49" s="7">
        <v>22950</v>
      </c>
      <c r="T49" s="7"/>
      <c r="U49" s="7">
        <v>13266745893</v>
      </c>
      <c r="V49" s="7"/>
      <c r="W49" s="7">
        <v>91985964784.065002</v>
      </c>
      <c r="X49" s="4"/>
      <c r="Y49" s="13">
        <v>2.450528426625455E-3</v>
      </c>
    </row>
    <row r="50" spans="1:25">
      <c r="A50" s="6" t="s">
        <v>56</v>
      </c>
      <c r="B50" s="4"/>
      <c r="C50" s="7">
        <v>3441464</v>
      </c>
      <c r="D50" s="7"/>
      <c r="E50" s="7">
        <v>117009583146</v>
      </c>
      <c r="F50" s="7"/>
      <c r="G50" s="7">
        <v>125242344657.612</v>
      </c>
      <c r="H50" s="7"/>
      <c r="I50" s="7">
        <v>0</v>
      </c>
      <c r="J50" s="7"/>
      <c r="K50" s="7">
        <v>0</v>
      </c>
      <c r="L50" s="7"/>
      <c r="M50" s="7">
        <v>-40904</v>
      </c>
      <c r="N50" s="7"/>
      <c r="O50" s="7">
        <v>1596336060</v>
      </c>
      <c r="P50" s="7"/>
      <c r="Q50" s="7">
        <v>3400560</v>
      </c>
      <c r="R50" s="7"/>
      <c r="S50" s="7">
        <v>36430</v>
      </c>
      <c r="T50" s="7"/>
      <c r="U50" s="7">
        <v>115618849438</v>
      </c>
      <c r="V50" s="7"/>
      <c r="W50" s="7">
        <v>123145300515.24001</v>
      </c>
      <c r="X50" s="4"/>
      <c r="Y50" s="13">
        <v>3.2806206928016764E-3</v>
      </c>
    </row>
    <row r="51" spans="1:25">
      <c r="A51" s="6" t="s">
        <v>57</v>
      </c>
      <c r="B51" s="4"/>
      <c r="C51" s="7">
        <v>12960936</v>
      </c>
      <c r="D51" s="7"/>
      <c r="E51" s="7">
        <v>100285002527</v>
      </c>
      <c r="F51" s="7"/>
      <c r="G51" s="7">
        <v>86836936223.591995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12960936</v>
      </c>
      <c r="R51" s="7"/>
      <c r="S51" s="7">
        <v>6420</v>
      </c>
      <c r="T51" s="7"/>
      <c r="U51" s="7">
        <v>100285002527</v>
      </c>
      <c r="V51" s="7"/>
      <c r="W51" s="7">
        <v>82714114325.735992</v>
      </c>
      <c r="X51" s="4"/>
      <c r="Y51" s="13">
        <v>2.2035240801592049E-3</v>
      </c>
    </row>
    <row r="52" spans="1:25">
      <c r="A52" s="6" t="s">
        <v>58</v>
      </c>
      <c r="B52" s="4"/>
      <c r="C52" s="7">
        <v>11420000</v>
      </c>
      <c r="D52" s="7"/>
      <c r="E52" s="7">
        <v>201598678593</v>
      </c>
      <c r="F52" s="7"/>
      <c r="G52" s="7">
        <v>171415970100</v>
      </c>
      <c r="H52" s="7"/>
      <c r="I52" s="7">
        <v>300000</v>
      </c>
      <c r="J52" s="7"/>
      <c r="K52" s="7">
        <v>4052091950</v>
      </c>
      <c r="L52" s="7"/>
      <c r="M52" s="7">
        <v>0</v>
      </c>
      <c r="N52" s="7"/>
      <c r="O52" s="7">
        <v>0</v>
      </c>
      <c r="P52" s="7"/>
      <c r="Q52" s="7">
        <v>11720000</v>
      </c>
      <c r="R52" s="7"/>
      <c r="S52" s="7">
        <v>13060</v>
      </c>
      <c r="T52" s="7"/>
      <c r="U52" s="7">
        <v>205650770543</v>
      </c>
      <c r="V52" s="7"/>
      <c r="W52" s="7">
        <v>152152473960</v>
      </c>
      <c r="X52" s="4"/>
      <c r="Y52" s="13">
        <v>4.0533788333430619E-3</v>
      </c>
    </row>
    <row r="53" spans="1:25">
      <c r="A53" s="6" t="s">
        <v>59</v>
      </c>
      <c r="B53" s="4"/>
      <c r="C53" s="7">
        <v>9800000</v>
      </c>
      <c r="D53" s="7"/>
      <c r="E53" s="7">
        <v>333649993597</v>
      </c>
      <c r="F53" s="7"/>
      <c r="G53" s="7">
        <v>404962053300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9800000</v>
      </c>
      <c r="R53" s="7"/>
      <c r="S53" s="7">
        <v>40760</v>
      </c>
      <c r="T53" s="7"/>
      <c r="U53" s="7">
        <v>333649993597</v>
      </c>
      <c r="V53" s="7"/>
      <c r="W53" s="7">
        <v>397071284400</v>
      </c>
      <c r="X53" s="4"/>
      <c r="Y53" s="13">
        <v>1.0578075384685668E-2</v>
      </c>
    </row>
    <row r="54" spans="1:25">
      <c r="A54" s="6" t="s">
        <v>60</v>
      </c>
      <c r="B54" s="4"/>
      <c r="C54" s="7">
        <v>10560000</v>
      </c>
      <c r="D54" s="7"/>
      <c r="E54" s="7">
        <v>163448976265</v>
      </c>
      <c r="F54" s="7"/>
      <c r="G54" s="7">
        <v>141081937920</v>
      </c>
      <c r="H54" s="7"/>
      <c r="I54" s="7">
        <v>311434</v>
      </c>
      <c r="J54" s="7"/>
      <c r="K54" s="7">
        <v>4076191191</v>
      </c>
      <c r="L54" s="7"/>
      <c r="M54" s="7">
        <v>0</v>
      </c>
      <c r="N54" s="7"/>
      <c r="O54" s="7">
        <v>0</v>
      </c>
      <c r="P54" s="7"/>
      <c r="Q54" s="7">
        <v>10871434</v>
      </c>
      <c r="R54" s="7"/>
      <c r="S54" s="7">
        <v>13570</v>
      </c>
      <c r="T54" s="7"/>
      <c r="U54" s="7">
        <v>167525167456</v>
      </c>
      <c r="V54" s="7"/>
      <c r="W54" s="7">
        <v>146647583491.689</v>
      </c>
      <c r="X54" s="4"/>
      <c r="Y54" s="13">
        <v>3.9067272152432473E-3</v>
      </c>
    </row>
    <row r="55" spans="1:25">
      <c r="A55" s="6" t="s">
        <v>61</v>
      </c>
      <c r="B55" s="4"/>
      <c r="C55" s="7">
        <v>9317996</v>
      </c>
      <c r="D55" s="7"/>
      <c r="E55" s="7">
        <v>220398664079</v>
      </c>
      <c r="F55" s="7"/>
      <c r="G55" s="7">
        <v>213131365786.638</v>
      </c>
      <c r="H55" s="7"/>
      <c r="I55" s="7">
        <v>549185</v>
      </c>
      <c r="J55" s="7"/>
      <c r="K55" s="7">
        <v>10998673819</v>
      </c>
      <c r="L55" s="7"/>
      <c r="M55" s="7">
        <v>0</v>
      </c>
      <c r="N55" s="7"/>
      <c r="O55" s="7">
        <v>0</v>
      </c>
      <c r="P55" s="7"/>
      <c r="Q55" s="7">
        <v>9867181</v>
      </c>
      <c r="R55" s="7"/>
      <c r="S55" s="7">
        <v>19910</v>
      </c>
      <c r="T55" s="7"/>
      <c r="U55" s="7">
        <v>231397337898</v>
      </c>
      <c r="V55" s="7"/>
      <c r="W55" s="7">
        <v>195286663046.42599</v>
      </c>
      <c r="X55" s="4"/>
      <c r="Y55" s="13">
        <v>5.2024840991719999E-3</v>
      </c>
    </row>
    <row r="56" spans="1:25">
      <c r="A56" s="6" t="s">
        <v>62</v>
      </c>
      <c r="B56" s="4"/>
      <c r="C56" s="7">
        <v>7116666</v>
      </c>
      <c r="D56" s="7"/>
      <c r="E56" s="7">
        <v>96342904669</v>
      </c>
      <c r="F56" s="7"/>
      <c r="G56" s="7">
        <v>109510502041.40401</v>
      </c>
      <c r="H56" s="7"/>
      <c r="I56" s="7">
        <v>0</v>
      </c>
      <c r="J56" s="7"/>
      <c r="K56" s="7">
        <v>0</v>
      </c>
      <c r="L56" s="7"/>
      <c r="M56" s="7">
        <v>-216666</v>
      </c>
      <c r="N56" s="7"/>
      <c r="O56" s="7">
        <v>2952612021</v>
      </c>
      <c r="P56" s="7"/>
      <c r="Q56" s="7">
        <v>6900000</v>
      </c>
      <c r="R56" s="7"/>
      <c r="S56" s="7">
        <v>13940</v>
      </c>
      <c r="T56" s="7"/>
      <c r="U56" s="7">
        <v>93409757069</v>
      </c>
      <c r="V56" s="7"/>
      <c r="W56" s="7">
        <v>95613693300</v>
      </c>
      <c r="X56" s="4"/>
      <c r="Y56" s="13">
        <v>2.5471719947311681E-3</v>
      </c>
    </row>
    <row r="57" spans="1:25">
      <c r="A57" s="6" t="s">
        <v>63</v>
      </c>
      <c r="B57" s="4"/>
      <c r="C57" s="7">
        <v>4020036</v>
      </c>
      <c r="D57" s="7"/>
      <c r="E57" s="7">
        <v>66835717512</v>
      </c>
      <c r="F57" s="7"/>
      <c r="G57" s="7">
        <v>61580159669.178001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4020036</v>
      </c>
      <c r="R57" s="7"/>
      <c r="S57" s="7">
        <v>13550</v>
      </c>
      <c r="T57" s="7"/>
      <c r="U57" s="7">
        <v>66835717512</v>
      </c>
      <c r="V57" s="7"/>
      <c r="W57" s="7">
        <v>54147382447.589996</v>
      </c>
      <c r="X57" s="4"/>
      <c r="Y57" s="13">
        <v>1.4424994098465522E-3</v>
      </c>
    </row>
    <row r="58" spans="1:25">
      <c r="A58" s="6" t="s">
        <v>64</v>
      </c>
      <c r="B58" s="4"/>
      <c r="C58" s="7">
        <v>45718</v>
      </c>
      <c r="D58" s="7"/>
      <c r="E58" s="7">
        <v>340478534</v>
      </c>
      <c r="F58" s="7"/>
      <c r="G58" s="7">
        <v>765582943.70340002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45718</v>
      </c>
      <c r="R58" s="7"/>
      <c r="S58" s="7">
        <v>13190</v>
      </c>
      <c r="T58" s="7"/>
      <c r="U58" s="7">
        <v>340478534</v>
      </c>
      <c r="V58" s="7"/>
      <c r="W58" s="7">
        <v>599432448.50100005</v>
      </c>
      <c r="X58" s="4"/>
      <c r="Y58" s="13">
        <v>1.5969025908916338E-5</v>
      </c>
    </row>
    <row r="59" spans="1:25">
      <c r="A59" s="6" t="s">
        <v>65</v>
      </c>
      <c r="B59" s="4"/>
      <c r="C59" s="7">
        <v>9529900</v>
      </c>
      <c r="D59" s="7"/>
      <c r="E59" s="7">
        <v>90994180514</v>
      </c>
      <c r="F59" s="7"/>
      <c r="G59" s="7">
        <v>105124068163.215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9529900</v>
      </c>
      <c r="R59" s="7"/>
      <c r="S59" s="7">
        <v>8275</v>
      </c>
      <c r="T59" s="7"/>
      <c r="U59" s="7">
        <v>90994180514</v>
      </c>
      <c r="V59" s="7"/>
      <c r="W59" s="7">
        <v>78390705961.125</v>
      </c>
      <c r="X59" s="4"/>
      <c r="Y59" s="13">
        <v>2.0883474320448955E-3</v>
      </c>
    </row>
    <row r="60" spans="1:25">
      <c r="A60" s="6" t="s">
        <v>66</v>
      </c>
      <c r="B60" s="4"/>
      <c r="C60" s="7">
        <v>3156792</v>
      </c>
      <c r="D60" s="7"/>
      <c r="E60" s="7">
        <v>52856545518</v>
      </c>
      <c r="F60" s="7"/>
      <c r="G60" s="7">
        <v>54569978033.363998</v>
      </c>
      <c r="H60" s="7"/>
      <c r="I60" s="7">
        <v>1317653</v>
      </c>
      <c r="J60" s="7"/>
      <c r="K60" s="7">
        <v>20200640109</v>
      </c>
      <c r="L60" s="7"/>
      <c r="M60" s="7">
        <v>0</v>
      </c>
      <c r="N60" s="7"/>
      <c r="O60" s="7">
        <v>0</v>
      </c>
      <c r="P60" s="7"/>
      <c r="Q60" s="7">
        <v>4474445</v>
      </c>
      <c r="R60" s="7"/>
      <c r="S60" s="7">
        <v>15130</v>
      </c>
      <c r="T60" s="7"/>
      <c r="U60" s="7">
        <v>73057185627</v>
      </c>
      <c r="V60" s="7"/>
      <c r="W60" s="7">
        <v>67295547650.542503</v>
      </c>
      <c r="X60" s="4"/>
      <c r="Y60" s="13">
        <v>1.7927697218820717E-3</v>
      </c>
    </row>
    <row r="61" spans="1:25">
      <c r="A61" s="6" t="s">
        <v>67</v>
      </c>
      <c r="B61" s="4"/>
      <c r="C61" s="7">
        <v>10513857</v>
      </c>
      <c r="D61" s="7"/>
      <c r="E61" s="7">
        <v>417907669371</v>
      </c>
      <c r="F61" s="7"/>
      <c r="G61" s="7">
        <v>572104137413.52905</v>
      </c>
      <c r="H61" s="7"/>
      <c r="I61" s="7">
        <v>4270884</v>
      </c>
      <c r="J61" s="7"/>
      <c r="K61" s="7">
        <v>216746606948</v>
      </c>
      <c r="L61" s="7"/>
      <c r="M61" s="7">
        <v>0</v>
      </c>
      <c r="N61" s="7"/>
      <c r="O61" s="7">
        <v>0</v>
      </c>
      <c r="P61" s="7"/>
      <c r="Q61" s="7">
        <v>14784741</v>
      </c>
      <c r="R61" s="7"/>
      <c r="S61" s="7">
        <v>52870</v>
      </c>
      <c r="T61" s="7"/>
      <c r="U61" s="7">
        <v>634654276319</v>
      </c>
      <c r="V61" s="7"/>
      <c r="W61" s="7">
        <v>777018324592.81299</v>
      </c>
      <c r="X61" s="4"/>
      <c r="Y61" s="13">
        <v>2.0699956747677956E-2</v>
      </c>
    </row>
    <row r="62" spans="1:25">
      <c r="A62" s="6" t="s">
        <v>68</v>
      </c>
      <c r="B62" s="4"/>
      <c r="C62" s="7">
        <v>26434</v>
      </c>
      <c r="D62" s="7"/>
      <c r="E62" s="7">
        <v>729779583</v>
      </c>
      <c r="F62" s="7"/>
      <c r="G62" s="7">
        <v>734171492.53799999</v>
      </c>
      <c r="H62" s="7"/>
      <c r="I62" s="7">
        <v>5000</v>
      </c>
      <c r="J62" s="7"/>
      <c r="K62" s="7">
        <v>138228144</v>
      </c>
      <c r="L62" s="7"/>
      <c r="M62" s="7">
        <v>-31434</v>
      </c>
      <c r="N62" s="7"/>
      <c r="O62" s="7">
        <v>959594394</v>
      </c>
      <c r="P62" s="7"/>
      <c r="Q62" s="7">
        <v>0</v>
      </c>
      <c r="R62" s="7"/>
      <c r="S62" s="7">
        <v>0</v>
      </c>
      <c r="T62" s="7"/>
      <c r="U62" s="7">
        <v>0</v>
      </c>
      <c r="V62" s="7"/>
      <c r="W62" s="7">
        <v>0</v>
      </c>
      <c r="X62" s="4"/>
      <c r="Y62" s="13">
        <v>0</v>
      </c>
    </row>
    <row r="63" spans="1:25">
      <c r="A63" s="6" t="s">
        <v>69</v>
      </c>
      <c r="B63" s="4"/>
      <c r="C63" s="7">
        <v>26541228</v>
      </c>
      <c r="D63" s="7"/>
      <c r="E63" s="7">
        <v>176763836511</v>
      </c>
      <c r="F63" s="7"/>
      <c r="G63" s="7">
        <v>179406492315.12</v>
      </c>
      <c r="H63" s="7"/>
      <c r="I63" s="7">
        <v>3999114</v>
      </c>
      <c r="J63" s="7"/>
      <c r="K63" s="7">
        <v>25336056980</v>
      </c>
      <c r="L63" s="7"/>
      <c r="M63" s="7">
        <v>0</v>
      </c>
      <c r="N63" s="7"/>
      <c r="O63" s="7">
        <v>0</v>
      </c>
      <c r="P63" s="7"/>
      <c r="Q63" s="7">
        <v>30540342</v>
      </c>
      <c r="R63" s="7"/>
      <c r="S63" s="7">
        <v>6070</v>
      </c>
      <c r="T63" s="7"/>
      <c r="U63" s="7">
        <v>202099893491</v>
      </c>
      <c r="V63" s="7"/>
      <c r="W63" s="7">
        <v>184276865678.15701</v>
      </c>
      <c r="X63" s="4"/>
      <c r="Y63" s="13">
        <v>4.9091804252293092E-3</v>
      </c>
    </row>
    <row r="64" spans="1:25">
      <c r="A64" s="6" t="s">
        <v>70</v>
      </c>
      <c r="B64" s="4"/>
      <c r="C64" s="7">
        <v>200829845</v>
      </c>
      <c r="D64" s="7"/>
      <c r="E64" s="7">
        <v>931105498085</v>
      </c>
      <c r="F64" s="7"/>
      <c r="G64" s="7">
        <v>1299623247318.8501</v>
      </c>
      <c r="H64" s="7"/>
      <c r="I64" s="7">
        <v>0</v>
      </c>
      <c r="J64" s="7"/>
      <c r="K64" s="7">
        <v>0</v>
      </c>
      <c r="L64" s="7"/>
      <c r="M64" s="7">
        <v>-3279102</v>
      </c>
      <c r="N64" s="7"/>
      <c r="O64" s="7">
        <v>19726385465</v>
      </c>
      <c r="P64" s="7"/>
      <c r="Q64" s="7">
        <v>197550743</v>
      </c>
      <c r="R64" s="7"/>
      <c r="S64" s="7">
        <v>6290</v>
      </c>
      <c r="T64" s="7"/>
      <c r="U64" s="7">
        <v>915902628716</v>
      </c>
      <c r="V64" s="7"/>
      <c r="W64" s="7">
        <v>1235200738137.8501</v>
      </c>
      <c r="X64" s="4"/>
      <c r="Y64" s="13">
        <v>3.2906047444315162E-2</v>
      </c>
    </row>
    <row r="65" spans="1:25">
      <c r="A65" s="6" t="s">
        <v>71</v>
      </c>
      <c r="B65" s="4"/>
      <c r="C65" s="7">
        <v>1678321</v>
      </c>
      <c r="D65" s="7"/>
      <c r="E65" s="7">
        <v>26680793239</v>
      </c>
      <c r="F65" s="7"/>
      <c r="G65" s="7">
        <v>39856522912.294502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v>1678321</v>
      </c>
      <c r="R65" s="7"/>
      <c r="S65" s="7">
        <v>22290</v>
      </c>
      <c r="T65" s="7"/>
      <c r="U65" s="7">
        <v>26680793239</v>
      </c>
      <c r="V65" s="7"/>
      <c r="W65" s="7">
        <v>37187186928.2145</v>
      </c>
      <c r="X65" s="4"/>
      <c r="Y65" s="13">
        <v>9.9067568501070495E-4</v>
      </c>
    </row>
    <row r="66" spans="1:25">
      <c r="A66" s="6" t="s">
        <v>72</v>
      </c>
      <c r="B66" s="4"/>
      <c r="C66" s="7">
        <v>159509568</v>
      </c>
      <c r="D66" s="7"/>
      <c r="E66" s="7">
        <v>850196515368</v>
      </c>
      <c r="F66" s="7"/>
      <c r="G66" s="7">
        <v>1725138088445.95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159509568</v>
      </c>
      <c r="R66" s="7"/>
      <c r="S66" s="7">
        <v>10120</v>
      </c>
      <c r="T66" s="7"/>
      <c r="U66" s="7">
        <v>850196515368</v>
      </c>
      <c r="V66" s="7"/>
      <c r="W66" s="7">
        <v>1604632119032.45</v>
      </c>
      <c r="X66" s="4"/>
      <c r="Y66" s="13">
        <v>4.2747789091477202E-2</v>
      </c>
    </row>
    <row r="67" spans="1:25">
      <c r="A67" s="6" t="s">
        <v>73</v>
      </c>
      <c r="B67" s="4"/>
      <c r="C67" s="7">
        <v>11400000</v>
      </c>
      <c r="D67" s="7"/>
      <c r="E67" s="7">
        <v>104177670049</v>
      </c>
      <c r="F67" s="7"/>
      <c r="G67" s="7">
        <v>175761956700</v>
      </c>
      <c r="H67" s="7"/>
      <c r="I67" s="7">
        <v>0</v>
      </c>
      <c r="J67" s="7"/>
      <c r="K67" s="7">
        <v>0</v>
      </c>
      <c r="L67" s="7"/>
      <c r="M67" s="7">
        <v>-700000</v>
      </c>
      <c r="N67" s="7"/>
      <c r="O67" s="7">
        <v>9717315258</v>
      </c>
      <c r="P67" s="7"/>
      <c r="Q67" s="7">
        <v>10700000</v>
      </c>
      <c r="R67" s="7"/>
      <c r="S67" s="7">
        <v>14120</v>
      </c>
      <c r="T67" s="7"/>
      <c r="U67" s="7">
        <v>97780795575</v>
      </c>
      <c r="V67" s="7"/>
      <c r="W67" s="7">
        <v>150185050200</v>
      </c>
      <c r="X67" s="4"/>
      <c r="Y67" s="13">
        <v>4.0009661868875279E-3</v>
      </c>
    </row>
    <row r="68" spans="1:25">
      <c r="A68" s="6" t="s">
        <v>74</v>
      </c>
      <c r="B68" s="4"/>
      <c r="C68" s="7">
        <v>100335470</v>
      </c>
      <c r="D68" s="7"/>
      <c r="E68" s="7">
        <v>453148077426</v>
      </c>
      <c r="F68" s="7"/>
      <c r="G68" s="7">
        <v>1301587085093.1799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100335470</v>
      </c>
      <c r="R68" s="7"/>
      <c r="S68" s="7">
        <v>13360</v>
      </c>
      <c r="T68" s="7"/>
      <c r="U68" s="7">
        <v>453148077426</v>
      </c>
      <c r="V68" s="7"/>
      <c r="W68" s="7">
        <v>1332506012018.76</v>
      </c>
      <c r="X68" s="4"/>
      <c r="Y68" s="13">
        <v>3.5498283556264408E-2</v>
      </c>
    </row>
    <row r="69" spans="1:25">
      <c r="A69" s="6" t="s">
        <v>75</v>
      </c>
      <c r="B69" s="4"/>
      <c r="C69" s="7">
        <v>59615343</v>
      </c>
      <c r="D69" s="7"/>
      <c r="E69" s="7">
        <v>968672898538</v>
      </c>
      <c r="F69" s="7"/>
      <c r="G69" s="7">
        <v>1869672930423.6799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0</v>
      </c>
      <c r="P69" s="7"/>
      <c r="Q69" s="7">
        <v>59615343</v>
      </c>
      <c r="R69" s="7"/>
      <c r="S69" s="7">
        <v>32030</v>
      </c>
      <c r="T69" s="7"/>
      <c r="U69" s="7">
        <v>968672898538</v>
      </c>
      <c r="V69" s="7"/>
      <c r="W69" s="7">
        <v>1898118033644.0701</v>
      </c>
      <c r="X69" s="4"/>
      <c r="Y69" s="13">
        <v>5.0566325085074068E-2</v>
      </c>
    </row>
    <row r="70" spans="1:25">
      <c r="A70" s="6" t="s">
        <v>76</v>
      </c>
      <c r="B70" s="4"/>
      <c r="C70" s="7">
        <v>69502189</v>
      </c>
      <c r="D70" s="7"/>
      <c r="E70" s="7">
        <v>1142619611742</v>
      </c>
      <c r="F70" s="7"/>
      <c r="G70" s="7">
        <v>1621510638393.8101</v>
      </c>
      <c r="H70" s="7"/>
      <c r="I70" s="7">
        <v>0</v>
      </c>
      <c r="J70" s="7"/>
      <c r="K70" s="7">
        <v>0</v>
      </c>
      <c r="L70" s="7"/>
      <c r="M70" s="7">
        <v>0</v>
      </c>
      <c r="N70" s="7"/>
      <c r="O70" s="7">
        <v>0</v>
      </c>
      <c r="P70" s="7"/>
      <c r="Q70" s="7">
        <v>69502189</v>
      </c>
      <c r="R70" s="7"/>
      <c r="S70" s="7">
        <v>24110</v>
      </c>
      <c r="T70" s="7"/>
      <c r="U70" s="7">
        <v>1142619611742</v>
      </c>
      <c r="V70" s="7"/>
      <c r="W70" s="7">
        <v>1665727375018.1001</v>
      </c>
      <c r="X70" s="4"/>
      <c r="Y70" s="13">
        <v>4.4375381538610287E-2</v>
      </c>
    </row>
    <row r="71" spans="1:25">
      <c r="A71" s="6" t="s">
        <v>77</v>
      </c>
      <c r="B71" s="4"/>
      <c r="C71" s="7">
        <v>3475000</v>
      </c>
      <c r="D71" s="7"/>
      <c r="E71" s="7">
        <v>63343544402</v>
      </c>
      <c r="F71" s="7"/>
      <c r="G71" s="7">
        <v>71089982775</v>
      </c>
      <c r="H71" s="7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7"/>
      <c r="Q71" s="7">
        <v>3475000</v>
      </c>
      <c r="R71" s="7"/>
      <c r="S71" s="7">
        <v>19400</v>
      </c>
      <c r="T71" s="7"/>
      <c r="U71" s="7">
        <v>63343544402</v>
      </c>
      <c r="V71" s="7"/>
      <c r="W71" s="7">
        <v>67013880750</v>
      </c>
      <c r="X71" s="4"/>
      <c r="Y71" s="13">
        <v>1.7852660472917233E-3</v>
      </c>
    </row>
    <row r="72" spans="1:25">
      <c r="A72" s="6" t="s">
        <v>78</v>
      </c>
      <c r="B72" s="4"/>
      <c r="C72" s="7">
        <v>7545848</v>
      </c>
      <c r="D72" s="7"/>
      <c r="E72" s="7">
        <v>200711479037</v>
      </c>
      <c r="F72" s="7"/>
      <c r="G72" s="7">
        <v>186923679093.64801</v>
      </c>
      <c r="H72" s="7"/>
      <c r="I72" s="7">
        <v>0</v>
      </c>
      <c r="J72" s="7"/>
      <c r="K72" s="7">
        <v>0</v>
      </c>
      <c r="L72" s="7"/>
      <c r="M72" s="7">
        <v>0</v>
      </c>
      <c r="N72" s="7"/>
      <c r="O72" s="7">
        <v>0</v>
      </c>
      <c r="P72" s="7"/>
      <c r="Q72" s="7">
        <v>7545848</v>
      </c>
      <c r="R72" s="7"/>
      <c r="S72" s="7">
        <v>25830</v>
      </c>
      <c r="T72" s="7"/>
      <c r="U72" s="7">
        <v>200711479037</v>
      </c>
      <c r="V72" s="7"/>
      <c r="W72" s="7">
        <v>193749543779.65201</v>
      </c>
      <c r="X72" s="4"/>
      <c r="Y72" s="13">
        <v>5.1615348688498989E-3</v>
      </c>
    </row>
    <row r="73" spans="1:25">
      <c r="A73" s="6" t="s">
        <v>79</v>
      </c>
      <c r="B73" s="4"/>
      <c r="C73" s="7">
        <v>17108382</v>
      </c>
      <c r="D73" s="7"/>
      <c r="E73" s="7">
        <v>28605406510</v>
      </c>
      <c r="F73" s="7"/>
      <c r="G73" s="7">
        <v>226017542919.159</v>
      </c>
      <c r="H73" s="7"/>
      <c r="I73" s="7">
        <v>17108382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34216764</v>
      </c>
      <c r="R73" s="7"/>
      <c r="S73" s="7">
        <v>6440</v>
      </c>
      <c r="T73" s="7"/>
      <c r="U73" s="7">
        <v>28605406510</v>
      </c>
      <c r="V73" s="7"/>
      <c r="W73" s="7">
        <v>219044842197.048</v>
      </c>
      <c r="X73" s="4"/>
      <c r="Y73" s="13">
        <v>5.8354077577989416E-3</v>
      </c>
    </row>
    <row r="74" spans="1:25">
      <c r="A74" s="6" t="s">
        <v>80</v>
      </c>
      <c r="B74" s="4"/>
      <c r="C74" s="7">
        <v>4266340</v>
      </c>
      <c r="D74" s="7"/>
      <c r="E74" s="7">
        <v>163844785933</v>
      </c>
      <c r="F74" s="7"/>
      <c r="G74" s="7">
        <v>201763447303.27499</v>
      </c>
      <c r="H74" s="7"/>
      <c r="I74" s="7">
        <v>0</v>
      </c>
      <c r="J74" s="7"/>
      <c r="K74" s="7">
        <v>0</v>
      </c>
      <c r="L74" s="7"/>
      <c r="M74" s="7">
        <v>0</v>
      </c>
      <c r="N74" s="7"/>
      <c r="O74" s="7">
        <v>0</v>
      </c>
      <c r="P74" s="7"/>
      <c r="Q74" s="7">
        <v>4266340</v>
      </c>
      <c r="R74" s="7"/>
      <c r="S74" s="7">
        <v>44444</v>
      </c>
      <c r="T74" s="7"/>
      <c r="U74" s="7">
        <v>163844785933</v>
      </c>
      <c r="V74" s="7"/>
      <c r="W74" s="7">
        <v>188485016330.98801</v>
      </c>
      <c r="X74" s="4"/>
      <c r="Y74" s="13">
        <v>5.0212865799290221E-3</v>
      </c>
    </row>
    <row r="75" spans="1:25">
      <c r="A75" s="6" t="s">
        <v>81</v>
      </c>
      <c r="B75" s="4"/>
      <c r="C75" s="7">
        <v>21727451</v>
      </c>
      <c r="D75" s="7"/>
      <c r="E75" s="7">
        <v>273400539546</v>
      </c>
      <c r="F75" s="7"/>
      <c r="G75" s="7">
        <v>253994510558.62799</v>
      </c>
      <c r="H75" s="7"/>
      <c r="I75" s="7">
        <v>1636695</v>
      </c>
      <c r="J75" s="7"/>
      <c r="K75" s="7">
        <v>18359397063</v>
      </c>
      <c r="L75" s="7"/>
      <c r="M75" s="7">
        <v>0</v>
      </c>
      <c r="N75" s="7"/>
      <c r="O75" s="7">
        <v>0</v>
      </c>
      <c r="P75" s="7"/>
      <c r="Q75" s="7">
        <v>23364146</v>
      </c>
      <c r="R75" s="7"/>
      <c r="S75" s="7">
        <v>10770</v>
      </c>
      <c r="T75" s="7"/>
      <c r="U75" s="7">
        <v>291759936609</v>
      </c>
      <c r="V75" s="7"/>
      <c r="W75" s="7">
        <v>250134642898.10101</v>
      </c>
      <c r="X75" s="4"/>
      <c r="Y75" s="13">
        <v>6.6636475938967243E-3</v>
      </c>
    </row>
    <row r="76" spans="1:25">
      <c r="A76" s="6" t="s">
        <v>82</v>
      </c>
      <c r="B76" s="4"/>
      <c r="C76" s="7">
        <v>6368007</v>
      </c>
      <c r="D76" s="7"/>
      <c r="E76" s="7">
        <v>31713395947</v>
      </c>
      <c r="F76" s="7"/>
      <c r="G76" s="7">
        <v>31523984444.583</v>
      </c>
      <c r="H76" s="7"/>
      <c r="I76" s="7">
        <v>140000</v>
      </c>
      <c r="J76" s="7"/>
      <c r="K76" s="7">
        <v>659683315</v>
      </c>
      <c r="L76" s="7"/>
      <c r="M76" s="7">
        <v>0</v>
      </c>
      <c r="N76" s="7"/>
      <c r="O76" s="7">
        <v>0</v>
      </c>
      <c r="P76" s="7"/>
      <c r="Q76" s="7">
        <v>6508007</v>
      </c>
      <c r="R76" s="7"/>
      <c r="S76" s="7">
        <v>4811</v>
      </c>
      <c r="T76" s="7"/>
      <c r="U76" s="7">
        <v>32373079262</v>
      </c>
      <c r="V76" s="7"/>
      <c r="W76" s="7">
        <v>31123727048.0219</v>
      </c>
      <c r="X76" s="4"/>
      <c r="Y76" s="13">
        <v>8.2914364221487878E-4</v>
      </c>
    </row>
    <row r="77" spans="1:25">
      <c r="A77" s="6" t="s">
        <v>83</v>
      </c>
      <c r="B77" s="4"/>
      <c r="C77" s="7">
        <v>1466278</v>
      </c>
      <c r="D77" s="7"/>
      <c r="E77" s="7">
        <v>44081735883</v>
      </c>
      <c r="F77" s="7"/>
      <c r="G77" s="7">
        <v>42312782340.476997</v>
      </c>
      <c r="H77" s="7"/>
      <c r="I77" s="7">
        <v>9452120</v>
      </c>
      <c r="J77" s="7"/>
      <c r="K77" s="7">
        <v>7338622419</v>
      </c>
      <c r="L77" s="7"/>
      <c r="M77" s="7">
        <v>0</v>
      </c>
      <c r="N77" s="7"/>
      <c r="O77" s="7">
        <v>0</v>
      </c>
      <c r="P77" s="7"/>
      <c r="Q77" s="7">
        <v>10918398</v>
      </c>
      <c r="R77" s="7"/>
      <c r="S77" s="7">
        <v>4225</v>
      </c>
      <c r="T77" s="7"/>
      <c r="U77" s="7">
        <v>51420358302</v>
      </c>
      <c r="V77" s="7"/>
      <c r="W77" s="7">
        <v>45855756672.277496</v>
      </c>
      <c r="X77" s="4"/>
      <c r="Y77" s="13">
        <v>1.2216084868340901E-3</v>
      </c>
    </row>
    <row r="78" spans="1:25">
      <c r="A78" s="6" t="s">
        <v>84</v>
      </c>
      <c r="B78" s="4"/>
      <c r="C78" s="7">
        <v>15636144</v>
      </c>
      <c r="D78" s="7"/>
      <c r="E78" s="7">
        <v>48458175656</v>
      </c>
      <c r="F78" s="7"/>
      <c r="G78" s="12">
        <f>57447330654-26</f>
        <v>57447330628</v>
      </c>
      <c r="H78" s="7"/>
      <c r="I78" s="7">
        <v>0</v>
      </c>
      <c r="J78" s="7"/>
      <c r="K78" s="7">
        <v>0</v>
      </c>
      <c r="L78" s="7"/>
      <c r="M78" s="7">
        <v>0</v>
      </c>
      <c r="N78" s="7"/>
      <c r="O78" s="7">
        <v>0</v>
      </c>
      <c r="P78" s="7"/>
      <c r="Q78" s="7">
        <v>15636144</v>
      </c>
      <c r="R78" s="7"/>
      <c r="S78" s="7">
        <v>3537</v>
      </c>
      <c r="T78" s="7"/>
      <c r="U78" s="7">
        <v>48458175656</v>
      </c>
      <c r="V78" s="7"/>
      <c r="W78" s="7">
        <v>54975976332.098396</v>
      </c>
      <c r="X78" s="4"/>
      <c r="Y78" s="13">
        <v>1.4645733520276488E-3</v>
      </c>
    </row>
    <row r="79" spans="1:25">
      <c r="A79" s="6" t="s">
        <v>85</v>
      </c>
      <c r="B79" s="4"/>
      <c r="C79" s="7">
        <v>0</v>
      </c>
      <c r="D79" s="7"/>
      <c r="E79" s="7">
        <v>0</v>
      </c>
      <c r="F79" s="7"/>
      <c r="G79" s="7">
        <v>0</v>
      </c>
      <c r="H79" s="7"/>
      <c r="I79" s="7">
        <v>2477833</v>
      </c>
      <c r="J79" s="7"/>
      <c r="K79" s="7">
        <v>10625312180</v>
      </c>
      <c r="L79" s="7"/>
      <c r="M79" s="7">
        <v>0</v>
      </c>
      <c r="N79" s="7"/>
      <c r="O79" s="7">
        <v>0</v>
      </c>
      <c r="P79" s="7"/>
      <c r="Q79" s="7">
        <v>2477833</v>
      </c>
      <c r="R79" s="7"/>
      <c r="S79" s="7">
        <v>4253</v>
      </c>
      <c r="T79" s="7"/>
      <c r="U79" s="7">
        <v>10625312180</v>
      </c>
      <c r="V79" s="7"/>
      <c r="W79" s="7">
        <v>10475521289</v>
      </c>
      <c r="X79" s="4"/>
      <c r="Y79" s="13">
        <v>2.7907042952341371E-4</v>
      </c>
    </row>
    <row r="80" spans="1:25">
      <c r="A80" s="6" t="s">
        <v>86</v>
      </c>
      <c r="B80" s="4"/>
      <c r="C80" s="7">
        <v>0</v>
      </c>
      <c r="D80" s="7"/>
      <c r="E80" s="7">
        <v>0</v>
      </c>
      <c r="F80" s="7"/>
      <c r="G80" s="7">
        <v>0</v>
      </c>
      <c r="H80" s="7"/>
      <c r="I80" s="7">
        <v>3925000</v>
      </c>
      <c r="J80" s="7"/>
      <c r="K80" s="7">
        <v>109144032789</v>
      </c>
      <c r="L80" s="7"/>
      <c r="M80" s="7">
        <v>0</v>
      </c>
      <c r="N80" s="7"/>
      <c r="O80" s="7">
        <v>0</v>
      </c>
      <c r="P80" s="7"/>
      <c r="Q80" s="7">
        <v>3925000</v>
      </c>
      <c r="R80" s="7"/>
      <c r="S80" s="7">
        <v>23752</v>
      </c>
      <c r="T80" s="7"/>
      <c r="U80" s="7">
        <v>109144032789</v>
      </c>
      <c r="V80" s="7"/>
      <c r="W80" s="7">
        <v>92671901730</v>
      </c>
      <c r="X80" s="4"/>
      <c r="Y80" s="13">
        <v>2.4688019533404518E-3</v>
      </c>
    </row>
    <row r="81" spans="1:25">
      <c r="A81" s="6" t="s">
        <v>87</v>
      </c>
      <c r="B81" s="4"/>
      <c r="C81" s="7">
        <v>0</v>
      </c>
      <c r="D81" s="7"/>
      <c r="E81" s="7">
        <v>0</v>
      </c>
      <c r="F81" s="7"/>
      <c r="G81" s="7">
        <v>0</v>
      </c>
      <c r="H81" s="7"/>
      <c r="I81" s="7">
        <v>35504645</v>
      </c>
      <c r="J81" s="7"/>
      <c r="K81" s="7">
        <v>1717867029</v>
      </c>
      <c r="L81" s="7"/>
      <c r="M81" s="7">
        <v>0</v>
      </c>
      <c r="N81" s="7"/>
      <c r="O81" s="7">
        <v>0</v>
      </c>
      <c r="P81" s="9"/>
      <c r="Q81" s="7">
        <v>35504645</v>
      </c>
      <c r="R81" s="7"/>
      <c r="S81" s="7">
        <v>10980</v>
      </c>
      <c r="T81" s="7"/>
      <c r="U81" s="7">
        <v>256068438609</v>
      </c>
      <c r="V81" s="7"/>
      <c r="W81" s="7">
        <v>387521448137.505</v>
      </c>
      <c r="X81" s="4"/>
      <c r="Y81" s="13">
        <v>1.0323665428929932E-2</v>
      </c>
    </row>
    <row r="82" spans="1:25" ht="24.75" thickBot="1">
      <c r="A82" s="6"/>
      <c r="B82" s="4"/>
      <c r="C82" s="7"/>
      <c r="D82" s="7"/>
      <c r="E82" s="8">
        <f>SUM(E9:E81)</f>
        <v>17359438509924</v>
      </c>
      <c r="F82" s="7"/>
      <c r="G82" s="8">
        <f>SUM(G9:G81)</f>
        <v>29091357658867.09</v>
      </c>
      <c r="H82" s="7"/>
      <c r="I82" s="7"/>
      <c r="J82" s="7"/>
      <c r="K82" s="8">
        <f>SUM(K9:K81)</f>
        <v>578485003957</v>
      </c>
      <c r="L82" s="7"/>
      <c r="M82" s="7"/>
      <c r="N82" s="7"/>
      <c r="O82" s="8">
        <f>SUM(O9:O81)</f>
        <v>233563292916</v>
      </c>
      <c r="P82" s="9"/>
      <c r="Q82" s="7"/>
      <c r="R82" s="7"/>
      <c r="S82" s="7"/>
      <c r="T82" s="7"/>
      <c r="U82" s="8">
        <f>SUM(U9:U81)</f>
        <v>17879444395181</v>
      </c>
      <c r="V82" s="7"/>
      <c r="W82" s="8">
        <f>SUM(W9:W81)</f>
        <v>28786545683974.395</v>
      </c>
      <c r="X82" s="4"/>
      <c r="Y82" s="15">
        <f>SUM(Y9:Y81)</f>
        <v>0.76688056344821631</v>
      </c>
    </row>
    <row r="83" spans="1:25" ht="24.75" thickTop="1">
      <c r="A83" s="4"/>
      <c r="B83" s="4"/>
      <c r="C83" s="4"/>
      <c r="D83" s="4"/>
      <c r="E83" s="4"/>
      <c r="F83" s="4"/>
      <c r="G83" s="5"/>
      <c r="H83" s="4"/>
      <c r="I83" s="4"/>
      <c r="J83" s="4"/>
      <c r="K83" s="4"/>
      <c r="L83" s="4"/>
      <c r="M83" s="4"/>
      <c r="N83" s="4"/>
      <c r="O83" s="4"/>
      <c r="P83" s="10"/>
      <c r="Q83" s="4"/>
      <c r="R83" s="4"/>
      <c r="S83" s="4"/>
      <c r="T83" s="4"/>
      <c r="U83" s="4"/>
      <c r="V83" s="4"/>
      <c r="W83" s="5"/>
      <c r="X83" s="4"/>
      <c r="Y83" s="4"/>
    </row>
    <row r="84" spans="1:25">
      <c r="G84" s="3"/>
      <c r="P84" s="11"/>
      <c r="W84" s="3"/>
      <c r="Y84" s="18"/>
    </row>
    <row r="85" spans="1:25">
      <c r="Y85" s="26"/>
    </row>
    <row r="86" spans="1:25">
      <c r="G86" s="12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1"/>
  <sheetViews>
    <sheetView rightToLeft="1" workbookViewId="0">
      <selection activeCell="O12" sqref="O12"/>
    </sheetView>
  </sheetViews>
  <sheetFormatPr defaultRowHeight="24"/>
  <cols>
    <col min="1" max="1" width="32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3.42578125" style="1" bestFit="1" customWidth="1"/>
    <col min="6" max="6" width="1" style="1" customWidth="1"/>
    <col min="7" max="7" width="13.570312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3.5703125" style="1" bestFit="1" customWidth="1"/>
    <col min="16" max="16" width="1" style="1" customWidth="1"/>
    <col min="17" max="17" width="10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4.7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24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6" spans="1:17" ht="24.75">
      <c r="A6" s="29" t="s">
        <v>3</v>
      </c>
      <c r="C6" s="30" t="s">
        <v>304</v>
      </c>
      <c r="D6" s="30" t="s">
        <v>4</v>
      </c>
      <c r="E6" s="30" t="s">
        <v>4</v>
      </c>
      <c r="F6" s="30" t="s">
        <v>4</v>
      </c>
      <c r="G6" s="30" t="s">
        <v>4</v>
      </c>
      <c r="H6" s="30" t="s">
        <v>4</v>
      </c>
      <c r="I6" s="30" t="s">
        <v>4</v>
      </c>
      <c r="K6" s="30" t="s">
        <v>6</v>
      </c>
      <c r="L6" s="30" t="s">
        <v>6</v>
      </c>
      <c r="M6" s="30" t="s">
        <v>6</v>
      </c>
      <c r="N6" s="30" t="s">
        <v>6</v>
      </c>
      <c r="O6" s="30" t="s">
        <v>6</v>
      </c>
      <c r="P6" s="30" t="s">
        <v>6</v>
      </c>
      <c r="Q6" s="30" t="s">
        <v>6</v>
      </c>
    </row>
    <row r="7" spans="1:17" ht="24.75">
      <c r="A7" s="30" t="s">
        <v>3</v>
      </c>
      <c r="C7" s="30" t="s">
        <v>88</v>
      </c>
      <c r="E7" s="30" t="s">
        <v>89</v>
      </c>
      <c r="G7" s="30" t="s">
        <v>90</v>
      </c>
      <c r="I7" s="30" t="s">
        <v>91</v>
      </c>
      <c r="K7" s="30" t="s">
        <v>88</v>
      </c>
      <c r="M7" s="30" t="s">
        <v>89</v>
      </c>
      <c r="O7" s="30" t="s">
        <v>90</v>
      </c>
      <c r="Q7" s="30" t="s">
        <v>91</v>
      </c>
    </row>
    <row r="8" spans="1:17">
      <c r="A8" s="1" t="s">
        <v>92</v>
      </c>
      <c r="C8" s="5">
        <v>0</v>
      </c>
      <c r="D8" s="4"/>
      <c r="E8" s="5">
        <v>28750</v>
      </c>
      <c r="F8" s="4"/>
      <c r="G8" s="4" t="s">
        <v>305</v>
      </c>
      <c r="H8" s="4"/>
      <c r="I8" s="5">
        <v>0</v>
      </c>
      <c r="J8" s="4"/>
      <c r="K8" s="5">
        <v>576869</v>
      </c>
      <c r="L8" s="4"/>
      <c r="M8" s="5">
        <v>28750</v>
      </c>
      <c r="N8" s="4"/>
      <c r="O8" s="4" t="s">
        <v>94</v>
      </c>
      <c r="P8" s="4"/>
      <c r="Q8" s="27">
        <v>1.01</v>
      </c>
    </row>
    <row r="9" spans="1:17">
      <c r="A9" s="1" t="s">
        <v>95</v>
      </c>
      <c r="C9" s="5">
        <v>0</v>
      </c>
      <c r="D9" s="4"/>
      <c r="E9" s="5">
        <v>22620</v>
      </c>
      <c r="F9" s="4"/>
      <c r="G9" s="4" t="s">
        <v>305</v>
      </c>
      <c r="H9" s="4"/>
      <c r="I9" s="5">
        <v>0</v>
      </c>
      <c r="J9" s="4"/>
      <c r="K9" s="5">
        <v>248066</v>
      </c>
      <c r="L9" s="4"/>
      <c r="M9" s="5">
        <v>22620</v>
      </c>
      <c r="N9" s="4"/>
      <c r="O9" s="4" t="s">
        <v>96</v>
      </c>
      <c r="P9" s="4"/>
      <c r="Q9" s="27">
        <v>1.01</v>
      </c>
    </row>
    <row r="10" spans="1:17">
      <c r="A10" s="1" t="s">
        <v>97</v>
      </c>
      <c r="C10" s="5">
        <v>0</v>
      </c>
      <c r="D10" s="4"/>
      <c r="E10" s="5">
        <v>3996</v>
      </c>
      <c r="F10" s="4"/>
      <c r="G10" s="4" t="s">
        <v>305</v>
      </c>
      <c r="H10" s="4"/>
      <c r="I10" s="5">
        <v>0</v>
      </c>
      <c r="J10" s="4"/>
      <c r="K10" s="5">
        <v>1359869</v>
      </c>
      <c r="L10" s="4"/>
      <c r="M10" s="5">
        <v>3996</v>
      </c>
      <c r="N10" s="4"/>
      <c r="O10" s="4" t="s">
        <v>98</v>
      </c>
      <c r="P10" s="4"/>
      <c r="Q10" s="5">
        <v>1</v>
      </c>
    </row>
    <row r="11" spans="1:17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6"/>
  <sheetViews>
    <sheetView rightToLeft="1" topLeftCell="H28" zoomScaleNormal="100" workbookViewId="0">
      <selection activeCell="AI37" sqref="AI37:AL38"/>
    </sheetView>
  </sheetViews>
  <sheetFormatPr defaultRowHeight="2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140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4.28515625" style="1" bestFit="1" customWidth="1"/>
    <col min="28" max="28" width="1.7109375" style="1" customWidth="1"/>
    <col min="29" max="29" width="10.140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t="24.7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t="24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6" spans="1:37" ht="24.75">
      <c r="A6" s="30" t="s">
        <v>99</v>
      </c>
      <c r="B6" s="30" t="s">
        <v>99</v>
      </c>
      <c r="C6" s="30" t="s">
        <v>99</v>
      </c>
      <c r="D6" s="30" t="s">
        <v>99</v>
      </c>
      <c r="E6" s="30" t="s">
        <v>99</v>
      </c>
      <c r="F6" s="30" t="s">
        <v>99</v>
      </c>
      <c r="G6" s="30" t="s">
        <v>99</v>
      </c>
      <c r="H6" s="30" t="s">
        <v>99</v>
      </c>
      <c r="I6" s="30" t="s">
        <v>99</v>
      </c>
      <c r="J6" s="30" t="s">
        <v>99</v>
      </c>
      <c r="K6" s="30" t="s">
        <v>99</v>
      </c>
      <c r="L6" s="30" t="s">
        <v>99</v>
      </c>
      <c r="M6" s="30" t="s">
        <v>99</v>
      </c>
      <c r="O6" s="30" t="s">
        <v>304</v>
      </c>
      <c r="P6" s="30" t="s">
        <v>4</v>
      </c>
      <c r="Q6" s="30" t="s">
        <v>4</v>
      </c>
      <c r="R6" s="30" t="s">
        <v>4</v>
      </c>
      <c r="S6" s="30" t="s">
        <v>4</v>
      </c>
      <c r="U6" s="30" t="s">
        <v>5</v>
      </c>
      <c r="V6" s="30" t="s">
        <v>5</v>
      </c>
      <c r="W6" s="30" t="s">
        <v>5</v>
      </c>
      <c r="X6" s="30" t="s">
        <v>5</v>
      </c>
      <c r="Y6" s="30" t="s">
        <v>5</v>
      </c>
      <c r="Z6" s="30" t="s">
        <v>5</v>
      </c>
      <c r="AA6" s="30" t="s">
        <v>5</v>
      </c>
      <c r="AC6" s="30" t="s">
        <v>6</v>
      </c>
      <c r="AD6" s="30" t="s">
        <v>6</v>
      </c>
      <c r="AE6" s="30" t="s">
        <v>6</v>
      </c>
      <c r="AF6" s="30" t="s">
        <v>6</v>
      </c>
      <c r="AG6" s="30" t="s">
        <v>6</v>
      </c>
      <c r="AH6" s="30" t="s">
        <v>6</v>
      </c>
      <c r="AI6" s="30" t="s">
        <v>6</v>
      </c>
      <c r="AJ6" s="30" t="s">
        <v>6</v>
      </c>
      <c r="AK6" s="30" t="s">
        <v>6</v>
      </c>
    </row>
    <row r="7" spans="1:37" ht="24.75">
      <c r="A7" s="29" t="s">
        <v>100</v>
      </c>
      <c r="C7" s="29" t="s">
        <v>101</v>
      </c>
      <c r="E7" s="29" t="s">
        <v>102</v>
      </c>
      <c r="G7" s="29" t="s">
        <v>103</v>
      </c>
      <c r="I7" s="29" t="s">
        <v>104</v>
      </c>
      <c r="K7" s="29" t="s">
        <v>105</v>
      </c>
      <c r="M7" s="29" t="s">
        <v>91</v>
      </c>
      <c r="O7" s="29" t="s">
        <v>7</v>
      </c>
      <c r="Q7" s="29" t="s">
        <v>8</v>
      </c>
      <c r="S7" s="29" t="s">
        <v>9</v>
      </c>
      <c r="U7" s="30" t="s">
        <v>10</v>
      </c>
      <c r="V7" s="30" t="s">
        <v>10</v>
      </c>
      <c r="W7" s="30" t="s">
        <v>10</v>
      </c>
      <c r="Y7" s="30" t="s">
        <v>11</v>
      </c>
      <c r="Z7" s="30" t="s">
        <v>11</v>
      </c>
      <c r="AA7" s="30" t="s">
        <v>11</v>
      </c>
      <c r="AC7" s="29" t="s">
        <v>7</v>
      </c>
      <c r="AE7" s="29" t="s">
        <v>106</v>
      </c>
      <c r="AG7" s="29" t="s">
        <v>8</v>
      </c>
      <c r="AI7" s="29" t="s">
        <v>9</v>
      </c>
      <c r="AK7" s="29" t="s">
        <v>13</v>
      </c>
    </row>
    <row r="8" spans="1:37" ht="24.75">
      <c r="A8" s="30" t="s">
        <v>100</v>
      </c>
      <c r="C8" s="30" t="s">
        <v>101</v>
      </c>
      <c r="E8" s="30" t="s">
        <v>102</v>
      </c>
      <c r="G8" s="30" t="s">
        <v>103</v>
      </c>
      <c r="I8" s="30" t="s">
        <v>104</v>
      </c>
      <c r="K8" s="30" t="s">
        <v>105</v>
      </c>
      <c r="M8" s="30" t="s">
        <v>91</v>
      </c>
      <c r="O8" s="30" t="s">
        <v>7</v>
      </c>
      <c r="Q8" s="30" t="s">
        <v>8</v>
      </c>
      <c r="S8" s="30" t="s">
        <v>9</v>
      </c>
      <c r="U8" s="30" t="s">
        <v>7</v>
      </c>
      <c r="W8" s="30" t="s">
        <v>8</v>
      </c>
      <c r="Y8" s="30" t="s">
        <v>7</v>
      </c>
      <c r="AA8" s="30" t="s">
        <v>14</v>
      </c>
      <c r="AC8" s="30" t="s">
        <v>7</v>
      </c>
      <c r="AE8" s="30" t="s">
        <v>106</v>
      </c>
      <c r="AG8" s="30" t="s">
        <v>8</v>
      </c>
      <c r="AI8" s="30" t="s">
        <v>9</v>
      </c>
      <c r="AK8" s="30" t="s">
        <v>13</v>
      </c>
    </row>
    <row r="9" spans="1:37">
      <c r="A9" s="6" t="s">
        <v>107</v>
      </c>
      <c r="B9" s="4"/>
      <c r="C9" s="4" t="s">
        <v>108</v>
      </c>
      <c r="D9" s="4"/>
      <c r="E9" s="4" t="s">
        <v>108</v>
      </c>
      <c r="F9" s="4"/>
      <c r="G9" s="4" t="s">
        <v>109</v>
      </c>
      <c r="H9" s="4"/>
      <c r="I9" s="4" t="s">
        <v>110</v>
      </c>
      <c r="J9" s="4"/>
      <c r="K9" s="5">
        <v>0</v>
      </c>
      <c r="L9" s="4"/>
      <c r="M9" s="5">
        <v>0</v>
      </c>
      <c r="N9" s="4"/>
      <c r="O9" s="5">
        <v>24930</v>
      </c>
      <c r="P9" s="4"/>
      <c r="Q9" s="5">
        <v>22561907716</v>
      </c>
      <c r="R9" s="4"/>
      <c r="S9" s="5">
        <v>24383177737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5"/>
      <c r="AC9" s="5">
        <v>24930</v>
      </c>
      <c r="AD9" s="4"/>
      <c r="AE9" s="5">
        <v>996919</v>
      </c>
      <c r="AF9" s="4"/>
      <c r="AG9" s="5">
        <v>22561907716</v>
      </c>
      <c r="AH9" s="4"/>
      <c r="AI9" s="5">
        <v>24848686029</v>
      </c>
      <c r="AJ9" s="4"/>
      <c r="AK9" s="13">
        <v>6.6197502653039385E-4</v>
      </c>
    </row>
    <row r="10" spans="1:37">
      <c r="A10" s="6" t="s">
        <v>111</v>
      </c>
      <c r="B10" s="4"/>
      <c r="C10" s="4" t="s">
        <v>108</v>
      </c>
      <c r="D10" s="4"/>
      <c r="E10" s="4" t="s">
        <v>108</v>
      </c>
      <c r="F10" s="4"/>
      <c r="G10" s="4" t="s">
        <v>112</v>
      </c>
      <c r="H10" s="4"/>
      <c r="I10" s="4" t="s">
        <v>113</v>
      </c>
      <c r="J10" s="4"/>
      <c r="K10" s="5">
        <v>0</v>
      </c>
      <c r="L10" s="4"/>
      <c r="M10" s="5">
        <v>0</v>
      </c>
      <c r="N10" s="4"/>
      <c r="O10" s="5">
        <v>264995</v>
      </c>
      <c r="P10" s="4"/>
      <c r="Q10" s="5">
        <v>247326714157</v>
      </c>
      <c r="R10" s="4"/>
      <c r="S10" s="5">
        <v>258051989717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5"/>
      <c r="AC10" s="5">
        <v>264995</v>
      </c>
      <c r="AD10" s="4"/>
      <c r="AE10" s="5">
        <v>990007</v>
      </c>
      <c r="AF10" s="4"/>
      <c r="AG10" s="5">
        <v>247326714157</v>
      </c>
      <c r="AH10" s="4"/>
      <c r="AI10" s="5">
        <v>262299354588</v>
      </c>
      <c r="AJ10" s="4"/>
      <c r="AK10" s="13">
        <v>6.9877184656626365E-3</v>
      </c>
    </row>
    <row r="11" spans="1:37">
      <c r="A11" s="6" t="s">
        <v>114</v>
      </c>
      <c r="B11" s="4"/>
      <c r="C11" s="4" t="s">
        <v>108</v>
      </c>
      <c r="D11" s="4"/>
      <c r="E11" s="4" t="s">
        <v>108</v>
      </c>
      <c r="F11" s="4"/>
      <c r="G11" s="4" t="s">
        <v>115</v>
      </c>
      <c r="H11" s="4"/>
      <c r="I11" s="4" t="s">
        <v>116</v>
      </c>
      <c r="J11" s="4"/>
      <c r="K11" s="5">
        <v>0</v>
      </c>
      <c r="L11" s="4"/>
      <c r="M11" s="5">
        <v>0</v>
      </c>
      <c r="N11" s="4"/>
      <c r="O11" s="5">
        <v>412703</v>
      </c>
      <c r="P11" s="4"/>
      <c r="Q11" s="5">
        <v>377531794125</v>
      </c>
      <c r="R11" s="4"/>
      <c r="S11" s="5">
        <v>395699300519</v>
      </c>
      <c r="T11" s="4"/>
      <c r="U11" s="5">
        <v>0</v>
      </c>
      <c r="V11" s="4"/>
      <c r="W11" s="5">
        <v>0</v>
      </c>
      <c r="X11" s="4"/>
      <c r="Y11" s="5">
        <v>0</v>
      </c>
      <c r="Z11" s="4"/>
      <c r="AA11" s="5">
        <v>0</v>
      </c>
      <c r="AB11" s="5"/>
      <c r="AC11" s="5">
        <v>412703</v>
      </c>
      <c r="AD11" s="4"/>
      <c r="AE11" s="5">
        <v>974514</v>
      </c>
      <c r="AF11" s="4"/>
      <c r="AG11" s="5">
        <v>377531794125</v>
      </c>
      <c r="AH11" s="4"/>
      <c r="AI11" s="5">
        <v>402111955337</v>
      </c>
      <c r="AJ11" s="4"/>
      <c r="AK11" s="13">
        <v>1.0712360081806364E-2</v>
      </c>
    </row>
    <row r="12" spans="1:37">
      <c r="A12" s="6" t="s">
        <v>117</v>
      </c>
      <c r="B12" s="4"/>
      <c r="C12" s="4" t="s">
        <v>108</v>
      </c>
      <c r="D12" s="4"/>
      <c r="E12" s="4" t="s">
        <v>108</v>
      </c>
      <c r="F12" s="4"/>
      <c r="G12" s="4" t="s">
        <v>118</v>
      </c>
      <c r="H12" s="4"/>
      <c r="I12" s="4" t="s">
        <v>119</v>
      </c>
      <c r="J12" s="4"/>
      <c r="K12" s="5">
        <v>0</v>
      </c>
      <c r="L12" s="4"/>
      <c r="M12" s="5">
        <v>0</v>
      </c>
      <c r="N12" s="4"/>
      <c r="O12" s="5">
        <v>118666</v>
      </c>
      <c r="P12" s="4"/>
      <c r="Q12" s="5">
        <v>102822457408</v>
      </c>
      <c r="R12" s="4"/>
      <c r="S12" s="5">
        <v>107319519112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5"/>
      <c r="AC12" s="5">
        <v>118666</v>
      </c>
      <c r="AD12" s="4"/>
      <c r="AE12" s="5">
        <v>917768</v>
      </c>
      <c r="AF12" s="4"/>
      <c r="AG12" s="5">
        <v>102822457408</v>
      </c>
      <c r="AH12" s="4"/>
      <c r="AI12" s="5">
        <v>108888117938</v>
      </c>
      <c r="AJ12" s="4"/>
      <c r="AK12" s="13">
        <v>2.9008058887592218E-3</v>
      </c>
    </row>
    <row r="13" spans="1:37">
      <c r="A13" s="6" t="s">
        <v>120</v>
      </c>
      <c r="B13" s="4"/>
      <c r="C13" s="4" t="s">
        <v>108</v>
      </c>
      <c r="D13" s="4"/>
      <c r="E13" s="4" t="s">
        <v>108</v>
      </c>
      <c r="F13" s="4"/>
      <c r="G13" s="4" t="s">
        <v>121</v>
      </c>
      <c r="H13" s="4"/>
      <c r="I13" s="4" t="s">
        <v>122</v>
      </c>
      <c r="J13" s="4"/>
      <c r="K13" s="5">
        <v>0</v>
      </c>
      <c r="L13" s="4"/>
      <c r="M13" s="5">
        <v>0</v>
      </c>
      <c r="N13" s="4"/>
      <c r="O13" s="5">
        <v>121869</v>
      </c>
      <c r="P13" s="4"/>
      <c r="Q13" s="5">
        <v>104299600217</v>
      </c>
      <c r="R13" s="4"/>
      <c r="S13" s="5">
        <v>108424011807</v>
      </c>
      <c r="T13" s="4"/>
      <c r="U13" s="5">
        <v>2714</v>
      </c>
      <c r="V13" s="4"/>
      <c r="W13" s="5">
        <v>2413186021</v>
      </c>
      <c r="X13" s="4"/>
      <c r="Y13" s="5">
        <v>0</v>
      </c>
      <c r="Z13" s="4"/>
      <c r="AA13" s="5">
        <v>0</v>
      </c>
      <c r="AB13" s="5"/>
      <c r="AC13" s="5">
        <v>124583</v>
      </c>
      <c r="AD13" s="4"/>
      <c r="AE13" s="5">
        <v>901341</v>
      </c>
      <c r="AF13" s="4"/>
      <c r="AG13" s="5">
        <v>106712786238</v>
      </c>
      <c r="AH13" s="4"/>
      <c r="AI13" s="5">
        <v>112271412920</v>
      </c>
      <c r="AJ13" s="4"/>
      <c r="AK13" s="13">
        <v>2.9909376881974608E-3</v>
      </c>
    </row>
    <row r="14" spans="1:37">
      <c r="A14" s="6" t="s">
        <v>123</v>
      </c>
      <c r="B14" s="4"/>
      <c r="C14" s="4" t="s">
        <v>108</v>
      </c>
      <c r="D14" s="4"/>
      <c r="E14" s="4" t="s">
        <v>108</v>
      </c>
      <c r="F14" s="4"/>
      <c r="G14" s="4" t="s">
        <v>124</v>
      </c>
      <c r="H14" s="4"/>
      <c r="I14" s="4" t="s">
        <v>125</v>
      </c>
      <c r="J14" s="4"/>
      <c r="K14" s="5">
        <v>0</v>
      </c>
      <c r="L14" s="4"/>
      <c r="M14" s="5">
        <v>0</v>
      </c>
      <c r="N14" s="4"/>
      <c r="O14" s="5">
        <v>173245</v>
      </c>
      <c r="P14" s="4"/>
      <c r="Q14" s="5">
        <v>146828974329</v>
      </c>
      <c r="R14" s="4"/>
      <c r="S14" s="5">
        <v>151860692884</v>
      </c>
      <c r="T14" s="4"/>
      <c r="U14" s="5">
        <v>0</v>
      </c>
      <c r="V14" s="4"/>
      <c r="W14" s="5">
        <v>0</v>
      </c>
      <c r="X14" s="4"/>
      <c r="Y14" s="5">
        <v>0</v>
      </c>
      <c r="Z14" s="4"/>
      <c r="AA14" s="5">
        <v>0</v>
      </c>
      <c r="AB14" s="5"/>
      <c r="AC14" s="5">
        <v>173245</v>
      </c>
      <c r="AD14" s="4"/>
      <c r="AE14" s="5">
        <v>889786</v>
      </c>
      <c r="AF14" s="4"/>
      <c r="AG14" s="5">
        <v>146828974329</v>
      </c>
      <c r="AH14" s="4"/>
      <c r="AI14" s="5">
        <v>154123035705</v>
      </c>
      <c r="AJ14" s="4"/>
      <c r="AK14" s="13">
        <v>4.1058750764805764E-3</v>
      </c>
    </row>
    <row r="15" spans="1:37">
      <c r="A15" s="6" t="s">
        <v>126</v>
      </c>
      <c r="B15" s="4"/>
      <c r="C15" s="4" t="s">
        <v>108</v>
      </c>
      <c r="D15" s="4"/>
      <c r="E15" s="4" t="s">
        <v>108</v>
      </c>
      <c r="F15" s="4"/>
      <c r="G15" s="4" t="s">
        <v>127</v>
      </c>
      <c r="H15" s="4"/>
      <c r="I15" s="4" t="s">
        <v>128</v>
      </c>
      <c r="J15" s="4"/>
      <c r="K15" s="5">
        <v>0</v>
      </c>
      <c r="L15" s="4"/>
      <c r="M15" s="5">
        <v>0</v>
      </c>
      <c r="N15" s="4"/>
      <c r="O15" s="5">
        <v>167299</v>
      </c>
      <c r="P15" s="4"/>
      <c r="Q15" s="5">
        <v>139099095603</v>
      </c>
      <c r="R15" s="4"/>
      <c r="S15" s="5">
        <v>144520136976</v>
      </c>
      <c r="T15" s="4"/>
      <c r="U15" s="5">
        <v>770</v>
      </c>
      <c r="V15" s="4"/>
      <c r="W15" s="5">
        <v>671633318</v>
      </c>
      <c r="X15" s="4"/>
      <c r="Y15" s="5">
        <v>0</v>
      </c>
      <c r="Z15" s="4"/>
      <c r="AA15" s="5">
        <v>0</v>
      </c>
      <c r="AB15" s="5"/>
      <c r="AC15" s="5">
        <v>168069</v>
      </c>
      <c r="AD15" s="4"/>
      <c r="AE15" s="5">
        <v>877943</v>
      </c>
      <c r="AF15" s="4"/>
      <c r="AG15" s="5">
        <v>139770728921</v>
      </c>
      <c r="AH15" s="4"/>
      <c r="AI15" s="5">
        <v>147528257722</v>
      </c>
      <c r="AJ15" s="4"/>
      <c r="AK15" s="13">
        <v>3.9301885904763035E-3</v>
      </c>
    </row>
    <row r="16" spans="1:37">
      <c r="A16" s="6" t="s">
        <v>129</v>
      </c>
      <c r="B16" s="4"/>
      <c r="C16" s="4" t="s">
        <v>108</v>
      </c>
      <c r="D16" s="4"/>
      <c r="E16" s="4" t="s">
        <v>108</v>
      </c>
      <c r="F16" s="4"/>
      <c r="G16" s="4" t="s">
        <v>130</v>
      </c>
      <c r="H16" s="4"/>
      <c r="I16" s="4" t="s">
        <v>131</v>
      </c>
      <c r="J16" s="4"/>
      <c r="K16" s="5">
        <v>0</v>
      </c>
      <c r="L16" s="4"/>
      <c r="M16" s="5">
        <v>0</v>
      </c>
      <c r="N16" s="4"/>
      <c r="O16" s="5">
        <v>300140</v>
      </c>
      <c r="P16" s="4"/>
      <c r="Q16" s="5">
        <v>251180725925</v>
      </c>
      <c r="R16" s="4"/>
      <c r="S16" s="5">
        <v>257754924770</v>
      </c>
      <c r="T16" s="4"/>
      <c r="U16" s="5">
        <v>0</v>
      </c>
      <c r="V16" s="4"/>
      <c r="W16" s="5">
        <v>0</v>
      </c>
      <c r="X16" s="4"/>
      <c r="Y16" s="5">
        <v>0</v>
      </c>
      <c r="Z16" s="4"/>
      <c r="AA16" s="5">
        <v>0</v>
      </c>
      <c r="AB16" s="5"/>
      <c r="AC16" s="5">
        <v>300140</v>
      </c>
      <c r="AD16" s="4"/>
      <c r="AE16" s="5">
        <v>870764</v>
      </c>
      <c r="AF16" s="4"/>
      <c r="AG16" s="5">
        <v>251180725925</v>
      </c>
      <c r="AH16" s="4"/>
      <c r="AI16" s="5">
        <v>261303737071</v>
      </c>
      <c r="AJ16" s="4"/>
      <c r="AK16" s="13">
        <v>6.9611949733757198E-3</v>
      </c>
    </row>
    <row r="17" spans="1:37">
      <c r="A17" s="6" t="s">
        <v>132</v>
      </c>
      <c r="B17" s="4"/>
      <c r="C17" s="4" t="s">
        <v>108</v>
      </c>
      <c r="D17" s="4"/>
      <c r="E17" s="4" t="s">
        <v>108</v>
      </c>
      <c r="F17" s="4"/>
      <c r="G17" s="4" t="s">
        <v>133</v>
      </c>
      <c r="H17" s="4"/>
      <c r="I17" s="4" t="s">
        <v>134</v>
      </c>
      <c r="J17" s="4"/>
      <c r="K17" s="5">
        <v>0</v>
      </c>
      <c r="L17" s="4"/>
      <c r="M17" s="5">
        <v>0</v>
      </c>
      <c r="N17" s="4"/>
      <c r="O17" s="5">
        <v>27656</v>
      </c>
      <c r="P17" s="4"/>
      <c r="Q17" s="5">
        <v>24588217148</v>
      </c>
      <c r="R17" s="4"/>
      <c r="S17" s="5">
        <v>24877538016</v>
      </c>
      <c r="T17" s="4"/>
      <c r="U17" s="5">
        <v>8001</v>
      </c>
      <c r="V17" s="4"/>
      <c r="W17" s="5">
        <v>7221294559</v>
      </c>
      <c r="X17" s="4"/>
      <c r="Y17" s="5">
        <v>0</v>
      </c>
      <c r="Z17" s="4"/>
      <c r="AA17" s="5">
        <v>0</v>
      </c>
      <c r="AB17" s="5"/>
      <c r="AC17" s="5">
        <v>35657</v>
      </c>
      <c r="AD17" s="4"/>
      <c r="AE17" s="5">
        <v>914165</v>
      </c>
      <c r="AF17" s="4"/>
      <c r="AG17" s="5">
        <v>31809511707</v>
      </c>
      <c r="AH17" s="4"/>
      <c r="AI17" s="5">
        <v>32590473310</v>
      </c>
      <c r="AJ17" s="4"/>
      <c r="AK17" s="13">
        <v>8.6821811860985385E-4</v>
      </c>
    </row>
    <row r="18" spans="1:37">
      <c r="A18" s="6" t="s">
        <v>135</v>
      </c>
      <c r="B18" s="4"/>
      <c r="C18" s="4" t="s">
        <v>108</v>
      </c>
      <c r="D18" s="4"/>
      <c r="E18" s="4" t="s">
        <v>108</v>
      </c>
      <c r="F18" s="4"/>
      <c r="G18" s="4" t="s">
        <v>136</v>
      </c>
      <c r="H18" s="4"/>
      <c r="I18" s="4" t="s">
        <v>137</v>
      </c>
      <c r="J18" s="4"/>
      <c r="K18" s="5">
        <v>0</v>
      </c>
      <c r="L18" s="4"/>
      <c r="M18" s="5">
        <v>0</v>
      </c>
      <c r="N18" s="4"/>
      <c r="O18" s="5">
        <v>594341</v>
      </c>
      <c r="P18" s="4"/>
      <c r="Q18" s="5">
        <v>493402180399</v>
      </c>
      <c r="R18" s="4"/>
      <c r="S18" s="5">
        <v>500415726127</v>
      </c>
      <c r="T18" s="4"/>
      <c r="U18" s="5">
        <v>348</v>
      </c>
      <c r="V18" s="4"/>
      <c r="W18" s="5">
        <v>293158326</v>
      </c>
      <c r="X18" s="4"/>
      <c r="Y18" s="5">
        <v>0</v>
      </c>
      <c r="Z18" s="4"/>
      <c r="AA18" s="5">
        <v>0</v>
      </c>
      <c r="AB18" s="5"/>
      <c r="AC18" s="5">
        <v>594689</v>
      </c>
      <c r="AD18" s="4"/>
      <c r="AE18" s="5">
        <v>853935</v>
      </c>
      <c r="AF18" s="4"/>
      <c r="AG18" s="5">
        <v>493695338725</v>
      </c>
      <c r="AH18" s="4"/>
      <c r="AI18" s="5">
        <v>507733707797</v>
      </c>
      <c r="AJ18" s="4"/>
      <c r="AK18" s="13">
        <v>1.3526149201492423E-2</v>
      </c>
    </row>
    <row r="19" spans="1:37">
      <c r="A19" s="6" t="s">
        <v>138</v>
      </c>
      <c r="B19" s="4"/>
      <c r="C19" s="4" t="s">
        <v>108</v>
      </c>
      <c r="D19" s="4"/>
      <c r="E19" s="4" t="s">
        <v>108</v>
      </c>
      <c r="F19" s="4"/>
      <c r="G19" s="4" t="s">
        <v>139</v>
      </c>
      <c r="H19" s="4"/>
      <c r="I19" s="4" t="s">
        <v>98</v>
      </c>
      <c r="J19" s="4"/>
      <c r="K19" s="5">
        <v>0</v>
      </c>
      <c r="L19" s="4"/>
      <c r="M19" s="5">
        <v>0</v>
      </c>
      <c r="N19" s="4"/>
      <c r="O19" s="5">
        <v>170881</v>
      </c>
      <c r="P19" s="4"/>
      <c r="Q19" s="5">
        <v>140183543954</v>
      </c>
      <c r="R19" s="4"/>
      <c r="S19" s="5">
        <v>143001302434</v>
      </c>
      <c r="T19" s="4"/>
      <c r="U19" s="5">
        <v>0</v>
      </c>
      <c r="V19" s="4"/>
      <c r="W19" s="5">
        <v>0</v>
      </c>
      <c r="X19" s="4"/>
      <c r="Y19" s="5">
        <v>0</v>
      </c>
      <c r="Z19" s="4"/>
      <c r="AA19" s="5">
        <v>0</v>
      </c>
      <c r="AB19" s="5"/>
      <c r="AC19" s="5">
        <v>170881</v>
      </c>
      <c r="AD19" s="4"/>
      <c r="AE19" s="5">
        <v>851157</v>
      </c>
      <c r="AF19" s="4"/>
      <c r="AG19" s="5">
        <v>140183543954</v>
      </c>
      <c r="AH19" s="4"/>
      <c r="AI19" s="5">
        <v>145420197128</v>
      </c>
      <c r="AJ19" s="4"/>
      <c r="AK19" s="13">
        <v>3.8740293446307803E-3</v>
      </c>
    </row>
    <row r="20" spans="1:37">
      <c r="A20" s="6" t="s">
        <v>140</v>
      </c>
      <c r="B20" s="4"/>
      <c r="C20" s="4" t="s">
        <v>108</v>
      </c>
      <c r="D20" s="4"/>
      <c r="E20" s="4" t="s">
        <v>108</v>
      </c>
      <c r="F20" s="4"/>
      <c r="G20" s="4" t="s">
        <v>141</v>
      </c>
      <c r="H20" s="4"/>
      <c r="I20" s="4" t="s">
        <v>142</v>
      </c>
      <c r="J20" s="4"/>
      <c r="K20" s="5">
        <v>0</v>
      </c>
      <c r="L20" s="4"/>
      <c r="M20" s="5">
        <v>0</v>
      </c>
      <c r="N20" s="4"/>
      <c r="O20" s="5">
        <v>566613</v>
      </c>
      <c r="P20" s="4"/>
      <c r="Q20" s="5">
        <v>436250462980</v>
      </c>
      <c r="R20" s="4"/>
      <c r="S20" s="5">
        <v>442092742491</v>
      </c>
      <c r="T20" s="4"/>
      <c r="U20" s="5">
        <v>5589</v>
      </c>
      <c r="V20" s="4"/>
      <c r="W20" s="5">
        <v>4387662797</v>
      </c>
      <c r="X20" s="4"/>
      <c r="Y20" s="5">
        <v>0</v>
      </c>
      <c r="Z20" s="4"/>
      <c r="AA20" s="5">
        <v>0</v>
      </c>
      <c r="AB20" s="5"/>
      <c r="AC20" s="5">
        <v>572202</v>
      </c>
      <c r="AD20" s="4"/>
      <c r="AE20" s="5">
        <v>791751</v>
      </c>
      <c r="AF20" s="4"/>
      <c r="AG20" s="5">
        <v>440638125774</v>
      </c>
      <c r="AH20" s="4"/>
      <c r="AI20" s="5">
        <v>452959391929</v>
      </c>
      <c r="AJ20" s="4"/>
      <c r="AK20" s="13">
        <v>1.2066948133170878E-2</v>
      </c>
    </row>
    <row r="21" spans="1:37">
      <c r="A21" s="6" t="s">
        <v>143</v>
      </c>
      <c r="B21" s="4"/>
      <c r="C21" s="4" t="s">
        <v>108</v>
      </c>
      <c r="D21" s="4"/>
      <c r="E21" s="4" t="s">
        <v>108</v>
      </c>
      <c r="F21" s="4"/>
      <c r="G21" s="4" t="s">
        <v>144</v>
      </c>
      <c r="H21" s="4"/>
      <c r="I21" s="4" t="s">
        <v>145</v>
      </c>
      <c r="J21" s="4"/>
      <c r="K21" s="5">
        <v>0</v>
      </c>
      <c r="L21" s="4"/>
      <c r="M21" s="5">
        <v>0</v>
      </c>
      <c r="N21" s="4"/>
      <c r="O21" s="5">
        <v>565813</v>
      </c>
      <c r="P21" s="4"/>
      <c r="Q21" s="5">
        <v>432336515928</v>
      </c>
      <c r="R21" s="4"/>
      <c r="S21" s="5">
        <v>435647391952</v>
      </c>
      <c r="T21" s="4"/>
      <c r="U21" s="5">
        <v>3779</v>
      </c>
      <c r="V21" s="4"/>
      <c r="W21" s="5">
        <v>2913008784</v>
      </c>
      <c r="X21" s="4"/>
      <c r="Y21" s="5">
        <v>0</v>
      </c>
      <c r="Z21" s="4"/>
      <c r="AA21" s="5">
        <v>0</v>
      </c>
      <c r="AB21" s="5"/>
      <c r="AC21" s="5">
        <v>569592</v>
      </c>
      <c r="AD21" s="4"/>
      <c r="AE21" s="5">
        <v>781971</v>
      </c>
      <c r="AF21" s="4"/>
      <c r="AG21" s="5">
        <v>435249524712</v>
      </c>
      <c r="AH21" s="4"/>
      <c r="AI21" s="5">
        <v>445323696279</v>
      </c>
      <c r="AJ21" s="4"/>
      <c r="AK21" s="13">
        <v>1.1863531347889448E-2</v>
      </c>
    </row>
    <row r="22" spans="1:37">
      <c r="A22" s="6" t="s">
        <v>146</v>
      </c>
      <c r="B22" s="4"/>
      <c r="C22" s="4" t="s">
        <v>108</v>
      </c>
      <c r="D22" s="4"/>
      <c r="E22" s="4" t="s">
        <v>108</v>
      </c>
      <c r="F22" s="4"/>
      <c r="G22" s="4" t="s">
        <v>147</v>
      </c>
      <c r="H22" s="4"/>
      <c r="I22" s="4" t="s">
        <v>148</v>
      </c>
      <c r="J22" s="4"/>
      <c r="K22" s="5">
        <v>0</v>
      </c>
      <c r="L22" s="4"/>
      <c r="M22" s="5">
        <v>0</v>
      </c>
      <c r="N22" s="4"/>
      <c r="O22" s="5">
        <v>377838</v>
      </c>
      <c r="P22" s="4"/>
      <c r="Q22" s="5">
        <v>285423712305</v>
      </c>
      <c r="R22" s="4"/>
      <c r="S22" s="5">
        <v>287217030362</v>
      </c>
      <c r="T22" s="4"/>
      <c r="U22" s="5">
        <v>10</v>
      </c>
      <c r="V22" s="4"/>
      <c r="W22" s="5">
        <v>7554406</v>
      </c>
      <c r="X22" s="4"/>
      <c r="Y22" s="5">
        <v>0</v>
      </c>
      <c r="Z22" s="4"/>
      <c r="AA22" s="5">
        <v>0</v>
      </c>
      <c r="AB22" s="5"/>
      <c r="AC22" s="5">
        <v>377848</v>
      </c>
      <c r="AD22" s="4"/>
      <c r="AE22" s="5">
        <v>772983</v>
      </c>
      <c r="AF22" s="4"/>
      <c r="AG22" s="5">
        <v>285431266711</v>
      </c>
      <c r="AH22" s="4"/>
      <c r="AI22" s="5">
        <v>292017142881</v>
      </c>
      <c r="AJ22" s="4"/>
      <c r="AK22" s="13">
        <v>7.7794075582256926E-3</v>
      </c>
    </row>
    <row r="23" spans="1:37">
      <c r="A23" s="6" t="s">
        <v>149</v>
      </c>
      <c r="B23" s="4"/>
      <c r="C23" s="4" t="s">
        <v>108</v>
      </c>
      <c r="D23" s="4"/>
      <c r="E23" s="4" t="s">
        <v>108</v>
      </c>
      <c r="F23" s="4"/>
      <c r="G23" s="4" t="s">
        <v>150</v>
      </c>
      <c r="H23" s="4"/>
      <c r="I23" s="4" t="s">
        <v>151</v>
      </c>
      <c r="J23" s="4"/>
      <c r="K23" s="5">
        <v>0</v>
      </c>
      <c r="L23" s="4"/>
      <c r="M23" s="5">
        <v>0</v>
      </c>
      <c r="N23" s="4"/>
      <c r="O23" s="5">
        <v>476241</v>
      </c>
      <c r="P23" s="4"/>
      <c r="Q23" s="5">
        <v>345998064567</v>
      </c>
      <c r="R23" s="4"/>
      <c r="S23" s="5">
        <v>345265473280</v>
      </c>
      <c r="T23" s="4"/>
      <c r="U23" s="5">
        <v>642</v>
      </c>
      <c r="V23" s="4"/>
      <c r="W23" s="5">
        <v>466130784</v>
      </c>
      <c r="X23" s="4"/>
      <c r="Y23" s="5">
        <v>0</v>
      </c>
      <c r="Z23" s="4"/>
      <c r="AA23" s="5">
        <v>0</v>
      </c>
      <c r="AB23" s="5"/>
      <c r="AC23" s="5">
        <v>476883</v>
      </c>
      <c r="AD23" s="4"/>
      <c r="AE23" s="5">
        <v>733433</v>
      </c>
      <c r="AF23" s="4"/>
      <c r="AG23" s="5">
        <v>346464195351</v>
      </c>
      <c r="AH23" s="4"/>
      <c r="AI23" s="5">
        <v>349698335025</v>
      </c>
      <c r="AJ23" s="4"/>
      <c r="AK23" s="13">
        <v>9.3160485160319346E-3</v>
      </c>
    </row>
    <row r="24" spans="1:37">
      <c r="A24" s="6" t="s">
        <v>152</v>
      </c>
      <c r="B24" s="4"/>
      <c r="C24" s="4" t="s">
        <v>108</v>
      </c>
      <c r="D24" s="4"/>
      <c r="E24" s="4" t="s">
        <v>108</v>
      </c>
      <c r="F24" s="4"/>
      <c r="G24" s="4" t="s">
        <v>153</v>
      </c>
      <c r="H24" s="4"/>
      <c r="I24" s="4" t="s">
        <v>154</v>
      </c>
      <c r="J24" s="4"/>
      <c r="K24" s="5">
        <v>0</v>
      </c>
      <c r="L24" s="4"/>
      <c r="M24" s="5">
        <v>0</v>
      </c>
      <c r="N24" s="4"/>
      <c r="O24" s="5">
        <v>4741</v>
      </c>
      <c r="P24" s="4"/>
      <c r="Q24" s="5">
        <v>4367252417</v>
      </c>
      <c r="R24" s="4"/>
      <c r="S24" s="5">
        <v>4678902816</v>
      </c>
      <c r="T24" s="4"/>
      <c r="U24" s="5">
        <v>0</v>
      </c>
      <c r="V24" s="4"/>
      <c r="W24" s="5">
        <v>0</v>
      </c>
      <c r="X24" s="4"/>
      <c r="Y24" s="5">
        <v>4741</v>
      </c>
      <c r="Z24" s="4"/>
      <c r="AA24" s="5">
        <v>4741000000</v>
      </c>
      <c r="AB24" s="5"/>
      <c r="AC24" s="5">
        <v>0</v>
      </c>
      <c r="AD24" s="4"/>
      <c r="AE24" s="5">
        <v>0</v>
      </c>
      <c r="AF24" s="4"/>
      <c r="AG24" s="5">
        <v>0</v>
      </c>
      <c r="AH24" s="4"/>
      <c r="AI24" s="5">
        <v>0</v>
      </c>
      <c r="AJ24" s="4"/>
      <c r="AK24" s="13">
        <v>0</v>
      </c>
    </row>
    <row r="25" spans="1:37">
      <c r="A25" s="6" t="s">
        <v>155</v>
      </c>
      <c r="B25" s="4"/>
      <c r="C25" s="4" t="s">
        <v>108</v>
      </c>
      <c r="D25" s="4"/>
      <c r="E25" s="4" t="s">
        <v>108</v>
      </c>
      <c r="F25" s="4"/>
      <c r="G25" s="4" t="s">
        <v>156</v>
      </c>
      <c r="H25" s="4"/>
      <c r="I25" s="4" t="s">
        <v>157</v>
      </c>
      <c r="J25" s="4"/>
      <c r="K25" s="5">
        <v>16</v>
      </c>
      <c r="L25" s="4"/>
      <c r="M25" s="5">
        <v>16</v>
      </c>
      <c r="N25" s="4"/>
      <c r="O25" s="5">
        <v>125000</v>
      </c>
      <c r="P25" s="4"/>
      <c r="Q25" s="5">
        <v>124107595856</v>
      </c>
      <c r="R25" s="4"/>
      <c r="S25" s="5">
        <v>122477796875</v>
      </c>
      <c r="T25" s="4"/>
      <c r="U25" s="5">
        <v>0</v>
      </c>
      <c r="V25" s="4"/>
      <c r="W25" s="5">
        <v>0</v>
      </c>
      <c r="X25" s="4"/>
      <c r="Y25" s="5">
        <v>0</v>
      </c>
      <c r="Z25" s="4"/>
      <c r="AA25" s="5">
        <v>0</v>
      </c>
      <c r="AB25" s="5"/>
      <c r="AC25" s="5">
        <v>125000</v>
      </c>
      <c r="AD25" s="4"/>
      <c r="AE25" s="5">
        <v>985000</v>
      </c>
      <c r="AF25" s="4"/>
      <c r="AG25" s="5">
        <v>124107595856</v>
      </c>
      <c r="AH25" s="4"/>
      <c r="AI25" s="5">
        <v>123102683593</v>
      </c>
      <c r="AJ25" s="4"/>
      <c r="AK25" s="13">
        <v>3.2794853676501759E-3</v>
      </c>
    </row>
    <row r="26" spans="1:37">
      <c r="A26" s="6" t="s">
        <v>158</v>
      </c>
      <c r="B26" s="4"/>
      <c r="C26" s="4" t="s">
        <v>108</v>
      </c>
      <c r="D26" s="4"/>
      <c r="E26" s="4" t="s">
        <v>108</v>
      </c>
      <c r="F26" s="4"/>
      <c r="G26" s="4" t="s">
        <v>159</v>
      </c>
      <c r="H26" s="4"/>
      <c r="I26" s="4" t="s">
        <v>160</v>
      </c>
      <c r="J26" s="4"/>
      <c r="K26" s="5">
        <v>18</v>
      </c>
      <c r="L26" s="4"/>
      <c r="M26" s="5">
        <v>18</v>
      </c>
      <c r="N26" s="4"/>
      <c r="O26" s="5">
        <v>2000</v>
      </c>
      <c r="P26" s="4"/>
      <c r="Q26" s="5">
        <v>1960355250</v>
      </c>
      <c r="R26" s="4"/>
      <c r="S26" s="5">
        <v>1769679187</v>
      </c>
      <c r="T26" s="4"/>
      <c r="U26" s="5">
        <v>0</v>
      </c>
      <c r="V26" s="4"/>
      <c r="W26" s="5">
        <v>0</v>
      </c>
      <c r="X26" s="4"/>
      <c r="Y26" s="5">
        <v>0</v>
      </c>
      <c r="Z26" s="4"/>
      <c r="AA26" s="5">
        <v>0</v>
      </c>
      <c r="AB26" s="5"/>
      <c r="AC26" s="5">
        <v>2000</v>
      </c>
      <c r="AD26" s="4"/>
      <c r="AE26" s="5">
        <v>885000</v>
      </c>
      <c r="AF26" s="4"/>
      <c r="AG26" s="5">
        <v>1960355250</v>
      </c>
      <c r="AH26" s="4"/>
      <c r="AI26" s="5">
        <v>1769679187</v>
      </c>
      <c r="AJ26" s="4"/>
      <c r="AK26" s="13">
        <v>4.7144683038669124E-5</v>
      </c>
    </row>
    <row r="27" spans="1:37">
      <c r="A27" s="6" t="s">
        <v>161</v>
      </c>
      <c r="B27" s="4"/>
      <c r="C27" s="4" t="s">
        <v>108</v>
      </c>
      <c r="D27" s="4"/>
      <c r="E27" s="4" t="s">
        <v>108</v>
      </c>
      <c r="F27" s="4"/>
      <c r="G27" s="4" t="s">
        <v>162</v>
      </c>
      <c r="H27" s="4"/>
      <c r="I27" s="4" t="s">
        <v>163</v>
      </c>
      <c r="J27" s="4"/>
      <c r="K27" s="5">
        <v>15</v>
      </c>
      <c r="L27" s="4"/>
      <c r="M27" s="5">
        <v>15</v>
      </c>
      <c r="N27" s="4"/>
      <c r="O27" s="5">
        <v>534000</v>
      </c>
      <c r="P27" s="4"/>
      <c r="Q27" s="5">
        <v>516184400000</v>
      </c>
      <c r="R27" s="4"/>
      <c r="S27" s="5">
        <v>522157341825</v>
      </c>
      <c r="T27" s="4"/>
      <c r="U27" s="5">
        <v>200000</v>
      </c>
      <c r="V27" s="4"/>
      <c r="W27" s="5">
        <v>194818587500</v>
      </c>
      <c r="X27" s="4"/>
      <c r="Y27" s="5">
        <v>0</v>
      </c>
      <c r="Z27" s="4"/>
      <c r="AA27" s="5">
        <v>0</v>
      </c>
      <c r="AB27" s="5"/>
      <c r="AC27" s="5">
        <v>734000</v>
      </c>
      <c r="AD27" s="4"/>
      <c r="AE27" s="5">
        <v>974311</v>
      </c>
      <c r="AF27" s="4"/>
      <c r="AG27" s="5">
        <v>711002987500</v>
      </c>
      <c r="AH27" s="4"/>
      <c r="AI27" s="5">
        <v>715014654100</v>
      </c>
      <c r="AJ27" s="4"/>
      <c r="AK27" s="13">
        <v>1.9048163917603975E-2</v>
      </c>
    </row>
    <row r="28" spans="1:37">
      <c r="A28" s="6" t="s">
        <v>164</v>
      </c>
      <c r="B28" s="4"/>
      <c r="C28" s="4" t="s">
        <v>108</v>
      </c>
      <c r="D28" s="4"/>
      <c r="E28" s="4" t="s">
        <v>108</v>
      </c>
      <c r="F28" s="4"/>
      <c r="G28" s="4" t="s">
        <v>165</v>
      </c>
      <c r="H28" s="4"/>
      <c r="I28" s="4" t="s">
        <v>166</v>
      </c>
      <c r="J28" s="4"/>
      <c r="K28" s="5">
        <v>16</v>
      </c>
      <c r="L28" s="4"/>
      <c r="M28" s="5">
        <v>16</v>
      </c>
      <c r="N28" s="4"/>
      <c r="O28" s="5">
        <v>100000</v>
      </c>
      <c r="P28" s="4"/>
      <c r="Q28" s="5">
        <v>94164000000</v>
      </c>
      <c r="R28" s="4"/>
      <c r="S28" s="5">
        <v>94357894531</v>
      </c>
      <c r="T28" s="4"/>
      <c r="U28" s="5">
        <v>0</v>
      </c>
      <c r="V28" s="4"/>
      <c r="W28" s="5">
        <v>0</v>
      </c>
      <c r="X28" s="4"/>
      <c r="Y28" s="5">
        <v>0</v>
      </c>
      <c r="Z28" s="4"/>
      <c r="AA28" s="5">
        <v>0</v>
      </c>
      <c r="AB28" s="5"/>
      <c r="AC28" s="5">
        <v>100000</v>
      </c>
      <c r="AD28" s="4"/>
      <c r="AE28" s="5">
        <v>943750</v>
      </c>
      <c r="AF28" s="4"/>
      <c r="AG28" s="5">
        <v>94164000000</v>
      </c>
      <c r="AH28" s="4"/>
      <c r="AI28" s="5">
        <v>94357894531</v>
      </c>
      <c r="AJ28" s="4"/>
      <c r="AK28" s="13">
        <v>2.5137172107455915E-3</v>
      </c>
    </row>
    <row r="29" spans="1:37">
      <c r="A29" s="6" t="s">
        <v>167</v>
      </c>
      <c r="B29" s="4"/>
      <c r="C29" s="4" t="s">
        <v>108</v>
      </c>
      <c r="D29" s="4"/>
      <c r="E29" s="4" t="s">
        <v>108</v>
      </c>
      <c r="F29" s="4"/>
      <c r="G29" s="4" t="s">
        <v>168</v>
      </c>
      <c r="H29" s="4"/>
      <c r="I29" s="4" t="s">
        <v>169</v>
      </c>
      <c r="J29" s="4"/>
      <c r="K29" s="5">
        <v>16</v>
      </c>
      <c r="L29" s="4"/>
      <c r="M29" s="5">
        <v>16</v>
      </c>
      <c r="N29" s="4"/>
      <c r="O29" s="5">
        <v>1000000</v>
      </c>
      <c r="P29" s="4"/>
      <c r="Q29" s="5">
        <v>934810000000</v>
      </c>
      <c r="R29" s="4"/>
      <c r="S29" s="5">
        <v>959826000000</v>
      </c>
      <c r="T29" s="4"/>
      <c r="U29" s="5">
        <v>0</v>
      </c>
      <c r="V29" s="4"/>
      <c r="W29" s="5">
        <v>0</v>
      </c>
      <c r="X29" s="4"/>
      <c r="Y29" s="5">
        <v>0</v>
      </c>
      <c r="Z29" s="4"/>
      <c r="AA29" s="5">
        <v>0</v>
      </c>
      <c r="AB29" s="5"/>
      <c r="AC29" s="5">
        <v>1000000</v>
      </c>
      <c r="AD29" s="4"/>
      <c r="AE29" s="5">
        <v>924467</v>
      </c>
      <c r="AF29" s="4"/>
      <c r="AG29" s="5">
        <v>934810000000</v>
      </c>
      <c r="AH29" s="4"/>
      <c r="AI29" s="5">
        <v>924299440356</v>
      </c>
      <c r="AJ29" s="4"/>
      <c r="AK29" s="13">
        <v>2.4623561416390709E-2</v>
      </c>
    </row>
    <row r="30" spans="1:37">
      <c r="A30" s="6" t="s">
        <v>170</v>
      </c>
      <c r="B30" s="4"/>
      <c r="C30" s="4" t="s">
        <v>108</v>
      </c>
      <c r="D30" s="4"/>
      <c r="E30" s="4" t="s">
        <v>108</v>
      </c>
      <c r="F30" s="4"/>
      <c r="G30" s="4" t="s">
        <v>171</v>
      </c>
      <c r="H30" s="4"/>
      <c r="I30" s="4" t="s">
        <v>172</v>
      </c>
      <c r="J30" s="4"/>
      <c r="K30" s="5">
        <v>16</v>
      </c>
      <c r="L30" s="4"/>
      <c r="M30" s="5">
        <v>16</v>
      </c>
      <c r="N30" s="4"/>
      <c r="O30" s="5">
        <v>300000</v>
      </c>
      <c r="P30" s="4"/>
      <c r="Q30" s="5">
        <v>283104000000</v>
      </c>
      <c r="R30" s="4"/>
      <c r="S30" s="5">
        <v>283298642812</v>
      </c>
      <c r="T30" s="4"/>
      <c r="U30" s="5">
        <v>0</v>
      </c>
      <c r="V30" s="4"/>
      <c r="W30" s="5">
        <v>0</v>
      </c>
      <c r="X30" s="4"/>
      <c r="Y30" s="5">
        <v>0</v>
      </c>
      <c r="Z30" s="4"/>
      <c r="AA30" s="5">
        <v>0</v>
      </c>
      <c r="AB30" s="5"/>
      <c r="AC30" s="5">
        <v>300000</v>
      </c>
      <c r="AD30" s="4"/>
      <c r="AE30" s="5">
        <v>944500</v>
      </c>
      <c r="AF30" s="4"/>
      <c r="AG30" s="5">
        <v>283104000000</v>
      </c>
      <c r="AH30" s="4"/>
      <c r="AI30" s="5">
        <v>283298642825</v>
      </c>
      <c r="AJ30" s="4"/>
      <c r="AK30" s="13">
        <v>7.5471446004280098E-3</v>
      </c>
    </row>
    <row r="31" spans="1:37">
      <c r="A31" s="6" t="s">
        <v>173</v>
      </c>
      <c r="B31" s="4"/>
      <c r="C31" s="4" t="s">
        <v>108</v>
      </c>
      <c r="D31" s="4"/>
      <c r="E31" s="4" t="s">
        <v>108</v>
      </c>
      <c r="F31" s="4"/>
      <c r="G31" s="4" t="s">
        <v>174</v>
      </c>
      <c r="H31" s="4"/>
      <c r="I31" s="4" t="s">
        <v>175</v>
      </c>
      <c r="J31" s="4"/>
      <c r="K31" s="5">
        <v>18</v>
      </c>
      <c r="L31" s="4"/>
      <c r="M31" s="5">
        <v>18</v>
      </c>
      <c r="N31" s="4"/>
      <c r="O31" s="5">
        <v>135000</v>
      </c>
      <c r="P31" s="4"/>
      <c r="Q31" s="5">
        <v>135021833733</v>
      </c>
      <c r="R31" s="4"/>
      <c r="S31" s="5">
        <v>134975396284</v>
      </c>
      <c r="T31" s="4"/>
      <c r="U31" s="5">
        <v>0</v>
      </c>
      <c r="V31" s="4"/>
      <c r="W31" s="5">
        <v>0</v>
      </c>
      <c r="X31" s="4"/>
      <c r="Y31" s="5">
        <v>0</v>
      </c>
      <c r="Z31" s="4"/>
      <c r="AA31" s="5">
        <v>0</v>
      </c>
      <c r="AB31" s="5"/>
      <c r="AC31" s="5">
        <v>135000</v>
      </c>
      <c r="AD31" s="4"/>
      <c r="AE31" s="5">
        <v>999999</v>
      </c>
      <c r="AF31" s="4"/>
      <c r="AG31" s="5">
        <v>135021833733</v>
      </c>
      <c r="AH31" s="4"/>
      <c r="AI31" s="5">
        <v>134975396274</v>
      </c>
      <c r="AJ31" s="4"/>
      <c r="AK31" s="13">
        <v>3.5957773149515441E-3</v>
      </c>
    </row>
    <row r="32" spans="1:37">
      <c r="A32" s="6" t="s">
        <v>176</v>
      </c>
      <c r="B32" s="4"/>
      <c r="C32" s="4" t="s">
        <v>108</v>
      </c>
      <c r="D32" s="4"/>
      <c r="E32" s="4" t="s">
        <v>108</v>
      </c>
      <c r="F32" s="4"/>
      <c r="G32" s="4" t="s">
        <v>177</v>
      </c>
      <c r="H32" s="4"/>
      <c r="I32" s="4" t="s">
        <v>178</v>
      </c>
      <c r="J32" s="4"/>
      <c r="K32" s="5">
        <v>18</v>
      </c>
      <c r="L32" s="4"/>
      <c r="M32" s="5">
        <v>18</v>
      </c>
      <c r="N32" s="4"/>
      <c r="O32" s="5">
        <v>500000</v>
      </c>
      <c r="P32" s="4"/>
      <c r="Q32" s="5">
        <v>490020888125</v>
      </c>
      <c r="R32" s="4"/>
      <c r="S32" s="5">
        <v>499908875090</v>
      </c>
      <c r="T32" s="4"/>
      <c r="U32" s="5">
        <v>0</v>
      </c>
      <c r="V32" s="4"/>
      <c r="W32" s="5">
        <v>0</v>
      </c>
      <c r="X32" s="4"/>
      <c r="Y32" s="5">
        <v>0</v>
      </c>
      <c r="Z32" s="4"/>
      <c r="AA32" s="5">
        <v>0</v>
      </c>
      <c r="AB32" s="5"/>
      <c r="AC32" s="5">
        <v>500000</v>
      </c>
      <c r="AD32" s="4"/>
      <c r="AE32" s="5">
        <v>999999</v>
      </c>
      <c r="AF32" s="4"/>
      <c r="AG32" s="5">
        <v>490020888125</v>
      </c>
      <c r="AH32" s="4"/>
      <c r="AI32" s="5">
        <v>499908875090</v>
      </c>
      <c r="AJ32" s="4"/>
      <c r="AK32" s="13">
        <v>1.3317693759109394E-2</v>
      </c>
    </row>
    <row r="33" spans="1:37">
      <c r="A33" s="6" t="s">
        <v>179</v>
      </c>
      <c r="B33" s="4"/>
      <c r="C33" s="4" t="s">
        <v>108</v>
      </c>
      <c r="D33" s="4"/>
      <c r="E33" s="4" t="s">
        <v>108</v>
      </c>
      <c r="F33" s="4"/>
      <c r="G33" s="4" t="s">
        <v>180</v>
      </c>
      <c r="H33" s="4"/>
      <c r="I33" s="4" t="s">
        <v>181</v>
      </c>
      <c r="J33" s="4"/>
      <c r="K33" s="5">
        <v>19</v>
      </c>
      <c r="L33" s="4"/>
      <c r="M33" s="5">
        <v>19</v>
      </c>
      <c r="N33" s="4"/>
      <c r="O33" s="5">
        <v>0</v>
      </c>
      <c r="P33" s="4"/>
      <c r="Q33" s="5">
        <v>0</v>
      </c>
      <c r="R33" s="4"/>
      <c r="S33" s="5">
        <v>0</v>
      </c>
      <c r="T33" s="4"/>
      <c r="U33" s="5">
        <v>200000</v>
      </c>
      <c r="V33" s="4"/>
      <c r="W33" s="5">
        <v>198222409998</v>
      </c>
      <c r="X33" s="4"/>
      <c r="Y33" s="5">
        <v>0</v>
      </c>
      <c r="Z33" s="4"/>
      <c r="AA33" s="5">
        <v>0</v>
      </c>
      <c r="AB33" s="5"/>
      <c r="AC33" s="5">
        <v>200000</v>
      </c>
      <c r="AD33" s="4"/>
      <c r="AE33" s="5">
        <v>999999</v>
      </c>
      <c r="AF33" s="4"/>
      <c r="AG33" s="5">
        <v>198222409998</v>
      </c>
      <c r="AH33" s="4"/>
      <c r="AI33" s="5">
        <v>199963550036</v>
      </c>
      <c r="AJ33" s="4"/>
      <c r="AK33" s="13">
        <v>5.3270775036437573E-3</v>
      </c>
    </row>
    <row r="34" spans="1:37" ht="24.75" thickBot="1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6">
        <f>SUM(Q9:Q33)</f>
        <v>6133574292142</v>
      </c>
      <c r="R34" s="4"/>
      <c r="S34" s="16">
        <f>SUM(S9:S33)</f>
        <v>6249981487604</v>
      </c>
      <c r="T34" s="4"/>
      <c r="U34" s="4"/>
      <c r="V34" s="4"/>
      <c r="W34" s="16">
        <f>SUM(W9:W33)</f>
        <v>411414626493</v>
      </c>
      <c r="X34" s="4"/>
      <c r="Y34" s="4"/>
      <c r="Z34" s="4"/>
      <c r="AA34" s="16">
        <f>SUM(AA9:AA33)</f>
        <v>4741000000</v>
      </c>
      <c r="AB34" s="5"/>
      <c r="AC34" s="4"/>
      <c r="AD34" s="4"/>
      <c r="AE34" s="4"/>
      <c r="AF34" s="4"/>
      <c r="AG34" s="16">
        <f>SUM(AG9:AG33)</f>
        <v>6540621666215</v>
      </c>
      <c r="AH34" s="4"/>
      <c r="AI34" s="16">
        <f>SUM(AI9:AI33)</f>
        <v>6675808317651</v>
      </c>
      <c r="AJ34" s="4"/>
      <c r="AK34" s="14">
        <f>SUM(AK9:AK33)</f>
        <v>0.17784515378490148</v>
      </c>
    </row>
    <row r="35" spans="1:37" ht="24.75" thickTop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5"/>
      <c r="R35" s="4"/>
      <c r="S35" s="5"/>
      <c r="T35" s="4"/>
      <c r="U35" s="4"/>
      <c r="V35" s="4"/>
      <c r="W35" s="4"/>
      <c r="X35" s="4"/>
      <c r="Y35" s="4"/>
      <c r="Z35" s="4"/>
      <c r="AA35" s="4"/>
      <c r="AB35" s="5"/>
      <c r="AC35" s="4"/>
      <c r="AD35" s="4"/>
      <c r="AE35" s="4"/>
      <c r="AF35" s="4"/>
      <c r="AG35" s="5"/>
      <c r="AH35" s="4"/>
      <c r="AI35" s="5"/>
      <c r="AJ35" s="4"/>
      <c r="AK35" s="4"/>
    </row>
    <row r="36" spans="1:37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K36" s="18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3"/>
  <sheetViews>
    <sheetView rightToLeft="1" workbookViewId="0">
      <selection activeCell="O17" sqref="O17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21" ht="24.7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21" ht="24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6" spans="1:21" ht="24.75">
      <c r="A6" s="29" t="s">
        <v>183</v>
      </c>
      <c r="C6" s="30" t="s">
        <v>184</v>
      </c>
      <c r="D6" s="30" t="s">
        <v>184</v>
      </c>
      <c r="E6" s="30" t="s">
        <v>184</v>
      </c>
      <c r="F6" s="30" t="s">
        <v>184</v>
      </c>
      <c r="G6" s="30" t="s">
        <v>184</v>
      </c>
      <c r="H6" s="30" t="s">
        <v>184</v>
      </c>
      <c r="I6" s="30" t="s">
        <v>184</v>
      </c>
      <c r="K6" s="30" t="s">
        <v>304</v>
      </c>
      <c r="M6" s="30" t="s">
        <v>5</v>
      </c>
      <c r="N6" s="30" t="s">
        <v>5</v>
      </c>
      <c r="O6" s="30" t="s">
        <v>5</v>
      </c>
      <c r="Q6" s="30" t="s">
        <v>6</v>
      </c>
      <c r="R6" s="29" t="s">
        <v>6</v>
      </c>
      <c r="S6" s="30" t="s">
        <v>6</v>
      </c>
    </row>
    <row r="7" spans="1:21" ht="24.75">
      <c r="A7" s="30" t="s">
        <v>183</v>
      </c>
      <c r="C7" s="30" t="s">
        <v>185</v>
      </c>
      <c r="E7" s="30" t="s">
        <v>186</v>
      </c>
      <c r="G7" s="30" t="s">
        <v>187</v>
      </c>
      <c r="I7" s="30" t="s">
        <v>105</v>
      </c>
      <c r="K7" s="30" t="s">
        <v>188</v>
      </c>
      <c r="M7" s="30" t="s">
        <v>189</v>
      </c>
      <c r="O7" s="30" t="s">
        <v>190</v>
      </c>
      <c r="Q7" s="30" t="s">
        <v>188</v>
      </c>
      <c r="R7" s="11"/>
      <c r="S7" s="30" t="s">
        <v>182</v>
      </c>
    </row>
    <row r="8" spans="1:21">
      <c r="A8" s="1" t="s">
        <v>191</v>
      </c>
      <c r="C8" s="4" t="s">
        <v>192</v>
      </c>
      <c r="D8" s="4"/>
      <c r="E8" s="4" t="s">
        <v>193</v>
      </c>
      <c r="F8" s="4"/>
      <c r="G8" s="4" t="s">
        <v>194</v>
      </c>
      <c r="H8" s="4"/>
      <c r="I8" s="5">
        <v>8</v>
      </c>
      <c r="J8" s="4"/>
      <c r="K8" s="5">
        <v>765609783633</v>
      </c>
      <c r="L8" s="4"/>
      <c r="M8" s="5">
        <v>982411950457</v>
      </c>
      <c r="N8" s="4"/>
      <c r="O8" s="5">
        <v>1383601502948</v>
      </c>
      <c r="P8" s="4"/>
      <c r="Q8" s="5">
        <v>364420231142</v>
      </c>
      <c r="R8" s="4"/>
      <c r="S8" s="13">
        <v>9.7082434015584827E-3</v>
      </c>
      <c r="T8" s="4"/>
      <c r="U8" s="4"/>
    </row>
    <row r="9" spans="1:21">
      <c r="A9" s="1" t="s">
        <v>195</v>
      </c>
      <c r="C9" s="4" t="s">
        <v>196</v>
      </c>
      <c r="D9" s="4"/>
      <c r="E9" s="4" t="s">
        <v>193</v>
      </c>
      <c r="F9" s="4"/>
      <c r="G9" s="4" t="s">
        <v>197</v>
      </c>
      <c r="H9" s="4"/>
      <c r="I9" s="5">
        <v>10</v>
      </c>
      <c r="J9" s="4"/>
      <c r="K9" s="5">
        <v>622356369844</v>
      </c>
      <c r="L9" s="4"/>
      <c r="M9" s="5">
        <v>754568693510</v>
      </c>
      <c r="N9" s="4"/>
      <c r="O9" s="5">
        <v>1161288199408</v>
      </c>
      <c r="P9" s="4"/>
      <c r="Q9" s="5">
        <v>215636863946</v>
      </c>
      <c r="R9" s="4"/>
      <c r="S9" s="13">
        <v>5.7446183900826927E-3</v>
      </c>
      <c r="T9" s="4"/>
      <c r="U9" s="4"/>
    </row>
    <row r="10" spans="1:21">
      <c r="A10" s="1" t="s">
        <v>198</v>
      </c>
      <c r="C10" s="4" t="s">
        <v>199</v>
      </c>
      <c r="D10" s="4"/>
      <c r="E10" s="4" t="s">
        <v>193</v>
      </c>
      <c r="F10" s="4"/>
      <c r="G10" s="4" t="s">
        <v>200</v>
      </c>
      <c r="H10" s="4"/>
      <c r="I10" s="5">
        <v>10</v>
      </c>
      <c r="J10" s="4"/>
      <c r="K10" s="5">
        <v>101779313159</v>
      </c>
      <c r="L10" s="4"/>
      <c r="M10" s="5">
        <v>836540196</v>
      </c>
      <c r="N10" s="4"/>
      <c r="O10" s="5">
        <v>256000</v>
      </c>
      <c r="P10" s="4"/>
      <c r="Q10" s="5">
        <v>102615597355</v>
      </c>
      <c r="R10" s="4"/>
      <c r="S10" s="13">
        <v>2.7337044181020638E-3</v>
      </c>
      <c r="T10" s="4"/>
      <c r="U10" s="4"/>
    </row>
    <row r="11" spans="1:21" ht="24.75" thickBot="1">
      <c r="C11" s="4"/>
      <c r="D11" s="4"/>
      <c r="E11" s="4"/>
      <c r="F11" s="4"/>
      <c r="G11" s="4"/>
      <c r="H11" s="4"/>
      <c r="I11" s="4"/>
      <c r="J11" s="4"/>
      <c r="K11" s="16">
        <f>SUM(K8:K10)</f>
        <v>1489745466636</v>
      </c>
      <c r="L11" s="4"/>
      <c r="M11" s="16">
        <f>SUM(M8:M10)</f>
        <v>1737817184163</v>
      </c>
      <c r="N11" s="4"/>
      <c r="O11" s="16">
        <f>SUM(O8:O10)</f>
        <v>2544889958356</v>
      </c>
      <c r="P11" s="4"/>
      <c r="Q11" s="16">
        <f>SUM(Q8:Q10)</f>
        <v>682672692443</v>
      </c>
      <c r="R11" s="4"/>
      <c r="S11" s="15">
        <f>SUM(S8:S10)</f>
        <v>1.8186566209743238E-2</v>
      </c>
      <c r="T11" s="4"/>
      <c r="U11" s="4"/>
    </row>
    <row r="12" spans="1:21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/>
      <c r="R12" s="4"/>
      <c r="S12" s="4"/>
      <c r="T12" s="4"/>
      <c r="U12" s="4"/>
    </row>
    <row r="13" spans="1:2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</sheetData>
  <mergeCells count="17"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5"/>
  <sheetViews>
    <sheetView rightToLeft="1" workbookViewId="0">
      <selection activeCell="G17" sqref="G17"/>
    </sheetView>
  </sheetViews>
  <sheetFormatPr defaultRowHeight="24"/>
  <cols>
    <col min="1" max="1" width="31.425781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31.140625" style="1" customWidth="1"/>
    <col min="10" max="10" width="27.85546875" style="1" customWidth="1"/>
    <col min="11" max="11" width="19.42578125" style="1" bestFit="1" customWidth="1"/>
    <col min="12" max="16384" width="9.140625" style="1"/>
  </cols>
  <sheetData>
    <row r="2" spans="1:10" ht="24.75">
      <c r="A2" s="31" t="s">
        <v>0</v>
      </c>
      <c r="B2" s="31"/>
      <c r="C2" s="31"/>
      <c r="D2" s="31"/>
      <c r="E2" s="31"/>
      <c r="F2" s="31"/>
      <c r="G2" s="31"/>
    </row>
    <row r="3" spans="1:10" ht="24.75">
      <c r="A3" s="31" t="s">
        <v>201</v>
      </c>
      <c r="B3" s="31"/>
      <c r="C3" s="31"/>
      <c r="D3" s="31"/>
      <c r="E3" s="31"/>
      <c r="F3" s="31"/>
      <c r="G3" s="31"/>
    </row>
    <row r="4" spans="1:10" ht="24.75">
      <c r="A4" s="31" t="s">
        <v>2</v>
      </c>
      <c r="B4" s="31"/>
      <c r="C4" s="31"/>
      <c r="D4" s="31"/>
      <c r="E4" s="31"/>
      <c r="F4" s="31"/>
      <c r="G4" s="31"/>
    </row>
    <row r="6" spans="1:10" ht="24.75">
      <c r="A6" s="30" t="s">
        <v>205</v>
      </c>
      <c r="C6" s="30" t="s">
        <v>188</v>
      </c>
      <c r="E6" s="30" t="s">
        <v>293</v>
      </c>
      <c r="G6" s="30" t="s">
        <v>13</v>
      </c>
      <c r="I6" s="7"/>
      <c r="J6" s="7"/>
    </row>
    <row r="7" spans="1:10">
      <c r="A7" s="1" t="s">
        <v>301</v>
      </c>
      <c r="C7" s="7">
        <f>'سرمایه‌گذاری در سهام'!I104</f>
        <v>-649735657541</v>
      </c>
      <c r="E7" s="23">
        <f>C7/$C$11</f>
        <v>1.1131435976675517</v>
      </c>
      <c r="G7" s="13">
        <v>-1.7309115606212819E-2</v>
      </c>
      <c r="I7" s="7"/>
      <c r="J7" s="7"/>
    </row>
    <row r="8" spans="1:10">
      <c r="A8" s="1" t="s">
        <v>302</v>
      </c>
      <c r="C8" s="7">
        <f>'سرمایه‌گذاری در اوراق بهادار'!I48</f>
        <v>59516992762</v>
      </c>
      <c r="E8" s="23">
        <f t="shared" ref="E8:E10" si="0">C8/$C$11</f>
        <v>-0.10196602060625817</v>
      </c>
      <c r="G8" s="13">
        <v>1.5855471318142673E-3</v>
      </c>
      <c r="I8" s="7"/>
      <c r="J8" s="7"/>
    </row>
    <row r="9" spans="1:10">
      <c r="A9" s="1" t="s">
        <v>303</v>
      </c>
      <c r="C9" s="7">
        <f>'درآمد سپرده بانکی'!E11</f>
        <v>6034703707</v>
      </c>
      <c r="E9" s="23">
        <f t="shared" si="0"/>
        <v>-1.0338807355426386E-2</v>
      </c>
      <c r="G9" s="13">
        <v>1.6076597136291946E-4</v>
      </c>
      <c r="I9" s="7"/>
      <c r="J9" s="7"/>
    </row>
    <row r="10" spans="1:10">
      <c r="A10" s="1" t="s">
        <v>300</v>
      </c>
      <c r="C10" s="7">
        <f>'سایر درآمدها'!C10</f>
        <v>489585160</v>
      </c>
      <c r="E10" s="23">
        <f t="shared" si="0"/>
        <v>-8.3876970586711926E-4</v>
      </c>
      <c r="G10" s="13">
        <v>1.3042667483570299E-5</v>
      </c>
      <c r="I10" s="7"/>
      <c r="J10" s="7"/>
    </row>
    <row r="11" spans="1:10" ht="24.75" thickBot="1">
      <c r="C11" s="20">
        <f>SUM(C7:C10)</f>
        <v>-583694375912</v>
      </c>
      <c r="E11" s="15">
        <f>SUM(E7:E10)</f>
        <v>0.99999999999999978</v>
      </c>
      <c r="G11" s="14">
        <f>SUM(G7:G10)</f>
        <v>-1.5549759835552063E-2</v>
      </c>
      <c r="I11" s="7"/>
      <c r="J11" s="7"/>
    </row>
    <row r="12" spans="1:10" ht="24.75" thickTop="1">
      <c r="I12" s="25"/>
    </row>
    <row r="13" spans="1:10">
      <c r="I13" s="24"/>
    </row>
    <row r="14" spans="1:10">
      <c r="G14" s="18"/>
      <c r="I14" s="24"/>
    </row>
    <row r="15" spans="1:10">
      <c r="I15" s="2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29"/>
  <sheetViews>
    <sheetView rightToLeft="1" topLeftCell="A7" workbookViewId="0">
      <selection activeCell="I28" sqref="I28"/>
    </sheetView>
  </sheetViews>
  <sheetFormatPr defaultRowHeight="2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21" ht="24.75">
      <c r="A3" s="31" t="s">
        <v>201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21" ht="24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6" spans="1:21" ht="24.75">
      <c r="A6" s="30" t="s">
        <v>202</v>
      </c>
      <c r="B6" s="30" t="s">
        <v>202</v>
      </c>
      <c r="C6" s="30" t="s">
        <v>202</v>
      </c>
      <c r="D6" s="30" t="s">
        <v>202</v>
      </c>
      <c r="E6" s="30" t="s">
        <v>202</v>
      </c>
      <c r="F6" s="30" t="s">
        <v>202</v>
      </c>
      <c r="G6" s="30" t="s">
        <v>202</v>
      </c>
      <c r="I6" s="30" t="s">
        <v>203</v>
      </c>
      <c r="J6" s="30" t="s">
        <v>203</v>
      </c>
      <c r="K6" s="30" t="s">
        <v>203</v>
      </c>
      <c r="L6" s="30" t="s">
        <v>203</v>
      </c>
      <c r="M6" s="30" t="s">
        <v>203</v>
      </c>
      <c r="O6" s="30" t="s">
        <v>204</v>
      </c>
      <c r="P6" s="30" t="s">
        <v>204</v>
      </c>
      <c r="Q6" s="30" t="s">
        <v>204</v>
      </c>
      <c r="R6" s="30" t="s">
        <v>204</v>
      </c>
      <c r="S6" s="30" t="s">
        <v>204</v>
      </c>
    </row>
    <row r="7" spans="1:21" ht="24.75">
      <c r="A7" s="30" t="s">
        <v>205</v>
      </c>
      <c r="C7" s="30" t="s">
        <v>206</v>
      </c>
      <c r="E7" s="30" t="s">
        <v>104</v>
      </c>
      <c r="G7" s="30" t="s">
        <v>105</v>
      </c>
      <c r="I7" s="30" t="s">
        <v>207</v>
      </c>
      <c r="K7" s="30" t="s">
        <v>208</v>
      </c>
      <c r="M7" s="30" t="s">
        <v>209</v>
      </c>
      <c r="O7" s="30" t="s">
        <v>207</v>
      </c>
      <c r="Q7" s="30" t="s">
        <v>208</v>
      </c>
      <c r="S7" s="30" t="s">
        <v>209</v>
      </c>
    </row>
    <row r="8" spans="1:21">
      <c r="A8" s="1" t="s">
        <v>167</v>
      </c>
      <c r="C8" s="4" t="s">
        <v>305</v>
      </c>
      <c r="E8" s="4" t="s">
        <v>169</v>
      </c>
      <c r="G8" s="5">
        <v>16</v>
      </c>
      <c r="H8" s="4"/>
      <c r="I8" s="5">
        <v>12503514734</v>
      </c>
      <c r="J8" s="4"/>
      <c r="K8" s="5">
        <v>0</v>
      </c>
      <c r="L8" s="4"/>
      <c r="M8" s="5">
        <v>12503514734</v>
      </c>
      <c r="N8" s="4"/>
      <c r="O8" s="5">
        <v>59095073982</v>
      </c>
      <c r="P8" s="4"/>
      <c r="Q8" s="5">
        <v>0</v>
      </c>
      <c r="R8" s="4"/>
      <c r="S8" s="5">
        <v>59095073982</v>
      </c>
      <c r="T8" s="4"/>
      <c r="U8" s="4"/>
    </row>
    <row r="9" spans="1:21">
      <c r="A9" s="1" t="s">
        <v>164</v>
      </c>
      <c r="C9" s="4" t="s">
        <v>305</v>
      </c>
      <c r="E9" s="4" t="s">
        <v>166</v>
      </c>
      <c r="G9" s="5">
        <v>16</v>
      </c>
      <c r="H9" s="4"/>
      <c r="I9" s="5">
        <v>1356688707</v>
      </c>
      <c r="J9" s="4"/>
      <c r="K9" s="5">
        <v>0</v>
      </c>
      <c r="L9" s="4"/>
      <c r="M9" s="5">
        <v>1356688707</v>
      </c>
      <c r="N9" s="4"/>
      <c r="O9" s="5">
        <v>9403172973</v>
      </c>
      <c r="P9" s="4"/>
      <c r="Q9" s="5">
        <v>0</v>
      </c>
      <c r="R9" s="4"/>
      <c r="S9" s="5">
        <v>9403172973</v>
      </c>
      <c r="T9" s="4"/>
      <c r="U9" s="4"/>
    </row>
    <row r="10" spans="1:21">
      <c r="A10" s="1" t="s">
        <v>170</v>
      </c>
      <c r="C10" s="4" t="s">
        <v>305</v>
      </c>
      <c r="E10" s="4" t="s">
        <v>172</v>
      </c>
      <c r="G10" s="5">
        <v>16</v>
      </c>
      <c r="H10" s="4"/>
      <c r="I10" s="5">
        <v>4167897676</v>
      </c>
      <c r="J10" s="4"/>
      <c r="K10" s="5">
        <v>0</v>
      </c>
      <c r="L10" s="4"/>
      <c r="M10" s="5">
        <v>4167897676</v>
      </c>
      <c r="N10" s="4"/>
      <c r="O10" s="5">
        <v>28305040532</v>
      </c>
      <c r="P10" s="4"/>
      <c r="Q10" s="5">
        <v>0</v>
      </c>
      <c r="R10" s="4"/>
      <c r="S10" s="5">
        <v>28305040532</v>
      </c>
      <c r="T10" s="4"/>
      <c r="U10" s="4"/>
    </row>
    <row r="11" spans="1:21">
      <c r="A11" s="1" t="s">
        <v>210</v>
      </c>
      <c r="C11" s="4" t="s">
        <v>305</v>
      </c>
      <c r="E11" s="4" t="s">
        <v>211</v>
      </c>
      <c r="G11" s="5">
        <v>15</v>
      </c>
      <c r="H11" s="4"/>
      <c r="I11" s="5">
        <v>0</v>
      </c>
      <c r="J11" s="4"/>
      <c r="K11" s="5">
        <v>0</v>
      </c>
      <c r="L11" s="4"/>
      <c r="M11" s="5">
        <v>0</v>
      </c>
      <c r="N11" s="4"/>
      <c r="O11" s="5">
        <v>25410732955</v>
      </c>
      <c r="P11" s="4"/>
      <c r="Q11" s="5">
        <v>0</v>
      </c>
      <c r="R11" s="4"/>
      <c r="S11" s="5">
        <v>25410732955</v>
      </c>
      <c r="T11" s="4"/>
      <c r="U11" s="4"/>
    </row>
    <row r="12" spans="1:21">
      <c r="A12" s="1" t="s">
        <v>212</v>
      </c>
      <c r="C12" s="4" t="s">
        <v>305</v>
      </c>
      <c r="E12" s="4" t="s">
        <v>213</v>
      </c>
      <c r="G12" s="5">
        <v>15</v>
      </c>
      <c r="H12" s="4"/>
      <c r="I12" s="5">
        <v>0</v>
      </c>
      <c r="J12" s="4"/>
      <c r="K12" s="5">
        <v>0</v>
      </c>
      <c r="L12" s="4"/>
      <c r="M12" s="5">
        <v>0</v>
      </c>
      <c r="N12" s="4"/>
      <c r="O12" s="5">
        <v>14587873836</v>
      </c>
      <c r="P12" s="4"/>
      <c r="Q12" s="5">
        <v>0</v>
      </c>
      <c r="R12" s="4"/>
      <c r="S12" s="5">
        <v>14587873836</v>
      </c>
      <c r="T12" s="4"/>
      <c r="U12" s="4"/>
    </row>
    <row r="13" spans="1:21">
      <c r="A13" s="1" t="s">
        <v>161</v>
      </c>
      <c r="C13" s="4" t="s">
        <v>305</v>
      </c>
      <c r="E13" s="4" t="s">
        <v>163</v>
      </c>
      <c r="G13" s="5">
        <v>15</v>
      </c>
      <c r="H13" s="4"/>
      <c r="I13" s="5">
        <v>9425050052</v>
      </c>
      <c r="J13" s="4"/>
      <c r="K13" s="5">
        <v>0</v>
      </c>
      <c r="L13" s="4"/>
      <c r="M13" s="5">
        <v>9425050052</v>
      </c>
      <c r="N13" s="4"/>
      <c r="O13" s="5">
        <v>25952261628</v>
      </c>
      <c r="P13" s="4"/>
      <c r="Q13" s="5">
        <v>0</v>
      </c>
      <c r="R13" s="4"/>
      <c r="S13" s="5">
        <v>25952261628</v>
      </c>
      <c r="T13" s="4"/>
      <c r="U13" s="4"/>
    </row>
    <row r="14" spans="1:21">
      <c r="A14" s="1" t="s">
        <v>158</v>
      </c>
      <c r="C14" s="4" t="s">
        <v>305</v>
      </c>
      <c r="E14" s="4" t="s">
        <v>160</v>
      </c>
      <c r="G14" s="5">
        <v>18</v>
      </c>
      <c r="H14" s="4"/>
      <c r="I14" s="5">
        <v>29227869</v>
      </c>
      <c r="J14" s="4"/>
      <c r="K14" s="5">
        <v>0</v>
      </c>
      <c r="L14" s="4"/>
      <c r="M14" s="5">
        <v>29227869</v>
      </c>
      <c r="N14" s="4"/>
      <c r="O14" s="5">
        <v>210282359</v>
      </c>
      <c r="P14" s="4"/>
      <c r="Q14" s="5">
        <v>0</v>
      </c>
      <c r="R14" s="4"/>
      <c r="S14" s="5">
        <v>210282359</v>
      </c>
      <c r="T14" s="4"/>
      <c r="U14" s="4"/>
    </row>
    <row r="15" spans="1:21">
      <c r="A15" s="1" t="s">
        <v>173</v>
      </c>
      <c r="C15" s="4" t="s">
        <v>305</v>
      </c>
      <c r="E15" s="4" t="s">
        <v>175</v>
      </c>
      <c r="G15" s="5">
        <v>18</v>
      </c>
      <c r="H15" s="4"/>
      <c r="I15" s="5">
        <v>1861036028</v>
      </c>
      <c r="J15" s="4"/>
      <c r="K15" s="5">
        <v>0</v>
      </c>
      <c r="L15" s="4"/>
      <c r="M15" s="5">
        <v>1861036028</v>
      </c>
      <c r="N15" s="4"/>
      <c r="O15" s="5">
        <v>3371617121</v>
      </c>
      <c r="P15" s="4"/>
      <c r="Q15" s="5">
        <v>0</v>
      </c>
      <c r="R15" s="4"/>
      <c r="S15" s="5">
        <v>3371617121</v>
      </c>
      <c r="T15" s="4"/>
      <c r="U15" s="4"/>
    </row>
    <row r="16" spans="1:21">
      <c r="A16" s="1" t="s">
        <v>176</v>
      </c>
      <c r="C16" s="4" t="s">
        <v>305</v>
      </c>
      <c r="E16" s="4" t="s">
        <v>178</v>
      </c>
      <c r="G16" s="5">
        <v>18</v>
      </c>
      <c r="H16" s="4"/>
      <c r="I16" s="5">
        <v>7034373517</v>
      </c>
      <c r="J16" s="4"/>
      <c r="K16" s="5">
        <v>0</v>
      </c>
      <c r="L16" s="4"/>
      <c r="M16" s="5">
        <v>7034373517</v>
      </c>
      <c r="N16" s="4"/>
      <c r="O16" s="5">
        <v>28878483429</v>
      </c>
      <c r="P16" s="4"/>
      <c r="Q16" s="5">
        <v>0</v>
      </c>
      <c r="R16" s="4"/>
      <c r="S16" s="5">
        <v>28878483429</v>
      </c>
      <c r="T16" s="4"/>
      <c r="U16" s="4"/>
    </row>
    <row r="17" spans="1:21">
      <c r="A17" s="1" t="s">
        <v>179</v>
      </c>
      <c r="C17" s="4" t="s">
        <v>305</v>
      </c>
      <c r="E17" s="4" t="s">
        <v>181</v>
      </c>
      <c r="G17" s="5">
        <v>19</v>
      </c>
      <c r="H17" s="4"/>
      <c r="I17" s="5">
        <v>2380416211</v>
      </c>
      <c r="J17" s="4"/>
      <c r="K17" s="5">
        <v>0</v>
      </c>
      <c r="L17" s="4"/>
      <c r="M17" s="5">
        <v>2380416211</v>
      </c>
      <c r="N17" s="4"/>
      <c r="O17" s="5">
        <v>2380416211</v>
      </c>
      <c r="P17" s="4"/>
      <c r="Q17" s="5">
        <v>0</v>
      </c>
      <c r="R17" s="4"/>
      <c r="S17" s="5">
        <v>2380416211</v>
      </c>
      <c r="T17" s="4"/>
      <c r="U17" s="4"/>
    </row>
    <row r="18" spans="1:21">
      <c r="A18" s="1" t="s">
        <v>214</v>
      </c>
      <c r="C18" s="4" t="s">
        <v>305</v>
      </c>
      <c r="E18" s="4" t="s">
        <v>215</v>
      </c>
      <c r="G18" s="5">
        <v>19</v>
      </c>
      <c r="H18" s="4"/>
      <c r="I18" s="5">
        <v>0</v>
      </c>
      <c r="J18" s="4"/>
      <c r="K18" s="5">
        <v>0</v>
      </c>
      <c r="L18" s="4"/>
      <c r="M18" s="5">
        <v>0</v>
      </c>
      <c r="N18" s="4"/>
      <c r="O18" s="5">
        <v>2319672691</v>
      </c>
      <c r="P18" s="4"/>
      <c r="Q18" s="5">
        <v>0</v>
      </c>
      <c r="R18" s="4"/>
      <c r="S18" s="5">
        <v>2319672691</v>
      </c>
      <c r="T18" s="4"/>
      <c r="U18" s="4"/>
    </row>
    <row r="19" spans="1:21">
      <c r="A19" s="1" t="s">
        <v>155</v>
      </c>
      <c r="C19" s="4" t="s">
        <v>305</v>
      </c>
      <c r="E19" s="4" t="s">
        <v>157</v>
      </c>
      <c r="G19" s="5">
        <v>16</v>
      </c>
      <c r="H19" s="4"/>
      <c r="I19" s="5">
        <v>1605584403</v>
      </c>
      <c r="J19" s="4"/>
      <c r="K19" s="5">
        <v>0</v>
      </c>
      <c r="L19" s="4"/>
      <c r="M19" s="5">
        <v>1605584403</v>
      </c>
      <c r="N19" s="4"/>
      <c r="O19" s="5">
        <v>1958119099</v>
      </c>
      <c r="P19" s="4"/>
      <c r="Q19" s="5">
        <v>0</v>
      </c>
      <c r="R19" s="4"/>
      <c r="S19" s="5">
        <v>1958119099</v>
      </c>
      <c r="T19" s="4"/>
      <c r="U19" s="4"/>
    </row>
    <row r="20" spans="1:21">
      <c r="A20" s="1" t="s">
        <v>191</v>
      </c>
      <c r="C20" s="5">
        <v>1</v>
      </c>
      <c r="E20" s="4" t="s">
        <v>305</v>
      </c>
      <c r="G20" s="5">
        <v>8</v>
      </c>
      <c r="H20" s="4"/>
      <c r="I20" s="5">
        <v>1986458445</v>
      </c>
      <c r="J20" s="4"/>
      <c r="K20" s="5">
        <v>0</v>
      </c>
      <c r="L20" s="4"/>
      <c r="M20" s="5">
        <v>1986458445</v>
      </c>
      <c r="N20" s="4"/>
      <c r="O20" s="5">
        <v>39715161839</v>
      </c>
      <c r="P20" s="4"/>
      <c r="Q20" s="5">
        <v>0</v>
      </c>
      <c r="R20" s="4"/>
      <c r="S20" s="5">
        <v>39715161839</v>
      </c>
      <c r="T20" s="4"/>
      <c r="U20" s="4"/>
    </row>
    <row r="21" spans="1:21">
      <c r="A21" s="1" t="s">
        <v>195</v>
      </c>
      <c r="C21" s="5">
        <v>17</v>
      </c>
      <c r="E21" s="4" t="s">
        <v>305</v>
      </c>
      <c r="G21" s="5">
        <v>10</v>
      </c>
      <c r="H21" s="4"/>
      <c r="I21" s="5">
        <v>3211705066</v>
      </c>
      <c r="J21" s="4"/>
      <c r="K21" s="5">
        <v>0</v>
      </c>
      <c r="L21" s="4"/>
      <c r="M21" s="5">
        <v>3211705066</v>
      </c>
      <c r="N21" s="4"/>
      <c r="O21" s="5">
        <v>10317838254</v>
      </c>
      <c r="P21" s="4"/>
      <c r="Q21" s="5">
        <v>0</v>
      </c>
      <c r="R21" s="4"/>
      <c r="S21" s="5">
        <v>10317838254</v>
      </c>
      <c r="T21" s="4"/>
      <c r="U21" s="4"/>
    </row>
    <row r="22" spans="1:21">
      <c r="A22" s="1" t="s">
        <v>198</v>
      </c>
      <c r="C22" s="5">
        <v>17</v>
      </c>
      <c r="E22" s="4" t="s">
        <v>305</v>
      </c>
      <c r="G22" s="5">
        <v>10</v>
      </c>
      <c r="H22" s="4"/>
      <c r="I22" s="5">
        <v>836540196</v>
      </c>
      <c r="J22" s="4"/>
      <c r="K22" s="5">
        <v>0</v>
      </c>
      <c r="L22" s="4"/>
      <c r="M22" s="5">
        <v>836540196</v>
      </c>
      <c r="N22" s="4"/>
      <c r="O22" s="5">
        <v>2615853355</v>
      </c>
      <c r="P22" s="4"/>
      <c r="Q22" s="5">
        <v>0</v>
      </c>
      <c r="R22" s="4"/>
      <c r="S22" s="5">
        <v>2615853355</v>
      </c>
      <c r="T22" s="4"/>
      <c r="U22" s="4"/>
    </row>
    <row r="23" spans="1:21" ht="24.75" thickBot="1">
      <c r="C23" s="4"/>
      <c r="E23" s="4"/>
      <c r="G23" s="4"/>
      <c r="H23" s="4"/>
      <c r="I23" s="16">
        <f>SUM(I8:I22)</f>
        <v>46398492904</v>
      </c>
      <c r="J23" s="4"/>
      <c r="K23" s="16">
        <f>SUM(K8:K22)</f>
        <v>0</v>
      </c>
      <c r="L23" s="4"/>
      <c r="M23" s="16">
        <f>SUM(M8:M22)</f>
        <v>46398492904</v>
      </c>
      <c r="N23" s="4"/>
      <c r="O23" s="16">
        <f>SUM(O8:O22)</f>
        <v>254521600264</v>
      </c>
      <c r="P23" s="4"/>
      <c r="Q23" s="16">
        <f>SUM(Q8:Q22)</f>
        <v>0</v>
      </c>
      <c r="R23" s="4"/>
      <c r="S23" s="16">
        <f>SUM(S8:S22)</f>
        <v>254521600264</v>
      </c>
      <c r="T23" s="4"/>
      <c r="U23" s="4"/>
    </row>
    <row r="24" spans="1:21" ht="24.75" thickTop="1">
      <c r="E24" s="4"/>
      <c r="M24" s="3"/>
      <c r="N24" s="3"/>
      <c r="O24" s="3"/>
      <c r="P24" s="3"/>
      <c r="Q24" s="3"/>
      <c r="R24" s="3"/>
      <c r="S24" s="3"/>
      <c r="T24" s="3">
        <f t="shared" ref="T24" si="0">SUM(T8:T19)</f>
        <v>0</v>
      </c>
    </row>
    <row r="25" spans="1:21">
      <c r="M25" s="3"/>
      <c r="S25" s="3"/>
    </row>
    <row r="28" spans="1:21">
      <c r="M28" s="3"/>
      <c r="N28" s="3"/>
      <c r="O28" s="3"/>
      <c r="P28" s="3"/>
      <c r="Q28" s="3"/>
      <c r="R28" s="3"/>
      <c r="S28" s="3"/>
    </row>
    <row r="29" spans="1:21">
      <c r="M29" s="3"/>
      <c r="S29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0"/>
  <sheetViews>
    <sheetView rightToLeft="1" topLeftCell="A43" workbookViewId="0">
      <selection activeCell="G63" sqref="G63"/>
    </sheetView>
  </sheetViews>
  <sheetFormatPr defaultRowHeight="24"/>
  <cols>
    <col min="1" max="1" width="30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4.75">
      <c r="A3" s="31" t="s">
        <v>201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24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6" spans="1:19" ht="24.75">
      <c r="A6" s="29" t="s">
        <v>3</v>
      </c>
      <c r="C6" s="30" t="s">
        <v>216</v>
      </c>
      <c r="D6" s="30" t="s">
        <v>216</v>
      </c>
      <c r="E6" s="30" t="s">
        <v>216</v>
      </c>
      <c r="F6" s="30" t="s">
        <v>216</v>
      </c>
      <c r="G6" s="30" t="s">
        <v>216</v>
      </c>
      <c r="I6" s="30" t="s">
        <v>203</v>
      </c>
      <c r="J6" s="30" t="s">
        <v>203</v>
      </c>
      <c r="K6" s="30" t="s">
        <v>203</v>
      </c>
      <c r="L6" s="30" t="s">
        <v>203</v>
      </c>
      <c r="M6" s="30" t="s">
        <v>203</v>
      </c>
      <c r="O6" s="30" t="s">
        <v>204</v>
      </c>
      <c r="P6" s="30" t="s">
        <v>204</v>
      </c>
      <c r="Q6" s="30" t="s">
        <v>204</v>
      </c>
      <c r="R6" s="30" t="s">
        <v>204</v>
      </c>
      <c r="S6" s="30" t="s">
        <v>204</v>
      </c>
    </row>
    <row r="7" spans="1:19" ht="24.75">
      <c r="A7" s="30" t="s">
        <v>3</v>
      </c>
      <c r="C7" s="30" t="s">
        <v>217</v>
      </c>
      <c r="E7" s="30" t="s">
        <v>218</v>
      </c>
      <c r="G7" s="30" t="s">
        <v>219</v>
      </c>
      <c r="I7" s="30" t="s">
        <v>220</v>
      </c>
      <c r="K7" s="30" t="s">
        <v>208</v>
      </c>
      <c r="M7" s="30" t="s">
        <v>221</v>
      </c>
      <c r="O7" s="30" t="s">
        <v>220</v>
      </c>
      <c r="Q7" s="30" t="s">
        <v>208</v>
      </c>
      <c r="S7" s="30" t="s">
        <v>221</v>
      </c>
    </row>
    <row r="8" spans="1:19">
      <c r="A8" s="1" t="s">
        <v>71</v>
      </c>
      <c r="C8" s="4" t="s">
        <v>168</v>
      </c>
      <c r="D8" s="4"/>
      <c r="E8" s="5">
        <v>900000</v>
      </c>
      <c r="F8" s="4"/>
      <c r="G8" s="5">
        <v>4500</v>
      </c>
      <c r="H8" s="4"/>
      <c r="I8" s="5">
        <v>0</v>
      </c>
      <c r="J8" s="4"/>
      <c r="K8" s="5">
        <v>0</v>
      </c>
      <c r="L8" s="4"/>
      <c r="M8" s="5">
        <v>0</v>
      </c>
      <c r="N8" s="4"/>
      <c r="O8" s="5">
        <v>4050000000</v>
      </c>
      <c r="P8" s="4"/>
      <c r="Q8" s="5">
        <v>94816054</v>
      </c>
      <c r="R8" s="4"/>
      <c r="S8" s="5">
        <v>3955183946</v>
      </c>
    </row>
    <row r="9" spans="1:19">
      <c r="A9" s="1" t="s">
        <v>50</v>
      </c>
      <c r="C9" s="4" t="s">
        <v>222</v>
      </c>
      <c r="D9" s="4"/>
      <c r="E9" s="5">
        <v>5000000</v>
      </c>
      <c r="F9" s="4"/>
      <c r="G9" s="5">
        <v>125</v>
      </c>
      <c r="H9" s="4"/>
      <c r="I9" s="5">
        <v>0</v>
      </c>
      <c r="J9" s="4"/>
      <c r="K9" s="5">
        <v>0</v>
      </c>
      <c r="L9" s="4"/>
      <c r="M9" s="5">
        <v>0</v>
      </c>
      <c r="N9" s="4"/>
      <c r="O9" s="5">
        <v>625000000</v>
      </c>
      <c r="P9" s="4"/>
      <c r="Q9" s="5">
        <v>34002591</v>
      </c>
      <c r="R9" s="4"/>
      <c r="S9" s="5">
        <v>590997409</v>
      </c>
    </row>
    <row r="10" spans="1:19">
      <c r="A10" s="1" t="s">
        <v>52</v>
      </c>
      <c r="C10" s="4" t="s">
        <v>223</v>
      </c>
      <c r="D10" s="4"/>
      <c r="E10" s="5">
        <v>40388450</v>
      </c>
      <c r="F10" s="4"/>
      <c r="G10" s="5">
        <v>2000</v>
      </c>
      <c r="H10" s="4"/>
      <c r="I10" s="5">
        <v>0</v>
      </c>
      <c r="J10" s="4"/>
      <c r="K10" s="5">
        <v>0</v>
      </c>
      <c r="L10" s="4"/>
      <c r="M10" s="5">
        <v>0</v>
      </c>
      <c r="N10" s="4"/>
      <c r="O10" s="5">
        <v>80776900000</v>
      </c>
      <c r="P10" s="4"/>
      <c r="Q10" s="5">
        <v>0</v>
      </c>
      <c r="R10" s="4"/>
      <c r="S10" s="5">
        <v>80776900000</v>
      </c>
    </row>
    <row r="11" spans="1:19">
      <c r="A11" s="1" t="s">
        <v>79</v>
      </c>
      <c r="C11" s="4" t="s">
        <v>224</v>
      </c>
      <c r="D11" s="4"/>
      <c r="E11" s="5">
        <v>17108382</v>
      </c>
      <c r="F11" s="4"/>
      <c r="G11" s="5">
        <v>280</v>
      </c>
      <c r="H11" s="4"/>
      <c r="I11" s="5">
        <v>0</v>
      </c>
      <c r="J11" s="4"/>
      <c r="K11" s="5">
        <v>0</v>
      </c>
      <c r="L11" s="4"/>
      <c r="M11" s="5">
        <v>0</v>
      </c>
      <c r="N11" s="4"/>
      <c r="O11" s="5">
        <v>4790346960</v>
      </c>
      <c r="P11" s="4"/>
      <c r="Q11" s="5">
        <v>0</v>
      </c>
      <c r="R11" s="4"/>
      <c r="S11" s="5">
        <v>4790346960</v>
      </c>
    </row>
    <row r="12" spans="1:19">
      <c r="A12" s="1" t="s">
        <v>32</v>
      </c>
      <c r="C12" s="4" t="s">
        <v>224</v>
      </c>
      <c r="D12" s="4"/>
      <c r="E12" s="5">
        <v>9500020</v>
      </c>
      <c r="F12" s="4"/>
      <c r="G12" s="5">
        <v>550</v>
      </c>
      <c r="H12" s="4"/>
      <c r="I12" s="5">
        <v>0</v>
      </c>
      <c r="J12" s="4"/>
      <c r="K12" s="5">
        <v>0</v>
      </c>
      <c r="L12" s="4"/>
      <c r="M12" s="5">
        <v>0</v>
      </c>
      <c r="N12" s="4"/>
      <c r="O12" s="5">
        <v>5225017472</v>
      </c>
      <c r="P12" s="4"/>
      <c r="Q12" s="5">
        <v>300210445</v>
      </c>
      <c r="R12" s="4"/>
      <c r="S12" s="5">
        <v>4924800555</v>
      </c>
    </row>
    <row r="13" spans="1:19">
      <c r="A13" s="1" t="s">
        <v>36</v>
      </c>
      <c r="C13" s="4" t="s">
        <v>225</v>
      </c>
      <c r="D13" s="4"/>
      <c r="E13" s="5">
        <v>35032938</v>
      </c>
      <c r="F13" s="4"/>
      <c r="G13" s="5">
        <v>600</v>
      </c>
      <c r="H13" s="4"/>
      <c r="I13" s="5">
        <v>0</v>
      </c>
      <c r="J13" s="4"/>
      <c r="K13" s="5">
        <v>0</v>
      </c>
      <c r="L13" s="4"/>
      <c r="M13" s="5">
        <v>0</v>
      </c>
      <c r="N13" s="4"/>
      <c r="O13" s="5">
        <v>21019762800</v>
      </c>
      <c r="P13" s="4"/>
      <c r="Q13" s="5">
        <v>0</v>
      </c>
      <c r="R13" s="4"/>
      <c r="S13" s="5">
        <v>21019762800</v>
      </c>
    </row>
    <row r="14" spans="1:19">
      <c r="A14" s="1" t="s">
        <v>29</v>
      </c>
      <c r="C14" s="4" t="s">
        <v>226</v>
      </c>
      <c r="D14" s="4"/>
      <c r="E14" s="5">
        <v>8656623</v>
      </c>
      <c r="F14" s="4"/>
      <c r="G14" s="5">
        <v>1220</v>
      </c>
      <c r="H14" s="4"/>
      <c r="I14" s="5">
        <v>0</v>
      </c>
      <c r="J14" s="4"/>
      <c r="K14" s="5">
        <v>0</v>
      </c>
      <c r="L14" s="4"/>
      <c r="M14" s="5">
        <v>0</v>
      </c>
      <c r="N14" s="4"/>
      <c r="O14" s="5">
        <v>10561080060</v>
      </c>
      <c r="P14" s="4"/>
      <c r="Q14" s="5">
        <v>416884739</v>
      </c>
      <c r="R14" s="4"/>
      <c r="S14" s="5">
        <v>10144195321</v>
      </c>
    </row>
    <row r="15" spans="1:19">
      <c r="A15" s="1" t="s">
        <v>41</v>
      </c>
      <c r="C15" s="4" t="s">
        <v>227</v>
      </c>
      <c r="D15" s="4"/>
      <c r="E15" s="5">
        <v>1500000</v>
      </c>
      <c r="F15" s="4"/>
      <c r="G15" s="5">
        <v>3416</v>
      </c>
      <c r="H15" s="4"/>
      <c r="I15" s="5">
        <v>0</v>
      </c>
      <c r="J15" s="4"/>
      <c r="K15" s="5">
        <v>0</v>
      </c>
      <c r="L15" s="4"/>
      <c r="M15" s="5">
        <v>0</v>
      </c>
      <c r="N15" s="4"/>
      <c r="O15" s="5">
        <v>5124000000</v>
      </c>
      <c r="P15" s="4"/>
      <c r="Q15" s="5">
        <v>0</v>
      </c>
      <c r="R15" s="4"/>
      <c r="S15" s="5">
        <v>5124000000</v>
      </c>
    </row>
    <row r="16" spans="1:19">
      <c r="A16" s="1" t="s">
        <v>39</v>
      </c>
      <c r="C16" s="4" t="s">
        <v>228</v>
      </c>
      <c r="D16" s="4"/>
      <c r="E16" s="5">
        <v>600000</v>
      </c>
      <c r="F16" s="4"/>
      <c r="G16" s="5">
        <v>11188</v>
      </c>
      <c r="H16" s="4"/>
      <c r="I16" s="5">
        <v>0</v>
      </c>
      <c r="J16" s="4"/>
      <c r="K16" s="5">
        <v>0</v>
      </c>
      <c r="L16" s="4"/>
      <c r="M16" s="5">
        <v>0</v>
      </c>
      <c r="N16" s="4"/>
      <c r="O16" s="5">
        <v>6712800000</v>
      </c>
      <c r="P16" s="4"/>
      <c r="Q16" s="5">
        <v>120056376</v>
      </c>
      <c r="R16" s="4"/>
      <c r="S16" s="5">
        <v>6592743624</v>
      </c>
    </row>
    <row r="17" spans="1:19">
      <c r="A17" s="1" t="s">
        <v>57</v>
      </c>
      <c r="C17" s="4" t="s">
        <v>229</v>
      </c>
      <c r="D17" s="4"/>
      <c r="E17" s="5">
        <v>12960936</v>
      </c>
      <c r="F17" s="4"/>
      <c r="G17" s="5">
        <v>800</v>
      </c>
      <c r="H17" s="4"/>
      <c r="I17" s="5">
        <v>0</v>
      </c>
      <c r="J17" s="4"/>
      <c r="K17" s="5">
        <v>0</v>
      </c>
      <c r="L17" s="4"/>
      <c r="M17" s="5">
        <v>0</v>
      </c>
      <c r="N17" s="4"/>
      <c r="O17" s="5">
        <v>10368748800</v>
      </c>
      <c r="P17" s="4"/>
      <c r="Q17" s="5">
        <v>1232735977</v>
      </c>
      <c r="R17" s="4"/>
      <c r="S17" s="5">
        <v>9136012823</v>
      </c>
    </row>
    <row r="18" spans="1:19">
      <c r="A18" s="1" t="s">
        <v>66</v>
      </c>
      <c r="C18" s="4" t="s">
        <v>230</v>
      </c>
      <c r="D18" s="4"/>
      <c r="E18" s="5">
        <v>1697661</v>
      </c>
      <c r="F18" s="4"/>
      <c r="G18" s="5">
        <v>580</v>
      </c>
      <c r="H18" s="4"/>
      <c r="I18" s="5">
        <v>0</v>
      </c>
      <c r="J18" s="4"/>
      <c r="K18" s="5">
        <v>0</v>
      </c>
      <c r="L18" s="4"/>
      <c r="M18" s="5">
        <v>0</v>
      </c>
      <c r="N18" s="4"/>
      <c r="O18" s="5">
        <v>984643380</v>
      </c>
      <c r="P18" s="4"/>
      <c r="Q18" s="5">
        <v>19825034</v>
      </c>
      <c r="R18" s="4"/>
      <c r="S18" s="5">
        <v>964818346</v>
      </c>
    </row>
    <row r="19" spans="1:19">
      <c r="A19" s="1" t="s">
        <v>44</v>
      </c>
      <c r="C19" s="4" t="s">
        <v>231</v>
      </c>
      <c r="D19" s="4"/>
      <c r="E19" s="5">
        <v>404056</v>
      </c>
      <c r="F19" s="4"/>
      <c r="G19" s="5">
        <v>51968</v>
      </c>
      <c r="H19" s="4"/>
      <c r="I19" s="5">
        <v>0</v>
      </c>
      <c r="J19" s="4"/>
      <c r="K19" s="5">
        <v>0</v>
      </c>
      <c r="L19" s="4"/>
      <c r="M19" s="5">
        <v>0</v>
      </c>
      <c r="N19" s="4"/>
      <c r="O19" s="5">
        <v>20997982208</v>
      </c>
      <c r="P19" s="4"/>
      <c r="Q19" s="5">
        <v>960691996</v>
      </c>
      <c r="R19" s="4"/>
      <c r="S19" s="5">
        <v>20037290212</v>
      </c>
    </row>
    <row r="20" spans="1:19">
      <c r="A20" s="1" t="s">
        <v>18</v>
      </c>
      <c r="C20" s="4" t="s">
        <v>223</v>
      </c>
      <c r="D20" s="4"/>
      <c r="E20" s="5">
        <v>2300000</v>
      </c>
      <c r="F20" s="4"/>
      <c r="G20" s="5">
        <v>4175</v>
      </c>
      <c r="H20" s="4"/>
      <c r="I20" s="5">
        <v>0</v>
      </c>
      <c r="J20" s="4"/>
      <c r="K20" s="5">
        <v>0</v>
      </c>
      <c r="L20" s="4"/>
      <c r="M20" s="5">
        <v>0</v>
      </c>
      <c r="N20" s="4"/>
      <c r="O20" s="5">
        <v>9602500000</v>
      </c>
      <c r="P20" s="4"/>
      <c r="Q20" s="5">
        <v>0</v>
      </c>
      <c r="R20" s="4"/>
      <c r="S20" s="5">
        <v>9602500000</v>
      </c>
    </row>
    <row r="21" spans="1:19">
      <c r="A21" s="1" t="s">
        <v>72</v>
      </c>
      <c r="C21" s="4" t="s">
        <v>232</v>
      </c>
      <c r="D21" s="4"/>
      <c r="E21" s="5">
        <v>153509568</v>
      </c>
      <c r="F21" s="4"/>
      <c r="G21" s="5">
        <v>400</v>
      </c>
      <c r="H21" s="4"/>
      <c r="I21" s="5">
        <v>0</v>
      </c>
      <c r="J21" s="4"/>
      <c r="K21" s="5">
        <v>0</v>
      </c>
      <c r="L21" s="4"/>
      <c r="M21" s="5">
        <v>0</v>
      </c>
      <c r="N21" s="4"/>
      <c r="O21" s="5">
        <v>61403827200</v>
      </c>
      <c r="P21" s="4"/>
      <c r="Q21" s="5">
        <v>3528044300</v>
      </c>
      <c r="R21" s="4"/>
      <c r="S21" s="5">
        <v>57875782900</v>
      </c>
    </row>
    <row r="22" spans="1:19">
      <c r="A22" s="1" t="s">
        <v>70</v>
      </c>
      <c r="C22" s="4" t="s">
        <v>233</v>
      </c>
      <c r="D22" s="4"/>
      <c r="E22" s="5">
        <v>83979102</v>
      </c>
      <c r="F22" s="4"/>
      <c r="G22" s="5">
        <v>800</v>
      </c>
      <c r="H22" s="4"/>
      <c r="I22" s="5">
        <v>0</v>
      </c>
      <c r="J22" s="4"/>
      <c r="K22" s="5">
        <v>0</v>
      </c>
      <c r="L22" s="4"/>
      <c r="M22" s="5">
        <v>0</v>
      </c>
      <c r="N22" s="4"/>
      <c r="O22" s="5">
        <v>67183281600</v>
      </c>
      <c r="P22" s="4"/>
      <c r="Q22" s="5">
        <v>0</v>
      </c>
      <c r="R22" s="4"/>
      <c r="S22" s="5">
        <v>67183281600</v>
      </c>
    </row>
    <row r="23" spans="1:19">
      <c r="A23" s="1" t="s">
        <v>26</v>
      </c>
      <c r="C23" s="4" t="s">
        <v>233</v>
      </c>
      <c r="D23" s="4"/>
      <c r="E23" s="5">
        <v>3269867</v>
      </c>
      <c r="F23" s="4"/>
      <c r="G23" s="5">
        <v>3700</v>
      </c>
      <c r="H23" s="4"/>
      <c r="I23" s="5">
        <v>0</v>
      </c>
      <c r="J23" s="4"/>
      <c r="K23" s="5">
        <v>0</v>
      </c>
      <c r="L23" s="4"/>
      <c r="M23" s="5">
        <v>0</v>
      </c>
      <c r="N23" s="4"/>
      <c r="O23" s="5">
        <v>12098507900</v>
      </c>
      <c r="P23" s="4"/>
      <c r="Q23" s="5">
        <v>0</v>
      </c>
      <c r="R23" s="4"/>
      <c r="S23" s="5">
        <v>12098507900</v>
      </c>
    </row>
    <row r="24" spans="1:19">
      <c r="A24" s="1" t="s">
        <v>38</v>
      </c>
      <c r="C24" s="4" t="s">
        <v>234</v>
      </c>
      <c r="D24" s="4"/>
      <c r="E24" s="5">
        <v>20971476</v>
      </c>
      <c r="F24" s="4"/>
      <c r="G24" s="5">
        <v>350</v>
      </c>
      <c r="H24" s="4"/>
      <c r="I24" s="5">
        <v>0</v>
      </c>
      <c r="J24" s="4"/>
      <c r="K24" s="5">
        <v>0</v>
      </c>
      <c r="L24" s="4"/>
      <c r="M24" s="5">
        <v>0</v>
      </c>
      <c r="N24" s="4"/>
      <c r="O24" s="5">
        <v>7340016600</v>
      </c>
      <c r="P24" s="4"/>
      <c r="Q24" s="5">
        <v>0</v>
      </c>
      <c r="R24" s="4"/>
      <c r="S24" s="5">
        <v>7340016600</v>
      </c>
    </row>
    <row r="25" spans="1:19">
      <c r="A25" s="1" t="s">
        <v>20</v>
      </c>
      <c r="C25" s="4" t="s">
        <v>235</v>
      </c>
      <c r="D25" s="4"/>
      <c r="E25" s="5">
        <v>1040482</v>
      </c>
      <c r="F25" s="4"/>
      <c r="G25" s="5">
        <v>10200</v>
      </c>
      <c r="H25" s="4"/>
      <c r="I25" s="5">
        <v>0</v>
      </c>
      <c r="J25" s="4"/>
      <c r="K25" s="5">
        <v>0</v>
      </c>
      <c r="L25" s="4"/>
      <c r="M25" s="5">
        <v>0</v>
      </c>
      <c r="N25" s="4"/>
      <c r="O25" s="5">
        <v>10612916400</v>
      </c>
      <c r="P25" s="4"/>
      <c r="Q25" s="5">
        <v>0</v>
      </c>
      <c r="R25" s="4"/>
      <c r="S25" s="5">
        <v>10612916400</v>
      </c>
    </row>
    <row r="26" spans="1:19">
      <c r="A26" s="1" t="s">
        <v>67</v>
      </c>
      <c r="C26" s="4" t="s">
        <v>236</v>
      </c>
      <c r="D26" s="4"/>
      <c r="E26" s="5">
        <v>6540532</v>
      </c>
      <c r="F26" s="4"/>
      <c r="G26" s="5">
        <v>1100</v>
      </c>
      <c r="H26" s="4"/>
      <c r="I26" s="5">
        <v>0</v>
      </c>
      <c r="J26" s="4"/>
      <c r="K26" s="5">
        <v>0</v>
      </c>
      <c r="L26" s="4"/>
      <c r="M26" s="5">
        <v>0</v>
      </c>
      <c r="N26" s="4"/>
      <c r="O26" s="5">
        <v>7194585200</v>
      </c>
      <c r="P26" s="4"/>
      <c r="Q26" s="5">
        <v>0</v>
      </c>
      <c r="R26" s="4"/>
      <c r="S26" s="5">
        <v>7194585200</v>
      </c>
    </row>
    <row r="27" spans="1:19">
      <c r="A27" s="1" t="s">
        <v>19</v>
      </c>
      <c r="C27" s="4" t="s">
        <v>224</v>
      </c>
      <c r="D27" s="4"/>
      <c r="E27" s="5">
        <v>1011363</v>
      </c>
      <c r="F27" s="4"/>
      <c r="G27" s="5">
        <v>14130</v>
      </c>
      <c r="H27" s="4"/>
      <c r="I27" s="5">
        <v>0</v>
      </c>
      <c r="J27" s="4"/>
      <c r="K27" s="5">
        <v>0</v>
      </c>
      <c r="L27" s="4"/>
      <c r="M27" s="5">
        <v>0</v>
      </c>
      <c r="N27" s="4"/>
      <c r="O27" s="5">
        <v>14290559190</v>
      </c>
      <c r="P27" s="4"/>
      <c r="Q27" s="5">
        <v>821084421</v>
      </c>
      <c r="R27" s="4"/>
      <c r="S27" s="5">
        <v>13469474769</v>
      </c>
    </row>
    <row r="28" spans="1:19">
      <c r="A28" s="1" t="s">
        <v>80</v>
      </c>
      <c r="C28" s="4" t="s">
        <v>237</v>
      </c>
      <c r="D28" s="4"/>
      <c r="E28" s="5">
        <v>3361802</v>
      </c>
      <c r="F28" s="4"/>
      <c r="G28" s="5">
        <v>5000</v>
      </c>
      <c r="H28" s="4"/>
      <c r="I28" s="5">
        <v>0</v>
      </c>
      <c r="J28" s="4"/>
      <c r="K28" s="5">
        <v>0</v>
      </c>
      <c r="L28" s="4"/>
      <c r="M28" s="5">
        <v>0</v>
      </c>
      <c r="N28" s="4"/>
      <c r="O28" s="5">
        <v>16809010000</v>
      </c>
      <c r="P28" s="4"/>
      <c r="Q28" s="5">
        <v>0</v>
      </c>
      <c r="R28" s="4"/>
      <c r="S28" s="5">
        <v>16809010000</v>
      </c>
    </row>
    <row r="29" spans="1:19">
      <c r="A29" s="1" t="s">
        <v>33</v>
      </c>
      <c r="C29" s="4" t="s">
        <v>223</v>
      </c>
      <c r="D29" s="4"/>
      <c r="E29" s="5">
        <v>50000</v>
      </c>
      <c r="F29" s="4"/>
      <c r="G29" s="5">
        <v>5350</v>
      </c>
      <c r="H29" s="4"/>
      <c r="I29" s="5">
        <v>0</v>
      </c>
      <c r="J29" s="4"/>
      <c r="K29" s="5">
        <v>0</v>
      </c>
      <c r="L29" s="4"/>
      <c r="M29" s="5">
        <v>0</v>
      </c>
      <c r="N29" s="4"/>
      <c r="O29" s="5">
        <v>267500000</v>
      </c>
      <c r="P29" s="4"/>
      <c r="Q29" s="5">
        <v>0</v>
      </c>
      <c r="R29" s="4"/>
      <c r="S29" s="5">
        <v>267500000</v>
      </c>
    </row>
    <row r="30" spans="1:19">
      <c r="A30" s="1" t="s">
        <v>47</v>
      </c>
      <c r="C30" s="4" t="s">
        <v>238</v>
      </c>
      <c r="D30" s="4"/>
      <c r="E30" s="5">
        <v>10100000</v>
      </c>
      <c r="F30" s="4"/>
      <c r="G30" s="5">
        <v>4750</v>
      </c>
      <c r="H30" s="4"/>
      <c r="I30" s="5">
        <v>0</v>
      </c>
      <c r="J30" s="4"/>
      <c r="K30" s="5">
        <v>0</v>
      </c>
      <c r="L30" s="4"/>
      <c r="M30" s="5">
        <v>0</v>
      </c>
      <c r="N30" s="4"/>
      <c r="O30" s="5">
        <v>47975000000</v>
      </c>
      <c r="P30" s="4"/>
      <c r="Q30" s="5">
        <v>0</v>
      </c>
      <c r="R30" s="4"/>
      <c r="S30" s="5">
        <v>47975000000</v>
      </c>
    </row>
    <row r="31" spans="1:19">
      <c r="A31" s="1" t="s">
        <v>55</v>
      </c>
      <c r="C31" s="4" t="s">
        <v>239</v>
      </c>
      <c r="D31" s="4"/>
      <c r="E31" s="5">
        <v>4032094</v>
      </c>
      <c r="F31" s="4"/>
      <c r="G31" s="5">
        <v>2200</v>
      </c>
      <c r="H31" s="4"/>
      <c r="I31" s="5">
        <v>0</v>
      </c>
      <c r="J31" s="4"/>
      <c r="K31" s="5">
        <v>0</v>
      </c>
      <c r="L31" s="4"/>
      <c r="M31" s="5">
        <v>0</v>
      </c>
      <c r="N31" s="4"/>
      <c r="O31" s="5">
        <v>8870606800</v>
      </c>
      <c r="P31" s="4"/>
      <c r="Q31" s="5">
        <v>178602821</v>
      </c>
      <c r="R31" s="4"/>
      <c r="S31" s="5">
        <v>8692003979</v>
      </c>
    </row>
    <row r="32" spans="1:19">
      <c r="A32" s="1" t="s">
        <v>35</v>
      </c>
      <c r="C32" s="4" t="s">
        <v>240</v>
      </c>
      <c r="D32" s="4"/>
      <c r="E32" s="5">
        <v>6064981</v>
      </c>
      <c r="F32" s="4"/>
      <c r="G32" s="5">
        <v>5600</v>
      </c>
      <c r="H32" s="4"/>
      <c r="I32" s="5">
        <v>0</v>
      </c>
      <c r="J32" s="4"/>
      <c r="K32" s="5">
        <v>0</v>
      </c>
      <c r="L32" s="4"/>
      <c r="M32" s="5">
        <v>0</v>
      </c>
      <c r="N32" s="4"/>
      <c r="O32" s="5">
        <v>33963893600</v>
      </c>
      <c r="P32" s="4"/>
      <c r="Q32" s="5">
        <v>0</v>
      </c>
      <c r="R32" s="4"/>
      <c r="S32" s="5">
        <v>33963893600</v>
      </c>
    </row>
    <row r="33" spans="1:19">
      <c r="A33" s="1" t="s">
        <v>73</v>
      </c>
      <c r="C33" s="4" t="s">
        <v>241</v>
      </c>
      <c r="D33" s="4"/>
      <c r="E33" s="5">
        <v>11400000</v>
      </c>
      <c r="F33" s="4"/>
      <c r="G33" s="5">
        <v>1400</v>
      </c>
      <c r="H33" s="4"/>
      <c r="I33" s="5">
        <v>0</v>
      </c>
      <c r="J33" s="4"/>
      <c r="K33" s="5">
        <v>0</v>
      </c>
      <c r="L33" s="4"/>
      <c r="M33" s="5">
        <v>0</v>
      </c>
      <c r="N33" s="4"/>
      <c r="O33" s="5">
        <v>15960000000</v>
      </c>
      <c r="P33" s="4"/>
      <c r="Q33" s="5">
        <v>0</v>
      </c>
      <c r="R33" s="4"/>
      <c r="S33" s="5">
        <v>15960000000</v>
      </c>
    </row>
    <row r="34" spans="1:19">
      <c r="A34" s="1" t="s">
        <v>76</v>
      </c>
      <c r="C34" s="4" t="s">
        <v>242</v>
      </c>
      <c r="D34" s="4"/>
      <c r="E34" s="5">
        <v>41540337</v>
      </c>
      <c r="F34" s="4"/>
      <c r="G34" s="5">
        <v>1800</v>
      </c>
      <c r="H34" s="4"/>
      <c r="I34" s="5">
        <v>0</v>
      </c>
      <c r="J34" s="4"/>
      <c r="K34" s="5">
        <v>0</v>
      </c>
      <c r="L34" s="4"/>
      <c r="M34" s="5">
        <v>0</v>
      </c>
      <c r="N34" s="4"/>
      <c r="O34" s="5">
        <v>74772606600</v>
      </c>
      <c r="P34" s="4"/>
      <c r="Q34" s="5">
        <v>0</v>
      </c>
      <c r="R34" s="4"/>
      <c r="S34" s="5">
        <v>74772606600</v>
      </c>
    </row>
    <row r="35" spans="1:19">
      <c r="A35" s="1" t="s">
        <v>16</v>
      </c>
      <c r="C35" s="4" t="s">
        <v>222</v>
      </c>
      <c r="D35" s="4"/>
      <c r="E35" s="5">
        <v>3831142</v>
      </c>
      <c r="F35" s="4"/>
      <c r="G35" s="5">
        <v>200</v>
      </c>
      <c r="H35" s="4"/>
      <c r="I35" s="5">
        <v>0</v>
      </c>
      <c r="J35" s="4"/>
      <c r="K35" s="5">
        <v>0</v>
      </c>
      <c r="L35" s="4"/>
      <c r="M35" s="5">
        <v>0</v>
      </c>
      <c r="N35" s="4"/>
      <c r="O35" s="5">
        <v>1611637235</v>
      </c>
      <c r="P35" s="4"/>
      <c r="Q35" s="5">
        <v>0</v>
      </c>
      <c r="R35" s="4"/>
      <c r="S35" s="5">
        <v>766228400</v>
      </c>
    </row>
    <row r="36" spans="1:19">
      <c r="A36" s="1" t="s">
        <v>24</v>
      </c>
      <c r="C36" s="4" t="s">
        <v>243</v>
      </c>
      <c r="D36" s="4"/>
      <c r="E36" s="5">
        <v>26842552</v>
      </c>
      <c r="F36" s="4"/>
      <c r="G36" s="5">
        <v>6500</v>
      </c>
      <c r="H36" s="4"/>
      <c r="I36" s="5">
        <v>0</v>
      </c>
      <c r="J36" s="4"/>
      <c r="K36" s="5">
        <v>0</v>
      </c>
      <c r="L36" s="4"/>
      <c r="M36" s="5">
        <v>0</v>
      </c>
      <c r="N36" s="4"/>
      <c r="O36" s="5">
        <v>174476588000</v>
      </c>
      <c r="P36" s="4"/>
      <c r="Q36" s="5">
        <v>8199944084</v>
      </c>
      <c r="R36" s="4"/>
      <c r="S36" s="5">
        <v>166276643916</v>
      </c>
    </row>
    <row r="37" spans="1:19">
      <c r="A37" s="1" t="s">
        <v>21</v>
      </c>
      <c r="C37" s="4" t="s">
        <v>244</v>
      </c>
      <c r="D37" s="4"/>
      <c r="E37" s="5">
        <v>306183</v>
      </c>
      <c r="F37" s="4"/>
      <c r="G37" s="5">
        <v>20000</v>
      </c>
      <c r="H37" s="4"/>
      <c r="I37" s="5">
        <v>0</v>
      </c>
      <c r="J37" s="4"/>
      <c r="K37" s="5">
        <v>0</v>
      </c>
      <c r="L37" s="4"/>
      <c r="M37" s="5">
        <v>0</v>
      </c>
      <c r="N37" s="4"/>
      <c r="O37" s="5">
        <v>6123660000</v>
      </c>
      <c r="P37" s="4"/>
      <c r="Q37" s="5">
        <v>0</v>
      </c>
      <c r="R37" s="4"/>
      <c r="S37" s="5">
        <v>6123660000</v>
      </c>
    </row>
    <row r="38" spans="1:19">
      <c r="A38" s="1" t="s">
        <v>25</v>
      </c>
      <c r="C38" s="4" t="s">
        <v>245</v>
      </c>
      <c r="D38" s="4"/>
      <c r="E38" s="5">
        <v>2761247</v>
      </c>
      <c r="F38" s="4"/>
      <c r="G38" s="5">
        <v>5900</v>
      </c>
      <c r="H38" s="4"/>
      <c r="I38" s="5">
        <v>0</v>
      </c>
      <c r="J38" s="4"/>
      <c r="K38" s="5">
        <v>0</v>
      </c>
      <c r="L38" s="4"/>
      <c r="M38" s="5">
        <v>0</v>
      </c>
      <c r="N38" s="4"/>
      <c r="O38" s="5">
        <v>16291357300</v>
      </c>
      <c r="P38" s="4"/>
      <c r="Q38" s="5">
        <v>445000433</v>
      </c>
      <c r="R38" s="4"/>
      <c r="S38" s="5">
        <v>15846356867</v>
      </c>
    </row>
    <row r="39" spans="1:19">
      <c r="A39" s="1" t="s">
        <v>28</v>
      </c>
      <c r="C39" s="4" t="s">
        <v>228</v>
      </c>
      <c r="D39" s="4"/>
      <c r="E39" s="5">
        <v>1343905</v>
      </c>
      <c r="F39" s="4"/>
      <c r="G39" s="5">
        <v>14200</v>
      </c>
      <c r="H39" s="4"/>
      <c r="I39" s="5">
        <v>0</v>
      </c>
      <c r="J39" s="4"/>
      <c r="K39" s="5">
        <v>0</v>
      </c>
      <c r="L39" s="4"/>
      <c r="M39" s="5">
        <v>0</v>
      </c>
      <c r="N39" s="4"/>
      <c r="O39" s="5">
        <v>19083451000</v>
      </c>
      <c r="P39" s="4"/>
      <c r="Q39" s="5">
        <v>0</v>
      </c>
      <c r="R39" s="4"/>
      <c r="S39" s="5">
        <v>19083451000</v>
      </c>
    </row>
    <row r="40" spans="1:19">
      <c r="A40" s="1" t="s">
        <v>49</v>
      </c>
      <c r="C40" s="4" t="s">
        <v>246</v>
      </c>
      <c r="D40" s="4"/>
      <c r="E40" s="5">
        <v>24900000</v>
      </c>
      <c r="F40" s="4"/>
      <c r="G40" s="5">
        <v>825</v>
      </c>
      <c r="H40" s="4"/>
      <c r="I40" s="5">
        <v>0</v>
      </c>
      <c r="J40" s="4"/>
      <c r="K40" s="5">
        <v>0</v>
      </c>
      <c r="L40" s="4"/>
      <c r="M40" s="5">
        <v>0</v>
      </c>
      <c r="N40" s="4"/>
      <c r="O40" s="5">
        <v>20542500000</v>
      </c>
      <c r="P40" s="4"/>
      <c r="Q40" s="5">
        <v>0</v>
      </c>
      <c r="R40" s="4"/>
      <c r="S40" s="5">
        <v>20542500000</v>
      </c>
    </row>
    <row r="41" spans="1:19">
      <c r="A41" s="1" t="s">
        <v>48</v>
      </c>
      <c r="C41" s="4" t="s">
        <v>247</v>
      </c>
      <c r="D41" s="4"/>
      <c r="E41" s="5">
        <v>12000000</v>
      </c>
      <c r="F41" s="4"/>
      <c r="G41" s="5">
        <v>1930</v>
      </c>
      <c r="H41" s="4"/>
      <c r="I41" s="5">
        <v>0</v>
      </c>
      <c r="J41" s="4"/>
      <c r="K41" s="5">
        <v>0</v>
      </c>
      <c r="L41" s="4"/>
      <c r="M41" s="5">
        <v>0</v>
      </c>
      <c r="N41" s="4"/>
      <c r="O41" s="5">
        <v>23160000000</v>
      </c>
      <c r="P41" s="4"/>
      <c r="Q41" s="5">
        <v>0</v>
      </c>
      <c r="R41" s="4"/>
      <c r="S41" s="5">
        <v>23160000000</v>
      </c>
    </row>
    <row r="42" spans="1:19">
      <c r="A42" s="1" t="s">
        <v>45</v>
      </c>
      <c r="C42" s="4" t="s">
        <v>244</v>
      </c>
      <c r="D42" s="4"/>
      <c r="E42" s="5">
        <v>248066</v>
      </c>
      <c r="F42" s="4"/>
      <c r="G42" s="5">
        <v>3000</v>
      </c>
      <c r="H42" s="4"/>
      <c r="I42" s="5">
        <v>0</v>
      </c>
      <c r="J42" s="4"/>
      <c r="K42" s="5">
        <v>0</v>
      </c>
      <c r="L42" s="4"/>
      <c r="M42" s="5">
        <v>0</v>
      </c>
      <c r="N42" s="4"/>
      <c r="O42" s="5">
        <v>744198000</v>
      </c>
      <c r="P42" s="4"/>
      <c r="Q42" s="5">
        <v>0</v>
      </c>
      <c r="R42" s="4"/>
      <c r="S42" s="5">
        <v>744198000</v>
      </c>
    </row>
    <row r="43" spans="1:19">
      <c r="A43" s="1" t="s">
        <v>248</v>
      </c>
      <c r="C43" s="4" t="s">
        <v>249</v>
      </c>
      <c r="D43" s="4"/>
      <c r="E43" s="5">
        <v>56670</v>
      </c>
      <c r="F43" s="4"/>
      <c r="G43" s="5">
        <v>110</v>
      </c>
      <c r="H43" s="4"/>
      <c r="I43" s="5">
        <v>0</v>
      </c>
      <c r="J43" s="4"/>
      <c r="K43" s="5">
        <v>0</v>
      </c>
      <c r="L43" s="4"/>
      <c r="M43" s="5">
        <v>0</v>
      </c>
      <c r="N43" s="4"/>
      <c r="O43" s="5">
        <v>6233700</v>
      </c>
      <c r="P43" s="4"/>
      <c r="Q43" s="5">
        <v>0</v>
      </c>
      <c r="R43" s="4"/>
      <c r="S43" s="5">
        <v>6233700</v>
      </c>
    </row>
    <row r="44" spans="1:19">
      <c r="A44" s="1" t="s">
        <v>43</v>
      </c>
      <c r="C44" s="4" t="s">
        <v>250</v>
      </c>
      <c r="D44" s="4"/>
      <c r="E44" s="5">
        <v>3800060</v>
      </c>
      <c r="F44" s="4"/>
      <c r="G44" s="5">
        <v>3000</v>
      </c>
      <c r="H44" s="4"/>
      <c r="I44" s="5">
        <v>0</v>
      </c>
      <c r="J44" s="4"/>
      <c r="K44" s="5">
        <v>0</v>
      </c>
      <c r="L44" s="4"/>
      <c r="M44" s="5">
        <v>0</v>
      </c>
      <c r="N44" s="4"/>
      <c r="O44" s="5">
        <v>11400180000</v>
      </c>
      <c r="P44" s="4"/>
      <c r="Q44" s="5">
        <v>0</v>
      </c>
      <c r="R44" s="4"/>
      <c r="S44" s="5">
        <v>11400180000</v>
      </c>
    </row>
    <row r="45" spans="1:19">
      <c r="A45" s="1" t="s">
        <v>251</v>
      </c>
      <c r="C45" s="4" t="s">
        <v>252</v>
      </c>
      <c r="D45" s="4"/>
      <c r="E45" s="5">
        <v>753607</v>
      </c>
      <c r="F45" s="4"/>
      <c r="G45" s="5">
        <v>165</v>
      </c>
      <c r="H45" s="4"/>
      <c r="I45" s="5">
        <v>0</v>
      </c>
      <c r="J45" s="4"/>
      <c r="K45" s="5">
        <v>0</v>
      </c>
      <c r="L45" s="4"/>
      <c r="M45" s="5">
        <v>0</v>
      </c>
      <c r="N45" s="4"/>
      <c r="O45" s="5">
        <v>124345155</v>
      </c>
      <c r="P45" s="4"/>
      <c r="Q45" s="5">
        <v>0</v>
      </c>
      <c r="R45" s="4"/>
      <c r="S45" s="5">
        <v>124345155</v>
      </c>
    </row>
    <row r="46" spans="1:19">
      <c r="A46" s="1" t="s">
        <v>27</v>
      </c>
      <c r="C46" s="4" t="s">
        <v>253</v>
      </c>
      <c r="D46" s="4"/>
      <c r="E46" s="5">
        <v>2163138</v>
      </c>
      <c r="F46" s="4"/>
      <c r="G46" s="5">
        <v>10000</v>
      </c>
      <c r="H46" s="4"/>
      <c r="I46" s="5">
        <v>0</v>
      </c>
      <c r="J46" s="4"/>
      <c r="K46" s="5">
        <v>0</v>
      </c>
      <c r="L46" s="4"/>
      <c r="M46" s="5">
        <v>0</v>
      </c>
      <c r="N46" s="4"/>
      <c r="O46" s="5">
        <v>21631380000</v>
      </c>
      <c r="P46" s="4"/>
      <c r="Q46" s="5">
        <v>0</v>
      </c>
      <c r="R46" s="4"/>
      <c r="S46" s="5">
        <v>21631380000</v>
      </c>
    </row>
    <row r="47" spans="1:19">
      <c r="A47" s="1" t="s">
        <v>306</v>
      </c>
      <c r="C47" s="4" t="s">
        <v>307</v>
      </c>
      <c r="D47" s="4"/>
      <c r="E47" s="5">
        <f>I47/G47</f>
        <v>0</v>
      </c>
      <c r="F47" s="4"/>
      <c r="G47" s="5">
        <v>2200</v>
      </c>
      <c r="H47" s="4"/>
      <c r="I47" s="5">
        <v>0</v>
      </c>
      <c r="J47" s="4"/>
      <c r="K47" s="5">
        <v>0</v>
      </c>
      <c r="L47" s="4"/>
      <c r="M47" s="5">
        <f>I47-K47</f>
        <v>0</v>
      </c>
      <c r="N47" s="4"/>
      <c r="O47" s="5">
        <v>8193</v>
      </c>
      <c r="P47" s="4"/>
      <c r="Q47" s="5">
        <v>0</v>
      </c>
      <c r="R47" s="4"/>
      <c r="S47" s="5">
        <f>O47-Q47</f>
        <v>8193</v>
      </c>
    </row>
    <row r="48" spans="1:19" ht="24.75" thickBot="1">
      <c r="C48" s="4"/>
      <c r="D48" s="4"/>
      <c r="E48" s="4"/>
      <c r="F48" s="4"/>
      <c r="G48" s="4"/>
      <c r="H48" s="4"/>
      <c r="I48" s="16">
        <f>SUM(I8:I46)</f>
        <v>0</v>
      </c>
      <c r="J48" s="4"/>
      <c r="K48" s="16">
        <f>SUM(K8:K46)</f>
        <v>0</v>
      </c>
      <c r="L48" s="4"/>
      <c r="M48" s="16">
        <f>SUM(M8:M46)</f>
        <v>0</v>
      </c>
      <c r="N48" s="4"/>
      <c r="O48" s="16">
        <f>SUM(O8:O47)</f>
        <v>854776631353</v>
      </c>
      <c r="P48" s="4"/>
      <c r="Q48" s="16">
        <f>SUM(Q8:Q47)</f>
        <v>16351899271</v>
      </c>
      <c r="R48" s="10"/>
      <c r="S48" s="16">
        <f>SUM(S8:S47)</f>
        <v>837579316775</v>
      </c>
    </row>
    <row r="49" spans="3:19" ht="24.75" thickTop="1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7"/>
      <c r="P49" s="4"/>
      <c r="Q49" s="5"/>
      <c r="R49" s="4"/>
      <c r="S49" s="5"/>
    </row>
    <row r="50" spans="3:19">
      <c r="O50" s="19"/>
      <c r="Q50" s="28"/>
      <c r="S50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ignoredErrors>
    <ignoredError sqref="I48:K4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0"/>
  <sheetViews>
    <sheetView rightToLeft="1" topLeftCell="A94" workbookViewId="0">
      <selection activeCell="I105" sqref="I105"/>
    </sheetView>
  </sheetViews>
  <sheetFormatPr defaultRowHeight="24"/>
  <cols>
    <col min="1" max="1" width="34.8554687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8554687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4.75">
      <c r="A3" s="31" t="s">
        <v>201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24.7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6" spans="1:17" ht="24.75">
      <c r="A6" s="29" t="s">
        <v>3</v>
      </c>
      <c r="C6" s="30" t="s">
        <v>203</v>
      </c>
      <c r="D6" s="30" t="s">
        <v>203</v>
      </c>
      <c r="E6" s="30" t="s">
        <v>203</v>
      </c>
      <c r="F6" s="30" t="s">
        <v>203</v>
      </c>
      <c r="G6" s="30" t="s">
        <v>203</v>
      </c>
      <c r="H6" s="30" t="s">
        <v>203</v>
      </c>
      <c r="I6" s="30" t="s">
        <v>203</v>
      </c>
      <c r="K6" s="30" t="s">
        <v>204</v>
      </c>
      <c r="L6" s="30" t="s">
        <v>204</v>
      </c>
      <c r="M6" s="30" t="s">
        <v>204</v>
      </c>
      <c r="N6" s="30" t="s">
        <v>204</v>
      </c>
      <c r="O6" s="30" t="s">
        <v>204</v>
      </c>
      <c r="P6" s="30" t="s">
        <v>204</v>
      </c>
      <c r="Q6" s="30" t="s">
        <v>204</v>
      </c>
    </row>
    <row r="7" spans="1:17" ht="24.75">
      <c r="A7" s="30" t="s">
        <v>3</v>
      </c>
      <c r="C7" s="30" t="s">
        <v>7</v>
      </c>
      <c r="E7" s="30" t="s">
        <v>254</v>
      </c>
      <c r="G7" s="30" t="s">
        <v>255</v>
      </c>
      <c r="I7" s="30" t="s">
        <v>256</v>
      </c>
      <c r="K7" s="30" t="s">
        <v>7</v>
      </c>
      <c r="M7" s="30" t="s">
        <v>254</v>
      </c>
      <c r="O7" s="30" t="s">
        <v>255</v>
      </c>
      <c r="Q7" s="30" t="s">
        <v>256</v>
      </c>
    </row>
    <row r="8" spans="1:17">
      <c r="A8" s="1" t="s">
        <v>87</v>
      </c>
      <c r="C8" s="7">
        <v>35504645</v>
      </c>
      <c r="D8" s="7"/>
      <c r="E8" s="7">
        <v>387521448137</v>
      </c>
      <c r="F8" s="7"/>
      <c r="G8" s="7">
        <v>256068438609</v>
      </c>
      <c r="H8" s="7"/>
      <c r="I8" s="7">
        <f>E8-G8</f>
        <v>131453009528</v>
      </c>
      <c r="J8" s="7"/>
      <c r="K8" s="7">
        <v>35504645</v>
      </c>
      <c r="L8" s="7"/>
      <c r="M8" s="7">
        <v>387521448137</v>
      </c>
      <c r="N8" s="7"/>
      <c r="O8" s="7">
        <v>256068438609</v>
      </c>
      <c r="P8" s="7"/>
      <c r="Q8" s="7">
        <f>M8-O8</f>
        <v>131453009528</v>
      </c>
    </row>
    <row r="9" spans="1:17">
      <c r="A9" s="1" t="s">
        <v>80</v>
      </c>
      <c r="C9" s="7">
        <v>4266340</v>
      </c>
      <c r="D9" s="7"/>
      <c r="E9" s="7">
        <v>188485016330</v>
      </c>
      <c r="F9" s="7"/>
      <c r="G9" s="7">
        <v>201763447303</v>
      </c>
      <c r="H9" s="7"/>
      <c r="I9" s="7">
        <f t="shared" ref="I9:I72" si="0">E9-G9</f>
        <v>-13278430973</v>
      </c>
      <c r="J9" s="7"/>
      <c r="K9" s="7">
        <v>4266340</v>
      </c>
      <c r="L9" s="7"/>
      <c r="M9" s="7">
        <v>188485016330</v>
      </c>
      <c r="N9" s="7"/>
      <c r="O9" s="7">
        <v>174838445667</v>
      </c>
      <c r="P9" s="7"/>
      <c r="Q9" s="7">
        <f t="shared" ref="Q9:Q72" si="1">M9-O9</f>
        <v>13646570663</v>
      </c>
    </row>
    <row r="10" spans="1:17">
      <c r="A10" s="1" t="s">
        <v>33</v>
      </c>
      <c r="C10" s="7">
        <v>60000</v>
      </c>
      <c r="D10" s="7"/>
      <c r="E10" s="7">
        <v>2390193225</v>
      </c>
      <c r="F10" s="7"/>
      <c r="G10" s="7">
        <v>2567109320</v>
      </c>
      <c r="H10" s="7"/>
      <c r="I10" s="7">
        <f t="shared" si="0"/>
        <v>-176916095</v>
      </c>
      <c r="J10" s="7"/>
      <c r="K10" s="7">
        <v>60000</v>
      </c>
      <c r="L10" s="7"/>
      <c r="M10" s="7">
        <v>2390193225</v>
      </c>
      <c r="N10" s="7"/>
      <c r="O10" s="7">
        <v>3119452436</v>
      </c>
      <c r="P10" s="7"/>
      <c r="Q10" s="7">
        <f t="shared" si="1"/>
        <v>-729259211</v>
      </c>
    </row>
    <row r="11" spans="1:17">
      <c r="A11" s="1" t="s">
        <v>47</v>
      </c>
      <c r="C11" s="7">
        <v>31040230</v>
      </c>
      <c r="D11" s="7"/>
      <c r="E11" s="7">
        <v>559102396242</v>
      </c>
      <c r="F11" s="7"/>
      <c r="G11" s="7">
        <v>683758780394</v>
      </c>
      <c r="H11" s="7"/>
      <c r="I11" s="7">
        <f t="shared" si="0"/>
        <v>-124656384152</v>
      </c>
      <c r="J11" s="7"/>
      <c r="K11" s="7">
        <v>31040230</v>
      </c>
      <c r="L11" s="7"/>
      <c r="M11" s="7">
        <v>559102396242</v>
      </c>
      <c r="N11" s="7"/>
      <c r="O11" s="7">
        <v>448820301039</v>
      </c>
      <c r="P11" s="7"/>
      <c r="Q11" s="7">
        <f t="shared" si="1"/>
        <v>110282095203</v>
      </c>
    </row>
    <row r="12" spans="1:17">
      <c r="A12" s="1" t="s">
        <v>62</v>
      </c>
      <c r="C12" s="7">
        <v>6900000</v>
      </c>
      <c r="D12" s="7"/>
      <c r="E12" s="7">
        <v>95613693300</v>
      </c>
      <c r="F12" s="7"/>
      <c r="G12" s="7">
        <v>106819799208</v>
      </c>
      <c r="H12" s="7"/>
      <c r="I12" s="7">
        <f t="shared" si="0"/>
        <v>-11206105908</v>
      </c>
      <c r="J12" s="7"/>
      <c r="K12" s="7">
        <v>6900000</v>
      </c>
      <c r="L12" s="7"/>
      <c r="M12" s="7">
        <v>95613693300</v>
      </c>
      <c r="N12" s="7"/>
      <c r="O12" s="7">
        <v>85688799879</v>
      </c>
      <c r="P12" s="7"/>
      <c r="Q12" s="7">
        <f t="shared" si="1"/>
        <v>9924893421</v>
      </c>
    </row>
    <row r="13" spans="1:17">
      <c r="A13" s="1" t="s">
        <v>55</v>
      </c>
      <c r="C13" s="7">
        <v>4032094</v>
      </c>
      <c r="D13" s="7"/>
      <c r="E13" s="7">
        <v>91985964784</v>
      </c>
      <c r="F13" s="7"/>
      <c r="G13" s="7">
        <v>95553176490</v>
      </c>
      <c r="H13" s="7"/>
      <c r="I13" s="7">
        <f t="shared" si="0"/>
        <v>-3567211706</v>
      </c>
      <c r="J13" s="7"/>
      <c r="K13" s="7">
        <v>4032094</v>
      </c>
      <c r="L13" s="7"/>
      <c r="M13" s="7">
        <v>91985964784</v>
      </c>
      <c r="N13" s="7"/>
      <c r="O13" s="7">
        <v>84170163854</v>
      </c>
      <c r="P13" s="7"/>
      <c r="Q13" s="7">
        <f t="shared" si="1"/>
        <v>7815800930</v>
      </c>
    </row>
    <row r="14" spans="1:17">
      <c r="A14" s="1" t="s">
        <v>35</v>
      </c>
      <c r="C14" s="7">
        <v>61142255</v>
      </c>
      <c r="D14" s="7"/>
      <c r="E14" s="7">
        <v>1157221851415</v>
      </c>
      <c r="F14" s="7"/>
      <c r="G14" s="7">
        <v>1126224837538</v>
      </c>
      <c r="H14" s="7"/>
      <c r="I14" s="7">
        <f t="shared" si="0"/>
        <v>30997013877</v>
      </c>
      <c r="J14" s="7"/>
      <c r="K14" s="7">
        <v>61142255</v>
      </c>
      <c r="L14" s="7"/>
      <c r="M14" s="7">
        <v>1157221851415</v>
      </c>
      <c r="N14" s="7"/>
      <c r="O14" s="7">
        <v>867570640535</v>
      </c>
      <c r="P14" s="7"/>
      <c r="Q14" s="7">
        <f t="shared" si="1"/>
        <v>289651210880</v>
      </c>
    </row>
    <row r="15" spans="1:17">
      <c r="A15" s="1" t="s">
        <v>73</v>
      </c>
      <c r="C15" s="7">
        <v>10700000</v>
      </c>
      <c r="D15" s="7"/>
      <c r="E15" s="7">
        <v>150185050200</v>
      </c>
      <c r="F15" s="7"/>
      <c r="G15" s="7">
        <v>162436716582</v>
      </c>
      <c r="H15" s="7"/>
      <c r="I15" s="7">
        <f t="shared" si="0"/>
        <v>-12251666382</v>
      </c>
      <c r="J15" s="7"/>
      <c r="K15" s="7">
        <v>10700000</v>
      </c>
      <c r="L15" s="7"/>
      <c r="M15" s="7">
        <v>150185050200</v>
      </c>
      <c r="N15" s="7"/>
      <c r="O15" s="7">
        <v>203685815411</v>
      </c>
      <c r="P15" s="7"/>
      <c r="Q15" s="7">
        <f t="shared" si="1"/>
        <v>-53500765211</v>
      </c>
    </row>
    <row r="16" spans="1:17">
      <c r="A16" s="1" t="s">
        <v>76</v>
      </c>
      <c r="C16" s="7">
        <v>69502189</v>
      </c>
      <c r="D16" s="7"/>
      <c r="E16" s="7">
        <v>1665727375018</v>
      </c>
      <c r="F16" s="7"/>
      <c r="G16" s="7">
        <v>1621510638393</v>
      </c>
      <c r="H16" s="7"/>
      <c r="I16" s="7">
        <f t="shared" si="0"/>
        <v>44216736625</v>
      </c>
      <c r="J16" s="7"/>
      <c r="K16" s="7">
        <v>69502189</v>
      </c>
      <c r="L16" s="7"/>
      <c r="M16" s="7">
        <v>1665727375018</v>
      </c>
      <c r="N16" s="7"/>
      <c r="O16" s="7">
        <v>1268174174687</v>
      </c>
      <c r="P16" s="7"/>
      <c r="Q16" s="7">
        <f t="shared" si="1"/>
        <v>397553200331</v>
      </c>
    </row>
    <row r="17" spans="1:17">
      <c r="A17" s="1" t="s">
        <v>16</v>
      </c>
      <c r="C17" s="7">
        <v>13381695</v>
      </c>
      <c r="D17" s="7"/>
      <c r="E17" s="7">
        <v>66417255056</v>
      </c>
      <c r="F17" s="7"/>
      <c r="G17" s="7">
        <v>69569846574</v>
      </c>
      <c r="H17" s="7"/>
      <c r="I17" s="7">
        <f t="shared" si="0"/>
        <v>-3152591518</v>
      </c>
      <c r="J17" s="7"/>
      <c r="K17" s="7">
        <v>13381695</v>
      </c>
      <c r="L17" s="7"/>
      <c r="M17" s="7">
        <v>66417255056</v>
      </c>
      <c r="N17" s="7"/>
      <c r="O17" s="7">
        <v>66576616957</v>
      </c>
      <c r="P17" s="7"/>
      <c r="Q17" s="7">
        <f t="shared" si="1"/>
        <v>-159361901</v>
      </c>
    </row>
    <row r="18" spans="1:17">
      <c r="A18" s="1" t="s">
        <v>24</v>
      </c>
      <c r="C18" s="7">
        <v>35259260</v>
      </c>
      <c r="D18" s="7"/>
      <c r="E18" s="7">
        <v>1703404115785</v>
      </c>
      <c r="F18" s="7"/>
      <c r="G18" s="7">
        <v>1695342738283</v>
      </c>
      <c r="H18" s="7"/>
      <c r="I18" s="7">
        <f t="shared" si="0"/>
        <v>8061377502</v>
      </c>
      <c r="J18" s="7"/>
      <c r="K18" s="7">
        <v>35259260</v>
      </c>
      <c r="L18" s="7"/>
      <c r="M18" s="7">
        <v>1703404115785</v>
      </c>
      <c r="N18" s="7"/>
      <c r="O18" s="7">
        <v>1213062066821</v>
      </c>
      <c r="P18" s="7"/>
      <c r="Q18" s="7">
        <f t="shared" si="1"/>
        <v>490342048964</v>
      </c>
    </row>
    <row r="19" spans="1:17">
      <c r="A19" s="1" t="s">
        <v>86</v>
      </c>
      <c r="C19" s="7">
        <v>3925000</v>
      </c>
      <c r="D19" s="7"/>
      <c r="E19" s="7">
        <v>92671901730</v>
      </c>
      <c r="F19" s="7"/>
      <c r="G19" s="7">
        <v>109144032789</v>
      </c>
      <c r="H19" s="7"/>
      <c r="I19" s="7">
        <f t="shared" si="0"/>
        <v>-16472131059</v>
      </c>
      <c r="J19" s="7"/>
      <c r="K19" s="7">
        <v>3925000</v>
      </c>
      <c r="L19" s="7"/>
      <c r="M19" s="7">
        <v>92671901730</v>
      </c>
      <c r="N19" s="7"/>
      <c r="O19" s="7">
        <v>109144032789</v>
      </c>
      <c r="P19" s="7"/>
      <c r="Q19" s="7">
        <f t="shared" si="1"/>
        <v>-16472131059</v>
      </c>
    </row>
    <row r="20" spans="1:17">
      <c r="A20" s="1" t="s">
        <v>82</v>
      </c>
      <c r="C20" s="7">
        <v>6508007</v>
      </c>
      <c r="D20" s="7"/>
      <c r="E20" s="7">
        <v>31123727048</v>
      </c>
      <c r="F20" s="7"/>
      <c r="G20" s="7">
        <v>32183667759</v>
      </c>
      <c r="H20" s="7"/>
      <c r="I20" s="7">
        <f t="shared" si="0"/>
        <v>-1059940711</v>
      </c>
      <c r="J20" s="7"/>
      <c r="K20" s="7">
        <v>6508007</v>
      </c>
      <c r="L20" s="7"/>
      <c r="M20" s="7">
        <v>31123727048</v>
      </c>
      <c r="N20" s="7"/>
      <c r="O20" s="7">
        <v>32373079262</v>
      </c>
      <c r="P20" s="7"/>
      <c r="Q20" s="7">
        <f t="shared" si="1"/>
        <v>-1249352214</v>
      </c>
    </row>
    <row r="21" spans="1:17">
      <c r="A21" s="1" t="s">
        <v>77</v>
      </c>
      <c r="C21" s="7">
        <v>3475000</v>
      </c>
      <c r="D21" s="7"/>
      <c r="E21" s="7">
        <v>67013880750</v>
      </c>
      <c r="F21" s="7"/>
      <c r="G21" s="7">
        <v>71089982775</v>
      </c>
      <c r="H21" s="7"/>
      <c r="I21" s="7">
        <f t="shared" si="0"/>
        <v>-4076102025</v>
      </c>
      <c r="J21" s="7"/>
      <c r="K21" s="7">
        <v>3475000</v>
      </c>
      <c r="L21" s="7"/>
      <c r="M21" s="7">
        <v>67013880750</v>
      </c>
      <c r="N21" s="7"/>
      <c r="O21" s="7">
        <v>72022650187</v>
      </c>
      <c r="P21" s="7"/>
      <c r="Q21" s="7">
        <f t="shared" si="1"/>
        <v>-5008769437</v>
      </c>
    </row>
    <row r="22" spans="1:17">
      <c r="A22" s="1" t="s">
        <v>65</v>
      </c>
      <c r="C22" s="7">
        <v>9529900</v>
      </c>
      <c r="D22" s="7"/>
      <c r="E22" s="7">
        <v>78390705961</v>
      </c>
      <c r="F22" s="7"/>
      <c r="G22" s="7">
        <v>105124068163</v>
      </c>
      <c r="H22" s="7"/>
      <c r="I22" s="7">
        <f t="shared" si="0"/>
        <v>-26733362202</v>
      </c>
      <c r="J22" s="7"/>
      <c r="K22" s="7">
        <v>9529900</v>
      </c>
      <c r="L22" s="7"/>
      <c r="M22" s="7">
        <v>78390705961</v>
      </c>
      <c r="N22" s="7"/>
      <c r="O22" s="7">
        <v>90994180514</v>
      </c>
      <c r="P22" s="7"/>
      <c r="Q22" s="7">
        <f t="shared" si="1"/>
        <v>-12603474553</v>
      </c>
    </row>
    <row r="23" spans="1:17">
      <c r="A23" s="1" t="s">
        <v>21</v>
      </c>
      <c r="C23" s="7">
        <v>306183</v>
      </c>
      <c r="D23" s="7"/>
      <c r="E23" s="7">
        <v>54486744020</v>
      </c>
      <c r="F23" s="7"/>
      <c r="G23" s="7">
        <v>57396437198</v>
      </c>
      <c r="H23" s="7"/>
      <c r="I23" s="7">
        <f t="shared" si="0"/>
        <v>-2909693178</v>
      </c>
      <c r="J23" s="7"/>
      <c r="K23" s="7">
        <v>306183</v>
      </c>
      <c r="L23" s="7"/>
      <c r="M23" s="7">
        <v>54486744020</v>
      </c>
      <c r="N23" s="7"/>
      <c r="O23" s="7">
        <v>44454998486</v>
      </c>
      <c r="P23" s="7"/>
      <c r="Q23" s="7">
        <f t="shared" si="1"/>
        <v>10031745534</v>
      </c>
    </row>
    <row r="24" spans="1:17">
      <c r="A24" s="1" t="s">
        <v>17</v>
      </c>
      <c r="C24" s="7">
        <v>12050000</v>
      </c>
      <c r="D24" s="7"/>
      <c r="E24" s="7">
        <v>41995928565</v>
      </c>
      <c r="F24" s="7"/>
      <c r="G24" s="7">
        <v>47901231697</v>
      </c>
      <c r="H24" s="7"/>
      <c r="I24" s="7">
        <f t="shared" si="0"/>
        <v>-5905303132</v>
      </c>
      <c r="J24" s="7"/>
      <c r="K24" s="7">
        <v>12050000</v>
      </c>
      <c r="L24" s="7"/>
      <c r="M24" s="7">
        <v>41995928565</v>
      </c>
      <c r="N24" s="7"/>
      <c r="O24" s="7">
        <v>63835478087</v>
      </c>
      <c r="P24" s="7"/>
      <c r="Q24" s="7">
        <f t="shared" si="1"/>
        <v>-21839549522</v>
      </c>
    </row>
    <row r="25" spans="1:17">
      <c r="A25" s="1" t="s">
        <v>54</v>
      </c>
      <c r="C25" s="7">
        <v>13633830</v>
      </c>
      <c r="D25" s="7"/>
      <c r="E25" s="7">
        <v>624942504104</v>
      </c>
      <c r="F25" s="7"/>
      <c r="G25" s="7">
        <v>639364770650</v>
      </c>
      <c r="H25" s="7"/>
      <c r="I25" s="7">
        <f t="shared" si="0"/>
        <v>-14422266546</v>
      </c>
      <c r="J25" s="7"/>
      <c r="K25" s="7">
        <v>13633830</v>
      </c>
      <c r="L25" s="7"/>
      <c r="M25" s="7">
        <v>624942504104</v>
      </c>
      <c r="N25" s="7"/>
      <c r="O25" s="7">
        <v>612380513579</v>
      </c>
      <c r="P25" s="7"/>
      <c r="Q25" s="7">
        <f t="shared" si="1"/>
        <v>12561990525</v>
      </c>
    </row>
    <row r="26" spans="1:17">
      <c r="A26" s="1" t="s">
        <v>25</v>
      </c>
      <c r="C26" s="7">
        <v>3811323</v>
      </c>
      <c r="D26" s="7"/>
      <c r="E26" s="7">
        <v>416902564921</v>
      </c>
      <c r="F26" s="7"/>
      <c r="G26" s="7">
        <v>449219712129</v>
      </c>
      <c r="H26" s="7"/>
      <c r="I26" s="7">
        <f t="shared" si="0"/>
        <v>-32317147208</v>
      </c>
      <c r="J26" s="7"/>
      <c r="K26" s="7">
        <v>3811323</v>
      </c>
      <c r="L26" s="7"/>
      <c r="M26" s="7">
        <v>416902564921</v>
      </c>
      <c r="N26" s="7"/>
      <c r="O26" s="7">
        <v>275566349393</v>
      </c>
      <c r="P26" s="7"/>
      <c r="Q26" s="7">
        <f t="shared" si="1"/>
        <v>141336215528</v>
      </c>
    </row>
    <row r="27" spans="1:17">
      <c r="A27" s="1" t="s">
        <v>28</v>
      </c>
      <c r="C27" s="7">
        <v>719820</v>
      </c>
      <c r="D27" s="7"/>
      <c r="E27" s="7">
        <v>77750258134</v>
      </c>
      <c r="F27" s="7"/>
      <c r="G27" s="7">
        <v>85320640346</v>
      </c>
      <c r="H27" s="7"/>
      <c r="I27" s="7">
        <f t="shared" si="0"/>
        <v>-7570382212</v>
      </c>
      <c r="J27" s="7"/>
      <c r="K27" s="7">
        <v>719820</v>
      </c>
      <c r="L27" s="7"/>
      <c r="M27" s="7">
        <v>77750258134</v>
      </c>
      <c r="N27" s="7"/>
      <c r="O27" s="7">
        <v>42724718466</v>
      </c>
      <c r="P27" s="7"/>
      <c r="Q27" s="7">
        <f t="shared" si="1"/>
        <v>35025539668</v>
      </c>
    </row>
    <row r="28" spans="1:17">
      <c r="A28" s="1" t="s">
        <v>30</v>
      </c>
      <c r="C28" s="7">
        <v>3593753</v>
      </c>
      <c r="D28" s="7"/>
      <c r="E28" s="7">
        <v>434507383734</v>
      </c>
      <c r="F28" s="7"/>
      <c r="G28" s="7">
        <v>409929476967</v>
      </c>
      <c r="H28" s="7"/>
      <c r="I28" s="7">
        <f t="shared" si="0"/>
        <v>24577906767</v>
      </c>
      <c r="J28" s="7"/>
      <c r="K28" s="7">
        <v>3593753</v>
      </c>
      <c r="L28" s="7"/>
      <c r="M28" s="7">
        <v>434507383734</v>
      </c>
      <c r="N28" s="7"/>
      <c r="O28" s="7">
        <v>243885711482</v>
      </c>
      <c r="P28" s="7"/>
      <c r="Q28" s="7">
        <f t="shared" si="1"/>
        <v>190621672252</v>
      </c>
    </row>
    <row r="29" spans="1:17">
      <c r="A29" s="1" t="s">
        <v>49</v>
      </c>
      <c r="C29" s="7">
        <v>24900000</v>
      </c>
      <c r="D29" s="7"/>
      <c r="E29" s="7">
        <v>210885719400</v>
      </c>
      <c r="F29" s="7"/>
      <c r="G29" s="7">
        <v>223509160350</v>
      </c>
      <c r="H29" s="7"/>
      <c r="I29" s="7">
        <f t="shared" si="0"/>
        <v>-12623440950</v>
      </c>
      <c r="J29" s="7"/>
      <c r="K29" s="7">
        <v>24900000</v>
      </c>
      <c r="L29" s="7"/>
      <c r="M29" s="7">
        <v>210885719400</v>
      </c>
      <c r="N29" s="7"/>
      <c r="O29" s="7">
        <v>244795747050</v>
      </c>
      <c r="P29" s="7"/>
      <c r="Q29" s="7">
        <f t="shared" si="1"/>
        <v>-33910027650</v>
      </c>
    </row>
    <row r="30" spans="1:17">
      <c r="A30" s="1" t="s">
        <v>37</v>
      </c>
      <c r="C30" s="7">
        <v>1439708</v>
      </c>
      <c r="D30" s="7"/>
      <c r="E30" s="7">
        <v>42074135937</v>
      </c>
      <c r="F30" s="7"/>
      <c r="G30" s="7">
        <v>43886679572</v>
      </c>
      <c r="H30" s="7"/>
      <c r="I30" s="7">
        <f t="shared" si="0"/>
        <v>-1812543635</v>
      </c>
      <c r="J30" s="7"/>
      <c r="K30" s="7">
        <v>1439708</v>
      </c>
      <c r="L30" s="7"/>
      <c r="M30" s="7">
        <v>42074135937</v>
      </c>
      <c r="N30" s="7"/>
      <c r="O30" s="7">
        <v>44356974629</v>
      </c>
      <c r="P30" s="7"/>
      <c r="Q30" s="7">
        <f t="shared" si="1"/>
        <v>-2282838692</v>
      </c>
    </row>
    <row r="31" spans="1:17">
      <c r="A31" s="1" t="s">
        <v>64</v>
      </c>
      <c r="C31" s="7">
        <v>45718</v>
      </c>
      <c r="D31" s="7"/>
      <c r="E31" s="7">
        <v>599432448</v>
      </c>
      <c r="F31" s="7"/>
      <c r="G31" s="7">
        <v>765582943</v>
      </c>
      <c r="H31" s="7"/>
      <c r="I31" s="7">
        <f t="shared" si="0"/>
        <v>-166150495</v>
      </c>
      <c r="J31" s="7"/>
      <c r="K31" s="7">
        <v>45718</v>
      </c>
      <c r="L31" s="7"/>
      <c r="M31" s="7">
        <v>599432448</v>
      </c>
      <c r="N31" s="7"/>
      <c r="O31" s="7">
        <v>858928982</v>
      </c>
      <c r="P31" s="7"/>
      <c r="Q31" s="7">
        <f t="shared" si="1"/>
        <v>-259496534</v>
      </c>
    </row>
    <row r="32" spans="1:17">
      <c r="A32" s="1" t="s">
        <v>23</v>
      </c>
      <c r="C32" s="7">
        <v>40806624</v>
      </c>
      <c r="D32" s="7"/>
      <c r="E32" s="7">
        <v>469364014298</v>
      </c>
      <c r="F32" s="7"/>
      <c r="G32" s="7">
        <v>429077834606</v>
      </c>
      <c r="H32" s="7"/>
      <c r="I32" s="7">
        <f t="shared" si="0"/>
        <v>40286179692</v>
      </c>
      <c r="J32" s="7"/>
      <c r="K32" s="7">
        <v>40806624</v>
      </c>
      <c r="L32" s="7"/>
      <c r="M32" s="7">
        <v>469364014298</v>
      </c>
      <c r="N32" s="7"/>
      <c r="O32" s="7">
        <v>443157307147</v>
      </c>
      <c r="P32" s="7"/>
      <c r="Q32" s="7">
        <f t="shared" si="1"/>
        <v>26206707151</v>
      </c>
    </row>
    <row r="33" spans="1:17">
      <c r="A33" s="1" t="s">
        <v>31</v>
      </c>
      <c r="C33" s="7">
        <v>7429422</v>
      </c>
      <c r="D33" s="7"/>
      <c r="E33" s="7">
        <v>777124222850</v>
      </c>
      <c r="F33" s="7"/>
      <c r="G33" s="7">
        <v>845060833473</v>
      </c>
      <c r="H33" s="7"/>
      <c r="I33" s="7">
        <f t="shared" si="0"/>
        <v>-67936610623</v>
      </c>
      <c r="J33" s="7"/>
      <c r="K33" s="7">
        <v>7429422</v>
      </c>
      <c r="L33" s="7"/>
      <c r="M33" s="7">
        <v>777124222850</v>
      </c>
      <c r="N33" s="7"/>
      <c r="O33" s="7">
        <v>594450881862</v>
      </c>
      <c r="P33" s="7"/>
      <c r="Q33" s="7">
        <f t="shared" si="1"/>
        <v>182673340988</v>
      </c>
    </row>
    <row r="34" spans="1:17">
      <c r="A34" s="1" t="s">
        <v>48</v>
      </c>
      <c r="C34" s="7">
        <v>12000000</v>
      </c>
      <c r="D34" s="7"/>
      <c r="E34" s="7">
        <v>71440385400</v>
      </c>
      <c r="F34" s="7"/>
      <c r="G34" s="7">
        <v>73325104200</v>
      </c>
      <c r="H34" s="7"/>
      <c r="I34" s="7">
        <f t="shared" si="0"/>
        <v>-1884718800</v>
      </c>
      <c r="J34" s="7"/>
      <c r="K34" s="7">
        <v>12000000</v>
      </c>
      <c r="L34" s="7"/>
      <c r="M34" s="7">
        <v>71440385400</v>
      </c>
      <c r="N34" s="7"/>
      <c r="O34" s="7">
        <v>88211997000</v>
      </c>
      <c r="P34" s="7"/>
      <c r="Q34" s="7">
        <f t="shared" si="1"/>
        <v>-16771611600</v>
      </c>
    </row>
    <row r="35" spans="1:17">
      <c r="A35" s="1" t="s">
        <v>45</v>
      </c>
      <c r="C35" s="7">
        <v>4277850</v>
      </c>
      <c r="D35" s="7"/>
      <c r="E35" s="7">
        <v>250381123142</v>
      </c>
      <c r="F35" s="7"/>
      <c r="G35" s="7">
        <v>260799495284</v>
      </c>
      <c r="H35" s="7"/>
      <c r="I35" s="7">
        <f t="shared" si="0"/>
        <v>-10418372142</v>
      </c>
      <c r="J35" s="7"/>
      <c r="K35" s="7">
        <v>4277850</v>
      </c>
      <c r="L35" s="7"/>
      <c r="M35" s="7">
        <v>250381123142</v>
      </c>
      <c r="N35" s="7"/>
      <c r="O35" s="7">
        <v>221997949654</v>
      </c>
      <c r="P35" s="7"/>
      <c r="Q35" s="7">
        <f t="shared" si="1"/>
        <v>28383173488</v>
      </c>
    </row>
    <row r="36" spans="1:17">
      <c r="A36" s="1" t="s">
        <v>46</v>
      </c>
      <c r="C36" s="7">
        <v>9060375</v>
      </c>
      <c r="D36" s="7"/>
      <c r="E36" s="7">
        <v>186686022454</v>
      </c>
      <c r="F36" s="7"/>
      <c r="G36" s="7">
        <v>176203971846</v>
      </c>
      <c r="H36" s="7"/>
      <c r="I36" s="7">
        <f t="shared" si="0"/>
        <v>10482050608</v>
      </c>
      <c r="J36" s="7"/>
      <c r="K36" s="7">
        <v>9060375</v>
      </c>
      <c r="L36" s="7"/>
      <c r="M36" s="7">
        <v>186686022454</v>
      </c>
      <c r="N36" s="7"/>
      <c r="O36" s="7">
        <v>161293510763</v>
      </c>
      <c r="P36" s="7"/>
      <c r="Q36" s="7">
        <f t="shared" si="1"/>
        <v>25392511691</v>
      </c>
    </row>
    <row r="37" spans="1:17">
      <c r="A37" s="1" t="s">
        <v>43</v>
      </c>
      <c r="C37" s="7">
        <v>4000060</v>
      </c>
      <c r="D37" s="7"/>
      <c r="E37" s="7">
        <v>118556157515</v>
      </c>
      <c r="F37" s="7"/>
      <c r="G37" s="7">
        <v>123991704447</v>
      </c>
      <c r="H37" s="7"/>
      <c r="I37" s="7">
        <f t="shared" si="0"/>
        <v>-5435546932</v>
      </c>
      <c r="J37" s="7"/>
      <c r="K37" s="7">
        <v>4000060</v>
      </c>
      <c r="L37" s="7"/>
      <c r="M37" s="7">
        <v>118556157515</v>
      </c>
      <c r="N37" s="7"/>
      <c r="O37" s="7">
        <v>132344523288</v>
      </c>
      <c r="P37" s="7"/>
      <c r="Q37" s="7">
        <f t="shared" si="1"/>
        <v>-13788365773</v>
      </c>
    </row>
    <row r="38" spans="1:17">
      <c r="A38" s="1" t="s">
        <v>15</v>
      </c>
      <c r="C38" s="7">
        <v>13302138</v>
      </c>
      <c r="D38" s="7"/>
      <c r="E38" s="7">
        <v>316558387276</v>
      </c>
      <c r="F38" s="7"/>
      <c r="G38" s="7">
        <v>357158983780</v>
      </c>
      <c r="H38" s="7"/>
      <c r="I38" s="7">
        <f t="shared" si="0"/>
        <v>-40600596504</v>
      </c>
      <c r="J38" s="7"/>
      <c r="K38" s="7">
        <v>13302138</v>
      </c>
      <c r="L38" s="7"/>
      <c r="M38" s="7">
        <v>316558387276</v>
      </c>
      <c r="N38" s="7"/>
      <c r="O38" s="7">
        <v>414092537385</v>
      </c>
      <c r="P38" s="7"/>
      <c r="Q38" s="7">
        <f t="shared" si="1"/>
        <v>-97534150109</v>
      </c>
    </row>
    <row r="39" spans="1:17">
      <c r="A39" s="1" t="s">
        <v>42</v>
      </c>
      <c r="C39" s="7">
        <v>1359869</v>
      </c>
      <c r="D39" s="7"/>
      <c r="E39" s="7">
        <v>6712928452</v>
      </c>
      <c r="F39" s="7"/>
      <c r="G39" s="7">
        <v>8160868993</v>
      </c>
      <c r="H39" s="7"/>
      <c r="I39" s="7">
        <f t="shared" si="0"/>
        <v>-1447940541</v>
      </c>
      <c r="J39" s="7"/>
      <c r="K39" s="7">
        <v>1359869</v>
      </c>
      <c r="L39" s="7"/>
      <c r="M39" s="7">
        <v>6712928452</v>
      </c>
      <c r="N39" s="7"/>
      <c r="O39" s="7">
        <v>4538020131</v>
      </c>
      <c r="P39" s="7"/>
      <c r="Q39" s="7">
        <f t="shared" si="1"/>
        <v>2174908321</v>
      </c>
    </row>
    <row r="40" spans="1:17">
      <c r="A40" s="1" t="s">
        <v>27</v>
      </c>
      <c r="C40" s="7">
        <v>7572581</v>
      </c>
      <c r="D40" s="7"/>
      <c r="E40" s="7">
        <v>671379878318</v>
      </c>
      <c r="F40" s="7"/>
      <c r="G40" s="7">
        <v>689900173651</v>
      </c>
      <c r="H40" s="7"/>
      <c r="I40" s="7">
        <f t="shared" si="0"/>
        <v>-18520295333</v>
      </c>
      <c r="J40" s="7"/>
      <c r="K40" s="7">
        <v>7572581</v>
      </c>
      <c r="L40" s="7"/>
      <c r="M40" s="7">
        <v>671379878318</v>
      </c>
      <c r="N40" s="7"/>
      <c r="O40" s="7">
        <v>566899604655</v>
      </c>
      <c r="P40" s="7"/>
      <c r="Q40" s="7">
        <f t="shared" si="1"/>
        <v>104480273663</v>
      </c>
    </row>
    <row r="41" spans="1:17">
      <c r="A41" s="1" t="s">
        <v>81</v>
      </c>
      <c r="C41" s="7">
        <v>23364146</v>
      </c>
      <c r="D41" s="7"/>
      <c r="E41" s="7">
        <v>250134642898</v>
      </c>
      <c r="F41" s="7"/>
      <c r="G41" s="7">
        <v>272353907621</v>
      </c>
      <c r="H41" s="7"/>
      <c r="I41" s="7">
        <f t="shared" si="0"/>
        <v>-22219264723</v>
      </c>
      <c r="J41" s="7"/>
      <c r="K41" s="7">
        <v>23364146</v>
      </c>
      <c r="L41" s="7"/>
      <c r="M41" s="7">
        <v>250134642898</v>
      </c>
      <c r="N41" s="7"/>
      <c r="O41" s="7">
        <v>291759936609</v>
      </c>
      <c r="P41" s="7"/>
      <c r="Q41" s="7">
        <f t="shared" si="1"/>
        <v>-41625293711</v>
      </c>
    </row>
    <row r="42" spans="1:17">
      <c r="A42" s="1" t="s">
        <v>78</v>
      </c>
      <c r="C42" s="7">
        <v>7545848</v>
      </c>
      <c r="D42" s="7"/>
      <c r="E42" s="7">
        <v>193749543779</v>
      </c>
      <c r="F42" s="7"/>
      <c r="G42" s="7">
        <v>186923679093</v>
      </c>
      <c r="H42" s="7"/>
      <c r="I42" s="7">
        <f t="shared" si="0"/>
        <v>6825864686</v>
      </c>
      <c r="J42" s="7"/>
      <c r="K42" s="7">
        <v>7545848</v>
      </c>
      <c r="L42" s="7"/>
      <c r="M42" s="7">
        <v>193749543779</v>
      </c>
      <c r="N42" s="7"/>
      <c r="O42" s="7">
        <v>200711479037</v>
      </c>
      <c r="P42" s="7"/>
      <c r="Q42" s="7">
        <f t="shared" si="1"/>
        <v>-6961935258</v>
      </c>
    </row>
    <row r="43" spans="1:17">
      <c r="A43" s="1" t="s">
        <v>71</v>
      </c>
      <c r="C43" s="7">
        <v>1678321</v>
      </c>
      <c r="D43" s="7"/>
      <c r="E43" s="7">
        <v>37187186928</v>
      </c>
      <c r="F43" s="7"/>
      <c r="G43" s="7">
        <v>39856522912</v>
      </c>
      <c r="H43" s="7"/>
      <c r="I43" s="7">
        <f t="shared" si="0"/>
        <v>-2669335984</v>
      </c>
      <c r="J43" s="7"/>
      <c r="K43" s="7">
        <v>1678321</v>
      </c>
      <c r="L43" s="7"/>
      <c r="M43" s="7">
        <v>37187186928</v>
      </c>
      <c r="N43" s="7"/>
      <c r="O43" s="7">
        <v>39192564142</v>
      </c>
      <c r="P43" s="7"/>
      <c r="Q43" s="7">
        <f t="shared" si="1"/>
        <v>-2005377214</v>
      </c>
    </row>
    <row r="44" spans="1:17">
      <c r="A44" s="1" t="s">
        <v>51</v>
      </c>
      <c r="C44" s="7">
        <v>4482368</v>
      </c>
      <c r="D44" s="7"/>
      <c r="E44" s="7">
        <v>35734697241</v>
      </c>
      <c r="F44" s="7"/>
      <c r="G44" s="7">
        <v>35511912345</v>
      </c>
      <c r="H44" s="7"/>
      <c r="I44" s="7">
        <f t="shared" si="0"/>
        <v>222784896</v>
      </c>
      <c r="J44" s="7"/>
      <c r="K44" s="7">
        <v>4482368</v>
      </c>
      <c r="L44" s="7"/>
      <c r="M44" s="7">
        <v>35734697241</v>
      </c>
      <c r="N44" s="7"/>
      <c r="O44" s="7">
        <v>28115453814</v>
      </c>
      <c r="P44" s="7"/>
      <c r="Q44" s="7">
        <f t="shared" si="1"/>
        <v>7619243427</v>
      </c>
    </row>
    <row r="45" spans="1:17">
      <c r="A45" s="1" t="s">
        <v>50</v>
      </c>
      <c r="C45" s="7">
        <v>14802385</v>
      </c>
      <c r="D45" s="7"/>
      <c r="E45" s="7">
        <v>76367273100</v>
      </c>
      <c r="F45" s="7"/>
      <c r="G45" s="7">
        <v>87403006206</v>
      </c>
      <c r="H45" s="7"/>
      <c r="I45" s="7">
        <f t="shared" si="0"/>
        <v>-11035733106</v>
      </c>
      <c r="J45" s="7"/>
      <c r="K45" s="7">
        <v>14802385</v>
      </c>
      <c r="L45" s="7"/>
      <c r="M45" s="7">
        <v>76367273100</v>
      </c>
      <c r="N45" s="7"/>
      <c r="O45" s="7">
        <v>99109952548</v>
      </c>
      <c r="P45" s="7"/>
      <c r="Q45" s="7">
        <f t="shared" si="1"/>
        <v>-22742679448</v>
      </c>
    </row>
    <row r="46" spans="1:17">
      <c r="A46" s="1" t="s">
        <v>52</v>
      </c>
      <c r="C46" s="7">
        <v>71356090</v>
      </c>
      <c r="D46" s="7"/>
      <c r="E46" s="7">
        <v>890190591869</v>
      </c>
      <c r="F46" s="7"/>
      <c r="G46" s="7">
        <v>1073648745848</v>
      </c>
      <c r="H46" s="7"/>
      <c r="I46" s="7">
        <f t="shared" si="0"/>
        <v>-183458153979</v>
      </c>
      <c r="J46" s="7"/>
      <c r="K46" s="7">
        <v>71356090</v>
      </c>
      <c r="L46" s="7"/>
      <c r="M46" s="7">
        <v>890190591869</v>
      </c>
      <c r="N46" s="7"/>
      <c r="O46" s="7">
        <v>874883968862</v>
      </c>
      <c r="P46" s="7"/>
      <c r="Q46" s="7">
        <f t="shared" si="1"/>
        <v>15306623007</v>
      </c>
    </row>
    <row r="47" spans="1:17">
      <c r="A47" s="1" t="s">
        <v>53</v>
      </c>
      <c r="C47" s="7">
        <v>69500000</v>
      </c>
      <c r="D47" s="7"/>
      <c r="E47" s="7">
        <v>1010044264500</v>
      </c>
      <c r="F47" s="7"/>
      <c r="G47" s="7">
        <v>1002163167016</v>
      </c>
      <c r="H47" s="7"/>
      <c r="I47" s="7">
        <f t="shared" si="0"/>
        <v>7881097484</v>
      </c>
      <c r="J47" s="7"/>
      <c r="K47" s="7">
        <v>69500000</v>
      </c>
      <c r="L47" s="7"/>
      <c r="M47" s="7">
        <v>1010044264500</v>
      </c>
      <c r="N47" s="7"/>
      <c r="O47" s="7">
        <v>734106174771</v>
      </c>
      <c r="P47" s="7"/>
      <c r="Q47" s="7">
        <f t="shared" si="1"/>
        <v>275938089729</v>
      </c>
    </row>
    <row r="48" spans="1:17">
      <c r="A48" s="1" t="s">
        <v>69</v>
      </c>
      <c r="C48" s="7">
        <v>30540342</v>
      </c>
      <c r="D48" s="7"/>
      <c r="E48" s="7">
        <v>184276865678</v>
      </c>
      <c r="F48" s="7"/>
      <c r="G48" s="7">
        <v>204742549295</v>
      </c>
      <c r="H48" s="7"/>
      <c r="I48" s="7">
        <f t="shared" si="0"/>
        <v>-20465683617</v>
      </c>
      <c r="J48" s="7"/>
      <c r="K48" s="7">
        <v>30540342</v>
      </c>
      <c r="L48" s="7"/>
      <c r="M48" s="7">
        <v>184276865678</v>
      </c>
      <c r="N48" s="7"/>
      <c r="O48" s="7">
        <v>202099893491</v>
      </c>
      <c r="P48" s="7"/>
      <c r="Q48" s="7">
        <f t="shared" si="1"/>
        <v>-17823027813</v>
      </c>
    </row>
    <row r="49" spans="1:17">
      <c r="A49" s="1" t="s">
        <v>79</v>
      </c>
      <c r="C49" s="7">
        <v>34216764</v>
      </c>
      <c r="D49" s="7"/>
      <c r="E49" s="7">
        <v>219044842197</v>
      </c>
      <c r="F49" s="7"/>
      <c r="G49" s="7">
        <v>226017542919</v>
      </c>
      <c r="H49" s="7"/>
      <c r="I49" s="7">
        <f t="shared" si="0"/>
        <v>-6972700722</v>
      </c>
      <c r="J49" s="7"/>
      <c r="K49" s="7">
        <v>34216764</v>
      </c>
      <c r="L49" s="7"/>
      <c r="M49" s="7">
        <v>219044842197</v>
      </c>
      <c r="N49" s="7"/>
      <c r="O49" s="7">
        <v>211902075603</v>
      </c>
      <c r="P49" s="7"/>
      <c r="Q49" s="7">
        <f t="shared" si="1"/>
        <v>7142766594</v>
      </c>
    </row>
    <row r="50" spans="1:17">
      <c r="A50" s="1" t="s">
        <v>32</v>
      </c>
      <c r="C50" s="7">
        <v>9000020</v>
      </c>
      <c r="D50" s="7"/>
      <c r="E50" s="7">
        <v>185639250030</v>
      </c>
      <c r="F50" s="7"/>
      <c r="G50" s="7">
        <v>202905936901</v>
      </c>
      <c r="H50" s="7"/>
      <c r="I50" s="7">
        <f t="shared" si="0"/>
        <v>-17266686871</v>
      </c>
      <c r="J50" s="7"/>
      <c r="K50" s="7">
        <v>9000020</v>
      </c>
      <c r="L50" s="7"/>
      <c r="M50" s="7">
        <v>185639250030</v>
      </c>
      <c r="N50" s="7"/>
      <c r="O50" s="7">
        <v>218025470998</v>
      </c>
      <c r="P50" s="7"/>
      <c r="Q50" s="7">
        <f t="shared" si="1"/>
        <v>-32386220968</v>
      </c>
    </row>
    <row r="51" spans="1:17">
      <c r="A51" s="1" t="s">
        <v>74</v>
      </c>
      <c r="C51" s="7">
        <v>100335470</v>
      </c>
      <c r="D51" s="7"/>
      <c r="E51" s="7">
        <v>1332506012018</v>
      </c>
      <c r="F51" s="7"/>
      <c r="G51" s="7">
        <v>1301587085093</v>
      </c>
      <c r="H51" s="7"/>
      <c r="I51" s="7">
        <f t="shared" si="0"/>
        <v>30918926925</v>
      </c>
      <c r="J51" s="7"/>
      <c r="K51" s="7">
        <v>100335470</v>
      </c>
      <c r="L51" s="7"/>
      <c r="M51" s="7">
        <v>1332506012018</v>
      </c>
      <c r="N51" s="7"/>
      <c r="O51" s="7">
        <v>681084985085</v>
      </c>
      <c r="P51" s="7"/>
      <c r="Q51" s="7">
        <f t="shared" si="1"/>
        <v>651421026933</v>
      </c>
    </row>
    <row r="52" spans="1:17">
      <c r="A52" s="1" t="s">
        <v>36</v>
      </c>
      <c r="C52" s="7">
        <v>71182254</v>
      </c>
      <c r="D52" s="7"/>
      <c r="E52" s="7">
        <v>648149871432</v>
      </c>
      <c r="F52" s="7"/>
      <c r="G52" s="7">
        <v>699803736732</v>
      </c>
      <c r="H52" s="7"/>
      <c r="I52" s="7">
        <f t="shared" si="0"/>
        <v>-51653865300</v>
      </c>
      <c r="J52" s="7"/>
      <c r="K52" s="7">
        <v>71182254</v>
      </c>
      <c r="L52" s="7"/>
      <c r="M52" s="7">
        <v>648149871432</v>
      </c>
      <c r="N52" s="7"/>
      <c r="O52" s="7">
        <v>636891017150</v>
      </c>
      <c r="P52" s="7"/>
      <c r="Q52" s="7">
        <f t="shared" si="1"/>
        <v>11258854282</v>
      </c>
    </row>
    <row r="53" spans="1:17">
      <c r="A53" s="1" t="s">
        <v>29</v>
      </c>
      <c r="C53" s="7">
        <v>9156623</v>
      </c>
      <c r="D53" s="7"/>
      <c r="E53" s="7">
        <v>675924997577</v>
      </c>
      <c r="F53" s="7"/>
      <c r="G53" s="7">
        <v>771861564699</v>
      </c>
      <c r="H53" s="7"/>
      <c r="I53" s="7">
        <f t="shared" si="0"/>
        <v>-95936567122</v>
      </c>
      <c r="J53" s="7"/>
      <c r="K53" s="7">
        <v>9156623</v>
      </c>
      <c r="L53" s="7"/>
      <c r="M53" s="7">
        <v>675924997577</v>
      </c>
      <c r="N53" s="7"/>
      <c r="O53" s="7">
        <v>471541384616</v>
      </c>
      <c r="P53" s="7"/>
      <c r="Q53" s="7">
        <f t="shared" si="1"/>
        <v>204383612961</v>
      </c>
    </row>
    <row r="54" spans="1:17">
      <c r="A54" s="1" t="s">
        <v>41</v>
      </c>
      <c r="C54" s="7">
        <v>1100000</v>
      </c>
      <c r="D54" s="7"/>
      <c r="E54" s="7">
        <v>44383338450</v>
      </c>
      <c r="F54" s="7"/>
      <c r="G54" s="7">
        <v>46952957700</v>
      </c>
      <c r="H54" s="7"/>
      <c r="I54" s="7">
        <f t="shared" si="0"/>
        <v>-2569619250</v>
      </c>
      <c r="J54" s="7"/>
      <c r="K54" s="7">
        <v>1100000</v>
      </c>
      <c r="L54" s="7"/>
      <c r="M54" s="7">
        <v>44383338450</v>
      </c>
      <c r="N54" s="7"/>
      <c r="O54" s="7">
        <v>34493963933</v>
      </c>
      <c r="P54" s="7"/>
      <c r="Q54" s="7">
        <f t="shared" si="1"/>
        <v>9889374517</v>
      </c>
    </row>
    <row r="55" spans="1:17">
      <c r="A55" s="1" t="s">
        <v>39</v>
      </c>
      <c r="C55" s="7">
        <v>2560092</v>
      </c>
      <c r="D55" s="7"/>
      <c r="E55" s="7">
        <v>85278240256</v>
      </c>
      <c r="F55" s="7"/>
      <c r="G55" s="7">
        <v>80417558702</v>
      </c>
      <c r="H55" s="7"/>
      <c r="I55" s="7">
        <f t="shared" si="0"/>
        <v>4860681554</v>
      </c>
      <c r="J55" s="7"/>
      <c r="K55" s="7">
        <v>2560092</v>
      </c>
      <c r="L55" s="7"/>
      <c r="M55" s="7">
        <v>85278240256</v>
      </c>
      <c r="N55" s="7"/>
      <c r="O55" s="7">
        <v>58726147109</v>
      </c>
      <c r="P55" s="7"/>
      <c r="Q55" s="7">
        <f t="shared" si="1"/>
        <v>26552093147</v>
      </c>
    </row>
    <row r="56" spans="1:17">
      <c r="A56" s="1" t="s">
        <v>57</v>
      </c>
      <c r="C56" s="7">
        <v>12960936</v>
      </c>
      <c r="D56" s="7"/>
      <c r="E56" s="7">
        <v>82714114325</v>
      </c>
      <c r="F56" s="7"/>
      <c r="G56" s="7">
        <v>86836936223</v>
      </c>
      <c r="H56" s="7"/>
      <c r="I56" s="7">
        <f t="shared" si="0"/>
        <v>-4122821898</v>
      </c>
      <c r="J56" s="7"/>
      <c r="K56" s="7">
        <v>12960936</v>
      </c>
      <c r="L56" s="7"/>
      <c r="M56" s="7">
        <v>82714114325</v>
      </c>
      <c r="N56" s="7"/>
      <c r="O56" s="7">
        <v>100285002527</v>
      </c>
      <c r="P56" s="7"/>
      <c r="Q56" s="7">
        <f t="shared" si="1"/>
        <v>-17570888202</v>
      </c>
    </row>
    <row r="57" spans="1:17">
      <c r="A57" s="1" t="s">
        <v>61</v>
      </c>
      <c r="C57" s="7">
        <v>9867181</v>
      </c>
      <c r="D57" s="7"/>
      <c r="E57" s="7">
        <v>195286663046</v>
      </c>
      <c r="F57" s="7"/>
      <c r="G57" s="7">
        <v>224130039605</v>
      </c>
      <c r="H57" s="7"/>
      <c r="I57" s="7">
        <f t="shared" si="0"/>
        <v>-28843376559</v>
      </c>
      <c r="J57" s="7"/>
      <c r="K57" s="7">
        <v>9867181</v>
      </c>
      <c r="L57" s="7"/>
      <c r="M57" s="7">
        <v>195286663046</v>
      </c>
      <c r="N57" s="7"/>
      <c r="O57" s="7">
        <v>231397337898</v>
      </c>
      <c r="P57" s="7"/>
      <c r="Q57" s="7">
        <f t="shared" si="1"/>
        <v>-36110674852</v>
      </c>
    </row>
    <row r="58" spans="1:17">
      <c r="A58" s="1" t="s">
        <v>60</v>
      </c>
      <c r="C58" s="7">
        <v>10871434</v>
      </c>
      <c r="D58" s="7"/>
      <c r="E58" s="7">
        <v>146647583491</v>
      </c>
      <c r="F58" s="7"/>
      <c r="G58" s="7">
        <v>145158129111</v>
      </c>
      <c r="H58" s="7"/>
      <c r="I58" s="7">
        <f t="shared" si="0"/>
        <v>1489454380</v>
      </c>
      <c r="J58" s="7"/>
      <c r="K58" s="7">
        <v>10871434</v>
      </c>
      <c r="L58" s="7"/>
      <c r="M58" s="7">
        <v>146647583491</v>
      </c>
      <c r="N58" s="7"/>
      <c r="O58" s="7">
        <v>167525167456</v>
      </c>
      <c r="P58" s="7"/>
      <c r="Q58" s="7">
        <f t="shared" si="1"/>
        <v>-20877583965</v>
      </c>
    </row>
    <row r="59" spans="1:17">
      <c r="A59" s="1" t="s">
        <v>59</v>
      </c>
      <c r="C59" s="7">
        <v>9800000</v>
      </c>
      <c r="D59" s="7"/>
      <c r="E59" s="7">
        <v>397071284400</v>
      </c>
      <c r="F59" s="7"/>
      <c r="G59" s="7">
        <v>404962053300</v>
      </c>
      <c r="H59" s="7"/>
      <c r="I59" s="7">
        <f t="shared" si="0"/>
        <v>-7890768900</v>
      </c>
      <c r="J59" s="7"/>
      <c r="K59" s="7">
        <v>9800000</v>
      </c>
      <c r="L59" s="7"/>
      <c r="M59" s="7">
        <v>397071284400</v>
      </c>
      <c r="N59" s="7"/>
      <c r="O59" s="7">
        <v>333649993597</v>
      </c>
      <c r="P59" s="7"/>
      <c r="Q59" s="7">
        <f t="shared" si="1"/>
        <v>63421290803</v>
      </c>
    </row>
    <row r="60" spans="1:17">
      <c r="A60" s="1" t="s">
        <v>66</v>
      </c>
      <c r="C60" s="7">
        <v>4474445</v>
      </c>
      <c r="D60" s="7"/>
      <c r="E60" s="7">
        <v>67295547650</v>
      </c>
      <c r="F60" s="7"/>
      <c r="G60" s="7">
        <v>74770618142</v>
      </c>
      <c r="H60" s="7"/>
      <c r="I60" s="7">
        <f t="shared" si="0"/>
        <v>-7475070492</v>
      </c>
      <c r="J60" s="7"/>
      <c r="K60" s="7">
        <v>4474445</v>
      </c>
      <c r="L60" s="7"/>
      <c r="M60" s="7">
        <v>67295547650</v>
      </c>
      <c r="N60" s="7"/>
      <c r="O60" s="7">
        <v>73057185627</v>
      </c>
      <c r="P60" s="7"/>
      <c r="Q60" s="7">
        <f t="shared" si="1"/>
        <v>-5761637977</v>
      </c>
    </row>
    <row r="61" spans="1:17">
      <c r="A61" s="1" t="s">
        <v>44</v>
      </c>
      <c r="C61" s="7">
        <v>495187</v>
      </c>
      <c r="D61" s="7"/>
      <c r="E61" s="7">
        <v>200174577584</v>
      </c>
      <c r="F61" s="7"/>
      <c r="G61" s="7">
        <v>216669561342</v>
      </c>
      <c r="H61" s="7"/>
      <c r="I61" s="7">
        <f t="shared" si="0"/>
        <v>-16494983758</v>
      </c>
      <c r="J61" s="7"/>
      <c r="K61" s="7">
        <v>495187</v>
      </c>
      <c r="L61" s="7"/>
      <c r="M61" s="7">
        <v>200174577584</v>
      </c>
      <c r="N61" s="7"/>
      <c r="O61" s="7">
        <v>180123737418</v>
      </c>
      <c r="P61" s="7"/>
      <c r="Q61" s="7">
        <f t="shared" si="1"/>
        <v>20050840166</v>
      </c>
    </row>
    <row r="62" spans="1:17">
      <c r="A62" s="1" t="s">
        <v>56</v>
      </c>
      <c r="C62" s="7">
        <v>3400560</v>
      </c>
      <c r="D62" s="7"/>
      <c r="E62" s="7">
        <v>123145300515</v>
      </c>
      <c r="F62" s="7"/>
      <c r="G62" s="7">
        <v>123851610949</v>
      </c>
      <c r="H62" s="7"/>
      <c r="I62" s="7">
        <f t="shared" si="0"/>
        <v>-706310434</v>
      </c>
      <c r="J62" s="7"/>
      <c r="K62" s="7">
        <v>3400560</v>
      </c>
      <c r="L62" s="7"/>
      <c r="M62" s="7">
        <v>123145300515</v>
      </c>
      <c r="N62" s="7"/>
      <c r="O62" s="7">
        <v>115618849438</v>
      </c>
      <c r="P62" s="7"/>
      <c r="Q62" s="7">
        <f t="shared" si="1"/>
        <v>7526451077</v>
      </c>
    </row>
    <row r="63" spans="1:17">
      <c r="A63" s="1" t="s">
        <v>84</v>
      </c>
      <c r="C63" s="7">
        <v>15636144</v>
      </c>
      <c r="D63" s="7"/>
      <c r="E63" s="7">
        <v>54975976332</v>
      </c>
      <c r="F63" s="7"/>
      <c r="G63" s="7">
        <v>57447330654</v>
      </c>
      <c r="H63" s="7"/>
      <c r="I63" s="7">
        <f t="shared" si="0"/>
        <v>-2471354322</v>
      </c>
      <c r="J63" s="7"/>
      <c r="K63" s="7">
        <v>15636144</v>
      </c>
      <c r="L63" s="7"/>
      <c r="M63" s="7">
        <v>54975976332</v>
      </c>
      <c r="N63" s="7"/>
      <c r="O63" s="7">
        <v>48458175656</v>
      </c>
      <c r="P63" s="7"/>
      <c r="Q63" s="7">
        <f t="shared" si="1"/>
        <v>6517800676</v>
      </c>
    </row>
    <row r="64" spans="1:17">
      <c r="A64" s="1" t="s">
        <v>18</v>
      </c>
      <c r="C64" s="7">
        <v>2300000</v>
      </c>
      <c r="D64" s="7"/>
      <c r="E64" s="7">
        <v>70669996650</v>
      </c>
      <c r="F64" s="7"/>
      <c r="G64" s="7">
        <v>75105447750</v>
      </c>
      <c r="H64" s="7"/>
      <c r="I64" s="7">
        <f t="shared" si="0"/>
        <v>-4435451100</v>
      </c>
      <c r="J64" s="7"/>
      <c r="K64" s="7">
        <v>2300000</v>
      </c>
      <c r="L64" s="7"/>
      <c r="M64" s="7">
        <v>70669996650</v>
      </c>
      <c r="N64" s="7"/>
      <c r="O64" s="7">
        <v>55580317650</v>
      </c>
      <c r="P64" s="7"/>
      <c r="Q64" s="7">
        <f t="shared" si="1"/>
        <v>15089679000</v>
      </c>
    </row>
    <row r="65" spans="1:17">
      <c r="A65" s="1" t="s">
        <v>72</v>
      </c>
      <c r="C65" s="7">
        <v>159509568</v>
      </c>
      <c r="D65" s="7"/>
      <c r="E65" s="7">
        <v>1604632119032</v>
      </c>
      <c r="F65" s="7"/>
      <c r="G65" s="7">
        <v>1725138088445</v>
      </c>
      <c r="H65" s="7"/>
      <c r="I65" s="7">
        <f t="shared" si="0"/>
        <v>-120505969413</v>
      </c>
      <c r="J65" s="7"/>
      <c r="K65" s="7">
        <v>159509568</v>
      </c>
      <c r="L65" s="7"/>
      <c r="M65" s="7">
        <v>1604632119032</v>
      </c>
      <c r="N65" s="7"/>
      <c r="O65" s="7">
        <v>1427163917882</v>
      </c>
      <c r="P65" s="7"/>
      <c r="Q65" s="7">
        <f t="shared" si="1"/>
        <v>177468201150</v>
      </c>
    </row>
    <row r="66" spans="1:17">
      <c r="A66" s="1" t="s">
        <v>70</v>
      </c>
      <c r="C66" s="7">
        <v>197550743</v>
      </c>
      <c r="D66" s="7"/>
      <c r="E66" s="7">
        <v>1235200738137</v>
      </c>
      <c r="F66" s="7"/>
      <c r="G66" s="7">
        <v>1279460332732</v>
      </c>
      <c r="H66" s="7"/>
      <c r="I66" s="7">
        <f t="shared" si="0"/>
        <v>-44259594595</v>
      </c>
      <c r="J66" s="7"/>
      <c r="K66" s="7">
        <v>197550743</v>
      </c>
      <c r="L66" s="7"/>
      <c r="M66" s="7">
        <v>1235200738137</v>
      </c>
      <c r="N66" s="7"/>
      <c r="O66" s="7">
        <v>1214722430943</v>
      </c>
      <c r="P66" s="7"/>
      <c r="Q66" s="7">
        <f t="shared" si="1"/>
        <v>20478307194</v>
      </c>
    </row>
    <row r="67" spans="1:17">
      <c r="A67" s="1" t="s">
        <v>83</v>
      </c>
      <c r="C67" s="7">
        <v>10918398</v>
      </c>
      <c r="D67" s="7"/>
      <c r="E67" s="7">
        <v>45855756672</v>
      </c>
      <c r="F67" s="7"/>
      <c r="G67" s="7">
        <v>49651404759</v>
      </c>
      <c r="H67" s="7"/>
      <c r="I67" s="7">
        <f t="shared" si="0"/>
        <v>-3795648087</v>
      </c>
      <c r="J67" s="7"/>
      <c r="K67" s="7">
        <v>10918398</v>
      </c>
      <c r="L67" s="7"/>
      <c r="M67" s="7">
        <v>45855756672</v>
      </c>
      <c r="N67" s="7"/>
      <c r="O67" s="7">
        <v>51420358302</v>
      </c>
      <c r="P67" s="7"/>
      <c r="Q67" s="7">
        <f t="shared" si="1"/>
        <v>-5564601630</v>
      </c>
    </row>
    <row r="68" spans="1:17">
      <c r="A68" s="1" t="s">
        <v>58</v>
      </c>
      <c r="C68" s="7">
        <v>11720000</v>
      </c>
      <c r="D68" s="7"/>
      <c r="E68" s="7">
        <v>152152473960</v>
      </c>
      <c r="F68" s="7"/>
      <c r="G68" s="7">
        <v>175468062050</v>
      </c>
      <c r="H68" s="7"/>
      <c r="I68" s="7">
        <f t="shared" si="0"/>
        <v>-23315588090</v>
      </c>
      <c r="J68" s="7"/>
      <c r="K68" s="7">
        <v>11720000</v>
      </c>
      <c r="L68" s="7"/>
      <c r="M68" s="7">
        <v>152152473960</v>
      </c>
      <c r="N68" s="7"/>
      <c r="O68" s="7">
        <v>205650770543</v>
      </c>
      <c r="P68" s="7"/>
      <c r="Q68" s="7">
        <f t="shared" si="1"/>
        <v>-53498296583</v>
      </c>
    </row>
    <row r="69" spans="1:17">
      <c r="A69" s="1" t="s">
        <v>26</v>
      </c>
      <c r="C69" s="7">
        <v>836589</v>
      </c>
      <c r="D69" s="7"/>
      <c r="E69" s="7">
        <v>35285267265</v>
      </c>
      <c r="F69" s="7"/>
      <c r="G69" s="7">
        <v>38108331703</v>
      </c>
      <c r="H69" s="7"/>
      <c r="I69" s="7">
        <f t="shared" si="0"/>
        <v>-2823064438</v>
      </c>
      <c r="J69" s="7"/>
      <c r="K69" s="7">
        <v>836589</v>
      </c>
      <c r="L69" s="7"/>
      <c r="M69" s="7">
        <v>35285267265</v>
      </c>
      <c r="N69" s="7"/>
      <c r="O69" s="7">
        <v>21056397991</v>
      </c>
      <c r="P69" s="7"/>
      <c r="Q69" s="7">
        <f t="shared" si="1"/>
        <v>14228869274</v>
      </c>
    </row>
    <row r="70" spans="1:17">
      <c r="A70" s="1" t="s">
        <v>85</v>
      </c>
      <c r="C70" s="7">
        <v>2477833</v>
      </c>
      <c r="D70" s="7"/>
      <c r="E70" s="7">
        <v>10475521317</v>
      </c>
      <c r="F70" s="7"/>
      <c r="G70" s="7">
        <v>10625312180</v>
      </c>
      <c r="H70" s="7"/>
      <c r="I70" s="7">
        <f t="shared" si="0"/>
        <v>-149790863</v>
      </c>
      <c r="J70" s="7"/>
      <c r="K70" s="7">
        <v>2477833</v>
      </c>
      <c r="L70" s="7"/>
      <c r="M70" s="7">
        <v>10475521317</v>
      </c>
      <c r="N70" s="7"/>
      <c r="O70" s="7">
        <v>10625312180</v>
      </c>
      <c r="P70" s="7"/>
      <c r="Q70" s="7">
        <f t="shared" si="1"/>
        <v>-149790863</v>
      </c>
    </row>
    <row r="71" spans="1:17">
      <c r="A71" s="1" t="s">
        <v>63</v>
      </c>
      <c r="C71" s="7">
        <v>4020036</v>
      </c>
      <c r="D71" s="7"/>
      <c r="E71" s="7">
        <v>54147382447</v>
      </c>
      <c r="F71" s="7"/>
      <c r="G71" s="7">
        <v>61580159669</v>
      </c>
      <c r="H71" s="7"/>
      <c r="I71" s="7">
        <f t="shared" si="0"/>
        <v>-7432777222</v>
      </c>
      <c r="J71" s="7"/>
      <c r="K71" s="7">
        <v>4020036</v>
      </c>
      <c r="L71" s="7"/>
      <c r="M71" s="7">
        <v>54147382447</v>
      </c>
      <c r="N71" s="7"/>
      <c r="O71" s="7">
        <v>66835717512</v>
      </c>
      <c r="P71" s="7"/>
      <c r="Q71" s="7">
        <f t="shared" si="1"/>
        <v>-12688335065</v>
      </c>
    </row>
    <row r="72" spans="1:17">
      <c r="A72" s="1" t="s">
        <v>40</v>
      </c>
      <c r="C72" s="7">
        <v>555795</v>
      </c>
      <c r="D72" s="7"/>
      <c r="E72" s="7">
        <v>12132636913</v>
      </c>
      <c r="F72" s="7"/>
      <c r="G72" s="7">
        <v>13784576092</v>
      </c>
      <c r="H72" s="7"/>
      <c r="I72" s="7">
        <f t="shared" si="0"/>
        <v>-1651939179</v>
      </c>
      <c r="J72" s="7"/>
      <c r="K72" s="7">
        <v>555795</v>
      </c>
      <c r="L72" s="7"/>
      <c r="M72" s="7">
        <v>12132636913</v>
      </c>
      <c r="N72" s="7"/>
      <c r="O72" s="7">
        <v>10355254105</v>
      </c>
      <c r="P72" s="7"/>
      <c r="Q72" s="7">
        <f t="shared" si="1"/>
        <v>1777382808</v>
      </c>
    </row>
    <row r="73" spans="1:17">
      <c r="A73" s="1" t="s">
        <v>38</v>
      </c>
      <c r="C73" s="7">
        <v>20971476</v>
      </c>
      <c r="D73" s="7"/>
      <c r="E73" s="7">
        <v>76820073720</v>
      </c>
      <c r="F73" s="7"/>
      <c r="G73" s="7">
        <v>92017314898</v>
      </c>
      <c r="H73" s="7"/>
      <c r="I73" s="7">
        <f t="shared" ref="I73:I102" si="2">E73-G73</f>
        <v>-15197241178</v>
      </c>
      <c r="J73" s="7"/>
      <c r="K73" s="7">
        <v>20971476</v>
      </c>
      <c r="L73" s="7"/>
      <c r="M73" s="7">
        <v>76820073720</v>
      </c>
      <c r="N73" s="7"/>
      <c r="O73" s="7">
        <v>120493901248</v>
      </c>
      <c r="P73" s="7"/>
      <c r="Q73" s="7">
        <f t="shared" ref="Q73:Q102" si="3">M73-O73</f>
        <v>-43673827528</v>
      </c>
    </row>
    <row r="74" spans="1:17">
      <c r="A74" s="1" t="s">
        <v>20</v>
      </c>
      <c r="C74" s="7">
        <v>1167531</v>
      </c>
      <c r="D74" s="7"/>
      <c r="E74" s="7">
        <v>108695672979</v>
      </c>
      <c r="F74" s="7"/>
      <c r="G74" s="7">
        <v>113352514117</v>
      </c>
      <c r="H74" s="7"/>
      <c r="I74" s="7">
        <f t="shared" si="2"/>
        <v>-4656841138</v>
      </c>
      <c r="J74" s="7"/>
      <c r="K74" s="7">
        <v>1167531</v>
      </c>
      <c r="L74" s="7"/>
      <c r="M74" s="7">
        <v>108695672979</v>
      </c>
      <c r="N74" s="7"/>
      <c r="O74" s="7">
        <v>97804015527</v>
      </c>
      <c r="P74" s="7"/>
      <c r="Q74" s="7">
        <f t="shared" si="3"/>
        <v>10891657452</v>
      </c>
    </row>
    <row r="75" spans="1:17">
      <c r="A75" s="1" t="s">
        <v>67</v>
      </c>
      <c r="C75" s="7">
        <v>14784741</v>
      </c>
      <c r="D75" s="7"/>
      <c r="E75" s="7">
        <v>777018324592</v>
      </c>
      <c r="F75" s="7"/>
      <c r="G75" s="7">
        <v>788850744361</v>
      </c>
      <c r="H75" s="7"/>
      <c r="I75" s="7">
        <f t="shared" si="2"/>
        <v>-11832419769</v>
      </c>
      <c r="J75" s="7"/>
      <c r="K75" s="7">
        <v>14784741</v>
      </c>
      <c r="L75" s="7"/>
      <c r="M75" s="7">
        <v>777018324592</v>
      </c>
      <c r="N75" s="7"/>
      <c r="O75" s="7">
        <v>607420245994</v>
      </c>
      <c r="P75" s="7"/>
      <c r="Q75" s="7">
        <f t="shared" si="3"/>
        <v>169598078598</v>
      </c>
    </row>
    <row r="76" spans="1:17">
      <c r="A76" s="1" t="s">
        <v>22</v>
      </c>
      <c r="C76" s="7">
        <v>20566102</v>
      </c>
      <c r="D76" s="7"/>
      <c r="E76" s="7">
        <v>3887580399079</v>
      </c>
      <c r="F76" s="7"/>
      <c r="G76" s="7">
        <v>3791009264379</v>
      </c>
      <c r="H76" s="7"/>
      <c r="I76" s="7">
        <f t="shared" si="2"/>
        <v>96571134700</v>
      </c>
      <c r="J76" s="7"/>
      <c r="K76" s="7">
        <v>20566102</v>
      </c>
      <c r="L76" s="7"/>
      <c r="M76" s="7">
        <v>3887580399079</v>
      </c>
      <c r="N76" s="7"/>
      <c r="O76" s="7">
        <v>1932341708677</v>
      </c>
      <c r="P76" s="7"/>
      <c r="Q76" s="7">
        <f t="shared" si="3"/>
        <v>1955238690402</v>
      </c>
    </row>
    <row r="77" spans="1:17">
      <c r="A77" s="1" t="s">
        <v>75</v>
      </c>
      <c r="C77" s="7">
        <v>59615343</v>
      </c>
      <c r="D77" s="7"/>
      <c r="E77" s="7">
        <v>1898118033644</v>
      </c>
      <c r="F77" s="7"/>
      <c r="G77" s="7">
        <v>1869672930423</v>
      </c>
      <c r="H77" s="7"/>
      <c r="I77" s="7">
        <f t="shared" si="2"/>
        <v>28445103221</v>
      </c>
      <c r="J77" s="7"/>
      <c r="K77" s="7">
        <v>59615343</v>
      </c>
      <c r="L77" s="7"/>
      <c r="M77" s="7">
        <v>1898118033644</v>
      </c>
      <c r="N77" s="7"/>
      <c r="O77" s="7">
        <v>1135142319608</v>
      </c>
      <c r="P77" s="7"/>
      <c r="Q77" s="7">
        <f t="shared" si="3"/>
        <v>762975714036</v>
      </c>
    </row>
    <row r="78" spans="1:17">
      <c r="A78" s="1" t="s">
        <v>19</v>
      </c>
      <c r="C78" s="7">
        <v>5303729</v>
      </c>
      <c r="D78" s="7"/>
      <c r="E78" s="7">
        <v>572236256351</v>
      </c>
      <c r="F78" s="7"/>
      <c r="G78" s="7">
        <v>614462791919</v>
      </c>
      <c r="H78" s="7"/>
      <c r="I78" s="7">
        <f t="shared" si="2"/>
        <v>-42226535568</v>
      </c>
      <c r="J78" s="7"/>
      <c r="K78" s="7">
        <v>5303729</v>
      </c>
      <c r="L78" s="7"/>
      <c r="M78" s="7">
        <v>572236256351</v>
      </c>
      <c r="N78" s="7"/>
      <c r="O78" s="7">
        <v>612708770781</v>
      </c>
      <c r="P78" s="7"/>
      <c r="Q78" s="7">
        <f t="shared" si="3"/>
        <v>-40472514430</v>
      </c>
    </row>
    <row r="79" spans="1:17">
      <c r="A79" s="1" t="s">
        <v>34</v>
      </c>
      <c r="C79" s="7">
        <v>0</v>
      </c>
      <c r="D79" s="7"/>
      <c r="E79" s="7">
        <v>0</v>
      </c>
      <c r="F79" s="7"/>
      <c r="G79" s="7">
        <v>4156329341</v>
      </c>
      <c r="H79" s="7"/>
      <c r="I79" s="7">
        <f t="shared" si="2"/>
        <v>-4156329341</v>
      </c>
      <c r="J79" s="7"/>
      <c r="K79" s="7">
        <v>0</v>
      </c>
      <c r="L79" s="7"/>
      <c r="M79" s="7">
        <v>0</v>
      </c>
      <c r="N79" s="7"/>
      <c r="O79" s="7">
        <v>0</v>
      </c>
      <c r="P79" s="7"/>
      <c r="Q79" s="7">
        <f t="shared" si="3"/>
        <v>0</v>
      </c>
    </row>
    <row r="80" spans="1:17">
      <c r="A80" s="1" t="s">
        <v>68</v>
      </c>
      <c r="C80" s="7">
        <v>0</v>
      </c>
      <c r="D80" s="7"/>
      <c r="E80" s="7">
        <v>0</v>
      </c>
      <c r="F80" s="7"/>
      <c r="G80" s="7">
        <v>4391909</v>
      </c>
      <c r="H80" s="7"/>
      <c r="I80" s="7">
        <f t="shared" si="2"/>
        <v>-4391909</v>
      </c>
      <c r="J80" s="7"/>
      <c r="K80" s="7">
        <v>0</v>
      </c>
      <c r="L80" s="7"/>
      <c r="M80" s="7">
        <v>0</v>
      </c>
      <c r="N80" s="7"/>
      <c r="O80" s="7">
        <v>0</v>
      </c>
      <c r="P80" s="7"/>
      <c r="Q80" s="7">
        <f t="shared" si="3"/>
        <v>0</v>
      </c>
    </row>
    <row r="81" spans="1:17">
      <c r="A81" s="1" t="s">
        <v>155</v>
      </c>
      <c r="C81" s="7">
        <v>125000</v>
      </c>
      <c r="D81" s="7"/>
      <c r="E81" s="7">
        <v>123102683593</v>
      </c>
      <c r="F81" s="7"/>
      <c r="G81" s="7">
        <v>122477796875</v>
      </c>
      <c r="H81" s="7"/>
      <c r="I81" s="7">
        <f t="shared" si="2"/>
        <v>624886718</v>
      </c>
      <c r="J81" s="7"/>
      <c r="K81" s="7">
        <v>125000</v>
      </c>
      <c r="L81" s="7"/>
      <c r="M81" s="7">
        <v>123102683593</v>
      </c>
      <c r="N81" s="7"/>
      <c r="O81" s="7">
        <v>124107595856</v>
      </c>
      <c r="P81" s="7"/>
      <c r="Q81" s="7">
        <f t="shared" si="3"/>
        <v>-1004912263</v>
      </c>
    </row>
    <row r="82" spans="1:17">
      <c r="A82" s="1" t="s">
        <v>179</v>
      </c>
      <c r="C82" s="7">
        <v>200000</v>
      </c>
      <c r="D82" s="7"/>
      <c r="E82" s="7">
        <v>199963550036</v>
      </c>
      <c r="F82" s="7"/>
      <c r="G82" s="7">
        <v>198222409998</v>
      </c>
      <c r="H82" s="7"/>
      <c r="I82" s="7">
        <f t="shared" si="2"/>
        <v>1741140038</v>
      </c>
      <c r="J82" s="7"/>
      <c r="K82" s="7">
        <v>200000</v>
      </c>
      <c r="L82" s="7"/>
      <c r="M82" s="7">
        <v>199963550036</v>
      </c>
      <c r="N82" s="7"/>
      <c r="O82" s="7">
        <v>198222409998</v>
      </c>
      <c r="P82" s="7"/>
      <c r="Q82" s="7">
        <f t="shared" si="3"/>
        <v>1741140038</v>
      </c>
    </row>
    <row r="83" spans="1:17">
      <c r="A83" s="1" t="s">
        <v>123</v>
      </c>
      <c r="C83" s="7">
        <v>173245</v>
      </c>
      <c r="D83" s="7"/>
      <c r="E83" s="7">
        <v>154123035705</v>
      </c>
      <c r="F83" s="7"/>
      <c r="G83" s="7">
        <v>151860692884</v>
      </c>
      <c r="H83" s="7"/>
      <c r="I83" s="7">
        <f t="shared" si="2"/>
        <v>2262342821</v>
      </c>
      <c r="J83" s="7"/>
      <c r="K83" s="7">
        <v>173245</v>
      </c>
      <c r="L83" s="7"/>
      <c r="M83" s="7">
        <v>154123035705</v>
      </c>
      <c r="N83" s="7"/>
      <c r="O83" s="7">
        <v>147121854295</v>
      </c>
      <c r="P83" s="7"/>
      <c r="Q83" s="7">
        <f t="shared" si="3"/>
        <v>7001181410</v>
      </c>
    </row>
    <row r="84" spans="1:17">
      <c r="A84" s="1" t="s">
        <v>111</v>
      </c>
      <c r="C84" s="7">
        <v>264995</v>
      </c>
      <c r="D84" s="7"/>
      <c r="E84" s="7">
        <v>262299354588</v>
      </c>
      <c r="F84" s="7"/>
      <c r="G84" s="7">
        <v>258051989717</v>
      </c>
      <c r="H84" s="7"/>
      <c r="I84" s="7">
        <f t="shared" si="2"/>
        <v>4247364871</v>
      </c>
      <c r="J84" s="7"/>
      <c r="K84" s="7">
        <v>264995</v>
      </c>
      <c r="L84" s="7"/>
      <c r="M84" s="7">
        <v>262299354588</v>
      </c>
      <c r="N84" s="7"/>
      <c r="O84" s="7">
        <v>247368500427</v>
      </c>
      <c r="P84" s="7"/>
      <c r="Q84" s="7">
        <f t="shared" si="3"/>
        <v>14930854161</v>
      </c>
    </row>
    <row r="85" spans="1:17">
      <c r="A85" s="1" t="s">
        <v>126</v>
      </c>
      <c r="C85" s="7">
        <v>168069</v>
      </c>
      <c r="D85" s="7"/>
      <c r="E85" s="7">
        <v>147528257722</v>
      </c>
      <c r="F85" s="7"/>
      <c r="G85" s="7">
        <v>145191770294</v>
      </c>
      <c r="H85" s="7"/>
      <c r="I85" s="7">
        <f t="shared" si="2"/>
        <v>2336487428</v>
      </c>
      <c r="J85" s="7"/>
      <c r="K85" s="7">
        <v>168069</v>
      </c>
      <c r="L85" s="7"/>
      <c r="M85" s="7">
        <v>147528257722</v>
      </c>
      <c r="N85" s="7"/>
      <c r="O85" s="7">
        <v>139967666564</v>
      </c>
      <c r="P85" s="7"/>
      <c r="Q85" s="7">
        <f t="shared" si="3"/>
        <v>7560591158</v>
      </c>
    </row>
    <row r="86" spans="1:17">
      <c r="A86" s="1" t="s">
        <v>120</v>
      </c>
      <c r="C86" s="7">
        <v>124583</v>
      </c>
      <c r="D86" s="7"/>
      <c r="E86" s="7">
        <v>112271412920</v>
      </c>
      <c r="F86" s="7"/>
      <c r="G86" s="7">
        <v>110837197828</v>
      </c>
      <c r="H86" s="7"/>
      <c r="I86" s="7">
        <f t="shared" si="2"/>
        <v>1434215092</v>
      </c>
      <c r="J86" s="7"/>
      <c r="K86" s="7">
        <v>124583</v>
      </c>
      <c r="L86" s="7"/>
      <c r="M86" s="7">
        <v>112271412920</v>
      </c>
      <c r="N86" s="7"/>
      <c r="O86" s="7">
        <v>106976023222</v>
      </c>
      <c r="P86" s="7"/>
      <c r="Q86" s="7">
        <f t="shared" si="3"/>
        <v>5295389698</v>
      </c>
    </row>
    <row r="87" spans="1:17">
      <c r="A87" s="1" t="s">
        <v>117</v>
      </c>
      <c r="C87" s="7">
        <v>118666</v>
      </c>
      <c r="D87" s="7"/>
      <c r="E87" s="7">
        <v>108888117938</v>
      </c>
      <c r="F87" s="7"/>
      <c r="G87" s="7">
        <v>107319519112</v>
      </c>
      <c r="H87" s="7"/>
      <c r="I87" s="7">
        <f t="shared" si="2"/>
        <v>1568598826</v>
      </c>
      <c r="J87" s="7"/>
      <c r="K87" s="7">
        <v>118666</v>
      </c>
      <c r="L87" s="7"/>
      <c r="M87" s="7">
        <v>108888117938</v>
      </c>
      <c r="N87" s="7"/>
      <c r="O87" s="7">
        <v>103360418148</v>
      </c>
      <c r="P87" s="7"/>
      <c r="Q87" s="7">
        <f t="shared" si="3"/>
        <v>5527699790</v>
      </c>
    </row>
    <row r="88" spans="1:17">
      <c r="A88" s="1" t="s">
        <v>114</v>
      </c>
      <c r="C88" s="7">
        <v>412703</v>
      </c>
      <c r="D88" s="7"/>
      <c r="E88" s="7">
        <v>402111955337</v>
      </c>
      <c r="F88" s="7"/>
      <c r="G88" s="7">
        <v>395699300519</v>
      </c>
      <c r="H88" s="7"/>
      <c r="I88" s="7">
        <f t="shared" si="2"/>
        <v>6412654818</v>
      </c>
      <c r="J88" s="7"/>
      <c r="K88" s="7">
        <v>412703</v>
      </c>
      <c r="L88" s="7"/>
      <c r="M88" s="7">
        <v>402111955337</v>
      </c>
      <c r="N88" s="7"/>
      <c r="O88" s="7">
        <v>379166060864</v>
      </c>
      <c r="P88" s="7"/>
      <c r="Q88" s="7">
        <f t="shared" si="3"/>
        <v>22945894473</v>
      </c>
    </row>
    <row r="89" spans="1:17">
      <c r="A89" s="1" t="s">
        <v>107</v>
      </c>
      <c r="C89" s="7">
        <v>24930</v>
      </c>
      <c r="D89" s="7"/>
      <c r="E89" s="7">
        <v>24848686029</v>
      </c>
      <c r="F89" s="7"/>
      <c r="G89" s="7">
        <v>24383177737</v>
      </c>
      <c r="H89" s="7"/>
      <c r="I89" s="7">
        <f t="shared" si="2"/>
        <v>465508292</v>
      </c>
      <c r="J89" s="7"/>
      <c r="K89" s="7">
        <v>24930</v>
      </c>
      <c r="L89" s="7"/>
      <c r="M89" s="7">
        <v>24848686029</v>
      </c>
      <c r="N89" s="7"/>
      <c r="O89" s="7">
        <v>23003963121</v>
      </c>
      <c r="P89" s="7"/>
      <c r="Q89" s="7">
        <f t="shared" si="3"/>
        <v>1844722908</v>
      </c>
    </row>
    <row r="90" spans="1:17">
      <c r="A90" s="1" t="s">
        <v>129</v>
      </c>
      <c r="C90" s="7">
        <v>300140</v>
      </c>
      <c r="D90" s="7"/>
      <c r="E90" s="7">
        <v>261303737071</v>
      </c>
      <c r="F90" s="7"/>
      <c r="G90" s="7">
        <v>257754924770</v>
      </c>
      <c r="H90" s="7"/>
      <c r="I90" s="7">
        <f t="shared" si="2"/>
        <v>3548812301</v>
      </c>
      <c r="J90" s="7"/>
      <c r="K90" s="7">
        <v>300140</v>
      </c>
      <c r="L90" s="7"/>
      <c r="M90" s="7">
        <v>261303737071</v>
      </c>
      <c r="N90" s="7"/>
      <c r="O90" s="7">
        <v>251395671942</v>
      </c>
      <c r="P90" s="7"/>
      <c r="Q90" s="7">
        <f t="shared" si="3"/>
        <v>9908065129</v>
      </c>
    </row>
    <row r="91" spans="1:17">
      <c r="A91" s="1" t="s">
        <v>135</v>
      </c>
      <c r="C91" s="7">
        <v>594689</v>
      </c>
      <c r="D91" s="7"/>
      <c r="E91" s="7">
        <v>507733707797</v>
      </c>
      <c r="F91" s="7"/>
      <c r="G91" s="7">
        <v>500708884453</v>
      </c>
      <c r="H91" s="7"/>
      <c r="I91" s="7">
        <f t="shared" si="2"/>
        <v>7024823344</v>
      </c>
      <c r="J91" s="7"/>
      <c r="K91" s="7">
        <v>594689</v>
      </c>
      <c r="L91" s="7"/>
      <c r="M91" s="7">
        <v>507733707797</v>
      </c>
      <c r="N91" s="7"/>
      <c r="O91" s="7">
        <v>493974499913</v>
      </c>
      <c r="P91" s="7"/>
      <c r="Q91" s="7">
        <f t="shared" si="3"/>
        <v>13759207884</v>
      </c>
    </row>
    <row r="92" spans="1:17">
      <c r="A92" s="1" t="s">
        <v>161</v>
      </c>
      <c r="C92" s="7">
        <v>734000</v>
      </c>
      <c r="D92" s="7"/>
      <c r="E92" s="7">
        <v>715014654100</v>
      </c>
      <c r="F92" s="7"/>
      <c r="G92" s="7">
        <v>716975929325</v>
      </c>
      <c r="H92" s="7"/>
      <c r="I92" s="7">
        <f t="shared" si="2"/>
        <v>-1961275225</v>
      </c>
      <c r="J92" s="7"/>
      <c r="K92" s="7">
        <v>734000</v>
      </c>
      <c r="L92" s="7"/>
      <c r="M92" s="7">
        <v>715014654100</v>
      </c>
      <c r="N92" s="7"/>
      <c r="O92" s="7">
        <v>711002987500</v>
      </c>
      <c r="P92" s="7"/>
      <c r="Q92" s="7">
        <f t="shared" si="3"/>
        <v>4011666600</v>
      </c>
    </row>
    <row r="93" spans="1:17">
      <c r="A93" s="1" t="s">
        <v>140</v>
      </c>
      <c r="C93" s="7">
        <v>572202</v>
      </c>
      <c r="D93" s="7"/>
      <c r="E93" s="7">
        <v>452959391929</v>
      </c>
      <c r="F93" s="7"/>
      <c r="G93" s="7">
        <v>446480405285</v>
      </c>
      <c r="H93" s="7"/>
      <c r="I93" s="7">
        <f t="shared" si="2"/>
        <v>6478986644</v>
      </c>
      <c r="J93" s="7"/>
      <c r="K93" s="7">
        <v>572202</v>
      </c>
      <c r="L93" s="7"/>
      <c r="M93" s="7">
        <v>452959391929</v>
      </c>
      <c r="N93" s="7"/>
      <c r="O93" s="7">
        <v>440910009620</v>
      </c>
      <c r="P93" s="7"/>
      <c r="Q93" s="7">
        <f t="shared" si="3"/>
        <v>12049382309</v>
      </c>
    </row>
    <row r="94" spans="1:17">
      <c r="A94" s="1" t="s">
        <v>143</v>
      </c>
      <c r="C94" s="7">
        <v>569592</v>
      </c>
      <c r="D94" s="7"/>
      <c r="E94" s="7">
        <v>445323696279</v>
      </c>
      <c r="F94" s="7"/>
      <c r="G94" s="7">
        <v>438560400736</v>
      </c>
      <c r="H94" s="7"/>
      <c r="I94" s="7">
        <f t="shared" si="2"/>
        <v>6763295543</v>
      </c>
      <c r="J94" s="7"/>
      <c r="K94" s="7">
        <v>569592</v>
      </c>
      <c r="L94" s="7"/>
      <c r="M94" s="7">
        <v>445323696279</v>
      </c>
      <c r="N94" s="7"/>
      <c r="O94" s="7">
        <v>435549094448</v>
      </c>
      <c r="P94" s="7"/>
      <c r="Q94" s="7">
        <f t="shared" si="3"/>
        <v>9774601831</v>
      </c>
    </row>
    <row r="95" spans="1:17">
      <c r="A95" s="1" t="s">
        <v>146</v>
      </c>
      <c r="C95" s="7">
        <v>377848</v>
      </c>
      <c r="D95" s="7"/>
      <c r="E95" s="7">
        <v>292017142881</v>
      </c>
      <c r="F95" s="7"/>
      <c r="G95" s="7">
        <v>287224584768</v>
      </c>
      <c r="H95" s="7"/>
      <c r="I95" s="7">
        <f t="shared" si="2"/>
        <v>4792558113</v>
      </c>
      <c r="J95" s="7"/>
      <c r="K95" s="7">
        <v>377848</v>
      </c>
      <c r="L95" s="7"/>
      <c r="M95" s="7">
        <v>292017142881</v>
      </c>
      <c r="N95" s="7"/>
      <c r="O95" s="7">
        <v>285441547011</v>
      </c>
      <c r="P95" s="7"/>
      <c r="Q95" s="7">
        <f t="shared" si="3"/>
        <v>6575595870</v>
      </c>
    </row>
    <row r="96" spans="1:17">
      <c r="A96" s="1" t="s">
        <v>138</v>
      </c>
      <c r="C96" s="7">
        <v>170881</v>
      </c>
      <c r="D96" s="7"/>
      <c r="E96" s="7">
        <v>145420197128</v>
      </c>
      <c r="F96" s="7"/>
      <c r="G96" s="7">
        <v>143001302434</v>
      </c>
      <c r="H96" s="7"/>
      <c r="I96" s="7">
        <f t="shared" si="2"/>
        <v>2418894694</v>
      </c>
      <c r="J96" s="7"/>
      <c r="K96" s="7">
        <v>170881</v>
      </c>
      <c r="L96" s="7"/>
      <c r="M96" s="7">
        <v>145420197128</v>
      </c>
      <c r="N96" s="7"/>
      <c r="O96" s="7">
        <v>140296563458</v>
      </c>
      <c r="P96" s="7"/>
      <c r="Q96" s="7">
        <f t="shared" si="3"/>
        <v>5123633670</v>
      </c>
    </row>
    <row r="97" spans="1:17">
      <c r="A97" s="1" t="s">
        <v>149</v>
      </c>
      <c r="C97" s="7">
        <v>476883</v>
      </c>
      <c r="D97" s="7"/>
      <c r="E97" s="7">
        <v>349698335025</v>
      </c>
      <c r="F97" s="7"/>
      <c r="G97" s="7">
        <v>345731604064</v>
      </c>
      <c r="H97" s="7"/>
      <c r="I97" s="7">
        <f t="shared" si="2"/>
        <v>3966730961</v>
      </c>
      <c r="J97" s="7"/>
      <c r="K97" s="7">
        <v>476883</v>
      </c>
      <c r="L97" s="7"/>
      <c r="M97" s="7">
        <v>349698335025</v>
      </c>
      <c r="N97" s="7"/>
      <c r="O97" s="7">
        <v>346464195351</v>
      </c>
      <c r="P97" s="7"/>
      <c r="Q97" s="7">
        <f t="shared" si="3"/>
        <v>3234139674</v>
      </c>
    </row>
    <row r="98" spans="1:17">
      <c r="A98" s="1" t="s">
        <v>167</v>
      </c>
      <c r="C98" s="7">
        <v>1000000</v>
      </c>
      <c r="D98" s="7"/>
      <c r="E98" s="7">
        <v>924299440367</v>
      </c>
      <c r="F98" s="7"/>
      <c r="G98" s="7">
        <v>959826000000</v>
      </c>
      <c r="H98" s="7"/>
      <c r="I98" s="7">
        <f t="shared" si="2"/>
        <v>-35526559633</v>
      </c>
      <c r="J98" s="7"/>
      <c r="K98" s="7">
        <v>1000000</v>
      </c>
      <c r="L98" s="7"/>
      <c r="M98" s="7">
        <v>924299440368</v>
      </c>
      <c r="N98" s="7"/>
      <c r="O98" s="7">
        <v>934810000000</v>
      </c>
      <c r="P98" s="7"/>
      <c r="Q98" s="7">
        <f t="shared" si="3"/>
        <v>-10510559632</v>
      </c>
    </row>
    <row r="99" spans="1:17">
      <c r="A99" s="1" t="s">
        <v>132</v>
      </c>
      <c r="C99" s="7">
        <v>35657</v>
      </c>
      <c r="D99" s="7"/>
      <c r="E99" s="7">
        <v>32590473310</v>
      </c>
      <c r="F99" s="7"/>
      <c r="G99" s="7">
        <v>32098832575</v>
      </c>
      <c r="H99" s="7"/>
      <c r="I99" s="7">
        <f t="shared" si="2"/>
        <v>491640735</v>
      </c>
      <c r="J99" s="7"/>
      <c r="K99" s="7">
        <v>35657</v>
      </c>
      <c r="L99" s="7"/>
      <c r="M99" s="7">
        <v>32590473310</v>
      </c>
      <c r="N99" s="7"/>
      <c r="O99" s="7">
        <v>31809511707</v>
      </c>
      <c r="P99" s="7"/>
      <c r="Q99" s="7">
        <f t="shared" si="3"/>
        <v>780961603</v>
      </c>
    </row>
    <row r="100" spans="1:17">
      <c r="A100" s="1" t="s">
        <v>176</v>
      </c>
      <c r="C100" s="7">
        <v>0</v>
      </c>
      <c r="D100" s="7"/>
      <c r="E100" s="7">
        <v>0</v>
      </c>
      <c r="F100" s="7"/>
      <c r="G100" s="7">
        <v>0</v>
      </c>
      <c r="H100" s="7"/>
      <c r="I100" s="7">
        <f t="shared" si="2"/>
        <v>0</v>
      </c>
      <c r="J100" s="7"/>
      <c r="K100" s="7">
        <v>500000</v>
      </c>
      <c r="L100" s="7"/>
      <c r="M100" s="7">
        <v>499908875090</v>
      </c>
      <c r="N100" s="7"/>
      <c r="O100" s="7">
        <v>490020888125</v>
      </c>
      <c r="P100" s="7"/>
      <c r="Q100" s="7">
        <f t="shared" si="3"/>
        <v>9887986965</v>
      </c>
    </row>
    <row r="101" spans="1:17">
      <c r="A101" s="1" t="s">
        <v>173</v>
      </c>
      <c r="C101" s="7">
        <v>0</v>
      </c>
      <c r="D101" s="7"/>
      <c r="E101" s="7">
        <v>0</v>
      </c>
      <c r="F101" s="7"/>
      <c r="G101" s="7">
        <v>0</v>
      </c>
      <c r="H101" s="7"/>
      <c r="I101" s="7">
        <f t="shared" si="2"/>
        <v>0</v>
      </c>
      <c r="J101" s="7"/>
      <c r="K101" s="7">
        <v>135000</v>
      </c>
      <c r="L101" s="7"/>
      <c r="M101" s="7">
        <v>134975396274</v>
      </c>
      <c r="N101" s="7"/>
      <c r="O101" s="7">
        <v>135021833733</v>
      </c>
      <c r="P101" s="7"/>
      <c r="Q101" s="7">
        <f t="shared" si="3"/>
        <v>-46437459</v>
      </c>
    </row>
    <row r="102" spans="1:17">
      <c r="A102" s="1" t="s">
        <v>152</v>
      </c>
      <c r="C102" s="7">
        <v>0</v>
      </c>
      <c r="D102" s="7"/>
      <c r="E102" s="7">
        <v>0</v>
      </c>
      <c r="F102" s="7"/>
      <c r="G102" s="7">
        <v>311650399</v>
      </c>
      <c r="H102" s="7"/>
      <c r="I102" s="7">
        <f t="shared" si="2"/>
        <v>-311650399</v>
      </c>
      <c r="J102" s="7"/>
      <c r="K102" s="7">
        <v>0</v>
      </c>
      <c r="L102" s="7"/>
      <c r="M102" s="7">
        <v>0</v>
      </c>
      <c r="N102" s="7"/>
      <c r="O102" s="7">
        <v>0</v>
      </c>
      <c r="P102" s="7"/>
      <c r="Q102" s="7">
        <f t="shared" si="3"/>
        <v>0</v>
      </c>
    </row>
    <row r="103" spans="1:17" ht="24.75" thickBot="1">
      <c r="C103" s="7"/>
      <c r="D103" s="7"/>
      <c r="E103" s="8">
        <f>SUM(E8:E102)</f>
        <v>34448043513758</v>
      </c>
      <c r="F103" s="7"/>
      <c r="G103" s="8">
        <f>SUM(G8:G102)</f>
        <v>35171272465220</v>
      </c>
      <c r="H103" s="7"/>
      <c r="I103" s="8">
        <f>SUM(I8:I102)</f>
        <v>-723228951462</v>
      </c>
      <c r="J103" s="7"/>
      <c r="K103" s="7"/>
      <c r="L103" s="7"/>
      <c r="M103" s="8">
        <f>SUM(M8:M102)</f>
        <v>35082927785123</v>
      </c>
      <c r="N103" s="7"/>
      <c r="O103" s="8">
        <f>SUM(O8:O102)</f>
        <v>28944227262317</v>
      </c>
      <c r="P103" s="7"/>
      <c r="Q103" s="8">
        <f>SUM(Q8:Q102)</f>
        <v>6138700522806</v>
      </c>
    </row>
    <row r="104" spans="1:17" ht="24.75" thickTop="1"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1:17">
      <c r="G105" s="3"/>
      <c r="I105" s="3"/>
      <c r="O105" s="3"/>
      <c r="Q105" s="3"/>
    </row>
    <row r="106" spans="1:17"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8" spans="1:17"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>
      <c r="G109" s="3"/>
      <c r="I109" s="3"/>
      <c r="O109" s="3"/>
      <c r="Q109" s="3"/>
    </row>
    <row r="110" spans="1:17"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تبعی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2021-12-26T12:24:13Z</dcterms:created>
  <dcterms:modified xsi:type="dcterms:W3CDTF">2021-12-29T13:40:24Z</dcterms:modified>
</cp:coreProperties>
</file>