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B99304D6-4093-4A32-B033-D42BFF47E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سهام'!$A$7:$A$47</definedName>
    <definedName name="_xlnm._FilterDatabase" localSheetId="9" hidden="1">'سرمایه‌گذاری در سهام'!$A$1:$U$4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9" i="15"/>
  <c r="C8" i="15"/>
  <c r="C7" i="15"/>
  <c r="E10" i="14"/>
  <c r="C10" i="14"/>
  <c r="C10" i="15" s="1"/>
  <c r="S48" i="8"/>
  <c r="M48" i="8"/>
  <c r="G11" i="13"/>
  <c r="K11" i="13"/>
  <c r="K9" i="13"/>
  <c r="K10" i="13"/>
  <c r="K8" i="13"/>
  <c r="G9" i="13"/>
  <c r="G10" i="13"/>
  <c r="G8" i="13"/>
  <c r="E11" i="13"/>
  <c r="I11" i="13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8" i="8"/>
  <c r="Q48" i="8"/>
  <c r="I48" i="8"/>
  <c r="K48" i="8"/>
  <c r="Q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7" i="12"/>
  <c r="Q38" i="12"/>
  <c r="Q39" i="12"/>
  <c r="Q40" i="12"/>
  <c r="Q41" i="12"/>
  <c r="Q42" i="12"/>
  <c r="Q43" i="12"/>
  <c r="Q44" i="12"/>
  <c r="Q45" i="12"/>
  <c r="Q4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8" i="12"/>
  <c r="C47" i="12"/>
  <c r="E47" i="12"/>
  <c r="G47" i="12"/>
  <c r="K47" i="12"/>
  <c r="M47" i="12"/>
  <c r="O47" i="12"/>
  <c r="I99" i="11"/>
  <c r="M100" i="11"/>
  <c r="O100" i="11"/>
  <c r="Q100" i="11"/>
  <c r="G100" i="11"/>
  <c r="E100" i="11"/>
  <c r="C10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8" i="11"/>
  <c r="E70" i="10"/>
  <c r="Q70" i="10"/>
  <c r="O70" i="10"/>
  <c r="M70" i="10"/>
  <c r="I70" i="10"/>
  <c r="G7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8" i="10"/>
  <c r="Q100" i="9"/>
  <c r="I102" i="9"/>
  <c r="I99" i="9"/>
  <c r="Q99" i="9"/>
  <c r="Q103" i="9"/>
  <c r="Q10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10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100" i="9"/>
  <c r="I101" i="9"/>
  <c r="I103" i="9"/>
  <c r="I8" i="9"/>
  <c r="E104" i="9"/>
  <c r="G104" i="9"/>
  <c r="M104" i="9"/>
  <c r="O104" i="9"/>
  <c r="O48" i="8"/>
  <c r="E47" i="8"/>
  <c r="M8" i="8"/>
  <c r="I22" i="7"/>
  <c r="K22" i="7"/>
  <c r="M22" i="7"/>
  <c r="O22" i="7"/>
  <c r="Q22" i="7"/>
  <c r="S22" i="7"/>
  <c r="S11" i="6"/>
  <c r="Q11" i="6"/>
  <c r="O11" i="6"/>
  <c r="M11" i="6"/>
  <c r="K11" i="6"/>
  <c r="Q9" i="6"/>
  <c r="Q10" i="6"/>
  <c r="Q8" i="6"/>
  <c r="C11" i="15" l="1"/>
  <c r="S100" i="11"/>
  <c r="U93" i="11" s="1"/>
  <c r="I100" i="11"/>
  <c r="K12" i="11" s="1"/>
  <c r="Q47" i="12"/>
  <c r="I47" i="12"/>
  <c r="K28" i="11"/>
  <c r="K68" i="11"/>
  <c r="K96" i="11"/>
  <c r="K37" i="11"/>
  <c r="K53" i="11"/>
  <c r="K69" i="11"/>
  <c r="K85" i="11"/>
  <c r="K14" i="11"/>
  <c r="K26" i="11"/>
  <c r="K30" i="11"/>
  <c r="K42" i="11"/>
  <c r="K46" i="11"/>
  <c r="K58" i="11"/>
  <c r="K62" i="11"/>
  <c r="K74" i="11"/>
  <c r="K78" i="11"/>
  <c r="K90" i="11"/>
  <c r="K94" i="11"/>
  <c r="K11" i="11"/>
  <c r="K15" i="11"/>
  <c r="K27" i="11"/>
  <c r="K31" i="11"/>
  <c r="K43" i="11"/>
  <c r="K47" i="11"/>
  <c r="K59" i="11"/>
  <c r="K63" i="11"/>
  <c r="K75" i="11"/>
  <c r="K79" i="11"/>
  <c r="K91" i="11"/>
  <c r="K95" i="11"/>
  <c r="Q104" i="9"/>
  <c r="I104" i="9"/>
  <c r="E9" i="15" l="1"/>
  <c r="E7" i="15"/>
  <c r="E8" i="15"/>
  <c r="E10" i="15"/>
  <c r="U21" i="11"/>
  <c r="K10" i="11"/>
  <c r="K81" i="11"/>
  <c r="K65" i="11"/>
  <c r="K49" i="11"/>
  <c r="K29" i="11"/>
  <c r="K92" i="11"/>
  <c r="K56" i="11"/>
  <c r="K93" i="11"/>
  <c r="K87" i="11"/>
  <c r="K71" i="11"/>
  <c r="K55" i="11"/>
  <c r="K39" i="11"/>
  <c r="K23" i="11"/>
  <c r="K99" i="11"/>
  <c r="K86" i="11"/>
  <c r="K70" i="11"/>
  <c r="K54" i="11"/>
  <c r="K38" i="11"/>
  <c r="K22" i="11"/>
  <c r="K97" i="11"/>
  <c r="K77" i="11"/>
  <c r="K61" i="11"/>
  <c r="K45" i="11"/>
  <c r="K21" i="11"/>
  <c r="K88" i="11"/>
  <c r="K44" i="11"/>
  <c r="K8" i="11"/>
  <c r="K83" i="11"/>
  <c r="K67" i="11"/>
  <c r="K51" i="11"/>
  <c r="K35" i="11"/>
  <c r="K19" i="11"/>
  <c r="K98" i="11"/>
  <c r="K82" i="11"/>
  <c r="K66" i="11"/>
  <c r="K50" i="11"/>
  <c r="K34" i="11"/>
  <c r="K18" i="11"/>
  <c r="K89" i="11"/>
  <c r="K73" i="11"/>
  <c r="K57" i="11"/>
  <c r="K41" i="11"/>
  <c r="K17" i="11"/>
  <c r="K72" i="11"/>
  <c r="K36" i="11"/>
  <c r="U54" i="11"/>
  <c r="K33" i="11"/>
  <c r="K13" i="11"/>
  <c r="K76" i="11"/>
  <c r="K52" i="11"/>
  <c r="K24" i="11"/>
  <c r="U70" i="11"/>
  <c r="U99" i="11"/>
  <c r="U86" i="11"/>
  <c r="K25" i="11"/>
  <c r="K9" i="11"/>
  <c r="K84" i="11"/>
  <c r="K60" i="11"/>
  <c r="K40" i="11"/>
  <c r="K20" i="11"/>
  <c r="U37" i="11"/>
  <c r="U56" i="11"/>
  <c r="U88" i="11"/>
  <c r="U53" i="11"/>
  <c r="U81" i="11"/>
  <c r="U20" i="11"/>
  <c r="U8" i="11"/>
  <c r="U24" i="11"/>
  <c r="U18" i="11"/>
  <c r="U34" i="11"/>
  <c r="U51" i="11"/>
  <c r="U67" i="11"/>
  <c r="U83" i="11"/>
  <c r="U11" i="11"/>
  <c r="U27" i="11"/>
  <c r="U48" i="11"/>
  <c r="U76" i="11"/>
  <c r="U69" i="11"/>
  <c r="U9" i="11"/>
  <c r="U25" i="11"/>
  <c r="U41" i="11"/>
  <c r="U58" i="11"/>
  <c r="U74" i="11"/>
  <c r="U90" i="11"/>
  <c r="U64" i="11"/>
  <c r="U96" i="11"/>
  <c r="U61" i="11"/>
  <c r="U89" i="11"/>
  <c r="U16" i="11"/>
  <c r="U44" i="11"/>
  <c r="U97" i="11"/>
  <c r="U22" i="11"/>
  <c r="U38" i="11"/>
  <c r="U55" i="11"/>
  <c r="U71" i="11"/>
  <c r="U87" i="11"/>
  <c r="U15" i="11"/>
  <c r="U31" i="11"/>
  <c r="U52" i="11"/>
  <c r="U84" i="11"/>
  <c r="U77" i="11"/>
  <c r="U13" i="11"/>
  <c r="U29" i="11"/>
  <c r="U46" i="11"/>
  <c r="U62" i="11"/>
  <c r="U78" i="11"/>
  <c r="U94" i="11"/>
  <c r="U72" i="11"/>
  <c r="U45" i="11"/>
  <c r="U65" i="11"/>
  <c r="U32" i="11"/>
  <c r="U12" i="11"/>
  <c r="U40" i="11"/>
  <c r="U10" i="11"/>
  <c r="U26" i="11"/>
  <c r="U42" i="11"/>
  <c r="U59" i="11"/>
  <c r="U75" i="11"/>
  <c r="U91" i="11"/>
  <c r="U19" i="11"/>
  <c r="U35" i="11"/>
  <c r="U60" i="11"/>
  <c r="U92" i="11"/>
  <c r="U85" i="11"/>
  <c r="U17" i="11"/>
  <c r="U33" i="11"/>
  <c r="U50" i="11"/>
  <c r="U66" i="11"/>
  <c r="U82" i="11"/>
  <c r="U43" i="11"/>
  <c r="U80" i="11"/>
  <c r="U49" i="11"/>
  <c r="U73" i="11"/>
  <c r="U28" i="11"/>
  <c r="U98" i="11"/>
  <c r="U36" i="11"/>
  <c r="U14" i="11"/>
  <c r="U30" i="11"/>
  <c r="U47" i="11"/>
  <c r="U63" i="11"/>
  <c r="U79" i="11"/>
  <c r="U95" i="11"/>
  <c r="U23" i="11"/>
  <c r="U39" i="11"/>
  <c r="U68" i="11"/>
  <c r="U57" i="11"/>
  <c r="K80" i="11"/>
  <c r="K64" i="11"/>
  <c r="K48" i="11"/>
  <c r="K32" i="11"/>
  <c r="K16" i="11"/>
  <c r="E11" i="15" l="1"/>
  <c r="K100" i="11"/>
  <c r="U100" i="11"/>
  <c r="AK34" i="3"/>
  <c r="AG34" i="3" l="1"/>
  <c r="AI34" i="3"/>
  <c r="AA34" i="3"/>
  <c r="W34" i="3"/>
  <c r="S34" i="3"/>
  <c r="Q34" i="3"/>
  <c r="Y83" i="1"/>
  <c r="G83" i="1" l="1"/>
  <c r="E83" i="1"/>
  <c r="K83" i="1"/>
  <c r="O83" i="1"/>
  <c r="U83" i="1"/>
  <c r="W83" i="1"/>
</calcChain>
</file>

<file path=xl/sharedStrings.xml><?xml version="1.0" encoding="utf-8"?>
<sst xmlns="http://schemas.openxmlformats.org/spreadsheetml/2006/main" count="1010" uniqueCount="300">
  <si>
    <t>صندوق سرمایه‌گذاری مشترک پیشتاز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</si>
  <si>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</si>
  <si>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</si>
  <si>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</si>
  <si>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</si>
  <si>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</si>
  <si>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</si>
  <si>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</si>
  <si>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</si>
  <si>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</si>
  <si>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</si>
  <si>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</si>
  <si>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</si>
  <si>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</si>
  <si>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</si>
  <si>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</si>
  <si>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</si>
  <si>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</si>
  <si>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</si>
  <si>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</si>
  <si>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</si>
  <si>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</si>
  <si>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</si>
  <si>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</si>
  <si>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</si>
  <si>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</si>
  <si>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</si>
  <si>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</si>
  <si>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</si>
  <si>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</si>
  <si>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</si>
  <si>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</si>
  <si>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</si>
  <si>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</si>
  <si>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خدمات دریایی وبندری سینا</t>
  </si>
  <si>
    <t>توسعه سامانه ی نرم افزاری نگین</t>
  </si>
  <si>
    <t>توسعه معدنی و صنعتی صبانور</t>
  </si>
  <si>
    <t>توسعه‌معادن‌وفلزات‌</t>
  </si>
  <si>
    <t>تولید ژلاتین کپسول ایران</t>
  </si>
  <si>
    <t>ح . تامین سرمایه لوتوس پارسیان</t>
  </si>
  <si>
    <t>ح . شیشه سازی مینا</t>
  </si>
  <si>
    <t>ح . کاشی‌ وسرامیک‌ حافظ‌</t>
  </si>
  <si>
    <t>حفاری شمال</t>
  </si>
  <si>
    <t>داروپخش‌ (هلدینگ‌</t>
  </si>
  <si>
    <t>داروسازی‌ ابوریحان‌</t>
  </si>
  <si>
    <t>داروسازی‌ اکسیر</t>
  </si>
  <si>
    <t>ریل پرداز نو آفرین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</si>
  <si>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</si>
  <si>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</si>
  <si>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</si>
  <si>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</si>
  <si>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</si>
  <si>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</si>
  <si>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</si>
  <si>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</si>
  <si>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</si>
  <si>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</si>
  <si>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</si>
  <si>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</si>
  <si>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</si>
  <si>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</si>
  <si>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</si>
  <si>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</si>
  <si>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</si>
  <si>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</si>
  <si>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</si>
  <si>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</si>
  <si>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</si>
  <si>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</si>
  <si>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شیشه‌ و گاز</t>
  </si>
  <si>
    <t>صنایع پتروشیمی کرمانشاه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</si>
  <si>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</si>
  <si>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</si>
  <si>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</si>
  <si>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</si>
  <si>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</si>
  <si>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</si>
  <si>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</si>
  <si>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</si>
  <si>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</si>
  <si>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</si>
  <si>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</si>
  <si>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</si>
  <si>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</si>
  <si>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</si>
  <si>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</si>
  <si>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فرآورده‌های‌ تزریقی‌ ایران‌</t>
  </si>
  <si>
    <t>اسنادخزانه-م18بودجه98-010614</t>
  </si>
  <si>
    <t>اسنادخزانه-م4بودجه99-011215</t>
  </si>
  <si>
    <t>اسنادخزانه-م3بودجه99-011110</t>
  </si>
  <si>
    <t>اسنادخزانه-م5بودجه99-020218</t>
  </si>
  <si>
    <t>منفعت دولت5-ش.خاص کاردان0108</t>
  </si>
  <si>
    <t>اسنادخزانه-م2بودجه99-011019</t>
  </si>
  <si>
    <t>اسنادخزانه-م11بودجه98-001013</t>
  </si>
  <si>
    <t>اسنادخزانه-م13بودجه98-010219</t>
  </si>
  <si>
    <t>صکوک اجاره مخابرات-3 ماهه 16%</t>
  </si>
  <si>
    <t>اسنادخزانه-م10بودجه98-001006</t>
  </si>
  <si>
    <t>شیشه سازی مینا</t>
  </si>
  <si>
    <t>کاشی‌ وسرامیک‌ حافظ‌</t>
  </si>
  <si>
    <t>اسنادخزانه-م1بودجه99-010621</t>
  </si>
  <si>
    <t>اسنادخزانه-م16بودجه98-010503</t>
  </si>
  <si>
    <t>اسنادخزانه-م17بودجه98-010512</t>
  </si>
  <si>
    <t>اسنادخزانه-م12بودجه98-001111</t>
  </si>
  <si>
    <t>اسنادخزانه-م15بودجه98-010406</t>
  </si>
  <si>
    <t>اسنادخزانه-م14بودجه98-010318</t>
  </si>
  <si>
    <t>اسنادخزانه-م17بودجه99-010226</t>
  </si>
  <si>
    <t>اسنادخزانه-م23بودجه97-000824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</si>
  <si>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</si>
  <si>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</si>
  <si>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</si>
  <si>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</si>
  <si>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</si>
  <si>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</si>
  <si>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</si>
  <si>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</si>
  <si>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</si>
  <si>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بله</t>
  </si>
  <si>
    <t>1398/09/20</t>
  </si>
  <si>
    <t>1400/10/06</t>
  </si>
  <si>
    <t>1398/07/09</t>
  </si>
  <si>
    <t>1400/10/13</t>
  </si>
  <si>
    <t>1398/09/13</t>
  </si>
  <si>
    <t>1400/11/11</t>
  </si>
  <si>
    <t>1398/09/06</t>
  </si>
  <si>
    <t>1401/02/19</t>
  </si>
  <si>
    <t>1398/08/11</t>
  </si>
  <si>
    <t>1401/03/18</t>
  </si>
  <si>
    <t>1398/07/13</t>
  </si>
  <si>
    <t>1401/04/13</t>
  </si>
  <si>
    <t>1398/09/24</t>
  </si>
  <si>
    <t>1401/05/03</t>
  </si>
  <si>
    <t>1398/11/07</t>
  </si>
  <si>
    <t>1401/05/12</t>
  </si>
  <si>
    <t>1398/11/12</t>
  </si>
  <si>
    <t>1401/06/14</t>
  </si>
  <si>
    <t>1399/09/01</t>
  </si>
  <si>
    <t>1401/06/21</t>
  </si>
  <si>
    <t>1398/03/19</t>
  </si>
  <si>
    <t>1400/08/24</t>
  </si>
  <si>
    <t>1399/06/19</t>
  </si>
  <si>
    <t>1401/10/19</t>
  </si>
  <si>
    <t>1399/06/22</t>
  </si>
  <si>
    <t>1401/11/10</t>
  </si>
  <si>
    <t>1399/07/23</t>
  </si>
  <si>
    <t>1401/12/15</t>
  </si>
  <si>
    <t>1399/09/05</t>
  </si>
  <si>
    <t>1402/02/18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</si>
  <si>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</si>
  <si>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</si>
  <si>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</si>
  <si>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</si>
  <si>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</si>
  <si>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</si>
  <si>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</si>
  <si>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</si>
  <si>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</si>
  <si>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</si>
  <si>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</si>
  <si>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</si>
  <si>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</si>
  <si>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</si>
  <si>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</si>
  <si>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</si>
  <si>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</si>
  <si>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</si>
  <si>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دولتی4-شرایط خاص14010729</t>
  </si>
  <si>
    <t>1398/07/29</t>
  </si>
  <si>
    <t>1401/07/29</t>
  </si>
  <si>
    <t>1398/08/18</t>
  </si>
  <si>
    <t>1401/08/18</t>
  </si>
  <si>
    <t>1397/02/30</t>
  </si>
  <si>
    <t>1401/02/30</t>
  </si>
  <si>
    <t>1400/01/14</t>
  </si>
  <si>
    <t>1401/02/26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</si>
  <si>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</si>
  <si>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</si>
  <si>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</si>
  <si>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</si>
  <si>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</si>
  <si>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</si>
  <si>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</si>
  <si>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</si>
  <si>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</si>
  <si>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</si>
  <si>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</si>
  <si>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</si>
  <si>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</si>
  <si>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</si>
  <si>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</si>
  <si>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</si>
  <si>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</si>
  <si>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</si>
  <si>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</si>
  <si>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</si>
  <si>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</si>
  <si>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</si>
  <si>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</si>
  <si>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</si>
  <si>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</si>
  <si>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</si>
  <si>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</si>
  <si>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</si>
  <si>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</si>
  <si>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</si>
  <si>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</si>
  <si>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</si>
  <si>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</si>
  <si>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</si>
  <si>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</si>
  <si>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</si>
  <si>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</si>
  <si>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</si>
  <si>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</si>
  <si>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</si>
  <si>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</si>
  <si>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1400/04/24</t>
  </si>
  <si>
    <t>1400/04/31</t>
  </si>
  <si>
    <t>1400/04/29</t>
  </si>
  <si>
    <t>1400/04/14</t>
  </si>
  <si>
    <t>1400/03/29</t>
  </si>
  <si>
    <t>1400/03/26</t>
  </si>
  <si>
    <t>1400/04/20</t>
  </si>
  <si>
    <t>1400/08/29</t>
  </si>
  <si>
    <t>1400/07/28</t>
  </si>
  <si>
    <t>1400/04/10</t>
  </si>
  <si>
    <t>1400/05/11</t>
  </si>
  <si>
    <t>1400/04/09</t>
  </si>
  <si>
    <t>1400/08/06</t>
  </si>
  <si>
    <t>1400/04/13</t>
  </si>
  <si>
    <t>1400/03/08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</si>
  <si>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</si>
  <si>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</si>
  <si>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</si>
  <si>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</si>
  <si>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</si>
  <si>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</si>
  <si>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</si>
  <si>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</si>
  <si>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</si>
  <si>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</si>
  <si>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</si>
  <si>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</si>
  <si>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</si>
  <si>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</si>
  <si>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</si>
  <si>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</si>
  <si>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</si>
  <si>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</si>
  <si>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</si>
  <si>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</si>
  <si>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</si>
  <si>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</si>
  <si>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</si>
  <si>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صنایع پتروشیمی خلیج فارس</t>
  </si>
  <si>
    <t>نفت سپاهان</t>
  </si>
  <si>
    <t>ح . توسعه‌معادن‌وفلزات‌</t>
  </si>
  <si>
    <t>س. و خدمات مدیریت صند. ب کشوری</t>
  </si>
  <si>
    <t>سرمایه گذاری هامون صبا</t>
  </si>
  <si>
    <t>ح.گروه مدیریت سرمایه گذار امید</t>
  </si>
  <si>
    <t>ح . داروپخش‌ (هلدینگ‌</t>
  </si>
  <si>
    <t>ح . داروسازی‌ ابوریحان‌</t>
  </si>
  <si>
    <t>صنعت غذایی کورش</t>
  </si>
  <si>
    <t>محصولات کاغذی لطیف</t>
  </si>
  <si>
    <t>ح . سرمایه گذاری دارویی تامین</t>
  </si>
  <si>
    <t>ح توسعه معدنی و صنعتی صبانور</t>
  </si>
  <si>
    <t>ح . شیشه‌ و گاز</t>
  </si>
  <si>
    <t>گسترش صنایع روی ایرانیان</t>
  </si>
  <si>
    <t>اسنادخزانه-م16بودجه97-000407</t>
  </si>
  <si>
    <t>اسنادخزانه-م21بودجه97-000728</t>
  </si>
  <si>
    <t>اسنادخزانه-م22بودجه97-000428</t>
  </si>
  <si>
    <t>اسنادخزانه-م13بودجه97-000518</t>
  </si>
  <si>
    <t>اسنادخزانه-م18بودجه97-000525</t>
  </si>
  <si>
    <t>اوراق سلف ورق گرم فولاد اصفهان</t>
  </si>
  <si>
    <t>اسنادخزانه-م20بودجه97-000324</t>
  </si>
  <si>
    <t>اسنادخزانه-م5بودجه98-000422</t>
  </si>
  <si>
    <t>اسنادخزانه-م7بودجه98-000719</t>
  </si>
  <si>
    <t>اسنادخزانه-م6بودجه98-000519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</si>
  <si>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</si>
  <si>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</si>
  <si>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</si>
  <si>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</si>
  <si>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</si>
  <si>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</si>
  <si>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</si>
  <si>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</si>
  <si>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</si>
  <si>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</si>
  <si>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</si>
  <si>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</si>
  <si>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</si>
  <si>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</si>
  <si>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</si>
  <si>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</si>
  <si>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1400/08/01</t>
  </si>
  <si>
    <t>-</t>
  </si>
  <si>
    <t>آهن و فولاد ارفع</t>
  </si>
  <si>
    <t>1400/02/29</t>
  </si>
  <si>
    <t>از ابتدای سال مالی تا</t>
  </si>
  <si>
    <t>پایان ماه</t>
  </si>
  <si>
    <t>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</si>
</sst>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Fill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Fill="1" applyAlignment="1">
      <alignment horizontal="center"/>
    </xf>
    <xf numFmtId="0" fontId="2" fillId="0" borderId="3" xfId="0" applyFont="1" applyBorder="1" applyAlignment="1"/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104775</xdr:rowOff>
        </xdr:from>
        <xdr:to>
          <xdr:col>10</xdr:col>
          <xdr:colOff>400050</xdr:colOff>
          <xdr:row>34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BBD973-B72C-4F04-A4B8-7A39A7C226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D03-2F5B-4C49-AF37-C7DF79A3FCC6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180975</xdr:colOff>
                <xdr:row>1</xdr:row>
                <xdr:rowOff>104775</xdr:rowOff>
              </from>
              <to>
                <xdr:col>10</xdr:col>
                <xdr:colOff>409575</xdr:colOff>
                <xdr:row>34</xdr:row>
                <xdr:rowOff>57150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1"/>
  <sheetViews>
    <sheetView rightToLeft="1" topLeftCell="B88" workbookViewId="0">
      <selection activeCell="I105" sqref="I105:W10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9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2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4.75" x14ac:dyDescent="0.55000000000000004">
      <c r="A3" s="28" t="s">
        <v>193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6" spans="1:21" ht="24.75" x14ac:dyDescent="0.55000000000000004">
      <c r="A6" s="29" t="s">
        <v>3</v>
      </c>
      <c r="C6" s="30" t="s">
        <v>195</v>
      </c>
      <c r="D6" s="30" t="s">
        <v>195</v>
      </c>
      <c r="E6" s="30" t="s">
        <v>195</v>
      </c>
      <c r="F6" s="30" t="s">
        <v>195</v>
      </c>
      <c r="G6" s="30" t="s">
        <v>195</v>
      </c>
      <c r="H6" s="30" t="s">
        <v>195</v>
      </c>
      <c r="I6" s="30" t="s">
        <v>195</v>
      </c>
      <c r="J6" s="30" t="s">
        <v>195</v>
      </c>
      <c r="K6" s="30" t="s">
        <v>195</v>
      </c>
      <c r="M6" s="30" t="s">
        <v>196</v>
      </c>
      <c r="N6" s="30" t="s">
        <v>196</v>
      </c>
      <c r="O6" s="30" t="s">
        <v>196</v>
      </c>
      <c r="P6" s="30" t="s">
        <v>196</v>
      </c>
      <c r="Q6" s="30" t="s">
        <v>196</v>
      </c>
      <c r="R6" s="30" t="s">
        <v>196</v>
      </c>
      <c r="S6" s="30" t="s">
        <v>196</v>
      </c>
      <c r="T6" s="30" t="s">
        <v>196</v>
      </c>
      <c r="U6" s="30" t="s">
        <v>196</v>
      </c>
    </row>
    <row r="7" spans="1:21" ht="24.75" x14ac:dyDescent="0.55000000000000004">
      <c r="A7" s="30" t="s">
        <v>3</v>
      </c>
      <c r="C7" s="30" t="s">
        <v>278</v>
      </c>
      <c r="E7" s="30" t="s">
        <v>279</v>
      </c>
      <c r="G7" s="30" t="s">
        <v>280</v>
      </c>
      <c r="I7" s="30" t="s">
        <v>180</v>
      </c>
      <c r="K7" s="30" t="s">
        <v>281</v>
      </c>
      <c r="M7" s="30" t="s">
        <v>278</v>
      </c>
      <c r="O7" s="30" t="s">
        <v>279</v>
      </c>
      <c r="Q7" s="30" t="s">
        <v>280</v>
      </c>
      <c r="S7" s="30" t="s">
        <v>180</v>
      </c>
      <c r="U7" s="30" t="s">
        <v>281</v>
      </c>
    </row>
    <row r="8" spans="1:21" x14ac:dyDescent="0.55000000000000004">
      <c r="A8" s="1" t="s">
        <v>32</v>
      </c>
      <c r="C8" s="6">
        <v>0</v>
      </c>
      <c r="D8" s="6"/>
      <c r="E8" s="6">
        <v>133644816</v>
      </c>
      <c r="F8" s="6"/>
      <c r="G8" s="6">
        <v>-90924318</v>
      </c>
      <c r="H8" s="6"/>
      <c r="I8" s="6">
        <f>C8+E8+G8</f>
        <v>42720498</v>
      </c>
      <c r="J8" s="6"/>
      <c r="K8" s="8">
        <f>I8/$I$100</f>
        <v>-3.6458271399540884E-5</v>
      </c>
      <c r="L8" s="6"/>
      <c r="M8" s="17">
        <v>0</v>
      </c>
      <c r="N8" s="6"/>
      <c r="O8" s="6">
        <v>0</v>
      </c>
      <c r="P8" s="6"/>
      <c r="Q8" s="6">
        <v>-90924318</v>
      </c>
      <c r="R8" s="6"/>
      <c r="S8" s="6">
        <f t="shared" ref="S8:S71" si="0">M8+O8+Q8</f>
        <v>-90924318</v>
      </c>
      <c r="T8" s="6"/>
      <c r="U8" s="8">
        <f>S8/$S$100</f>
        <v>-1.1906187499320866E-5</v>
      </c>
    </row>
    <row r="9" spans="1:21" x14ac:dyDescent="0.55000000000000004">
      <c r="A9" s="1" t="s">
        <v>39</v>
      </c>
      <c r="C9" s="6">
        <v>0</v>
      </c>
      <c r="D9" s="6"/>
      <c r="E9" s="6">
        <v>-905688927</v>
      </c>
      <c r="F9" s="6"/>
      <c r="G9" s="6">
        <v>952441843</v>
      </c>
      <c r="H9" s="6"/>
      <c r="I9" s="6">
        <f t="shared" ref="I9:I72" si="1">C9+E9+G9</f>
        <v>46752916</v>
      </c>
      <c r="J9" s="6"/>
      <c r="K9" s="8">
        <f t="shared" ref="K9:K72" si="2">I9/$I$100</f>
        <v>-3.9899593404738344E-5</v>
      </c>
      <c r="L9" s="6"/>
      <c r="M9" s="17">
        <v>0</v>
      </c>
      <c r="N9" s="6"/>
      <c r="O9" s="6">
        <v>0</v>
      </c>
      <c r="P9" s="6"/>
      <c r="Q9" s="6">
        <v>952441843</v>
      </c>
      <c r="R9" s="6"/>
      <c r="S9" s="6">
        <f t="shared" si="0"/>
        <v>952441843</v>
      </c>
      <c r="T9" s="6"/>
      <c r="U9" s="8">
        <f t="shared" ref="U9:U72" si="3">S9/$S$100</f>
        <v>1.2471857270303339E-4</v>
      </c>
    </row>
    <row r="10" spans="1:21" x14ac:dyDescent="0.55000000000000004">
      <c r="A10" s="1" t="s">
        <v>26</v>
      </c>
      <c r="C10" s="6">
        <v>0</v>
      </c>
      <c r="D10" s="6"/>
      <c r="E10" s="6">
        <v>-69831560112</v>
      </c>
      <c r="F10" s="6"/>
      <c r="G10" s="6">
        <v>53753313312</v>
      </c>
      <c r="H10" s="6"/>
      <c r="I10" s="6">
        <f t="shared" si="1"/>
        <v>-16078246800</v>
      </c>
      <c r="J10" s="6"/>
      <c r="K10" s="8">
        <f t="shared" si="2"/>
        <v>1.3721401034772577E-2</v>
      </c>
      <c r="L10" s="6"/>
      <c r="M10" s="17">
        <v>12098507900</v>
      </c>
      <c r="N10" s="6"/>
      <c r="O10" s="6">
        <v>17051933712</v>
      </c>
      <c r="P10" s="6"/>
      <c r="Q10" s="6">
        <v>56234186308</v>
      </c>
      <c r="R10" s="6"/>
      <c r="S10" s="6">
        <f t="shared" si="0"/>
        <v>85384627920</v>
      </c>
      <c r="T10" s="6"/>
      <c r="U10" s="8">
        <f t="shared" si="3"/>
        <v>1.1180786525946418E-2</v>
      </c>
    </row>
    <row r="11" spans="1:21" x14ac:dyDescent="0.55000000000000004">
      <c r="A11" s="1" t="s">
        <v>41</v>
      </c>
      <c r="C11" s="6">
        <v>0</v>
      </c>
      <c r="D11" s="6"/>
      <c r="E11" s="6">
        <v>907676877</v>
      </c>
      <c r="F11" s="6"/>
      <c r="G11" s="6">
        <v>0</v>
      </c>
      <c r="H11" s="6"/>
      <c r="I11" s="6">
        <f t="shared" si="1"/>
        <v>907676877</v>
      </c>
      <c r="J11" s="6"/>
      <c r="K11" s="8">
        <f t="shared" si="2"/>
        <v>-7.7462416109366728E-4</v>
      </c>
      <c r="L11" s="6"/>
      <c r="M11" s="17">
        <v>0</v>
      </c>
      <c r="N11" s="6"/>
      <c r="O11" s="6">
        <v>0</v>
      </c>
      <c r="P11" s="6"/>
      <c r="Q11" s="6">
        <v>0</v>
      </c>
      <c r="R11" s="6"/>
      <c r="S11" s="6">
        <f t="shared" si="0"/>
        <v>0</v>
      </c>
      <c r="T11" s="6"/>
      <c r="U11" s="8">
        <f t="shared" si="3"/>
        <v>0</v>
      </c>
    </row>
    <row r="12" spans="1:21" x14ac:dyDescent="0.55000000000000004">
      <c r="A12" s="1" t="s">
        <v>28</v>
      </c>
      <c r="C12" s="6">
        <v>0</v>
      </c>
      <c r="D12" s="6"/>
      <c r="E12" s="6">
        <v>-24854111729</v>
      </c>
      <c r="F12" s="6"/>
      <c r="G12" s="6">
        <v>39721202581</v>
      </c>
      <c r="H12" s="6"/>
      <c r="I12" s="6">
        <f t="shared" si="1"/>
        <v>14867090852</v>
      </c>
      <c r="J12" s="6"/>
      <c r="K12" s="8">
        <f t="shared" si="2"/>
        <v>-1.2687783583511775E-2</v>
      </c>
      <c r="L12" s="6"/>
      <c r="M12" s="17">
        <v>19083451000</v>
      </c>
      <c r="N12" s="6"/>
      <c r="O12" s="6">
        <v>42595921880</v>
      </c>
      <c r="P12" s="6"/>
      <c r="Q12" s="6">
        <v>81353347286</v>
      </c>
      <c r="R12" s="6"/>
      <c r="S12" s="6">
        <f t="shared" si="0"/>
        <v>143032720166</v>
      </c>
      <c r="T12" s="6"/>
      <c r="U12" s="8">
        <f t="shared" si="3"/>
        <v>1.8729581065807816E-2</v>
      </c>
    </row>
    <row r="13" spans="1:21" x14ac:dyDescent="0.55000000000000004">
      <c r="A13" s="1" t="s">
        <v>40</v>
      </c>
      <c r="C13" s="6">
        <v>0</v>
      </c>
      <c r="D13" s="6"/>
      <c r="E13" s="6">
        <v>11908802180</v>
      </c>
      <c r="F13" s="6"/>
      <c r="G13" s="6">
        <v>0</v>
      </c>
      <c r="H13" s="6"/>
      <c r="I13" s="6">
        <f t="shared" si="1"/>
        <v>11908802180</v>
      </c>
      <c r="J13" s="6"/>
      <c r="K13" s="8">
        <f t="shared" si="2"/>
        <v>-1.0163138592670061E-2</v>
      </c>
      <c r="L13" s="6"/>
      <c r="M13" s="17">
        <v>0</v>
      </c>
      <c r="N13" s="6"/>
      <c r="O13" s="6">
        <v>0</v>
      </c>
      <c r="P13" s="6"/>
      <c r="Q13" s="6">
        <v>0</v>
      </c>
      <c r="R13" s="6"/>
      <c r="S13" s="6">
        <f t="shared" si="0"/>
        <v>0</v>
      </c>
      <c r="T13" s="6"/>
      <c r="U13" s="8">
        <f t="shared" si="3"/>
        <v>0</v>
      </c>
    </row>
    <row r="14" spans="1:21" x14ac:dyDescent="0.55000000000000004">
      <c r="A14" s="1" t="s">
        <v>251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1"/>
        <v>0</v>
      </c>
      <c r="J14" s="6"/>
      <c r="K14" s="8">
        <f t="shared" si="2"/>
        <v>0</v>
      </c>
      <c r="L14" s="6"/>
      <c r="M14" s="17">
        <v>0</v>
      </c>
      <c r="N14" s="6"/>
      <c r="O14" s="6">
        <v>0</v>
      </c>
      <c r="P14" s="6"/>
      <c r="Q14" s="6">
        <v>3708009798</v>
      </c>
      <c r="R14" s="6"/>
      <c r="S14" s="6">
        <f t="shared" si="0"/>
        <v>3708009798</v>
      </c>
      <c r="T14" s="6"/>
      <c r="U14" s="8">
        <f t="shared" si="3"/>
        <v>4.8554953037213753E-4</v>
      </c>
    </row>
    <row r="15" spans="1:21" x14ac:dyDescent="0.55000000000000004">
      <c r="A15" s="1" t="s">
        <v>37</v>
      </c>
      <c r="C15" s="6">
        <v>0</v>
      </c>
      <c r="D15" s="6"/>
      <c r="E15" s="6">
        <v>-67220783608</v>
      </c>
      <c r="F15" s="6"/>
      <c r="G15" s="6">
        <v>0</v>
      </c>
      <c r="H15" s="6"/>
      <c r="I15" s="6">
        <f t="shared" si="1"/>
        <v>-67220783608</v>
      </c>
      <c r="J15" s="6"/>
      <c r="K15" s="8">
        <f t="shared" si="2"/>
        <v>5.7367158324565258E-2</v>
      </c>
      <c r="L15" s="6"/>
      <c r="M15" s="17">
        <v>21019762800</v>
      </c>
      <c r="N15" s="6"/>
      <c r="O15" s="6">
        <v>62912719582</v>
      </c>
      <c r="P15" s="6"/>
      <c r="Q15" s="6">
        <v>-8222</v>
      </c>
      <c r="R15" s="6"/>
      <c r="S15" s="6">
        <f t="shared" si="0"/>
        <v>83932474160</v>
      </c>
      <c r="T15" s="6"/>
      <c r="U15" s="8">
        <f t="shared" si="3"/>
        <v>1.0990632611958262E-2</v>
      </c>
    </row>
    <row r="16" spans="1:21" x14ac:dyDescent="0.55000000000000004">
      <c r="A16" s="1" t="s">
        <v>252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1"/>
        <v>0</v>
      </c>
      <c r="J16" s="6"/>
      <c r="K16" s="8">
        <f t="shared" si="2"/>
        <v>0</v>
      </c>
      <c r="L16" s="6"/>
      <c r="M16" s="17">
        <v>0</v>
      </c>
      <c r="N16" s="6"/>
      <c r="O16" s="6">
        <v>0</v>
      </c>
      <c r="P16" s="6"/>
      <c r="Q16" s="6">
        <v>5970469660</v>
      </c>
      <c r="R16" s="6"/>
      <c r="S16" s="6">
        <f t="shared" si="0"/>
        <v>5970469660</v>
      </c>
      <c r="T16" s="6"/>
      <c r="U16" s="8">
        <f t="shared" si="3"/>
        <v>7.8180989194735013E-4</v>
      </c>
    </row>
    <row r="17" spans="1:21" x14ac:dyDescent="0.55000000000000004">
      <c r="A17" s="1" t="s">
        <v>42</v>
      </c>
      <c r="C17" s="6">
        <v>7340016600</v>
      </c>
      <c r="D17" s="6"/>
      <c r="E17" s="6">
        <v>-22014110677</v>
      </c>
      <c r="F17" s="6"/>
      <c r="G17" s="6">
        <v>0</v>
      </c>
      <c r="H17" s="6"/>
      <c r="I17" s="6">
        <f t="shared" si="1"/>
        <v>-14674094077</v>
      </c>
      <c r="J17" s="6"/>
      <c r="K17" s="8">
        <f t="shared" si="2"/>
        <v>1.2523077432329123E-2</v>
      </c>
      <c r="L17" s="6"/>
      <c r="M17" s="17">
        <v>7340016600</v>
      </c>
      <c r="N17" s="6"/>
      <c r="O17" s="6">
        <v>-28476586349</v>
      </c>
      <c r="P17" s="6"/>
      <c r="Q17" s="6">
        <v>-5745</v>
      </c>
      <c r="R17" s="6"/>
      <c r="S17" s="6">
        <f t="shared" si="0"/>
        <v>-21136575494</v>
      </c>
      <c r="T17" s="6"/>
      <c r="U17" s="8">
        <f t="shared" si="3"/>
        <v>-2.7677527471266219E-3</v>
      </c>
    </row>
    <row r="18" spans="1:21" x14ac:dyDescent="0.55000000000000004">
      <c r="A18" s="1" t="s">
        <v>253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1"/>
        <v>0</v>
      </c>
      <c r="J18" s="6"/>
      <c r="K18" s="8">
        <f t="shared" si="2"/>
        <v>0</v>
      </c>
      <c r="L18" s="6"/>
      <c r="M18" s="17">
        <v>0</v>
      </c>
      <c r="N18" s="6"/>
      <c r="O18" s="6">
        <v>0</v>
      </c>
      <c r="P18" s="6"/>
      <c r="Q18" s="6">
        <v>269888413</v>
      </c>
      <c r="R18" s="6"/>
      <c r="S18" s="6">
        <f t="shared" si="0"/>
        <v>269888413</v>
      </c>
      <c r="T18" s="6"/>
      <c r="U18" s="8">
        <f t="shared" si="3"/>
        <v>3.5340843019269576E-5</v>
      </c>
    </row>
    <row r="19" spans="1:21" x14ac:dyDescent="0.55000000000000004">
      <c r="A19" s="1" t="s">
        <v>254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1"/>
        <v>0</v>
      </c>
      <c r="J19" s="6"/>
      <c r="K19" s="8">
        <f t="shared" si="2"/>
        <v>0</v>
      </c>
      <c r="L19" s="6"/>
      <c r="M19" s="17">
        <v>0</v>
      </c>
      <c r="N19" s="6"/>
      <c r="O19" s="6">
        <v>0</v>
      </c>
      <c r="P19" s="6"/>
      <c r="Q19" s="6">
        <v>-10432514</v>
      </c>
      <c r="R19" s="6"/>
      <c r="S19" s="6">
        <f t="shared" si="0"/>
        <v>-10432514</v>
      </c>
      <c r="T19" s="6"/>
      <c r="U19" s="8">
        <f t="shared" si="3"/>
        <v>-1.3660973269361222E-6</v>
      </c>
    </row>
    <row r="20" spans="1:21" x14ac:dyDescent="0.55000000000000004">
      <c r="A20" s="1" t="s">
        <v>241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1"/>
        <v>0</v>
      </c>
      <c r="J20" s="6"/>
      <c r="K20" s="8">
        <f t="shared" si="2"/>
        <v>0</v>
      </c>
      <c r="L20" s="6"/>
      <c r="M20" s="17">
        <v>6233700</v>
      </c>
      <c r="N20" s="6"/>
      <c r="O20" s="6">
        <v>0</v>
      </c>
      <c r="P20" s="6"/>
      <c r="Q20" s="6">
        <v>332295540</v>
      </c>
      <c r="R20" s="6"/>
      <c r="S20" s="6">
        <f t="shared" si="0"/>
        <v>338529240</v>
      </c>
      <c r="T20" s="6"/>
      <c r="U20" s="8">
        <f t="shared" si="3"/>
        <v>4.4329093625344472E-5</v>
      </c>
    </row>
    <row r="21" spans="1:21" x14ac:dyDescent="0.55000000000000004">
      <c r="A21" s="1" t="s">
        <v>255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1"/>
        <v>0</v>
      </c>
      <c r="J21" s="6"/>
      <c r="K21" s="8">
        <f t="shared" si="2"/>
        <v>0</v>
      </c>
      <c r="L21" s="6"/>
      <c r="M21" s="17">
        <v>0</v>
      </c>
      <c r="N21" s="6"/>
      <c r="O21" s="6">
        <v>0</v>
      </c>
      <c r="P21" s="6"/>
      <c r="Q21" s="6">
        <v>27640360807</v>
      </c>
      <c r="R21" s="6"/>
      <c r="S21" s="6">
        <f t="shared" si="0"/>
        <v>27640360807</v>
      </c>
      <c r="T21" s="6"/>
      <c r="U21" s="8">
        <f t="shared" si="3"/>
        <v>3.6193982595175674E-3</v>
      </c>
    </row>
    <row r="22" spans="1:21" x14ac:dyDescent="0.55000000000000004">
      <c r="A22" s="1" t="s">
        <v>75</v>
      </c>
      <c r="C22" s="6">
        <v>0</v>
      </c>
      <c r="D22" s="6"/>
      <c r="E22" s="6">
        <v>-18698080500</v>
      </c>
      <c r="F22" s="6"/>
      <c r="G22" s="6">
        <v>0</v>
      </c>
      <c r="H22" s="6"/>
      <c r="I22" s="6">
        <f t="shared" si="1"/>
        <v>-18698080500</v>
      </c>
      <c r="J22" s="6"/>
      <c r="K22" s="8">
        <f t="shared" si="2"/>
        <v>1.5957203811609668E-2</v>
      </c>
      <c r="L22" s="6"/>
      <c r="M22" s="17">
        <v>15960000000</v>
      </c>
      <c r="N22" s="6"/>
      <c r="O22" s="6">
        <v>-41249098829</v>
      </c>
      <c r="P22" s="6"/>
      <c r="Q22" s="6">
        <v>1915954963</v>
      </c>
      <c r="R22" s="6"/>
      <c r="S22" s="6">
        <f t="shared" si="0"/>
        <v>-23373143866</v>
      </c>
      <c r="T22" s="6"/>
      <c r="U22" s="8">
        <f t="shared" si="3"/>
        <v>-3.0606227183051006E-3</v>
      </c>
    </row>
    <row r="23" spans="1:21" x14ac:dyDescent="0.55000000000000004">
      <c r="A23" s="1" t="s">
        <v>46</v>
      </c>
      <c r="C23" s="6">
        <v>0</v>
      </c>
      <c r="D23" s="6"/>
      <c r="E23" s="6">
        <v>2150412079</v>
      </c>
      <c r="F23" s="6"/>
      <c r="G23" s="6">
        <v>0</v>
      </c>
      <c r="H23" s="6"/>
      <c r="I23" s="6">
        <f t="shared" si="1"/>
        <v>2150412079</v>
      </c>
      <c r="J23" s="6"/>
      <c r="K23" s="8">
        <f t="shared" si="2"/>
        <v>-1.8351917900637058E-3</v>
      </c>
      <c r="L23" s="6"/>
      <c r="M23" s="17">
        <v>0</v>
      </c>
      <c r="N23" s="6"/>
      <c r="O23" s="6">
        <v>3622848862</v>
      </c>
      <c r="P23" s="6"/>
      <c r="Q23" s="6">
        <v>1533442025</v>
      </c>
      <c r="R23" s="6"/>
      <c r="S23" s="6">
        <f t="shared" si="0"/>
        <v>5156290887</v>
      </c>
      <c r="T23" s="6"/>
      <c r="U23" s="8">
        <f t="shared" si="3"/>
        <v>6.7519633308287777E-4</v>
      </c>
    </row>
    <row r="24" spans="1:21" x14ac:dyDescent="0.55000000000000004">
      <c r="A24" s="1" t="s">
        <v>256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1"/>
        <v>0</v>
      </c>
      <c r="J24" s="6"/>
      <c r="K24" s="8">
        <f t="shared" si="2"/>
        <v>0</v>
      </c>
      <c r="L24" s="6"/>
      <c r="M24" s="17">
        <v>0</v>
      </c>
      <c r="N24" s="6"/>
      <c r="O24" s="6">
        <v>0</v>
      </c>
      <c r="P24" s="6"/>
      <c r="Q24" s="6">
        <v>537888942</v>
      </c>
      <c r="R24" s="6"/>
      <c r="S24" s="6">
        <f t="shared" si="0"/>
        <v>537888942</v>
      </c>
      <c r="T24" s="6"/>
      <c r="U24" s="8">
        <f t="shared" si="3"/>
        <v>7.0434474936213726E-5</v>
      </c>
    </row>
    <row r="25" spans="1:21" x14ac:dyDescent="0.55000000000000004">
      <c r="A25" s="1" t="s">
        <v>257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1"/>
        <v>0</v>
      </c>
      <c r="J25" s="6"/>
      <c r="K25" s="8">
        <f t="shared" si="2"/>
        <v>0</v>
      </c>
      <c r="L25" s="6"/>
      <c r="M25" s="17">
        <v>0</v>
      </c>
      <c r="N25" s="6"/>
      <c r="O25" s="6">
        <v>0</v>
      </c>
      <c r="P25" s="6"/>
      <c r="Q25" s="6">
        <v>394869580</v>
      </c>
      <c r="R25" s="6"/>
      <c r="S25" s="6">
        <f t="shared" si="0"/>
        <v>394869580</v>
      </c>
      <c r="T25" s="6"/>
      <c r="U25" s="8">
        <f t="shared" si="3"/>
        <v>5.1706643070537856E-5</v>
      </c>
    </row>
    <row r="26" spans="1:21" x14ac:dyDescent="0.55000000000000004">
      <c r="A26" s="1" t="s">
        <v>258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1"/>
        <v>0</v>
      </c>
      <c r="J26" s="6"/>
      <c r="K26" s="8">
        <f t="shared" si="2"/>
        <v>0</v>
      </c>
      <c r="L26" s="6"/>
      <c r="M26" s="17">
        <v>0</v>
      </c>
      <c r="N26" s="6"/>
      <c r="O26" s="6">
        <v>0</v>
      </c>
      <c r="P26" s="6"/>
      <c r="Q26" s="6">
        <v>-257430056243</v>
      </c>
      <c r="R26" s="6"/>
      <c r="S26" s="6">
        <f t="shared" si="0"/>
        <v>-257430056243</v>
      </c>
      <c r="T26" s="6"/>
      <c r="U26" s="8">
        <f t="shared" si="3"/>
        <v>-3.3709469424778905E-2</v>
      </c>
    </row>
    <row r="27" spans="1:21" x14ac:dyDescent="0.55000000000000004">
      <c r="A27" s="1" t="s">
        <v>259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8">
        <f t="shared" si="2"/>
        <v>0</v>
      </c>
      <c r="L27" s="6"/>
      <c r="M27" s="17">
        <v>0</v>
      </c>
      <c r="N27" s="6"/>
      <c r="O27" s="6">
        <v>0</v>
      </c>
      <c r="P27" s="6"/>
      <c r="Q27" s="6">
        <v>0</v>
      </c>
      <c r="R27" s="6"/>
      <c r="S27" s="6">
        <f t="shared" si="0"/>
        <v>0</v>
      </c>
      <c r="T27" s="6"/>
      <c r="U27" s="8">
        <f t="shared" si="3"/>
        <v>0</v>
      </c>
    </row>
    <row r="28" spans="1:21" x14ac:dyDescent="0.55000000000000004">
      <c r="A28" s="1" t="s">
        <v>260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8">
        <f t="shared" si="2"/>
        <v>0</v>
      </c>
      <c r="L28" s="6"/>
      <c r="M28" s="17">
        <v>0</v>
      </c>
      <c r="N28" s="6"/>
      <c r="O28" s="6">
        <v>0</v>
      </c>
      <c r="P28" s="6"/>
      <c r="Q28" s="6">
        <v>0</v>
      </c>
      <c r="R28" s="6"/>
      <c r="S28" s="6">
        <f t="shared" si="0"/>
        <v>0</v>
      </c>
      <c r="T28" s="6"/>
      <c r="U28" s="8">
        <f t="shared" si="3"/>
        <v>0</v>
      </c>
    </row>
    <row r="29" spans="1:21" x14ac:dyDescent="0.55000000000000004">
      <c r="A29" s="1" t="s">
        <v>82</v>
      </c>
      <c r="C29" s="6">
        <v>0</v>
      </c>
      <c r="D29" s="6"/>
      <c r="E29" s="6">
        <v>-3528474789</v>
      </c>
      <c r="F29" s="6"/>
      <c r="G29" s="6">
        <v>0</v>
      </c>
      <c r="H29" s="6"/>
      <c r="I29" s="6">
        <f t="shared" si="1"/>
        <v>-3528474789</v>
      </c>
      <c r="J29" s="6"/>
      <c r="K29" s="8">
        <f t="shared" si="2"/>
        <v>3.0112498099577343E-3</v>
      </c>
      <c r="L29" s="6"/>
      <c r="M29" s="17">
        <v>16809010000</v>
      </c>
      <c r="N29" s="6"/>
      <c r="O29" s="6">
        <v>26925001636</v>
      </c>
      <c r="P29" s="6"/>
      <c r="Q29" s="6">
        <v>1290051337</v>
      </c>
      <c r="R29" s="6"/>
      <c r="S29" s="6">
        <f t="shared" si="0"/>
        <v>45024062973</v>
      </c>
      <c r="T29" s="6"/>
      <c r="U29" s="8">
        <f t="shared" si="3"/>
        <v>5.8957267706728151E-3</v>
      </c>
    </row>
    <row r="30" spans="1:21" x14ac:dyDescent="0.55000000000000004">
      <c r="A30" s="1" t="s">
        <v>261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1"/>
        <v>0</v>
      </c>
      <c r="J30" s="6"/>
      <c r="K30" s="8">
        <f t="shared" si="2"/>
        <v>0</v>
      </c>
      <c r="L30" s="6"/>
      <c r="M30" s="17">
        <v>0</v>
      </c>
      <c r="N30" s="6"/>
      <c r="O30" s="6">
        <v>0</v>
      </c>
      <c r="P30" s="6"/>
      <c r="Q30" s="6">
        <v>6750937606</v>
      </c>
      <c r="R30" s="6"/>
      <c r="S30" s="6">
        <f t="shared" si="0"/>
        <v>6750937606</v>
      </c>
      <c r="T30" s="6"/>
      <c r="U30" s="8">
        <f t="shared" si="3"/>
        <v>8.8400914850141998E-4</v>
      </c>
    </row>
    <row r="31" spans="1:21" x14ac:dyDescent="0.55000000000000004">
      <c r="A31" s="1" t="s">
        <v>244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1"/>
        <v>0</v>
      </c>
      <c r="J31" s="6"/>
      <c r="K31" s="8">
        <f t="shared" si="2"/>
        <v>0</v>
      </c>
      <c r="L31" s="6"/>
      <c r="M31" s="17">
        <v>124345155</v>
      </c>
      <c r="N31" s="6"/>
      <c r="O31" s="6">
        <v>0</v>
      </c>
      <c r="P31" s="6"/>
      <c r="Q31" s="6">
        <v>1186439990</v>
      </c>
      <c r="R31" s="6"/>
      <c r="S31" s="6">
        <f t="shared" si="0"/>
        <v>1310785145</v>
      </c>
      <c r="T31" s="6"/>
      <c r="U31" s="8">
        <f t="shared" si="3"/>
        <v>1.7164224105254756E-4</v>
      </c>
    </row>
    <row r="32" spans="1:21" x14ac:dyDescent="0.55000000000000004">
      <c r="A32" s="1" t="s">
        <v>35</v>
      </c>
      <c r="C32" s="6">
        <v>0</v>
      </c>
      <c r="D32" s="6"/>
      <c r="E32" s="6">
        <v>1848930845</v>
      </c>
      <c r="F32" s="6"/>
      <c r="G32" s="6">
        <v>0</v>
      </c>
      <c r="H32" s="6"/>
      <c r="I32" s="6">
        <f t="shared" si="1"/>
        <v>1848930845</v>
      </c>
      <c r="J32" s="6"/>
      <c r="K32" s="8">
        <f t="shared" si="2"/>
        <v>-1.5779034819770235E-3</v>
      </c>
      <c r="L32" s="6"/>
      <c r="M32" s="17">
        <v>0</v>
      </c>
      <c r="N32" s="6"/>
      <c r="O32" s="6">
        <v>4156329341</v>
      </c>
      <c r="P32" s="6"/>
      <c r="Q32" s="6">
        <v>1097636190</v>
      </c>
      <c r="R32" s="6"/>
      <c r="S32" s="6">
        <f t="shared" si="0"/>
        <v>5253965531</v>
      </c>
      <c r="T32" s="6"/>
      <c r="U32" s="8">
        <f t="shared" si="3"/>
        <v>6.8798644964326177E-4</v>
      </c>
    </row>
    <row r="33" spans="1:21" x14ac:dyDescent="0.55000000000000004">
      <c r="A33" s="1" t="s">
        <v>33</v>
      </c>
      <c r="C33" s="6">
        <v>0</v>
      </c>
      <c r="D33" s="6"/>
      <c r="E33" s="6">
        <v>-19324374942</v>
      </c>
      <c r="F33" s="6"/>
      <c r="G33" s="6">
        <v>0</v>
      </c>
      <c r="H33" s="6"/>
      <c r="I33" s="6">
        <f t="shared" si="1"/>
        <v>-19324374942</v>
      </c>
      <c r="J33" s="6"/>
      <c r="K33" s="8">
        <f t="shared" si="2"/>
        <v>1.6491692261216693E-2</v>
      </c>
      <c r="L33" s="6"/>
      <c r="M33" s="17">
        <v>4831238936</v>
      </c>
      <c r="N33" s="6"/>
      <c r="O33" s="6">
        <v>-15119534096</v>
      </c>
      <c r="P33" s="6"/>
      <c r="Q33" s="6">
        <v>2405601025</v>
      </c>
      <c r="R33" s="6"/>
      <c r="S33" s="6">
        <f t="shared" si="0"/>
        <v>-7882694135</v>
      </c>
      <c r="T33" s="6"/>
      <c r="U33" s="8">
        <f t="shared" si="3"/>
        <v>-1.0322082852588118E-3</v>
      </c>
    </row>
    <row r="34" spans="1:21" x14ac:dyDescent="0.55000000000000004">
      <c r="A34" s="1" t="s">
        <v>22</v>
      </c>
      <c r="C34" s="6">
        <v>0</v>
      </c>
      <c r="D34" s="6"/>
      <c r="E34" s="6">
        <v>-190379127670</v>
      </c>
      <c r="F34" s="6"/>
      <c r="G34" s="6">
        <v>0</v>
      </c>
      <c r="H34" s="6"/>
      <c r="I34" s="6">
        <f t="shared" si="1"/>
        <v>-190379127670</v>
      </c>
      <c r="J34" s="6"/>
      <c r="K34" s="8">
        <f t="shared" si="2"/>
        <v>0.16247221428459716</v>
      </c>
      <c r="L34" s="6"/>
      <c r="M34" s="17">
        <v>0</v>
      </c>
      <c r="N34" s="6"/>
      <c r="O34" s="6">
        <v>1858667555702</v>
      </c>
      <c r="P34" s="6"/>
      <c r="Q34" s="6">
        <v>77742223437</v>
      </c>
      <c r="R34" s="6"/>
      <c r="S34" s="6">
        <f t="shared" si="0"/>
        <v>1936409779139</v>
      </c>
      <c r="T34" s="6"/>
      <c r="U34" s="8">
        <f t="shared" si="3"/>
        <v>0.25356536527386919</v>
      </c>
    </row>
    <row r="35" spans="1:21" x14ac:dyDescent="0.55000000000000004">
      <c r="A35" s="1" t="s">
        <v>51</v>
      </c>
      <c r="C35" s="6">
        <v>0</v>
      </c>
      <c r="D35" s="6"/>
      <c r="E35" s="6">
        <v>-14810659502</v>
      </c>
      <c r="F35" s="6"/>
      <c r="G35" s="6">
        <v>0</v>
      </c>
      <c r="H35" s="6"/>
      <c r="I35" s="6">
        <f t="shared" si="1"/>
        <v>-14810659502</v>
      </c>
      <c r="J35" s="6"/>
      <c r="K35" s="8">
        <f t="shared" si="2"/>
        <v>1.2639624278961006E-2</v>
      </c>
      <c r="L35" s="6"/>
      <c r="M35" s="17">
        <v>47009060403</v>
      </c>
      <c r="N35" s="6"/>
      <c r="O35" s="6">
        <v>234938479355</v>
      </c>
      <c r="P35" s="6"/>
      <c r="Q35" s="6">
        <v>27531725</v>
      </c>
      <c r="R35" s="6"/>
      <c r="S35" s="6">
        <f t="shared" si="0"/>
        <v>281975071483</v>
      </c>
      <c r="T35" s="6"/>
      <c r="U35" s="8">
        <f t="shared" si="3"/>
        <v>3.692354416352072E-2</v>
      </c>
    </row>
    <row r="36" spans="1:21" x14ac:dyDescent="0.55000000000000004">
      <c r="A36" s="1" t="s">
        <v>83</v>
      </c>
      <c r="C36" s="6">
        <v>0</v>
      </c>
      <c r="D36" s="6"/>
      <c r="E36" s="6">
        <v>-8319706498</v>
      </c>
      <c r="F36" s="6"/>
      <c r="G36" s="6">
        <v>0</v>
      </c>
      <c r="H36" s="6"/>
      <c r="I36" s="6">
        <f t="shared" si="1"/>
        <v>-8319706498</v>
      </c>
      <c r="J36" s="6"/>
      <c r="K36" s="8">
        <f t="shared" si="2"/>
        <v>7.1001540634804371E-3</v>
      </c>
      <c r="L36" s="6"/>
      <c r="M36" s="17">
        <v>0</v>
      </c>
      <c r="N36" s="6"/>
      <c r="O36" s="6">
        <v>-19406028987</v>
      </c>
      <c r="P36" s="6"/>
      <c r="Q36" s="6">
        <v>-2338943</v>
      </c>
      <c r="R36" s="6"/>
      <c r="S36" s="6">
        <f t="shared" si="0"/>
        <v>-19408367930</v>
      </c>
      <c r="T36" s="6"/>
      <c r="U36" s="8">
        <f t="shared" si="3"/>
        <v>-2.5414506560322617E-3</v>
      </c>
    </row>
    <row r="37" spans="1:21" x14ac:dyDescent="0.55000000000000004">
      <c r="A37" s="1" t="s">
        <v>72</v>
      </c>
      <c r="C37" s="6">
        <v>0</v>
      </c>
      <c r="D37" s="6"/>
      <c r="E37" s="6">
        <v>-86175733657</v>
      </c>
      <c r="F37" s="6"/>
      <c r="G37" s="6">
        <v>0</v>
      </c>
      <c r="H37" s="6"/>
      <c r="I37" s="6">
        <f t="shared" si="1"/>
        <v>-86175733657</v>
      </c>
      <c r="J37" s="6"/>
      <c r="K37" s="8">
        <f t="shared" si="2"/>
        <v>7.354357820738551E-2</v>
      </c>
      <c r="L37" s="6"/>
      <c r="M37" s="17">
        <v>67183281600</v>
      </c>
      <c r="N37" s="6"/>
      <c r="O37" s="6">
        <v>64737901789</v>
      </c>
      <c r="P37" s="6"/>
      <c r="Q37" s="6">
        <v>2344885802</v>
      </c>
      <c r="R37" s="6"/>
      <c r="S37" s="6">
        <f t="shared" si="0"/>
        <v>134266069191</v>
      </c>
      <c r="T37" s="6"/>
      <c r="U37" s="8">
        <f t="shared" si="3"/>
        <v>1.7581622053902398E-2</v>
      </c>
    </row>
    <row r="38" spans="1:21" x14ac:dyDescent="0.55000000000000004">
      <c r="A38" s="1" t="s">
        <v>16</v>
      </c>
      <c r="C38" s="6">
        <v>0</v>
      </c>
      <c r="D38" s="6"/>
      <c r="E38" s="6">
        <v>-3591559956</v>
      </c>
      <c r="F38" s="6"/>
      <c r="G38" s="6">
        <v>0</v>
      </c>
      <c r="H38" s="6"/>
      <c r="I38" s="6">
        <f t="shared" si="1"/>
        <v>-3591559956</v>
      </c>
      <c r="J38" s="6"/>
      <c r="K38" s="8">
        <f t="shared" si="2"/>
        <v>3.0650875751394831E-3</v>
      </c>
      <c r="L38" s="6"/>
      <c r="M38" s="23">
        <v>945775878</v>
      </c>
      <c r="N38" s="6"/>
      <c r="O38" s="6">
        <v>2993229617</v>
      </c>
      <c r="P38" s="6"/>
      <c r="Q38" s="6">
        <v>94012391</v>
      </c>
      <c r="R38" s="6"/>
      <c r="S38" s="6">
        <f t="shared" si="0"/>
        <v>4033017886</v>
      </c>
      <c r="T38" s="6"/>
      <c r="U38" s="8">
        <f t="shared" si="3"/>
        <v>5.2810808147970569E-4</v>
      </c>
    </row>
    <row r="39" spans="1:21" x14ac:dyDescent="0.55000000000000004">
      <c r="A39" s="1" t="s">
        <v>21</v>
      </c>
      <c r="C39" s="6">
        <v>0</v>
      </c>
      <c r="D39" s="6"/>
      <c r="E39" s="6">
        <v>-4468022579</v>
      </c>
      <c r="F39" s="6"/>
      <c r="G39" s="6">
        <v>0</v>
      </c>
      <c r="H39" s="6"/>
      <c r="I39" s="6">
        <f t="shared" si="1"/>
        <v>-4468022579</v>
      </c>
      <c r="J39" s="6"/>
      <c r="K39" s="8">
        <f t="shared" si="2"/>
        <v>3.8130730546366435E-3</v>
      </c>
      <c r="L39" s="6"/>
      <c r="M39" s="17">
        <v>6123660000</v>
      </c>
      <c r="N39" s="6"/>
      <c r="O39" s="6">
        <v>12941438712</v>
      </c>
      <c r="P39" s="6"/>
      <c r="Q39" s="6">
        <v>5178491280</v>
      </c>
      <c r="R39" s="6"/>
      <c r="S39" s="6">
        <f t="shared" si="0"/>
        <v>24243589992</v>
      </c>
      <c r="T39" s="6"/>
      <c r="U39" s="8">
        <f t="shared" si="3"/>
        <v>3.1746042692496288E-3</v>
      </c>
    </row>
    <row r="40" spans="1:21" x14ac:dyDescent="0.55000000000000004">
      <c r="A40" s="1" t="s">
        <v>262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1"/>
        <v>0</v>
      </c>
      <c r="J40" s="6"/>
      <c r="K40" s="8">
        <f t="shared" si="2"/>
        <v>0</v>
      </c>
      <c r="L40" s="6"/>
      <c r="M40" s="17">
        <v>0</v>
      </c>
      <c r="N40" s="6"/>
      <c r="O40" s="6">
        <v>0</v>
      </c>
      <c r="P40" s="6"/>
      <c r="Q40" s="6">
        <v>1077355560</v>
      </c>
      <c r="R40" s="6"/>
      <c r="S40" s="6">
        <f t="shared" si="0"/>
        <v>1077355560</v>
      </c>
      <c r="T40" s="6"/>
      <c r="U40" s="8">
        <f t="shared" si="3"/>
        <v>1.4107554043788189E-4</v>
      </c>
    </row>
    <row r="41" spans="1:21" x14ac:dyDescent="0.55000000000000004">
      <c r="A41" s="1" t="s">
        <v>263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8">
        <f t="shared" si="2"/>
        <v>0</v>
      </c>
      <c r="L41" s="6"/>
      <c r="M41" s="17">
        <v>0</v>
      </c>
      <c r="N41" s="6"/>
      <c r="O41" s="6">
        <v>0</v>
      </c>
      <c r="P41" s="6"/>
      <c r="Q41" s="6">
        <v>0</v>
      </c>
      <c r="R41" s="6"/>
      <c r="S41" s="6">
        <f t="shared" si="0"/>
        <v>0</v>
      </c>
      <c r="T41" s="6"/>
      <c r="U41" s="8">
        <f t="shared" si="3"/>
        <v>0</v>
      </c>
    </row>
    <row r="42" spans="1:21" x14ac:dyDescent="0.55000000000000004">
      <c r="A42" s="1" t="s">
        <v>73</v>
      </c>
      <c r="C42" s="6">
        <v>0</v>
      </c>
      <c r="D42" s="6"/>
      <c r="E42" s="6">
        <v>-4054054025</v>
      </c>
      <c r="F42" s="6"/>
      <c r="G42" s="6">
        <v>0</v>
      </c>
      <c r="H42" s="6"/>
      <c r="I42" s="6">
        <f t="shared" si="1"/>
        <v>-4054054025</v>
      </c>
      <c r="J42" s="6"/>
      <c r="K42" s="8">
        <f t="shared" si="2"/>
        <v>3.4597864919985511E-3</v>
      </c>
      <c r="L42" s="6"/>
      <c r="M42" s="17">
        <v>3877377049</v>
      </c>
      <c r="N42" s="6"/>
      <c r="O42" s="6">
        <v>663958770</v>
      </c>
      <c r="P42" s="6"/>
      <c r="Q42" s="6">
        <v>2766133347</v>
      </c>
      <c r="R42" s="6"/>
      <c r="S42" s="6">
        <f t="shared" si="0"/>
        <v>7307469166</v>
      </c>
      <c r="T42" s="6"/>
      <c r="U42" s="8">
        <f t="shared" si="3"/>
        <v>9.5688480210433778E-4</v>
      </c>
    </row>
    <row r="43" spans="1:21" x14ac:dyDescent="0.55000000000000004">
      <c r="A43" s="1" t="s">
        <v>76</v>
      </c>
      <c r="C43" s="6">
        <v>0</v>
      </c>
      <c r="D43" s="6"/>
      <c r="E43" s="6">
        <v>12966001614</v>
      </c>
      <c r="F43" s="6"/>
      <c r="G43" s="6">
        <v>0</v>
      </c>
      <c r="H43" s="6"/>
      <c r="I43" s="6">
        <f t="shared" si="1"/>
        <v>12966001614</v>
      </c>
      <c r="J43" s="6"/>
      <c r="K43" s="8">
        <f t="shared" si="2"/>
        <v>-1.1065367398341124E-2</v>
      </c>
      <c r="L43" s="6"/>
      <c r="M43" s="17">
        <v>0</v>
      </c>
      <c r="N43" s="6"/>
      <c r="O43" s="6">
        <v>620502100008</v>
      </c>
      <c r="P43" s="6"/>
      <c r="Q43" s="6">
        <v>513690691</v>
      </c>
      <c r="R43" s="6"/>
      <c r="S43" s="6">
        <f t="shared" si="0"/>
        <v>621015790699</v>
      </c>
      <c r="T43" s="6"/>
      <c r="U43" s="8">
        <f t="shared" si="3"/>
        <v>8.1319614012406422E-2</v>
      </c>
    </row>
    <row r="44" spans="1:21" x14ac:dyDescent="0.55000000000000004">
      <c r="A44" s="1" t="s">
        <v>98</v>
      </c>
      <c r="C44" s="6">
        <v>0</v>
      </c>
      <c r="D44" s="6"/>
      <c r="E44" s="6">
        <v>8989154998</v>
      </c>
      <c r="F44" s="6"/>
      <c r="G44" s="6">
        <v>0</v>
      </c>
      <c r="H44" s="6"/>
      <c r="I44" s="6">
        <f t="shared" si="1"/>
        <v>8989154998</v>
      </c>
      <c r="J44" s="6"/>
      <c r="K44" s="8">
        <f t="shared" si="2"/>
        <v>-7.6714707906640842E-3</v>
      </c>
      <c r="L44" s="6"/>
      <c r="M44" s="17">
        <v>0</v>
      </c>
      <c r="N44" s="6"/>
      <c r="O44" s="6">
        <v>8989154998</v>
      </c>
      <c r="P44" s="6"/>
      <c r="Q44" s="6">
        <v>-707906471</v>
      </c>
      <c r="R44" s="6"/>
      <c r="S44" s="6">
        <f t="shared" si="0"/>
        <v>8281248527</v>
      </c>
      <c r="T44" s="6"/>
      <c r="U44" s="8">
        <f t="shared" si="3"/>
        <v>1.0843974401978658E-3</v>
      </c>
    </row>
    <row r="45" spans="1:21" x14ac:dyDescent="0.55000000000000004">
      <c r="A45" s="1" t="s">
        <v>264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8">
        <f t="shared" si="2"/>
        <v>0</v>
      </c>
      <c r="L45" s="6"/>
      <c r="M45" s="17">
        <v>0</v>
      </c>
      <c r="N45" s="6"/>
      <c r="O45" s="6">
        <v>0</v>
      </c>
      <c r="P45" s="6"/>
      <c r="Q45" s="6">
        <v>-25938</v>
      </c>
      <c r="R45" s="6"/>
      <c r="S45" s="6">
        <f t="shared" si="0"/>
        <v>-25938</v>
      </c>
      <c r="T45" s="6"/>
      <c r="U45" s="8">
        <f t="shared" si="3"/>
        <v>-3.3964807012067404E-9</v>
      </c>
    </row>
    <row r="46" spans="1:21" x14ac:dyDescent="0.55000000000000004">
      <c r="A46" s="1" t="s">
        <v>31</v>
      </c>
      <c r="C46" s="6">
        <v>0</v>
      </c>
      <c r="D46" s="6"/>
      <c r="E46" s="6">
        <v>26660633150</v>
      </c>
      <c r="F46" s="6"/>
      <c r="G46" s="6">
        <v>0</v>
      </c>
      <c r="H46" s="6"/>
      <c r="I46" s="6">
        <f t="shared" si="1"/>
        <v>26660633150</v>
      </c>
      <c r="J46" s="6"/>
      <c r="K46" s="8">
        <f t="shared" si="2"/>
        <v>-2.2752557778383031E-2</v>
      </c>
      <c r="L46" s="6"/>
      <c r="M46" s="17">
        <v>0</v>
      </c>
      <c r="N46" s="6"/>
      <c r="O46" s="6">
        <v>250609951611</v>
      </c>
      <c r="P46" s="6"/>
      <c r="Q46" s="6">
        <v>12224444114</v>
      </c>
      <c r="R46" s="6"/>
      <c r="S46" s="6">
        <f t="shared" si="0"/>
        <v>262834395725</v>
      </c>
      <c r="T46" s="6"/>
      <c r="U46" s="8">
        <f t="shared" si="3"/>
        <v>3.4417146761249823E-2</v>
      </c>
    </row>
    <row r="47" spans="1:21" x14ac:dyDescent="0.55000000000000004">
      <c r="A47" s="1" t="s">
        <v>27</v>
      </c>
      <c r="C47" s="6">
        <v>0</v>
      </c>
      <c r="D47" s="6"/>
      <c r="E47" s="6">
        <v>-125841370935</v>
      </c>
      <c r="F47" s="6"/>
      <c r="G47" s="6">
        <v>0</v>
      </c>
      <c r="H47" s="6"/>
      <c r="I47" s="6">
        <f t="shared" si="1"/>
        <v>-125841370935</v>
      </c>
      <c r="J47" s="6"/>
      <c r="K47" s="8">
        <f t="shared" si="2"/>
        <v>0.10739478867588403</v>
      </c>
      <c r="L47" s="6"/>
      <c r="M47" s="17">
        <v>21631380000</v>
      </c>
      <c r="N47" s="6"/>
      <c r="O47" s="6">
        <v>123000568996</v>
      </c>
      <c r="P47" s="6"/>
      <c r="Q47" s="6">
        <v>2260205127</v>
      </c>
      <c r="R47" s="6"/>
      <c r="S47" s="6">
        <f t="shared" si="0"/>
        <v>146892154123</v>
      </c>
      <c r="T47" s="6"/>
      <c r="U47" s="8">
        <f t="shared" si="3"/>
        <v>1.9234959003680146E-2</v>
      </c>
    </row>
    <row r="48" spans="1:21" x14ac:dyDescent="0.55000000000000004">
      <c r="A48" s="1" t="s">
        <v>265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8">
        <f t="shared" si="2"/>
        <v>0</v>
      </c>
      <c r="L48" s="6"/>
      <c r="M48" s="17">
        <v>0</v>
      </c>
      <c r="N48" s="6"/>
      <c r="O48" s="6">
        <v>0</v>
      </c>
      <c r="P48" s="6"/>
      <c r="Q48" s="6">
        <v>0</v>
      </c>
      <c r="R48" s="6"/>
      <c r="S48" s="6">
        <f t="shared" si="0"/>
        <v>0</v>
      </c>
      <c r="T48" s="6"/>
      <c r="U48" s="8">
        <f t="shared" si="3"/>
        <v>0</v>
      </c>
    </row>
    <row r="49" spans="1:21" x14ac:dyDescent="0.55000000000000004">
      <c r="A49" s="1" t="s">
        <v>45</v>
      </c>
      <c r="C49" s="6">
        <v>0</v>
      </c>
      <c r="D49" s="6"/>
      <c r="E49" s="6">
        <v>-4658118300</v>
      </c>
      <c r="F49" s="6"/>
      <c r="G49" s="6">
        <v>0</v>
      </c>
      <c r="H49" s="6"/>
      <c r="I49" s="6">
        <f t="shared" si="1"/>
        <v>-4658118300</v>
      </c>
      <c r="J49" s="6"/>
      <c r="K49" s="8">
        <f t="shared" si="2"/>
        <v>3.9753034056992506E-3</v>
      </c>
      <c r="L49" s="6"/>
      <c r="M49" s="17">
        <v>5020832215</v>
      </c>
      <c r="N49" s="6"/>
      <c r="O49" s="6">
        <v>12458993767</v>
      </c>
      <c r="P49" s="6"/>
      <c r="Q49" s="6">
        <v>9033008657</v>
      </c>
      <c r="R49" s="6"/>
      <c r="S49" s="6">
        <f t="shared" si="0"/>
        <v>26512834639</v>
      </c>
      <c r="T49" s="6"/>
      <c r="U49" s="8">
        <f t="shared" si="3"/>
        <v>3.4717530721585731E-3</v>
      </c>
    </row>
    <row r="50" spans="1:21" x14ac:dyDescent="0.55000000000000004">
      <c r="A50" s="1" t="s">
        <v>74</v>
      </c>
      <c r="C50" s="6">
        <v>0</v>
      </c>
      <c r="D50" s="6"/>
      <c r="E50" s="6">
        <v>52324960403</v>
      </c>
      <c r="F50" s="6"/>
      <c r="G50" s="6">
        <v>0</v>
      </c>
      <c r="H50" s="6"/>
      <c r="I50" s="6">
        <f t="shared" si="1"/>
        <v>52324960403</v>
      </c>
      <c r="J50" s="6"/>
      <c r="K50" s="8">
        <f t="shared" si="2"/>
        <v>-4.4654854148535546E-2</v>
      </c>
      <c r="L50" s="6"/>
      <c r="M50" s="17">
        <v>56776179678</v>
      </c>
      <c r="N50" s="6"/>
      <c r="O50" s="6">
        <v>297974170563</v>
      </c>
      <c r="P50" s="6"/>
      <c r="Q50" s="6">
        <v>-8820</v>
      </c>
      <c r="R50" s="6"/>
      <c r="S50" s="6">
        <f t="shared" si="0"/>
        <v>354750341421</v>
      </c>
      <c r="T50" s="6"/>
      <c r="U50" s="8">
        <f t="shared" si="3"/>
        <v>4.645318406904652E-2</v>
      </c>
    </row>
    <row r="51" spans="1:21" x14ac:dyDescent="0.55000000000000004">
      <c r="A51" s="1" t="s">
        <v>20</v>
      </c>
      <c r="C51" s="6">
        <v>0</v>
      </c>
      <c r="D51" s="6"/>
      <c r="E51" s="6">
        <v>-2070650845</v>
      </c>
      <c r="F51" s="6"/>
      <c r="G51" s="6">
        <v>0</v>
      </c>
      <c r="H51" s="6"/>
      <c r="I51" s="6">
        <f t="shared" si="1"/>
        <v>-2070650845</v>
      </c>
      <c r="J51" s="6"/>
      <c r="K51" s="8">
        <f t="shared" si="2"/>
        <v>1.7671224357145526E-3</v>
      </c>
      <c r="L51" s="6"/>
      <c r="M51" s="17">
        <v>10612916400</v>
      </c>
      <c r="N51" s="6"/>
      <c r="O51" s="6">
        <v>15548498590</v>
      </c>
      <c r="P51" s="6"/>
      <c r="Q51" s="6">
        <v>681904449</v>
      </c>
      <c r="R51" s="6"/>
      <c r="S51" s="6">
        <f t="shared" si="0"/>
        <v>26843319439</v>
      </c>
      <c r="T51" s="6"/>
      <c r="U51" s="8">
        <f t="shared" si="3"/>
        <v>3.5150287775037102E-3</v>
      </c>
    </row>
    <row r="52" spans="1:21" x14ac:dyDescent="0.55000000000000004">
      <c r="A52" s="1" t="s">
        <v>66</v>
      </c>
      <c r="C52" s="6">
        <v>0</v>
      </c>
      <c r="D52" s="6"/>
      <c r="E52" s="6">
        <v>962107770</v>
      </c>
      <c r="F52" s="6"/>
      <c r="G52" s="6">
        <v>0</v>
      </c>
      <c r="H52" s="6"/>
      <c r="I52" s="6">
        <f t="shared" si="1"/>
        <v>962107770</v>
      </c>
      <c r="J52" s="6"/>
      <c r="K52" s="8">
        <f t="shared" si="2"/>
        <v>-8.2107624761928251E-4</v>
      </c>
      <c r="L52" s="6"/>
      <c r="M52" s="23">
        <v>8193</v>
      </c>
      <c r="N52" s="6"/>
      <c r="O52" s="6">
        <v>21130999329</v>
      </c>
      <c r="P52" s="6"/>
      <c r="Q52" s="6">
        <v>59344789</v>
      </c>
      <c r="R52" s="6"/>
      <c r="S52" s="6">
        <f t="shared" si="0"/>
        <v>21190352311</v>
      </c>
      <c r="T52" s="6"/>
      <c r="U52" s="8">
        <f t="shared" si="3"/>
        <v>2.7747946131576507E-3</v>
      </c>
    </row>
    <row r="53" spans="1:21" x14ac:dyDescent="0.55000000000000004">
      <c r="A53" s="1" t="s">
        <v>24</v>
      </c>
      <c r="C53" s="6">
        <v>0</v>
      </c>
      <c r="D53" s="6"/>
      <c r="E53" s="6">
        <v>-97788014053</v>
      </c>
      <c r="F53" s="6"/>
      <c r="G53" s="6">
        <v>0</v>
      </c>
      <c r="H53" s="6"/>
      <c r="I53" s="6">
        <f t="shared" si="1"/>
        <v>-97788014053</v>
      </c>
      <c r="J53" s="6"/>
      <c r="K53" s="8">
        <f t="shared" si="2"/>
        <v>8.3453660956068265E-2</v>
      </c>
      <c r="L53" s="6"/>
      <c r="M53" s="17">
        <v>163083110423</v>
      </c>
      <c r="N53" s="6"/>
      <c r="O53" s="6">
        <v>482280671462</v>
      </c>
      <c r="P53" s="6"/>
      <c r="Q53" s="6">
        <v>5964670191</v>
      </c>
      <c r="R53" s="6"/>
      <c r="S53" s="6">
        <f t="shared" si="0"/>
        <v>651328452076</v>
      </c>
      <c r="T53" s="6"/>
      <c r="U53" s="8">
        <f t="shared" si="3"/>
        <v>8.5288939687832258E-2</v>
      </c>
    </row>
    <row r="54" spans="1:21" x14ac:dyDescent="0.55000000000000004">
      <c r="A54" s="1" t="s">
        <v>266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1"/>
        <v>0</v>
      </c>
      <c r="J54" s="6"/>
      <c r="K54" s="8">
        <f t="shared" si="2"/>
        <v>0</v>
      </c>
      <c r="L54" s="6"/>
      <c r="M54" s="17">
        <v>0</v>
      </c>
      <c r="N54" s="6"/>
      <c r="O54" s="6">
        <v>0</v>
      </c>
      <c r="P54" s="6"/>
      <c r="Q54" s="6">
        <v>260304567</v>
      </c>
      <c r="R54" s="6"/>
      <c r="S54" s="6">
        <f t="shared" si="0"/>
        <v>260304567</v>
      </c>
      <c r="T54" s="6"/>
      <c r="U54" s="8">
        <f t="shared" si="3"/>
        <v>3.4085875481975357E-5</v>
      </c>
    </row>
    <row r="55" spans="1:21" x14ac:dyDescent="0.55000000000000004">
      <c r="A55" s="1" t="s">
        <v>54</v>
      </c>
      <c r="C55" s="6">
        <v>0</v>
      </c>
      <c r="D55" s="6"/>
      <c r="E55" s="6">
        <v>-4414293242</v>
      </c>
      <c r="F55" s="6"/>
      <c r="G55" s="6">
        <v>0</v>
      </c>
      <c r="H55" s="6"/>
      <c r="I55" s="6">
        <f t="shared" si="1"/>
        <v>-4414293242</v>
      </c>
      <c r="J55" s="6"/>
      <c r="K55" s="8">
        <f t="shared" si="2"/>
        <v>3.767219685828457E-3</v>
      </c>
      <c r="L55" s="6"/>
      <c r="M55" s="17">
        <v>579733164</v>
      </c>
      <c r="N55" s="6"/>
      <c r="O55" s="6">
        <v>-11706946341</v>
      </c>
      <c r="P55" s="6"/>
      <c r="Q55" s="6">
        <v>0</v>
      </c>
      <c r="R55" s="6"/>
      <c r="S55" s="6">
        <f t="shared" si="0"/>
        <v>-11127213177</v>
      </c>
      <c r="T55" s="6"/>
      <c r="U55" s="8">
        <f t="shared" si="3"/>
        <v>-1.457065495176723E-3</v>
      </c>
    </row>
    <row r="56" spans="1:21" x14ac:dyDescent="0.55000000000000004">
      <c r="A56" s="1" t="s">
        <v>56</v>
      </c>
      <c r="C56" s="6">
        <v>0</v>
      </c>
      <c r="D56" s="6"/>
      <c r="E56" s="6">
        <v>-70271593139</v>
      </c>
      <c r="F56" s="6"/>
      <c r="G56" s="6">
        <v>0</v>
      </c>
      <c r="H56" s="6"/>
      <c r="I56" s="6">
        <f t="shared" si="1"/>
        <v>-70271593139</v>
      </c>
      <c r="J56" s="6"/>
      <c r="K56" s="8">
        <f t="shared" si="2"/>
        <v>5.9970761912461257E-2</v>
      </c>
      <c r="L56" s="6"/>
      <c r="M56" s="17">
        <v>80776900000</v>
      </c>
      <c r="N56" s="6"/>
      <c r="O56" s="6">
        <v>198764776986</v>
      </c>
      <c r="P56" s="6"/>
      <c r="Q56" s="6">
        <v>0</v>
      </c>
      <c r="R56" s="6"/>
      <c r="S56" s="6">
        <f t="shared" si="0"/>
        <v>279541676986</v>
      </c>
      <c r="T56" s="6"/>
      <c r="U56" s="8">
        <f t="shared" si="3"/>
        <v>3.6604900573132752E-2</v>
      </c>
    </row>
    <row r="57" spans="1:21" x14ac:dyDescent="0.55000000000000004">
      <c r="A57" s="1" t="s">
        <v>81</v>
      </c>
      <c r="C57" s="6">
        <v>0</v>
      </c>
      <c r="D57" s="6"/>
      <c r="E57" s="6">
        <v>-4081580909</v>
      </c>
      <c r="F57" s="6"/>
      <c r="G57" s="6">
        <v>0</v>
      </c>
      <c r="H57" s="6"/>
      <c r="I57" s="6">
        <f t="shared" si="1"/>
        <v>-4081580909</v>
      </c>
      <c r="J57" s="6"/>
      <c r="K57" s="8">
        <f t="shared" si="2"/>
        <v>3.4832783203863119E-3</v>
      </c>
      <c r="L57" s="6"/>
      <c r="M57" s="17">
        <v>4790346960</v>
      </c>
      <c r="N57" s="6"/>
      <c r="O57" s="6">
        <v>14115467316</v>
      </c>
      <c r="P57" s="6"/>
      <c r="Q57" s="6">
        <v>0</v>
      </c>
      <c r="R57" s="6"/>
      <c r="S57" s="6">
        <f t="shared" si="0"/>
        <v>18905814276</v>
      </c>
      <c r="T57" s="6"/>
      <c r="U57" s="8">
        <f t="shared" si="3"/>
        <v>2.4756432002865634E-3</v>
      </c>
    </row>
    <row r="58" spans="1:21" x14ac:dyDescent="0.55000000000000004">
      <c r="A58" s="1" t="s">
        <v>29</v>
      </c>
      <c r="C58" s="6">
        <v>0</v>
      </c>
      <c r="D58" s="6"/>
      <c r="E58" s="6">
        <v>-50698925887</v>
      </c>
      <c r="F58" s="6"/>
      <c r="G58" s="6">
        <v>0</v>
      </c>
      <c r="H58" s="6"/>
      <c r="I58" s="6">
        <f t="shared" si="1"/>
        <v>-50698925887</v>
      </c>
      <c r="J58" s="6"/>
      <c r="K58" s="8">
        <f t="shared" si="2"/>
        <v>4.3267173515942045E-2</v>
      </c>
      <c r="L58" s="6"/>
      <c r="M58" s="17">
        <v>9947856057</v>
      </c>
      <c r="N58" s="6"/>
      <c r="O58" s="6">
        <v>300320180083</v>
      </c>
      <c r="P58" s="6"/>
      <c r="Q58" s="6">
        <v>0</v>
      </c>
      <c r="R58" s="6"/>
      <c r="S58" s="6">
        <f t="shared" si="0"/>
        <v>310268036140</v>
      </c>
      <c r="T58" s="6"/>
      <c r="U58" s="8">
        <f t="shared" si="3"/>
        <v>4.062839837114756E-2</v>
      </c>
    </row>
    <row r="59" spans="1:21" x14ac:dyDescent="0.55000000000000004">
      <c r="A59" s="1" t="s">
        <v>43</v>
      </c>
      <c r="C59" s="6">
        <v>0</v>
      </c>
      <c r="D59" s="6"/>
      <c r="E59" s="6">
        <v>2233874896</v>
      </c>
      <c r="F59" s="6"/>
      <c r="G59" s="6">
        <v>0</v>
      </c>
      <c r="H59" s="6"/>
      <c r="I59" s="6">
        <f t="shared" si="1"/>
        <v>2233874896</v>
      </c>
      <c r="J59" s="6"/>
      <c r="K59" s="8">
        <f t="shared" si="2"/>
        <v>-1.9064201271948931E-3</v>
      </c>
      <c r="L59" s="6"/>
      <c r="M59" s="17">
        <v>6477426316</v>
      </c>
      <c r="N59" s="6"/>
      <c r="O59" s="6">
        <v>21691411593</v>
      </c>
      <c r="P59" s="6"/>
      <c r="Q59" s="6">
        <v>0</v>
      </c>
      <c r="R59" s="6"/>
      <c r="S59" s="6">
        <f t="shared" si="0"/>
        <v>28168837909</v>
      </c>
      <c r="T59" s="6"/>
      <c r="U59" s="8">
        <f t="shared" si="3"/>
        <v>3.6886002904363991E-3</v>
      </c>
    </row>
    <row r="60" spans="1:21" x14ac:dyDescent="0.55000000000000004">
      <c r="A60" s="1" t="s">
        <v>61</v>
      </c>
      <c r="C60" s="6">
        <v>8973546679</v>
      </c>
      <c r="D60" s="6"/>
      <c r="E60" s="6">
        <v>-18586589374</v>
      </c>
      <c r="F60" s="6"/>
      <c r="G60" s="6">
        <v>0</v>
      </c>
      <c r="H60" s="6"/>
      <c r="I60" s="6">
        <f t="shared" si="1"/>
        <v>-9613042695</v>
      </c>
      <c r="J60" s="6"/>
      <c r="K60" s="8">
        <f t="shared" si="2"/>
        <v>8.2039052903756862E-3</v>
      </c>
      <c r="L60" s="6"/>
      <c r="M60" s="17">
        <v>8973546679</v>
      </c>
      <c r="N60" s="6"/>
      <c r="O60" s="6">
        <v>-13448066303</v>
      </c>
      <c r="P60" s="6"/>
      <c r="Q60" s="6">
        <v>0</v>
      </c>
      <c r="R60" s="6"/>
      <c r="S60" s="6">
        <f t="shared" si="0"/>
        <v>-4474519624</v>
      </c>
      <c r="T60" s="6"/>
      <c r="U60" s="8">
        <f t="shared" si="3"/>
        <v>-5.8592102514021282E-4</v>
      </c>
    </row>
    <row r="61" spans="1:21" x14ac:dyDescent="0.55000000000000004">
      <c r="A61" s="1" t="s">
        <v>69</v>
      </c>
      <c r="C61" s="6">
        <v>0</v>
      </c>
      <c r="D61" s="6"/>
      <c r="E61" s="6">
        <v>3840703527</v>
      </c>
      <c r="F61" s="6"/>
      <c r="G61" s="6">
        <v>0</v>
      </c>
      <c r="H61" s="6"/>
      <c r="I61" s="6">
        <f t="shared" si="1"/>
        <v>3840703527</v>
      </c>
      <c r="J61" s="6"/>
      <c r="K61" s="8">
        <f t="shared" si="2"/>
        <v>-3.2777101885034187E-3</v>
      </c>
      <c r="L61" s="6"/>
      <c r="M61" s="17">
        <v>1611637235</v>
      </c>
      <c r="N61" s="6"/>
      <c r="O61" s="6">
        <v>1713432515</v>
      </c>
      <c r="P61" s="6"/>
      <c r="Q61" s="6">
        <v>0</v>
      </c>
      <c r="R61" s="6"/>
      <c r="S61" s="6">
        <f t="shared" si="0"/>
        <v>3325069750</v>
      </c>
      <c r="T61" s="6"/>
      <c r="U61" s="8">
        <f t="shared" si="3"/>
        <v>4.3540501334109492E-4</v>
      </c>
    </row>
    <row r="62" spans="1:21" x14ac:dyDescent="0.55000000000000004">
      <c r="A62" s="1" t="s">
        <v>48</v>
      </c>
      <c r="C62" s="6">
        <v>0</v>
      </c>
      <c r="D62" s="6"/>
      <c r="E62" s="6">
        <v>-13443091805</v>
      </c>
      <c r="F62" s="6"/>
      <c r="G62" s="6">
        <v>0</v>
      </c>
      <c r="H62" s="6"/>
      <c r="I62" s="6">
        <f t="shared" si="1"/>
        <v>-13443091805</v>
      </c>
      <c r="J62" s="6"/>
      <c r="K62" s="8">
        <f t="shared" si="2"/>
        <v>1.1472522850169817E-2</v>
      </c>
      <c r="L62" s="6"/>
      <c r="M62" s="17">
        <v>19651957707</v>
      </c>
      <c r="N62" s="6"/>
      <c r="O62" s="6">
        <v>36545823924</v>
      </c>
      <c r="P62" s="6"/>
      <c r="Q62" s="6">
        <v>0</v>
      </c>
      <c r="R62" s="6"/>
      <c r="S62" s="6">
        <f t="shared" si="0"/>
        <v>56197781631</v>
      </c>
      <c r="T62" s="6"/>
      <c r="U62" s="8">
        <f t="shared" si="3"/>
        <v>7.3588819785766887E-3</v>
      </c>
    </row>
    <row r="63" spans="1:21" x14ac:dyDescent="0.55000000000000004">
      <c r="A63" s="1" t="s">
        <v>18</v>
      </c>
      <c r="C63" s="6">
        <v>0</v>
      </c>
      <c r="D63" s="6"/>
      <c r="E63" s="6">
        <v>-11888838000</v>
      </c>
      <c r="F63" s="6"/>
      <c r="G63" s="6">
        <v>0</v>
      </c>
      <c r="H63" s="6"/>
      <c r="I63" s="6">
        <f t="shared" si="1"/>
        <v>-11888838000</v>
      </c>
      <c r="J63" s="6"/>
      <c r="K63" s="8">
        <f t="shared" si="2"/>
        <v>1.0146100881810293E-2</v>
      </c>
      <c r="L63" s="6"/>
      <c r="M63" s="17">
        <v>9602500000</v>
      </c>
      <c r="N63" s="6"/>
      <c r="O63" s="6">
        <v>19525130100</v>
      </c>
      <c r="P63" s="6"/>
      <c r="Q63" s="6">
        <v>0</v>
      </c>
      <c r="R63" s="6"/>
      <c r="S63" s="6">
        <f t="shared" si="0"/>
        <v>29127630100</v>
      </c>
      <c r="T63" s="6"/>
      <c r="U63" s="8">
        <f t="shared" si="3"/>
        <v>3.8141504166295994E-3</v>
      </c>
    </row>
    <row r="64" spans="1:21" x14ac:dyDescent="0.55000000000000004">
      <c r="A64" s="1" t="s">
        <v>70</v>
      </c>
      <c r="C64" s="6">
        <v>0</v>
      </c>
      <c r="D64" s="6"/>
      <c r="E64" s="6">
        <v>25187631918</v>
      </c>
      <c r="F64" s="6"/>
      <c r="G64" s="6">
        <v>0</v>
      </c>
      <c r="H64" s="6"/>
      <c r="I64" s="6">
        <f t="shared" si="1"/>
        <v>25187631918</v>
      </c>
      <c r="J64" s="6"/>
      <c r="K64" s="8">
        <f t="shared" si="2"/>
        <v>-2.1495477893965154E-2</v>
      </c>
      <c r="L64" s="6"/>
      <c r="M64" s="17">
        <v>7194585200</v>
      </c>
      <c r="N64" s="6"/>
      <c r="O64" s="6">
        <v>181430498367</v>
      </c>
      <c r="P64" s="6"/>
      <c r="Q64" s="6">
        <v>0</v>
      </c>
      <c r="R64" s="6"/>
      <c r="S64" s="6">
        <f t="shared" si="0"/>
        <v>188625083567</v>
      </c>
      <c r="T64" s="6"/>
      <c r="U64" s="8">
        <f t="shared" si="3"/>
        <v>2.4699724577794128E-2</v>
      </c>
    </row>
    <row r="65" spans="1:21" x14ac:dyDescent="0.55000000000000004">
      <c r="A65" s="1" t="s">
        <v>19</v>
      </c>
      <c r="C65" s="6">
        <v>0</v>
      </c>
      <c r="D65" s="6"/>
      <c r="E65" s="6">
        <v>-72840387415</v>
      </c>
      <c r="F65" s="6"/>
      <c r="G65" s="6">
        <v>0</v>
      </c>
      <c r="H65" s="6"/>
      <c r="I65" s="6">
        <f t="shared" si="1"/>
        <v>-72840387415</v>
      </c>
      <c r="J65" s="6"/>
      <c r="K65" s="8">
        <f t="shared" si="2"/>
        <v>6.2163006929923256E-2</v>
      </c>
      <c r="L65" s="6"/>
      <c r="M65" s="17">
        <v>13213563279</v>
      </c>
      <c r="N65" s="6"/>
      <c r="O65" s="6">
        <v>1754021138</v>
      </c>
      <c r="P65" s="6"/>
      <c r="Q65" s="6">
        <v>0</v>
      </c>
      <c r="R65" s="6"/>
      <c r="S65" s="6">
        <f t="shared" si="0"/>
        <v>14967584417</v>
      </c>
      <c r="T65" s="6"/>
      <c r="U65" s="8">
        <f t="shared" si="3"/>
        <v>1.9599472440443842E-3</v>
      </c>
    </row>
    <row r="66" spans="1:21" x14ac:dyDescent="0.55000000000000004">
      <c r="A66" s="1" t="s">
        <v>34</v>
      </c>
      <c r="C66" s="6">
        <v>0</v>
      </c>
      <c r="D66" s="6"/>
      <c r="E66" s="6">
        <v>-332559427</v>
      </c>
      <c r="F66" s="6"/>
      <c r="G66" s="6">
        <v>0</v>
      </c>
      <c r="H66" s="6"/>
      <c r="I66" s="6">
        <f t="shared" si="1"/>
        <v>-332559427</v>
      </c>
      <c r="J66" s="6"/>
      <c r="K66" s="8">
        <f t="shared" si="2"/>
        <v>2.8381087331991791E-4</v>
      </c>
      <c r="L66" s="6"/>
      <c r="M66" s="17">
        <v>267500000</v>
      </c>
      <c r="N66" s="6"/>
      <c r="O66" s="6">
        <v>-552343115</v>
      </c>
      <c r="P66" s="6"/>
      <c r="Q66" s="6">
        <v>0</v>
      </c>
      <c r="R66" s="6"/>
      <c r="S66" s="6">
        <f t="shared" si="0"/>
        <v>-284843115</v>
      </c>
      <c r="T66" s="6"/>
      <c r="U66" s="8">
        <f t="shared" si="3"/>
        <v>-3.7299103360672069E-5</v>
      </c>
    </row>
    <row r="67" spans="1:21" x14ac:dyDescent="0.55000000000000004">
      <c r="A67" s="1" t="s">
        <v>59</v>
      </c>
      <c r="C67" s="6">
        <v>0</v>
      </c>
      <c r="D67" s="6"/>
      <c r="E67" s="6">
        <v>-4769642617</v>
      </c>
      <c r="F67" s="6"/>
      <c r="G67" s="6">
        <v>0</v>
      </c>
      <c r="H67" s="6"/>
      <c r="I67" s="6">
        <f t="shared" si="1"/>
        <v>-4769642617</v>
      </c>
      <c r="J67" s="6"/>
      <c r="K67" s="8">
        <f t="shared" si="2"/>
        <v>4.0704798200012189E-3</v>
      </c>
      <c r="L67" s="6"/>
      <c r="M67" s="17">
        <v>8520451268</v>
      </c>
      <c r="N67" s="6"/>
      <c r="O67" s="6">
        <v>11383012636</v>
      </c>
      <c r="P67" s="6"/>
      <c r="Q67" s="6">
        <v>0</v>
      </c>
      <c r="R67" s="6"/>
      <c r="S67" s="6">
        <f t="shared" si="0"/>
        <v>19903463904</v>
      </c>
      <c r="T67" s="6"/>
      <c r="U67" s="8">
        <f t="shared" si="3"/>
        <v>2.606281557448568E-3</v>
      </c>
    </row>
    <row r="68" spans="1:21" x14ac:dyDescent="0.55000000000000004">
      <c r="A68" s="1" t="s">
        <v>36</v>
      </c>
      <c r="C68" s="6">
        <v>0</v>
      </c>
      <c r="D68" s="6"/>
      <c r="E68" s="6">
        <v>17585246359</v>
      </c>
      <c r="F68" s="6"/>
      <c r="G68" s="6">
        <v>0</v>
      </c>
      <c r="H68" s="6"/>
      <c r="I68" s="6">
        <f t="shared" si="1"/>
        <v>17585246359</v>
      </c>
      <c r="J68" s="6"/>
      <c r="K68" s="8">
        <f t="shared" si="2"/>
        <v>-1.5007495567682995E-2</v>
      </c>
      <c r="L68" s="6"/>
      <c r="M68" s="17">
        <v>33963893600</v>
      </c>
      <c r="N68" s="6"/>
      <c r="O68" s="6">
        <v>258654197003</v>
      </c>
      <c r="P68" s="6"/>
      <c r="Q68" s="6">
        <v>0</v>
      </c>
      <c r="R68" s="6"/>
      <c r="S68" s="6">
        <f t="shared" si="0"/>
        <v>292618090603</v>
      </c>
      <c r="T68" s="6"/>
      <c r="U68" s="8">
        <f t="shared" si="3"/>
        <v>3.8317206321113996E-2</v>
      </c>
    </row>
    <row r="69" spans="1:21" x14ac:dyDescent="0.55000000000000004">
      <c r="A69" s="1" t="s">
        <v>78</v>
      </c>
      <c r="C69" s="6">
        <v>0</v>
      </c>
      <c r="D69" s="6"/>
      <c r="E69" s="6">
        <v>-78793478655</v>
      </c>
      <c r="F69" s="6"/>
      <c r="G69" s="6">
        <v>0</v>
      </c>
      <c r="H69" s="6"/>
      <c r="I69" s="6">
        <f t="shared" si="1"/>
        <v>-78793478655</v>
      </c>
      <c r="J69" s="6"/>
      <c r="K69" s="8">
        <f t="shared" si="2"/>
        <v>6.7243458381920598E-2</v>
      </c>
      <c r="L69" s="6"/>
      <c r="M69" s="17">
        <v>74772606600</v>
      </c>
      <c r="N69" s="6"/>
      <c r="O69" s="6">
        <v>353336463706</v>
      </c>
      <c r="P69" s="6"/>
      <c r="Q69" s="6">
        <v>0</v>
      </c>
      <c r="R69" s="6"/>
      <c r="S69" s="6">
        <f t="shared" si="0"/>
        <v>428109070306</v>
      </c>
      <c r="T69" s="6"/>
      <c r="U69" s="8">
        <f t="shared" si="3"/>
        <v>5.6059225665274444E-2</v>
      </c>
    </row>
    <row r="70" spans="1:21" x14ac:dyDescent="0.55000000000000004">
      <c r="A70" s="1" t="s">
        <v>25</v>
      </c>
      <c r="C70" s="6">
        <v>0</v>
      </c>
      <c r="D70" s="6"/>
      <c r="E70" s="6">
        <v>32739410390</v>
      </c>
      <c r="F70" s="6"/>
      <c r="G70" s="6">
        <v>0</v>
      </c>
      <c r="H70" s="6"/>
      <c r="I70" s="6">
        <f t="shared" si="1"/>
        <v>32739410390</v>
      </c>
      <c r="J70" s="6"/>
      <c r="K70" s="8">
        <f t="shared" si="2"/>
        <v>-2.7940271423323969E-2</v>
      </c>
      <c r="L70" s="6"/>
      <c r="M70" s="17">
        <v>15535846935</v>
      </c>
      <c r="N70" s="6"/>
      <c r="O70" s="6">
        <v>173653362736</v>
      </c>
      <c r="P70" s="6"/>
      <c r="Q70" s="6">
        <v>0</v>
      </c>
      <c r="R70" s="6"/>
      <c r="S70" s="6">
        <f t="shared" si="0"/>
        <v>189189209671</v>
      </c>
      <c r="T70" s="6"/>
      <c r="U70" s="8">
        <f t="shared" si="3"/>
        <v>2.4773594707537476E-2</v>
      </c>
    </row>
    <row r="71" spans="1:21" x14ac:dyDescent="0.55000000000000004">
      <c r="A71" s="1" t="s">
        <v>53</v>
      </c>
      <c r="C71" s="6">
        <v>0</v>
      </c>
      <c r="D71" s="6"/>
      <c r="E71" s="6">
        <v>-17078773050</v>
      </c>
      <c r="F71" s="6"/>
      <c r="G71" s="6">
        <v>0</v>
      </c>
      <c r="H71" s="6"/>
      <c r="I71" s="6">
        <f t="shared" si="1"/>
        <v>-17078773050</v>
      </c>
      <c r="J71" s="6"/>
      <c r="K71" s="8">
        <f t="shared" si="2"/>
        <v>1.4575264151369787E-2</v>
      </c>
      <c r="L71" s="6"/>
      <c r="M71" s="17">
        <v>20128892617</v>
      </c>
      <c r="N71" s="6"/>
      <c r="O71" s="6">
        <v>-21286586700</v>
      </c>
      <c r="P71" s="6"/>
      <c r="Q71" s="6">
        <v>0</v>
      </c>
      <c r="R71" s="6"/>
      <c r="S71" s="6">
        <f t="shared" si="0"/>
        <v>-1157694083</v>
      </c>
      <c r="T71" s="6"/>
      <c r="U71" s="8">
        <f t="shared" si="3"/>
        <v>-1.5159555905662481E-4</v>
      </c>
    </row>
    <row r="72" spans="1:21" x14ac:dyDescent="0.55000000000000004">
      <c r="A72" s="1" t="s">
        <v>52</v>
      </c>
      <c r="C72" s="6">
        <v>0</v>
      </c>
      <c r="D72" s="6"/>
      <c r="E72" s="6">
        <v>-1681932600</v>
      </c>
      <c r="F72" s="6"/>
      <c r="G72" s="6">
        <v>0</v>
      </c>
      <c r="H72" s="6"/>
      <c r="I72" s="6">
        <f t="shared" si="1"/>
        <v>-1681932600</v>
      </c>
      <c r="J72" s="6"/>
      <c r="K72" s="8">
        <f t="shared" si="2"/>
        <v>1.4353848404701519E-3</v>
      </c>
      <c r="L72" s="6"/>
      <c r="M72" s="17">
        <v>23160000000</v>
      </c>
      <c r="N72" s="6"/>
      <c r="O72" s="6">
        <v>-14886892800</v>
      </c>
      <c r="P72" s="6"/>
      <c r="Q72" s="6">
        <v>0</v>
      </c>
      <c r="R72" s="6"/>
      <c r="S72" s="6">
        <f t="shared" ref="S72:S98" si="4">M72+O72+Q72</f>
        <v>8273107200</v>
      </c>
      <c r="T72" s="6"/>
      <c r="U72" s="8">
        <f t="shared" si="3"/>
        <v>1.0833313649400312E-3</v>
      </c>
    </row>
    <row r="73" spans="1:21" x14ac:dyDescent="0.55000000000000004">
      <c r="A73" s="1" t="s">
        <v>49</v>
      </c>
      <c r="C73" s="6">
        <v>0</v>
      </c>
      <c r="D73" s="6"/>
      <c r="E73" s="6">
        <v>18668021920</v>
      </c>
      <c r="F73" s="6"/>
      <c r="G73" s="6">
        <v>0</v>
      </c>
      <c r="H73" s="6"/>
      <c r="I73" s="6">
        <f t="shared" ref="I73:I98" si="5">C73+E73+G73</f>
        <v>18668021920</v>
      </c>
      <c r="J73" s="6"/>
      <c r="K73" s="8">
        <f t="shared" ref="K73:K98" si="6">I73/$I$100</f>
        <v>-1.5931551398392835E-2</v>
      </c>
      <c r="L73" s="6"/>
      <c r="M73" s="17">
        <v>744198000</v>
      </c>
      <c r="N73" s="6"/>
      <c r="O73" s="6">
        <v>38801545630</v>
      </c>
      <c r="P73" s="6"/>
      <c r="Q73" s="6">
        <v>0</v>
      </c>
      <c r="R73" s="6"/>
      <c r="S73" s="6">
        <f t="shared" si="4"/>
        <v>39545743630</v>
      </c>
      <c r="T73" s="6"/>
      <c r="U73" s="8">
        <f t="shared" ref="U73:U99" si="7">S73/$S$100</f>
        <v>5.178362057759441E-3</v>
      </c>
    </row>
    <row r="74" spans="1:21" x14ac:dyDescent="0.55000000000000004">
      <c r="A74" s="1" t="s">
        <v>47</v>
      </c>
      <c r="C74" s="6">
        <v>0</v>
      </c>
      <c r="D74" s="6"/>
      <c r="E74" s="6">
        <v>-9904862770</v>
      </c>
      <c r="F74" s="6"/>
      <c r="G74" s="6">
        <v>0</v>
      </c>
      <c r="H74" s="6"/>
      <c r="I74" s="6">
        <f t="shared" si="5"/>
        <v>-9904862770</v>
      </c>
      <c r="J74" s="6"/>
      <c r="K74" s="8">
        <f t="shared" si="6"/>
        <v>8.4529486300433179E-3</v>
      </c>
      <c r="L74" s="6"/>
      <c r="M74" s="17">
        <v>11400180000</v>
      </c>
      <c r="N74" s="6"/>
      <c r="O74" s="6">
        <v>-8352818840</v>
      </c>
      <c r="P74" s="6"/>
      <c r="Q74" s="6">
        <v>0</v>
      </c>
      <c r="R74" s="6"/>
      <c r="S74" s="6">
        <f t="shared" si="4"/>
        <v>3047361160</v>
      </c>
      <c r="T74" s="6"/>
      <c r="U74" s="8">
        <f t="shared" si="7"/>
        <v>3.9904014841340833E-4</v>
      </c>
    </row>
    <row r="75" spans="1:21" x14ac:dyDescent="0.55000000000000004">
      <c r="A75" s="1" t="s">
        <v>84</v>
      </c>
      <c r="C75" s="6">
        <v>0</v>
      </c>
      <c r="D75" s="6"/>
      <c r="E75" s="6">
        <v>958655456</v>
      </c>
      <c r="F75" s="6"/>
      <c r="G75" s="6">
        <v>0</v>
      </c>
      <c r="H75" s="6"/>
      <c r="I75" s="6">
        <f t="shared" si="5"/>
        <v>958655456</v>
      </c>
      <c r="J75" s="6"/>
      <c r="K75" s="8">
        <f t="shared" si="6"/>
        <v>-8.1812999449347782E-4</v>
      </c>
      <c r="L75" s="6"/>
      <c r="M75" s="17">
        <v>0</v>
      </c>
      <c r="N75" s="6"/>
      <c r="O75" s="6">
        <v>-189411502</v>
      </c>
      <c r="P75" s="6"/>
      <c r="Q75" s="6">
        <v>0</v>
      </c>
      <c r="R75" s="6"/>
      <c r="S75" s="6">
        <f t="shared" si="4"/>
        <v>-189411502</v>
      </c>
      <c r="T75" s="6"/>
      <c r="U75" s="8">
        <f t="shared" si="7"/>
        <v>-2.4802703027588165E-5</v>
      </c>
    </row>
    <row r="76" spans="1:21" x14ac:dyDescent="0.55000000000000004">
      <c r="A76" s="1" t="s">
        <v>79</v>
      </c>
      <c r="C76" s="6">
        <v>0</v>
      </c>
      <c r="D76" s="6"/>
      <c r="E76" s="6">
        <v>-1416272737</v>
      </c>
      <c r="F76" s="6"/>
      <c r="G76" s="6">
        <v>0</v>
      </c>
      <c r="H76" s="6"/>
      <c r="I76" s="6">
        <f t="shared" si="5"/>
        <v>-1416272737</v>
      </c>
      <c r="J76" s="6"/>
      <c r="K76" s="8">
        <f t="shared" si="6"/>
        <v>1.2086669921618561E-3</v>
      </c>
      <c r="L76" s="6"/>
      <c r="M76" s="17">
        <v>0</v>
      </c>
      <c r="N76" s="6"/>
      <c r="O76" s="6">
        <v>-932667412</v>
      </c>
      <c r="P76" s="6"/>
      <c r="Q76" s="6">
        <v>0</v>
      </c>
      <c r="R76" s="6"/>
      <c r="S76" s="6">
        <f t="shared" si="4"/>
        <v>-932667412</v>
      </c>
      <c r="T76" s="6"/>
      <c r="U76" s="8">
        <f t="shared" si="7"/>
        <v>-1.2212918750491308E-4</v>
      </c>
    </row>
    <row r="77" spans="1:21" x14ac:dyDescent="0.55000000000000004">
      <c r="A77" s="1" t="s">
        <v>97</v>
      </c>
      <c r="C77" s="6">
        <v>0</v>
      </c>
      <c r="D77" s="6"/>
      <c r="E77" s="6">
        <v>14129887649</v>
      </c>
      <c r="F77" s="6"/>
      <c r="G77" s="6">
        <v>0</v>
      </c>
      <c r="H77" s="6"/>
      <c r="I77" s="6">
        <f t="shared" si="5"/>
        <v>14129887649</v>
      </c>
      <c r="J77" s="6"/>
      <c r="K77" s="8">
        <f t="shared" si="6"/>
        <v>-1.2058644043715566E-2</v>
      </c>
      <c r="L77" s="6"/>
      <c r="M77" s="17">
        <v>0</v>
      </c>
      <c r="N77" s="6"/>
      <c r="O77" s="6">
        <v>14129887649</v>
      </c>
      <c r="P77" s="6"/>
      <c r="Q77" s="6">
        <v>0</v>
      </c>
      <c r="R77" s="6"/>
      <c r="S77" s="6">
        <f t="shared" si="4"/>
        <v>14129887649</v>
      </c>
      <c r="T77" s="6"/>
      <c r="U77" s="8">
        <f t="shared" si="7"/>
        <v>1.8502540947662879E-3</v>
      </c>
    </row>
    <row r="78" spans="1:21" x14ac:dyDescent="0.55000000000000004">
      <c r="A78" s="1" t="s">
        <v>17</v>
      </c>
      <c r="C78" s="6">
        <v>0</v>
      </c>
      <c r="D78" s="6"/>
      <c r="E78" s="6">
        <v>-8491461011</v>
      </c>
      <c r="F78" s="6"/>
      <c r="G78" s="6">
        <v>0</v>
      </c>
      <c r="H78" s="6"/>
      <c r="I78" s="6">
        <f t="shared" si="5"/>
        <v>-8491461011</v>
      </c>
      <c r="J78" s="6"/>
      <c r="K78" s="8">
        <f t="shared" si="6"/>
        <v>7.2467317707218173E-3</v>
      </c>
      <c r="L78" s="6"/>
      <c r="M78" s="17">
        <v>0</v>
      </c>
      <c r="N78" s="6"/>
      <c r="O78" s="6">
        <v>-15934246389</v>
      </c>
      <c r="P78" s="6"/>
      <c r="Q78" s="6">
        <v>0</v>
      </c>
      <c r="R78" s="6"/>
      <c r="S78" s="6">
        <f t="shared" si="4"/>
        <v>-15934246389</v>
      </c>
      <c r="T78" s="6"/>
      <c r="U78" s="8">
        <f t="shared" si="7"/>
        <v>-2.0865278875977981E-3</v>
      </c>
    </row>
    <row r="79" spans="1:21" x14ac:dyDescent="0.55000000000000004">
      <c r="A79" s="1" t="s">
        <v>58</v>
      </c>
      <c r="C79" s="6">
        <v>0</v>
      </c>
      <c r="D79" s="6"/>
      <c r="E79" s="6">
        <v>32067042917</v>
      </c>
      <c r="F79" s="6"/>
      <c r="G79" s="6">
        <v>0</v>
      </c>
      <c r="H79" s="6"/>
      <c r="I79" s="6">
        <f t="shared" si="5"/>
        <v>32067042917</v>
      </c>
      <c r="J79" s="6"/>
      <c r="K79" s="8">
        <f t="shared" si="6"/>
        <v>-2.7366463603694678E-2</v>
      </c>
      <c r="L79" s="6"/>
      <c r="M79" s="17">
        <v>0</v>
      </c>
      <c r="N79" s="6"/>
      <c r="O79" s="6">
        <v>26984257071</v>
      </c>
      <c r="P79" s="6"/>
      <c r="Q79" s="6">
        <v>0</v>
      </c>
      <c r="R79" s="6"/>
      <c r="S79" s="6">
        <f t="shared" si="4"/>
        <v>26984257071</v>
      </c>
      <c r="T79" s="6"/>
      <c r="U79" s="8">
        <f t="shared" si="7"/>
        <v>3.5334840148836849E-3</v>
      </c>
    </row>
    <row r="80" spans="1:21" x14ac:dyDescent="0.55000000000000004">
      <c r="A80" s="1" t="s">
        <v>30</v>
      </c>
      <c r="C80" s="6">
        <v>0</v>
      </c>
      <c r="D80" s="6"/>
      <c r="E80" s="6">
        <v>-10181254982</v>
      </c>
      <c r="F80" s="6"/>
      <c r="G80" s="6">
        <v>0</v>
      </c>
      <c r="H80" s="6"/>
      <c r="I80" s="6">
        <f t="shared" si="5"/>
        <v>-10181254982</v>
      </c>
      <c r="J80" s="6"/>
      <c r="K80" s="8">
        <f t="shared" si="6"/>
        <v>8.6888256153213328E-3</v>
      </c>
      <c r="L80" s="6"/>
      <c r="M80" s="17">
        <v>0</v>
      </c>
      <c r="N80" s="6"/>
      <c r="O80" s="6">
        <v>166043765485</v>
      </c>
      <c r="P80" s="6"/>
      <c r="Q80" s="6">
        <v>0</v>
      </c>
      <c r="R80" s="6"/>
      <c r="S80" s="6">
        <f t="shared" si="4"/>
        <v>166043765485</v>
      </c>
      <c r="T80" s="6"/>
      <c r="U80" s="8">
        <f t="shared" si="7"/>
        <v>2.1742788380966164E-2</v>
      </c>
    </row>
    <row r="81" spans="1:21" x14ac:dyDescent="0.55000000000000004">
      <c r="A81" s="1" t="s">
        <v>38</v>
      </c>
      <c r="C81" s="6">
        <v>0</v>
      </c>
      <c r="D81" s="6"/>
      <c r="E81" s="6">
        <v>-830611181</v>
      </c>
      <c r="F81" s="6"/>
      <c r="G81" s="6">
        <v>0</v>
      </c>
      <c r="H81" s="6"/>
      <c r="I81" s="6">
        <f t="shared" si="5"/>
        <v>-830611181</v>
      </c>
      <c r="J81" s="6"/>
      <c r="K81" s="8">
        <f t="shared" si="6"/>
        <v>7.0885521663139738E-4</v>
      </c>
      <c r="L81" s="6"/>
      <c r="M81" s="17">
        <v>0</v>
      </c>
      <c r="N81" s="6"/>
      <c r="O81" s="6">
        <v>-470295056</v>
      </c>
      <c r="P81" s="6"/>
      <c r="Q81" s="6">
        <v>0</v>
      </c>
      <c r="R81" s="6"/>
      <c r="S81" s="6">
        <f t="shared" si="4"/>
        <v>-470295056</v>
      </c>
      <c r="T81" s="6"/>
      <c r="U81" s="8">
        <f t="shared" si="7"/>
        <v>-6.1583317201671027E-5</v>
      </c>
    </row>
    <row r="82" spans="1:21" x14ac:dyDescent="0.55000000000000004">
      <c r="A82" s="1" t="s">
        <v>68</v>
      </c>
      <c r="C82" s="6">
        <v>0</v>
      </c>
      <c r="D82" s="6"/>
      <c r="E82" s="6">
        <v>-245635510</v>
      </c>
      <c r="F82" s="6"/>
      <c r="G82" s="6">
        <v>0</v>
      </c>
      <c r="H82" s="6"/>
      <c r="I82" s="6">
        <f t="shared" si="5"/>
        <v>-245635510</v>
      </c>
      <c r="J82" s="6"/>
      <c r="K82" s="8">
        <f t="shared" si="6"/>
        <v>2.0962878496745614E-4</v>
      </c>
      <c r="L82" s="6"/>
      <c r="M82" s="17">
        <v>0</v>
      </c>
      <c r="N82" s="6"/>
      <c r="O82" s="6">
        <v>-93346038</v>
      </c>
      <c r="P82" s="6"/>
      <c r="Q82" s="6">
        <v>0</v>
      </c>
      <c r="R82" s="6"/>
      <c r="S82" s="6">
        <f t="shared" si="4"/>
        <v>-93346038</v>
      </c>
      <c r="T82" s="6"/>
      <c r="U82" s="8">
        <f t="shared" si="7"/>
        <v>-1.2223302359515422E-5</v>
      </c>
    </row>
    <row r="83" spans="1:21" x14ac:dyDescent="0.55000000000000004">
      <c r="A83" s="1" t="s">
        <v>23</v>
      </c>
      <c r="C83" s="6">
        <v>0</v>
      </c>
      <c r="D83" s="6"/>
      <c r="E83" s="6">
        <v>-26818080675</v>
      </c>
      <c r="F83" s="6"/>
      <c r="G83" s="6">
        <v>0</v>
      </c>
      <c r="H83" s="6"/>
      <c r="I83" s="6">
        <f t="shared" si="5"/>
        <v>-26818080675</v>
      </c>
      <c r="J83" s="6"/>
      <c r="K83" s="8">
        <f t="shared" si="6"/>
        <v>2.2886925701660423E-2</v>
      </c>
      <c r="L83" s="6"/>
      <c r="M83" s="17">
        <v>0</v>
      </c>
      <c r="N83" s="6"/>
      <c r="O83" s="6">
        <v>-14079472541</v>
      </c>
      <c r="P83" s="6"/>
      <c r="Q83" s="6">
        <v>0</v>
      </c>
      <c r="R83" s="6"/>
      <c r="S83" s="6">
        <f t="shared" si="4"/>
        <v>-14079472541</v>
      </c>
      <c r="T83" s="6"/>
      <c r="U83" s="8">
        <f t="shared" si="7"/>
        <v>-1.8436524315165674E-3</v>
      </c>
    </row>
    <row r="84" spans="1:21" x14ac:dyDescent="0.55000000000000004">
      <c r="A84" s="1" t="s">
        <v>50</v>
      </c>
      <c r="C84" s="6">
        <v>0</v>
      </c>
      <c r="D84" s="6"/>
      <c r="E84" s="6">
        <v>12933942388</v>
      </c>
      <c r="F84" s="6"/>
      <c r="G84" s="6">
        <v>0</v>
      </c>
      <c r="H84" s="6"/>
      <c r="I84" s="6">
        <f t="shared" si="5"/>
        <v>12933942388</v>
      </c>
      <c r="J84" s="6"/>
      <c r="K84" s="8">
        <f t="shared" si="6"/>
        <v>-1.1038007605803892E-2</v>
      </c>
      <c r="L84" s="6"/>
      <c r="M84" s="17">
        <v>0</v>
      </c>
      <c r="N84" s="6"/>
      <c r="O84" s="6">
        <v>14910461083</v>
      </c>
      <c r="P84" s="6"/>
      <c r="Q84" s="6">
        <v>0</v>
      </c>
      <c r="R84" s="6"/>
      <c r="S84" s="6">
        <f t="shared" si="4"/>
        <v>14910461083</v>
      </c>
      <c r="T84" s="6"/>
      <c r="U84" s="8">
        <f t="shared" si="7"/>
        <v>1.9524671645656431E-3</v>
      </c>
    </row>
    <row r="85" spans="1:21" x14ac:dyDescent="0.55000000000000004">
      <c r="A85" s="1" t="s">
        <v>15</v>
      </c>
      <c r="C85" s="6">
        <v>0</v>
      </c>
      <c r="D85" s="6"/>
      <c r="E85" s="6">
        <v>-10715105320</v>
      </c>
      <c r="F85" s="6"/>
      <c r="G85" s="6">
        <v>0</v>
      </c>
      <c r="H85" s="6"/>
      <c r="I85" s="6">
        <f t="shared" si="5"/>
        <v>-10715105320</v>
      </c>
      <c r="J85" s="6"/>
      <c r="K85" s="8">
        <f t="shared" si="6"/>
        <v>9.1444209716662114E-3</v>
      </c>
      <c r="L85" s="6"/>
      <c r="M85" s="17">
        <v>0</v>
      </c>
      <c r="N85" s="6"/>
      <c r="O85" s="6">
        <v>-56933553604</v>
      </c>
      <c r="P85" s="6"/>
      <c r="Q85" s="6">
        <v>0</v>
      </c>
      <c r="R85" s="6"/>
      <c r="S85" s="6">
        <f t="shared" si="4"/>
        <v>-56933553604</v>
      </c>
      <c r="T85" s="6"/>
      <c r="U85" s="8">
        <f t="shared" si="7"/>
        <v>-7.4552284704721044E-3</v>
      </c>
    </row>
    <row r="86" spans="1:21" x14ac:dyDescent="0.55000000000000004">
      <c r="A86" s="1" t="s">
        <v>80</v>
      </c>
      <c r="C86" s="6">
        <v>0</v>
      </c>
      <c r="D86" s="6"/>
      <c r="E86" s="6">
        <v>-20927651069</v>
      </c>
      <c r="F86" s="6"/>
      <c r="G86" s="6">
        <v>0</v>
      </c>
      <c r="H86" s="6"/>
      <c r="I86" s="6">
        <f t="shared" si="5"/>
        <v>-20927651069</v>
      </c>
      <c r="J86" s="6"/>
      <c r="K86" s="8">
        <f t="shared" si="6"/>
        <v>1.7859950565850005E-2</v>
      </c>
      <c r="L86" s="6"/>
      <c r="M86" s="17">
        <v>0</v>
      </c>
      <c r="N86" s="6"/>
      <c r="O86" s="6">
        <v>-13787799943</v>
      </c>
      <c r="P86" s="6"/>
      <c r="Q86" s="6">
        <v>0</v>
      </c>
      <c r="R86" s="6"/>
      <c r="S86" s="6">
        <f t="shared" si="4"/>
        <v>-13787799943</v>
      </c>
      <c r="T86" s="6"/>
      <c r="U86" s="8">
        <f t="shared" si="7"/>
        <v>-1.8054590337920769E-3</v>
      </c>
    </row>
    <row r="87" spans="1:21" x14ac:dyDescent="0.55000000000000004">
      <c r="A87" s="1" t="s">
        <v>55</v>
      </c>
      <c r="C87" s="6">
        <v>0</v>
      </c>
      <c r="D87" s="6"/>
      <c r="E87" s="6">
        <v>-1158481456</v>
      </c>
      <c r="F87" s="6"/>
      <c r="G87" s="6">
        <v>0</v>
      </c>
      <c r="H87" s="6"/>
      <c r="I87" s="6">
        <f t="shared" si="5"/>
        <v>-1158481456</v>
      </c>
      <c r="J87" s="6"/>
      <c r="K87" s="8">
        <f t="shared" si="6"/>
        <v>9.886643019513322E-4</v>
      </c>
      <c r="L87" s="6"/>
      <c r="M87" s="17">
        <v>0</v>
      </c>
      <c r="N87" s="6"/>
      <c r="O87" s="6">
        <v>7396458531</v>
      </c>
      <c r="P87" s="6"/>
      <c r="Q87" s="6">
        <v>0</v>
      </c>
      <c r="R87" s="6"/>
      <c r="S87" s="6">
        <f t="shared" si="4"/>
        <v>7396458531</v>
      </c>
      <c r="T87" s="6"/>
      <c r="U87" s="8">
        <f t="shared" si="7"/>
        <v>9.685376149979742E-4</v>
      </c>
    </row>
    <row r="88" spans="1:21" x14ac:dyDescent="0.55000000000000004">
      <c r="A88" s="1" t="s">
        <v>57</v>
      </c>
      <c r="C88" s="6">
        <v>0</v>
      </c>
      <c r="D88" s="6"/>
      <c r="E88" s="6">
        <v>-107658208350</v>
      </c>
      <c r="F88" s="6"/>
      <c r="G88" s="6">
        <v>0</v>
      </c>
      <c r="H88" s="6"/>
      <c r="I88" s="6">
        <f t="shared" si="5"/>
        <v>-107658208350</v>
      </c>
      <c r="J88" s="6"/>
      <c r="K88" s="8">
        <f t="shared" si="6"/>
        <v>9.1877023025635579E-2</v>
      </c>
      <c r="L88" s="6"/>
      <c r="M88" s="17">
        <v>0</v>
      </c>
      <c r="N88" s="6"/>
      <c r="O88" s="6">
        <v>268056992245</v>
      </c>
      <c r="P88" s="6"/>
      <c r="Q88" s="6">
        <v>0</v>
      </c>
      <c r="R88" s="6"/>
      <c r="S88" s="6">
        <f t="shared" si="4"/>
        <v>268056992245</v>
      </c>
      <c r="T88" s="6"/>
      <c r="U88" s="8">
        <f t="shared" si="7"/>
        <v>3.5101025560323358E-2</v>
      </c>
    </row>
    <row r="89" spans="1:21" x14ac:dyDescent="0.55000000000000004">
      <c r="A89" s="1" t="s">
        <v>71</v>
      </c>
      <c r="C89" s="6">
        <v>0</v>
      </c>
      <c r="D89" s="6"/>
      <c r="E89" s="6">
        <v>-20097864506</v>
      </c>
      <c r="F89" s="6"/>
      <c r="G89" s="6">
        <v>0</v>
      </c>
      <c r="H89" s="6"/>
      <c r="I89" s="6">
        <f t="shared" si="5"/>
        <v>-20097864506</v>
      </c>
      <c r="J89" s="6"/>
      <c r="K89" s="8">
        <f t="shared" si="6"/>
        <v>1.7151799089770624E-2</v>
      </c>
      <c r="L89" s="6"/>
      <c r="M89" s="17">
        <v>0</v>
      </c>
      <c r="N89" s="6"/>
      <c r="O89" s="6">
        <v>2642655804</v>
      </c>
      <c r="P89" s="6"/>
      <c r="Q89" s="6">
        <v>0</v>
      </c>
      <c r="R89" s="6"/>
      <c r="S89" s="6">
        <f t="shared" si="4"/>
        <v>2642655804</v>
      </c>
      <c r="T89" s="6"/>
      <c r="U89" s="8">
        <f t="shared" si="7"/>
        <v>3.4604554854722729E-4</v>
      </c>
    </row>
    <row r="90" spans="1:21" x14ac:dyDescent="0.55000000000000004">
      <c r="A90" s="1" t="s">
        <v>86</v>
      </c>
      <c r="C90" s="6">
        <v>0</v>
      </c>
      <c r="D90" s="6"/>
      <c r="E90" s="6">
        <v>4391909</v>
      </c>
      <c r="F90" s="6"/>
      <c r="G90" s="6">
        <v>0</v>
      </c>
      <c r="H90" s="6"/>
      <c r="I90" s="6">
        <f t="shared" si="5"/>
        <v>4391909</v>
      </c>
      <c r="J90" s="6"/>
      <c r="K90" s="8">
        <f t="shared" si="6"/>
        <v>-3.7481166601589293E-6</v>
      </c>
      <c r="L90" s="6"/>
      <c r="M90" s="17">
        <v>0</v>
      </c>
      <c r="N90" s="6"/>
      <c r="O90" s="6">
        <v>4391909</v>
      </c>
      <c r="P90" s="6"/>
      <c r="Q90" s="6">
        <v>0</v>
      </c>
      <c r="R90" s="6"/>
      <c r="S90" s="6">
        <f t="shared" si="4"/>
        <v>4391909</v>
      </c>
      <c r="T90" s="6"/>
      <c r="U90" s="8">
        <f t="shared" si="7"/>
        <v>5.7510348369019171E-7</v>
      </c>
    </row>
    <row r="91" spans="1:21" x14ac:dyDescent="0.55000000000000004">
      <c r="A91" s="1" t="s">
        <v>65</v>
      </c>
      <c r="C91" s="6">
        <v>0</v>
      </c>
      <c r="D91" s="6"/>
      <c r="E91" s="6">
        <v>4170398050</v>
      </c>
      <c r="F91" s="6"/>
      <c r="G91" s="6">
        <v>0</v>
      </c>
      <c r="H91" s="6"/>
      <c r="I91" s="6">
        <f t="shared" si="5"/>
        <v>4170398050</v>
      </c>
      <c r="J91" s="6"/>
      <c r="K91" s="8">
        <f t="shared" si="6"/>
        <v>-3.5590761126196632E-3</v>
      </c>
      <c r="L91" s="6"/>
      <c r="M91" s="17">
        <v>0</v>
      </c>
      <c r="N91" s="6"/>
      <c r="O91" s="6">
        <v>-7267298292</v>
      </c>
      <c r="P91" s="6"/>
      <c r="Q91" s="6">
        <v>0</v>
      </c>
      <c r="R91" s="6"/>
      <c r="S91" s="6">
        <f t="shared" si="4"/>
        <v>-7267298292</v>
      </c>
      <c r="T91" s="6"/>
      <c r="U91" s="8">
        <f t="shared" si="7"/>
        <v>-9.5162458164433283E-4</v>
      </c>
    </row>
    <row r="92" spans="1:21" x14ac:dyDescent="0.55000000000000004">
      <c r="A92" s="1" t="s">
        <v>64</v>
      </c>
      <c r="C92" s="6">
        <v>0</v>
      </c>
      <c r="D92" s="6"/>
      <c r="E92" s="6">
        <v>-17318874260</v>
      </c>
      <c r="F92" s="6"/>
      <c r="G92" s="6">
        <v>0</v>
      </c>
      <c r="H92" s="6"/>
      <c r="I92" s="6">
        <f t="shared" si="5"/>
        <v>-17318874260</v>
      </c>
      <c r="J92" s="6"/>
      <c r="K92" s="8">
        <f t="shared" si="6"/>
        <v>1.478016988719567E-2</v>
      </c>
      <c r="L92" s="6"/>
      <c r="M92" s="17">
        <v>0</v>
      </c>
      <c r="N92" s="6"/>
      <c r="O92" s="6">
        <v>-22367038345</v>
      </c>
      <c r="P92" s="6"/>
      <c r="Q92" s="6">
        <v>0</v>
      </c>
      <c r="R92" s="6"/>
      <c r="S92" s="6">
        <f t="shared" si="4"/>
        <v>-22367038345</v>
      </c>
      <c r="T92" s="6"/>
      <c r="U92" s="8">
        <f t="shared" si="7"/>
        <v>-2.9288770946851585E-3</v>
      </c>
    </row>
    <row r="93" spans="1:21" x14ac:dyDescent="0.55000000000000004">
      <c r="A93" s="1" t="s">
        <v>63</v>
      </c>
      <c r="C93" s="6">
        <v>0</v>
      </c>
      <c r="D93" s="6"/>
      <c r="E93" s="6">
        <v>27633099856</v>
      </c>
      <c r="F93" s="6"/>
      <c r="G93" s="6">
        <v>0</v>
      </c>
      <c r="H93" s="6"/>
      <c r="I93" s="6">
        <f t="shared" si="5"/>
        <v>27633099856</v>
      </c>
      <c r="J93" s="6"/>
      <c r="K93" s="8">
        <f t="shared" si="6"/>
        <v>-2.3582474487087259E-2</v>
      </c>
      <c r="L93" s="6"/>
      <c r="M93" s="17">
        <v>0</v>
      </c>
      <c r="N93" s="6"/>
      <c r="O93" s="6">
        <v>71312059703</v>
      </c>
      <c r="P93" s="6"/>
      <c r="Q93" s="6">
        <v>0</v>
      </c>
      <c r="R93" s="6"/>
      <c r="S93" s="6">
        <f t="shared" si="4"/>
        <v>71312059703</v>
      </c>
      <c r="T93" s="6"/>
      <c r="U93" s="8">
        <f t="shared" si="7"/>
        <v>9.33803818893293E-3</v>
      </c>
    </row>
    <row r="94" spans="1:21" x14ac:dyDescent="0.55000000000000004">
      <c r="A94" s="1" t="s">
        <v>60</v>
      </c>
      <c r="C94" s="6">
        <v>0</v>
      </c>
      <c r="D94" s="6"/>
      <c r="E94" s="6">
        <v>2189431865</v>
      </c>
      <c r="F94" s="6"/>
      <c r="G94" s="6">
        <v>0</v>
      </c>
      <c r="H94" s="6"/>
      <c r="I94" s="6">
        <f t="shared" si="5"/>
        <v>2189431865</v>
      </c>
      <c r="J94" s="6"/>
      <c r="K94" s="8">
        <f t="shared" si="6"/>
        <v>-1.8684918220048129E-3</v>
      </c>
      <c r="L94" s="6"/>
      <c r="M94" s="17">
        <v>0</v>
      </c>
      <c r="N94" s="6"/>
      <c r="O94" s="6">
        <v>8232761511</v>
      </c>
      <c r="P94" s="6"/>
      <c r="Q94" s="6">
        <v>0</v>
      </c>
      <c r="R94" s="6"/>
      <c r="S94" s="6">
        <f t="shared" si="4"/>
        <v>8232761511</v>
      </c>
      <c r="T94" s="6"/>
      <c r="U94" s="8">
        <f t="shared" si="7"/>
        <v>1.0780482531324367E-3</v>
      </c>
    </row>
    <row r="95" spans="1:21" x14ac:dyDescent="0.55000000000000004">
      <c r="A95" s="1" t="s">
        <v>85</v>
      </c>
      <c r="C95" s="6">
        <v>0</v>
      </c>
      <c r="D95" s="6"/>
      <c r="E95" s="6">
        <v>-1008585657</v>
      </c>
      <c r="F95" s="6"/>
      <c r="G95" s="6">
        <v>0</v>
      </c>
      <c r="H95" s="6"/>
      <c r="I95" s="6">
        <f t="shared" si="5"/>
        <v>-1008585657</v>
      </c>
      <c r="J95" s="6"/>
      <c r="K95" s="8">
        <f t="shared" si="6"/>
        <v>8.6074112742295873E-4</v>
      </c>
      <c r="L95" s="6"/>
      <c r="M95" s="17">
        <v>0</v>
      </c>
      <c r="N95" s="6"/>
      <c r="O95" s="6">
        <v>-1768953542</v>
      </c>
      <c r="P95" s="6"/>
      <c r="Q95" s="6">
        <v>0</v>
      </c>
      <c r="R95" s="6"/>
      <c r="S95" s="6">
        <f t="shared" si="4"/>
        <v>-1768953542</v>
      </c>
      <c r="T95" s="6"/>
      <c r="U95" s="8">
        <f t="shared" si="7"/>
        <v>-2.3163761919709719E-4</v>
      </c>
    </row>
    <row r="96" spans="1:21" x14ac:dyDescent="0.55000000000000004">
      <c r="A96" s="1" t="s">
        <v>62</v>
      </c>
      <c r="C96" s="6">
        <v>0</v>
      </c>
      <c r="D96" s="6"/>
      <c r="E96" s="6">
        <v>-27330069415</v>
      </c>
      <c r="F96" s="6"/>
      <c r="G96" s="6">
        <v>0</v>
      </c>
      <c r="H96" s="6"/>
      <c r="I96" s="6">
        <f t="shared" si="5"/>
        <v>-27330069415</v>
      </c>
      <c r="J96" s="6"/>
      <c r="K96" s="8">
        <f t="shared" si="6"/>
        <v>2.3323864064046296E-2</v>
      </c>
      <c r="L96" s="6"/>
      <c r="M96" s="17">
        <v>0</v>
      </c>
      <c r="N96" s="6"/>
      <c r="O96" s="6">
        <v>-30182708493</v>
      </c>
      <c r="P96" s="6"/>
      <c r="Q96" s="6">
        <v>0</v>
      </c>
      <c r="R96" s="6"/>
      <c r="S96" s="6">
        <f t="shared" si="4"/>
        <v>-30182708493</v>
      </c>
      <c r="T96" s="6"/>
      <c r="U96" s="8">
        <f t="shared" si="7"/>
        <v>-3.9523088482775566E-3</v>
      </c>
    </row>
    <row r="97" spans="1:21" x14ac:dyDescent="0.55000000000000004">
      <c r="A97" s="1" t="s">
        <v>67</v>
      </c>
      <c r="C97" s="6">
        <v>0</v>
      </c>
      <c r="D97" s="6"/>
      <c r="E97" s="6">
        <v>5354796493</v>
      </c>
      <c r="F97" s="6"/>
      <c r="G97" s="6">
        <v>0</v>
      </c>
      <c r="H97" s="6"/>
      <c r="I97" s="6">
        <f t="shared" si="5"/>
        <v>5354796493</v>
      </c>
      <c r="J97" s="6"/>
      <c r="K97" s="8">
        <f t="shared" si="6"/>
        <v>-4.5698583343083627E-3</v>
      </c>
      <c r="L97" s="6"/>
      <c r="M97" s="17">
        <v>0</v>
      </c>
      <c r="N97" s="6"/>
      <c r="O97" s="6">
        <v>-5255557842</v>
      </c>
      <c r="P97" s="6"/>
      <c r="Q97" s="6">
        <v>0</v>
      </c>
      <c r="R97" s="6"/>
      <c r="S97" s="6">
        <f t="shared" si="4"/>
        <v>-5255557842</v>
      </c>
      <c r="T97" s="6"/>
      <c r="U97" s="8">
        <f t="shared" si="7"/>
        <v>-6.8819495660531812E-4</v>
      </c>
    </row>
    <row r="98" spans="1:21" x14ac:dyDescent="0.55000000000000004">
      <c r="A98" s="1" t="s">
        <v>44</v>
      </c>
      <c r="C98" s="6">
        <v>0</v>
      </c>
      <c r="D98" s="6"/>
      <c r="E98" s="6">
        <v>-1364645408</v>
      </c>
      <c r="F98" s="6"/>
      <c r="G98" s="6">
        <v>0</v>
      </c>
      <c r="H98" s="6"/>
      <c r="I98" s="6">
        <f t="shared" si="5"/>
        <v>-1364645408</v>
      </c>
      <c r="J98" s="6"/>
      <c r="K98" s="8">
        <f t="shared" si="6"/>
        <v>1.1646075064246958E-3</v>
      </c>
      <c r="L98" s="6"/>
      <c r="M98" s="17">
        <v>0</v>
      </c>
      <c r="N98" s="6"/>
      <c r="O98" s="6">
        <v>3429321997</v>
      </c>
      <c r="P98" s="6"/>
      <c r="Q98" s="6">
        <v>0</v>
      </c>
      <c r="R98" s="6"/>
      <c r="S98" s="6">
        <f t="shared" si="4"/>
        <v>3429321997</v>
      </c>
      <c r="T98" s="6"/>
      <c r="U98" s="8">
        <f t="shared" si="7"/>
        <v>4.4905644155425473E-4</v>
      </c>
    </row>
    <row r="99" spans="1:21" x14ac:dyDescent="0.55000000000000004">
      <c r="A99" s="1" t="s">
        <v>77</v>
      </c>
      <c r="C99" s="6">
        <v>0</v>
      </c>
      <c r="D99" s="6"/>
      <c r="E99" s="6">
        <v>-218079124689</v>
      </c>
      <c r="F99" s="6"/>
      <c r="G99" s="6">
        <v>0</v>
      </c>
      <c r="H99" s="6"/>
      <c r="I99" s="6">
        <f>C99+E99+G99</f>
        <v>-218079124689</v>
      </c>
      <c r="J99" s="6"/>
      <c r="K99" s="8">
        <f>I99/$I$100</f>
        <v>0.186111779747649</v>
      </c>
      <c r="L99" s="6"/>
      <c r="M99" s="17">
        <v>0</v>
      </c>
      <c r="N99" s="6"/>
      <c r="O99" s="6">
        <v>734530610815</v>
      </c>
      <c r="P99" s="6"/>
      <c r="Q99" s="6">
        <v>0</v>
      </c>
      <c r="R99" s="6"/>
      <c r="S99" s="6">
        <f>M99+O99+Q99</f>
        <v>734530610815</v>
      </c>
      <c r="T99" s="6"/>
      <c r="U99" s="8">
        <f t="shared" si="7"/>
        <v>9.6183940322258701E-2</v>
      </c>
    </row>
    <row r="100" spans="1:21" ht="24.75" thickBot="1" x14ac:dyDescent="0.6">
      <c r="C100" s="15">
        <f>SUM(C8:C99)</f>
        <v>16313563279</v>
      </c>
      <c r="D100" s="6"/>
      <c r="E100" s="15">
        <f>SUM(E8:E99)</f>
        <v>-1282413818095</v>
      </c>
      <c r="F100" s="6"/>
      <c r="G100" s="15">
        <f>SUM(G8:G99)</f>
        <v>94336033418</v>
      </c>
      <c r="H100" s="6"/>
      <c r="I100" s="15">
        <f>SUM(I8:I99)</f>
        <v>-1171764221398</v>
      </c>
      <c r="J100" s="6"/>
      <c r="K100" s="9">
        <f>SUM(K8:K99)</f>
        <v>1</v>
      </c>
      <c r="L100" s="6"/>
      <c r="M100" s="24">
        <f>SUM(M8:M99)</f>
        <v>830849769547</v>
      </c>
      <c r="N100" s="6"/>
      <c r="O100" s="15">
        <f>SUM(O8:O99)</f>
        <v>6750318124459</v>
      </c>
      <c r="P100" s="6"/>
      <c r="Q100" s="15">
        <f>SUM(Q8:Q99)</f>
        <v>55560320226</v>
      </c>
      <c r="R100" s="6"/>
      <c r="S100" s="15">
        <f>SUM(S8:S99)</f>
        <v>7636728214232</v>
      </c>
      <c r="T100" s="6"/>
      <c r="U100" s="9">
        <f>SUM(U8:U99)</f>
        <v>1</v>
      </c>
    </row>
    <row r="101" spans="1:21" s="26" customFormat="1" ht="24.75" thickTop="1" x14ac:dyDescent="0.55000000000000004">
      <c r="C101" s="27"/>
      <c r="E101" s="27"/>
      <c r="G101" s="27"/>
      <c r="M101" s="27"/>
      <c r="O101" s="27"/>
      <c r="Q101" s="2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8"/>
  <sheetViews>
    <sheetView rightToLeft="1" workbookViewId="0">
      <selection activeCell="G21" sqref="A19:G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9" t="s">
        <v>197</v>
      </c>
      <c r="C6" s="30" t="s">
        <v>195</v>
      </c>
      <c r="D6" s="30" t="s">
        <v>195</v>
      </c>
      <c r="E6" s="30" t="s">
        <v>195</v>
      </c>
      <c r="F6" s="30" t="s">
        <v>195</v>
      </c>
      <c r="G6" s="30" t="s">
        <v>195</v>
      </c>
      <c r="H6" s="30" t="s">
        <v>195</v>
      </c>
      <c r="I6" s="30" t="s">
        <v>195</v>
      </c>
      <c r="K6" s="30" t="s">
        <v>196</v>
      </c>
      <c r="L6" s="30" t="s">
        <v>196</v>
      </c>
      <c r="M6" s="30" t="s">
        <v>196</v>
      </c>
      <c r="N6" s="30" t="s">
        <v>196</v>
      </c>
      <c r="O6" s="30" t="s">
        <v>196</v>
      </c>
      <c r="P6" s="30" t="s">
        <v>196</v>
      </c>
      <c r="Q6" s="30" t="s">
        <v>196</v>
      </c>
    </row>
    <row r="7" spans="1:17" ht="24.75" x14ac:dyDescent="0.55000000000000004">
      <c r="A7" s="30" t="s">
        <v>197</v>
      </c>
      <c r="C7" s="30" t="s">
        <v>282</v>
      </c>
      <c r="E7" s="30" t="s">
        <v>279</v>
      </c>
      <c r="G7" s="30" t="s">
        <v>280</v>
      </c>
      <c r="I7" s="30" t="s">
        <v>283</v>
      </c>
      <c r="K7" s="30" t="s">
        <v>282</v>
      </c>
      <c r="M7" s="30" t="s">
        <v>279</v>
      </c>
      <c r="O7" s="30" t="s">
        <v>280</v>
      </c>
      <c r="Q7" s="30" t="s">
        <v>283</v>
      </c>
    </row>
    <row r="8" spans="1:17" x14ac:dyDescent="0.55000000000000004">
      <c r="A8" s="1" t="s">
        <v>106</v>
      </c>
      <c r="C8" s="6">
        <v>0</v>
      </c>
      <c r="D8" s="6"/>
      <c r="E8" s="6">
        <v>-801134768</v>
      </c>
      <c r="F8" s="6"/>
      <c r="G8" s="6">
        <v>951940259</v>
      </c>
      <c r="H8" s="6"/>
      <c r="I8" s="6">
        <f>C8+E8+G8</f>
        <v>150805491</v>
      </c>
      <c r="J8" s="6"/>
      <c r="K8" s="6">
        <v>0</v>
      </c>
      <c r="L8" s="6"/>
      <c r="M8" s="6">
        <v>0</v>
      </c>
      <c r="N8" s="6"/>
      <c r="O8" s="6">
        <v>951940259</v>
      </c>
      <c r="P8" s="6"/>
      <c r="Q8" s="6">
        <f>K8+M8+O8</f>
        <v>951940259</v>
      </c>
    </row>
    <row r="9" spans="1:17" x14ac:dyDescent="0.55000000000000004">
      <c r="A9" s="1" t="s">
        <v>267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46" si="0">C9+E9+G9</f>
        <v>0</v>
      </c>
      <c r="J9" s="6"/>
      <c r="K9" s="6">
        <v>0</v>
      </c>
      <c r="L9" s="6"/>
      <c r="M9" s="6">
        <v>0</v>
      </c>
      <c r="N9" s="6"/>
      <c r="O9" s="6">
        <v>235527372</v>
      </c>
      <c r="P9" s="6"/>
      <c r="Q9" s="6">
        <f t="shared" ref="Q9:Q46" si="1">K9+M9+O9</f>
        <v>235527372</v>
      </c>
    </row>
    <row r="10" spans="1:17" x14ac:dyDescent="0.55000000000000004">
      <c r="A10" s="1" t="s">
        <v>268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28734724785</v>
      </c>
      <c r="P10" s="6"/>
      <c r="Q10" s="6">
        <f t="shared" si="1"/>
        <v>28734724785</v>
      </c>
    </row>
    <row r="11" spans="1:17" x14ac:dyDescent="0.55000000000000004">
      <c r="A11" s="1" t="s">
        <v>269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1026899968</v>
      </c>
      <c r="P11" s="6"/>
      <c r="Q11" s="6">
        <f t="shared" si="1"/>
        <v>1026899968</v>
      </c>
    </row>
    <row r="12" spans="1:17" x14ac:dyDescent="0.55000000000000004">
      <c r="A12" s="1" t="s">
        <v>205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14587873836</v>
      </c>
      <c r="L12" s="6"/>
      <c r="M12" s="6">
        <v>0</v>
      </c>
      <c r="N12" s="6"/>
      <c r="O12" s="6">
        <v>72500000</v>
      </c>
      <c r="P12" s="6"/>
      <c r="Q12" s="6">
        <f t="shared" si="1"/>
        <v>14660373836</v>
      </c>
    </row>
    <row r="13" spans="1:17" x14ac:dyDescent="0.55000000000000004">
      <c r="A13" s="1" t="s">
        <v>203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25410732955</v>
      </c>
      <c r="L13" s="6"/>
      <c r="M13" s="6">
        <v>0</v>
      </c>
      <c r="N13" s="6"/>
      <c r="O13" s="6">
        <v>109349892</v>
      </c>
      <c r="P13" s="6"/>
      <c r="Q13" s="6">
        <f t="shared" si="1"/>
        <v>25520082847</v>
      </c>
    </row>
    <row r="14" spans="1:17" x14ac:dyDescent="0.55000000000000004">
      <c r="A14" s="1" t="s">
        <v>207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2319672691</v>
      </c>
      <c r="L14" s="6"/>
      <c r="M14" s="6">
        <v>0</v>
      </c>
      <c r="N14" s="6"/>
      <c r="O14" s="6">
        <v>437584817</v>
      </c>
      <c r="P14" s="6"/>
      <c r="Q14" s="6">
        <f t="shared" si="1"/>
        <v>2757257508</v>
      </c>
    </row>
    <row r="15" spans="1:17" x14ac:dyDescent="0.55000000000000004">
      <c r="A15" s="1" t="s">
        <v>270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453110688</v>
      </c>
      <c r="P15" s="6"/>
      <c r="Q15" s="6">
        <f t="shared" si="1"/>
        <v>453110688</v>
      </c>
    </row>
    <row r="16" spans="1:17" x14ac:dyDescent="0.55000000000000004">
      <c r="A16" s="1" t="s">
        <v>271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630938451</v>
      </c>
      <c r="P16" s="6"/>
      <c r="Q16" s="6">
        <f t="shared" si="1"/>
        <v>630938451</v>
      </c>
    </row>
    <row r="17" spans="1:17" x14ac:dyDescent="0.55000000000000004">
      <c r="A17" s="1" t="s">
        <v>272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18893123720</v>
      </c>
      <c r="P17" s="6"/>
      <c r="Q17" s="6">
        <f t="shared" si="1"/>
        <v>18893123720</v>
      </c>
    </row>
    <row r="18" spans="1:17" x14ac:dyDescent="0.55000000000000004">
      <c r="A18" s="1" t="s">
        <v>273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180071129</v>
      </c>
      <c r="P18" s="6"/>
      <c r="Q18" s="6">
        <f t="shared" si="1"/>
        <v>180071129</v>
      </c>
    </row>
    <row r="19" spans="1:17" x14ac:dyDescent="0.55000000000000004">
      <c r="A19" s="1" t="s">
        <v>274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2393692828</v>
      </c>
      <c r="P19" s="6"/>
      <c r="Q19" s="6">
        <f t="shared" si="1"/>
        <v>2393692828</v>
      </c>
    </row>
    <row r="20" spans="1:17" x14ac:dyDescent="0.55000000000000004">
      <c r="A20" s="1" t="s">
        <v>275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2206103713</v>
      </c>
      <c r="P20" s="6"/>
      <c r="Q20" s="6">
        <f t="shared" si="1"/>
        <v>2206103713</v>
      </c>
    </row>
    <row r="21" spans="1:17" x14ac:dyDescent="0.55000000000000004">
      <c r="A21" s="1" t="s">
        <v>276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443542422</v>
      </c>
      <c r="P21" s="6"/>
      <c r="Q21" s="6">
        <f t="shared" si="1"/>
        <v>443542422</v>
      </c>
    </row>
    <row r="22" spans="1:17" x14ac:dyDescent="0.55000000000000004">
      <c r="A22" s="1" t="s">
        <v>277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1153122433</v>
      </c>
      <c r="P22" s="6"/>
      <c r="Q22" s="6">
        <f t="shared" si="1"/>
        <v>1153122433</v>
      </c>
    </row>
    <row r="23" spans="1:17" x14ac:dyDescent="0.55000000000000004">
      <c r="A23" s="1" t="s">
        <v>159</v>
      </c>
      <c r="C23" s="6">
        <v>13990029193</v>
      </c>
      <c r="D23" s="6"/>
      <c r="E23" s="6">
        <v>23895668125</v>
      </c>
      <c r="F23" s="6"/>
      <c r="G23" s="6">
        <v>0</v>
      </c>
      <c r="H23" s="6"/>
      <c r="I23" s="6">
        <f t="shared" si="0"/>
        <v>37885697318</v>
      </c>
      <c r="J23" s="6"/>
      <c r="K23" s="6">
        <v>46591559248</v>
      </c>
      <c r="L23" s="6"/>
      <c r="M23" s="6">
        <v>25016000000</v>
      </c>
      <c r="N23" s="6"/>
      <c r="O23" s="6">
        <v>0</v>
      </c>
      <c r="P23" s="6"/>
      <c r="Q23" s="6">
        <f t="shared" si="1"/>
        <v>71607559248</v>
      </c>
    </row>
    <row r="24" spans="1:17" x14ac:dyDescent="0.55000000000000004">
      <c r="A24" s="1" t="s">
        <v>156</v>
      </c>
      <c r="C24" s="6">
        <v>1321909247</v>
      </c>
      <c r="D24" s="6"/>
      <c r="E24" s="6">
        <v>0</v>
      </c>
      <c r="F24" s="6"/>
      <c r="G24" s="6">
        <v>0</v>
      </c>
      <c r="H24" s="6"/>
      <c r="I24" s="6">
        <f t="shared" si="0"/>
        <v>1321909247</v>
      </c>
      <c r="J24" s="6"/>
      <c r="K24" s="6">
        <v>8046484266</v>
      </c>
      <c r="L24" s="6"/>
      <c r="M24" s="6">
        <v>0</v>
      </c>
      <c r="N24" s="6"/>
      <c r="O24" s="6">
        <v>0</v>
      </c>
      <c r="P24" s="6"/>
      <c r="Q24" s="6">
        <f t="shared" si="1"/>
        <v>8046484266</v>
      </c>
    </row>
    <row r="25" spans="1:17" x14ac:dyDescent="0.55000000000000004">
      <c r="A25" s="1" t="s">
        <v>162</v>
      </c>
      <c r="C25" s="6">
        <v>4064132589</v>
      </c>
      <c r="D25" s="6"/>
      <c r="E25" s="6">
        <v>0</v>
      </c>
      <c r="F25" s="6"/>
      <c r="G25" s="6">
        <v>0</v>
      </c>
      <c r="H25" s="6"/>
      <c r="I25" s="6">
        <f t="shared" si="0"/>
        <v>4064132589</v>
      </c>
      <c r="J25" s="6"/>
      <c r="K25" s="6">
        <v>24137142856</v>
      </c>
      <c r="L25" s="6"/>
      <c r="M25" s="6">
        <v>0</v>
      </c>
      <c r="N25" s="6"/>
      <c r="O25" s="6">
        <v>0</v>
      </c>
      <c r="P25" s="6"/>
      <c r="Q25" s="6">
        <f t="shared" si="1"/>
        <v>24137142856</v>
      </c>
    </row>
    <row r="26" spans="1:17" x14ac:dyDescent="0.55000000000000004">
      <c r="A26" s="1" t="s">
        <v>153</v>
      </c>
      <c r="C26" s="6">
        <v>6819593180</v>
      </c>
      <c r="D26" s="6"/>
      <c r="E26" s="6">
        <v>-4431930566</v>
      </c>
      <c r="F26" s="6"/>
      <c r="G26" s="6">
        <v>0</v>
      </c>
      <c r="H26" s="6"/>
      <c r="I26" s="6">
        <f t="shared" si="0"/>
        <v>2387662614</v>
      </c>
      <c r="J26" s="6"/>
      <c r="K26" s="6">
        <v>16527211576</v>
      </c>
      <c r="L26" s="6"/>
      <c r="M26" s="6">
        <v>5972941825</v>
      </c>
      <c r="N26" s="6"/>
      <c r="O26" s="6">
        <v>0</v>
      </c>
      <c r="P26" s="6"/>
      <c r="Q26" s="6">
        <f t="shared" si="1"/>
        <v>22500153401</v>
      </c>
    </row>
    <row r="27" spans="1:17" x14ac:dyDescent="0.55000000000000004">
      <c r="A27" s="1" t="s">
        <v>150</v>
      </c>
      <c r="C27" s="6">
        <v>28342623</v>
      </c>
      <c r="D27" s="6"/>
      <c r="E27" s="6">
        <v>0</v>
      </c>
      <c r="F27" s="6"/>
      <c r="G27" s="6">
        <v>0</v>
      </c>
      <c r="H27" s="6"/>
      <c r="I27" s="6">
        <f t="shared" si="0"/>
        <v>28342623</v>
      </c>
      <c r="J27" s="6"/>
      <c r="K27" s="6">
        <v>181054490</v>
      </c>
      <c r="L27" s="6"/>
      <c r="M27" s="6">
        <v>0</v>
      </c>
      <c r="N27" s="6"/>
      <c r="O27" s="6">
        <v>0</v>
      </c>
      <c r="P27" s="6"/>
      <c r="Q27" s="6">
        <f t="shared" si="1"/>
        <v>181054490</v>
      </c>
    </row>
    <row r="28" spans="1:17" x14ac:dyDescent="0.55000000000000004">
      <c r="A28" s="1" t="s">
        <v>91</v>
      </c>
      <c r="C28" s="6">
        <v>1510581093</v>
      </c>
      <c r="D28" s="6"/>
      <c r="E28" s="6">
        <v>-46437458</v>
      </c>
      <c r="F28" s="6"/>
      <c r="G28" s="6">
        <v>0</v>
      </c>
      <c r="H28" s="6"/>
      <c r="I28" s="6">
        <f t="shared" si="0"/>
        <v>1464143635</v>
      </c>
      <c r="J28" s="6"/>
      <c r="K28" s="6">
        <v>1510581093</v>
      </c>
      <c r="L28" s="6"/>
      <c r="M28" s="6">
        <v>-46437458</v>
      </c>
      <c r="N28" s="6"/>
      <c r="O28" s="6">
        <v>0</v>
      </c>
      <c r="P28" s="6"/>
      <c r="Q28" s="6">
        <f t="shared" si="1"/>
        <v>1464143635</v>
      </c>
    </row>
    <row r="29" spans="1:17" x14ac:dyDescent="0.55000000000000004">
      <c r="A29" s="1" t="s">
        <v>165</v>
      </c>
      <c r="C29" s="6">
        <v>6812448784</v>
      </c>
      <c r="D29" s="6"/>
      <c r="E29" s="6">
        <v>-499909</v>
      </c>
      <c r="F29" s="6"/>
      <c r="G29" s="6">
        <v>0</v>
      </c>
      <c r="H29" s="6"/>
      <c r="I29" s="6">
        <f t="shared" si="0"/>
        <v>6811948875</v>
      </c>
      <c r="J29" s="6"/>
      <c r="K29" s="6">
        <v>21844109912</v>
      </c>
      <c r="L29" s="6"/>
      <c r="M29" s="6">
        <v>9887986965</v>
      </c>
      <c r="N29" s="6"/>
      <c r="O29" s="6">
        <v>0</v>
      </c>
      <c r="P29" s="6"/>
      <c r="Q29" s="6">
        <f t="shared" si="1"/>
        <v>31732096877</v>
      </c>
    </row>
    <row r="30" spans="1:17" x14ac:dyDescent="0.55000000000000004">
      <c r="A30" s="1" t="s">
        <v>95</v>
      </c>
      <c r="C30" s="6">
        <v>352534696</v>
      </c>
      <c r="D30" s="6"/>
      <c r="E30" s="6">
        <v>-1629798981</v>
      </c>
      <c r="F30" s="6"/>
      <c r="G30" s="6">
        <v>0</v>
      </c>
      <c r="H30" s="6"/>
      <c r="I30" s="6">
        <f t="shared" si="0"/>
        <v>-1277264285</v>
      </c>
      <c r="J30" s="6"/>
      <c r="K30" s="6">
        <v>352534696</v>
      </c>
      <c r="L30" s="6"/>
      <c r="M30" s="6">
        <v>-1629798981</v>
      </c>
      <c r="N30" s="6"/>
      <c r="O30" s="6">
        <v>0</v>
      </c>
      <c r="P30" s="6"/>
      <c r="Q30" s="6">
        <f t="shared" si="1"/>
        <v>-1277264285</v>
      </c>
    </row>
    <row r="31" spans="1:17" x14ac:dyDescent="0.55000000000000004">
      <c r="A31" s="1" t="s">
        <v>103</v>
      </c>
      <c r="C31" s="6">
        <v>0</v>
      </c>
      <c r="D31" s="6"/>
      <c r="E31" s="6">
        <v>1362157262</v>
      </c>
      <c r="F31" s="6"/>
      <c r="G31" s="6">
        <v>0</v>
      </c>
      <c r="H31" s="6"/>
      <c r="I31" s="6">
        <f t="shared" si="0"/>
        <v>1362157262</v>
      </c>
      <c r="J31" s="6"/>
      <c r="K31" s="6">
        <v>0</v>
      </c>
      <c r="L31" s="6"/>
      <c r="M31" s="6">
        <v>4738838589</v>
      </c>
      <c r="N31" s="6"/>
      <c r="O31" s="6">
        <v>0</v>
      </c>
      <c r="P31" s="6"/>
      <c r="Q31" s="6">
        <f t="shared" si="1"/>
        <v>4738838589</v>
      </c>
    </row>
    <row r="32" spans="1:17" x14ac:dyDescent="0.55000000000000004">
      <c r="A32" s="1" t="s">
        <v>93</v>
      </c>
      <c r="C32" s="6">
        <v>0</v>
      </c>
      <c r="D32" s="6"/>
      <c r="E32" s="6">
        <v>3490090972</v>
      </c>
      <c r="F32" s="6"/>
      <c r="G32" s="6">
        <v>0</v>
      </c>
      <c r="H32" s="6"/>
      <c r="I32" s="6">
        <f t="shared" si="0"/>
        <v>3490090972</v>
      </c>
      <c r="J32" s="6"/>
      <c r="K32" s="6">
        <v>0</v>
      </c>
      <c r="L32" s="6"/>
      <c r="M32" s="6">
        <v>10683489290</v>
      </c>
      <c r="N32" s="6"/>
      <c r="O32" s="6">
        <v>0</v>
      </c>
      <c r="P32" s="6"/>
      <c r="Q32" s="6">
        <f t="shared" si="1"/>
        <v>10683489290</v>
      </c>
    </row>
    <row r="33" spans="1:17" x14ac:dyDescent="0.55000000000000004">
      <c r="A33" s="1" t="s">
        <v>147</v>
      </c>
      <c r="C33" s="6">
        <v>0</v>
      </c>
      <c r="D33" s="6"/>
      <c r="E33" s="6">
        <v>90380263</v>
      </c>
      <c r="F33" s="6"/>
      <c r="G33" s="6">
        <v>0</v>
      </c>
      <c r="H33" s="6"/>
      <c r="I33" s="6">
        <f t="shared" si="0"/>
        <v>90380263</v>
      </c>
      <c r="J33" s="6"/>
      <c r="K33" s="6">
        <v>0</v>
      </c>
      <c r="L33" s="6"/>
      <c r="M33" s="6">
        <v>311650399</v>
      </c>
      <c r="N33" s="6"/>
      <c r="O33" s="6">
        <v>0</v>
      </c>
      <c r="P33" s="6"/>
      <c r="Q33" s="6">
        <f t="shared" si="1"/>
        <v>311650399</v>
      </c>
    </row>
    <row r="34" spans="1:17" x14ac:dyDescent="0.55000000000000004">
      <c r="A34" s="1" t="s">
        <v>100</v>
      </c>
      <c r="C34" s="6">
        <v>0</v>
      </c>
      <c r="D34" s="6"/>
      <c r="E34" s="6">
        <v>1524458884</v>
      </c>
      <c r="F34" s="6"/>
      <c r="G34" s="6">
        <v>0</v>
      </c>
      <c r="H34" s="6"/>
      <c r="I34" s="6">
        <f t="shared" si="0"/>
        <v>1524458884</v>
      </c>
      <c r="J34" s="6"/>
      <c r="K34" s="6">
        <v>0</v>
      </c>
      <c r="L34" s="6"/>
      <c r="M34" s="6">
        <v>5224103730</v>
      </c>
      <c r="N34" s="6"/>
      <c r="O34" s="6">
        <v>0</v>
      </c>
      <c r="P34" s="6"/>
      <c r="Q34" s="6">
        <f t="shared" si="1"/>
        <v>5224103730</v>
      </c>
    </row>
    <row r="35" spans="1:17" x14ac:dyDescent="0.55000000000000004">
      <c r="A35" s="1" t="s">
        <v>104</v>
      </c>
      <c r="C35" s="6">
        <v>0</v>
      </c>
      <c r="D35" s="6"/>
      <c r="E35" s="6">
        <v>1535975888</v>
      </c>
      <c r="F35" s="6"/>
      <c r="G35" s="6">
        <v>0</v>
      </c>
      <c r="H35" s="6"/>
      <c r="I35" s="6">
        <f t="shared" si="0"/>
        <v>1535975888</v>
      </c>
      <c r="J35" s="6"/>
      <c r="K35" s="6">
        <v>0</v>
      </c>
      <c r="L35" s="6"/>
      <c r="M35" s="6">
        <v>3861174606</v>
      </c>
      <c r="N35" s="6"/>
      <c r="O35" s="6">
        <v>0</v>
      </c>
      <c r="P35" s="6"/>
      <c r="Q35" s="6">
        <f t="shared" si="1"/>
        <v>3861174606</v>
      </c>
    </row>
    <row r="36" spans="1:17" x14ac:dyDescent="0.55000000000000004">
      <c r="A36" s="1" t="s">
        <v>94</v>
      </c>
      <c r="C36" s="6">
        <v>0</v>
      </c>
      <c r="D36" s="6"/>
      <c r="E36" s="6">
        <v>1390973426</v>
      </c>
      <c r="F36" s="6"/>
      <c r="G36" s="6">
        <v>0</v>
      </c>
      <c r="H36" s="6"/>
      <c r="I36" s="6">
        <f t="shared" si="0"/>
        <v>1390973426</v>
      </c>
      <c r="J36" s="6"/>
      <c r="K36" s="6">
        <v>0</v>
      </c>
      <c r="L36" s="6"/>
      <c r="M36" s="6">
        <v>3959100964</v>
      </c>
      <c r="N36" s="6"/>
      <c r="O36" s="6">
        <v>0</v>
      </c>
      <c r="P36" s="6"/>
      <c r="Q36" s="6">
        <f>K36+M36+O36</f>
        <v>3959100964</v>
      </c>
    </row>
    <row r="37" spans="1:17" x14ac:dyDescent="0.55000000000000004">
      <c r="A37" s="1" t="s">
        <v>102</v>
      </c>
      <c r="C37" s="6">
        <v>0</v>
      </c>
      <c r="D37" s="6"/>
      <c r="E37" s="6">
        <v>6476062835</v>
      </c>
      <c r="F37" s="6"/>
      <c r="G37" s="6">
        <v>0</v>
      </c>
      <c r="H37" s="6"/>
      <c r="I37" s="6">
        <f t="shared" si="0"/>
        <v>6476062835</v>
      </c>
      <c r="J37" s="6"/>
      <c r="K37" s="6">
        <v>0</v>
      </c>
      <c r="L37" s="6"/>
      <c r="M37" s="6">
        <v>16533239655</v>
      </c>
      <c r="N37" s="6"/>
      <c r="O37" s="6">
        <v>0</v>
      </c>
      <c r="P37" s="6"/>
      <c r="Q37" s="6">
        <f t="shared" si="1"/>
        <v>16533239655</v>
      </c>
    </row>
    <row r="38" spans="1:17" x14ac:dyDescent="0.55000000000000004">
      <c r="A38" s="1" t="s">
        <v>96</v>
      </c>
      <c r="C38" s="6">
        <v>0</v>
      </c>
      <c r="D38" s="6"/>
      <c r="E38" s="6">
        <v>259222777</v>
      </c>
      <c r="F38" s="6"/>
      <c r="G38" s="6">
        <v>0</v>
      </c>
      <c r="H38" s="6"/>
      <c r="I38" s="6">
        <f t="shared" si="0"/>
        <v>259222777</v>
      </c>
      <c r="J38" s="6"/>
      <c r="K38" s="6">
        <v>0</v>
      </c>
      <c r="L38" s="6"/>
      <c r="M38" s="6">
        <v>1379214623</v>
      </c>
      <c r="N38" s="6"/>
      <c r="O38" s="6">
        <v>0</v>
      </c>
      <c r="P38" s="6"/>
      <c r="Q38" s="6">
        <f t="shared" si="1"/>
        <v>1379214623</v>
      </c>
    </row>
    <row r="39" spans="1:17" x14ac:dyDescent="0.55000000000000004">
      <c r="A39" s="1" t="s">
        <v>101</v>
      </c>
      <c r="C39" s="6">
        <v>0</v>
      </c>
      <c r="D39" s="6"/>
      <c r="E39" s="6">
        <v>1780004685</v>
      </c>
      <c r="F39" s="6"/>
      <c r="G39" s="6">
        <v>0</v>
      </c>
      <c r="H39" s="6"/>
      <c r="I39" s="6">
        <f t="shared" si="0"/>
        <v>1780004685</v>
      </c>
      <c r="J39" s="6"/>
      <c r="K39" s="6">
        <v>0</v>
      </c>
      <c r="L39" s="6"/>
      <c r="M39" s="6">
        <v>6359252828</v>
      </c>
      <c r="N39" s="6"/>
      <c r="O39" s="6">
        <v>0</v>
      </c>
      <c r="P39" s="6"/>
      <c r="Q39" s="6">
        <f t="shared" si="1"/>
        <v>6359252828</v>
      </c>
    </row>
    <row r="40" spans="1:17" x14ac:dyDescent="0.55000000000000004">
      <c r="A40" s="1" t="s">
        <v>87</v>
      </c>
      <c r="C40" s="6">
        <v>0</v>
      </c>
      <c r="D40" s="6"/>
      <c r="E40" s="6">
        <v>1404945769</v>
      </c>
      <c r="F40" s="6"/>
      <c r="G40" s="6">
        <v>0</v>
      </c>
      <c r="H40" s="6"/>
      <c r="I40" s="6">
        <f t="shared" si="0"/>
        <v>1404945769</v>
      </c>
      <c r="J40" s="6"/>
      <c r="K40" s="6">
        <v>0</v>
      </c>
      <c r="L40" s="6"/>
      <c r="M40" s="6">
        <v>6734384540</v>
      </c>
      <c r="N40" s="6"/>
      <c r="O40" s="6">
        <v>0</v>
      </c>
      <c r="P40" s="6"/>
      <c r="Q40" s="6">
        <f t="shared" si="1"/>
        <v>6734384540</v>
      </c>
    </row>
    <row r="41" spans="1:17" x14ac:dyDescent="0.55000000000000004">
      <c r="A41" s="1" t="s">
        <v>92</v>
      </c>
      <c r="C41" s="6">
        <v>0</v>
      </c>
      <c r="D41" s="6"/>
      <c r="E41" s="6">
        <v>508663809</v>
      </c>
      <c r="F41" s="6"/>
      <c r="G41" s="6">
        <v>0</v>
      </c>
      <c r="H41" s="6"/>
      <c r="I41" s="6">
        <f t="shared" si="0"/>
        <v>508663809</v>
      </c>
      <c r="J41" s="6"/>
      <c r="K41" s="6">
        <v>0</v>
      </c>
      <c r="L41" s="6"/>
      <c r="M41" s="6">
        <v>5570395665</v>
      </c>
      <c r="N41" s="6"/>
      <c r="O41" s="6">
        <v>0</v>
      </c>
      <c r="P41" s="6"/>
      <c r="Q41" s="6">
        <f t="shared" si="1"/>
        <v>5570395665</v>
      </c>
    </row>
    <row r="42" spans="1:17" x14ac:dyDescent="0.55000000000000004">
      <c r="A42" s="1" t="s">
        <v>89</v>
      </c>
      <c r="C42" s="6">
        <v>0</v>
      </c>
      <c r="D42" s="6"/>
      <c r="E42" s="6">
        <v>-71751433</v>
      </c>
      <c r="F42" s="6"/>
      <c r="G42" s="6">
        <v>0</v>
      </c>
      <c r="H42" s="6"/>
      <c r="I42" s="6">
        <f t="shared" si="0"/>
        <v>-71751433</v>
      </c>
      <c r="J42" s="6"/>
      <c r="K42" s="6">
        <v>0</v>
      </c>
      <c r="L42" s="6"/>
      <c r="M42" s="6">
        <v>3011306288</v>
      </c>
      <c r="N42" s="6"/>
      <c r="O42" s="6">
        <v>0</v>
      </c>
      <c r="P42" s="6"/>
      <c r="Q42" s="6">
        <f t="shared" si="1"/>
        <v>3011306288</v>
      </c>
    </row>
    <row r="43" spans="1:17" x14ac:dyDescent="0.55000000000000004">
      <c r="A43" s="1" t="s">
        <v>88</v>
      </c>
      <c r="C43" s="6">
        <v>0</v>
      </c>
      <c r="D43" s="6"/>
      <c r="E43" s="6">
        <v>1404058025</v>
      </c>
      <c r="F43" s="6"/>
      <c r="G43" s="6">
        <v>0</v>
      </c>
      <c r="H43" s="6"/>
      <c r="I43" s="6">
        <f t="shared" si="0"/>
        <v>1404058025</v>
      </c>
      <c r="J43" s="6"/>
      <c r="K43" s="6">
        <v>0</v>
      </c>
      <c r="L43" s="6"/>
      <c r="M43" s="6">
        <v>1783037757</v>
      </c>
      <c r="N43" s="6"/>
      <c r="O43" s="6">
        <v>0</v>
      </c>
      <c r="P43" s="6"/>
      <c r="Q43" s="6">
        <f t="shared" si="1"/>
        <v>1783037757</v>
      </c>
    </row>
    <row r="44" spans="1:17" x14ac:dyDescent="0.55000000000000004">
      <c r="A44" s="1" t="s">
        <v>99</v>
      </c>
      <c r="C44" s="6">
        <v>0</v>
      </c>
      <c r="D44" s="6"/>
      <c r="E44" s="6">
        <v>1172783773</v>
      </c>
      <c r="F44" s="6"/>
      <c r="G44" s="6">
        <v>0</v>
      </c>
      <c r="H44" s="6"/>
      <c r="I44" s="6">
        <f t="shared" si="0"/>
        <v>1172783773</v>
      </c>
      <c r="J44" s="6"/>
      <c r="K44" s="6">
        <v>0</v>
      </c>
      <c r="L44" s="6"/>
      <c r="M44" s="6">
        <v>2704738976</v>
      </c>
      <c r="N44" s="6"/>
      <c r="O44" s="6">
        <v>0</v>
      </c>
      <c r="P44" s="6"/>
      <c r="Q44" s="6">
        <f t="shared" si="1"/>
        <v>2704738976</v>
      </c>
    </row>
    <row r="45" spans="1:17" x14ac:dyDescent="0.55000000000000004">
      <c r="A45" s="1" t="s">
        <v>90</v>
      </c>
      <c r="C45" s="6">
        <v>0</v>
      </c>
      <c r="D45" s="6"/>
      <c r="E45" s="6">
        <v>-1849439900</v>
      </c>
      <c r="F45" s="6"/>
      <c r="G45" s="6">
        <v>0</v>
      </c>
      <c r="H45" s="6"/>
      <c r="I45" s="6">
        <f t="shared" si="0"/>
        <v>-1849439900</v>
      </c>
      <c r="J45" s="6"/>
      <c r="K45" s="6">
        <v>0</v>
      </c>
      <c r="L45" s="6"/>
      <c r="M45" s="6">
        <v>-732591286</v>
      </c>
      <c r="N45" s="6"/>
      <c r="O45" s="6">
        <v>0</v>
      </c>
      <c r="P45" s="6"/>
      <c r="Q45" s="6">
        <f t="shared" si="1"/>
        <v>-732591286</v>
      </c>
    </row>
    <row r="46" spans="1:17" x14ac:dyDescent="0.55000000000000004">
      <c r="A46" s="1" t="s">
        <v>105</v>
      </c>
      <c r="C46" s="6">
        <v>0</v>
      </c>
      <c r="D46" s="6"/>
      <c r="E46" s="6">
        <v>289320868</v>
      </c>
      <c r="F46" s="6"/>
      <c r="G46" s="6">
        <v>0</v>
      </c>
      <c r="H46" s="6"/>
      <c r="I46" s="6">
        <f t="shared" si="0"/>
        <v>289320868</v>
      </c>
      <c r="J46" s="6"/>
      <c r="K46" s="6">
        <v>0</v>
      </c>
      <c r="L46" s="6"/>
      <c r="M46" s="6">
        <v>289320868</v>
      </c>
      <c r="N46" s="6"/>
      <c r="O46" s="6">
        <v>0</v>
      </c>
      <c r="P46" s="6"/>
      <c r="Q46" s="6">
        <f t="shared" si="1"/>
        <v>289320868</v>
      </c>
    </row>
    <row r="47" spans="1:17" ht="24.75" thickBot="1" x14ac:dyDescent="0.6">
      <c r="C47" s="7">
        <f>SUM(C8:C46)</f>
        <v>34899571405</v>
      </c>
      <c r="E47" s="7">
        <f>SUM(E8:E46)</f>
        <v>37753774346</v>
      </c>
      <c r="G47" s="7">
        <f>SUM(G8:G46)</f>
        <v>951940259</v>
      </c>
      <c r="I47" s="7">
        <f>SUM(I8:I46)</f>
        <v>73605286010</v>
      </c>
      <c r="K47" s="7">
        <f>SUM(K8:K46)</f>
        <v>161508957619</v>
      </c>
      <c r="M47" s="7">
        <f>SUM(M8:M46)</f>
        <v>111611349843</v>
      </c>
      <c r="O47" s="7">
        <f>SUM(O8:O46)</f>
        <v>57922232477</v>
      </c>
      <c r="Q47" s="7">
        <f>SUM(Q8:Q46)</f>
        <v>331042539939</v>
      </c>
    </row>
    <row r="48" spans="1:17" ht="24.75" thickTop="1" x14ac:dyDescent="0.55000000000000004">
      <c r="C48" s="16"/>
      <c r="E48" s="16"/>
      <c r="G48" s="16"/>
      <c r="K48" s="16"/>
      <c r="M48" s="16"/>
      <c r="O48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5" sqref="E15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 x14ac:dyDescent="0.55000000000000004">
      <c r="A3" s="29" t="s">
        <v>193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4.75" x14ac:dyDescent="0.55000000000000004">
      <c r="A6" s="30" t="s">
        <v>284</v>
      </c>
      <c r="B6" s="30" t="s">
        <v>284</v>
      </c>
      <c r="C6" s="30" t="s">
        <v>284</v>
      </c>
      <c r="E6" s="30" t="s">
        <v>195</v>
      </c>
      <c r="F6" s="30" t="s">
        <v>195</v>
      </c>
      <c r="G6" s="30" t="s">
        <v>195</v>
      </c>
      <c r="I6" s="30" t="s">
        <v>196</v>
      </c>
      <c r="J6" s="30" t="s">
        <v>196</v>
      </c>
      <c r="K6" s="30" t="s">
        <v>196</v>
      </c>
    </row>
    <row r="7" spans="1:11" ht="24.75" x14ac:dyDescent="0.55000000000000004">
      <c r="A7" s="30" t="s">
        <v>285</v>
      </c>
      <c r="C7" s="30" t="s">
        <v>177</v>
      </c>
      <c r="E7" s="30" t="s">
        <v>286</v>
      </c>
      <c r="G7" s="30" t="s">
        <v>287</v>
      </c>
      <c r="I7" s="30" t="s">
        <v>286</v>
      </c>
      <c r="K7" s="30" t="s">
        <v>287</v>
      </c>
    </row>
    <row r="8" spans="1:11" x14ac:dyDescent="0.55000000000000004">
      <c r="A8" s="1" t="s">
        <v>183</v>
      </c>
      <c r="C8" s="4" t="s">
        <v>184</v>
      </c>
      <c r="D8" s="4"/>
      <c r="E8" s="5">
        <v>3594423210</v>
      </c>
      <c r="F8" s="4"/>
      <c r="G8" s="8">
        <f>E8/$E$11</f>
        <v>0.5966724447002435</v>
      </c>
      <c r="H8" s="4"/>
      <c r="I8" s="5">
        <v>37728703394</v>
      </c>
      <c r="K8" s="8">
        <f>I8/$I$11</f>
        <v>0.80938306509139846</v>
      </c>
    </row>
    <row r="9" spans="1:11" x14ac:dyDescent="0.55000000000000004">
      <c r="A9" s="1" t="s">
        <v>187</v>
      </c>
      <c r="C9" s="4" t="s">
        <v>188</v>
      </c>
      <c r="D9" s="4"/>
      <c r="E9" s="5">
        <v>650378272</v>
      </c>
      <c r="F9" s="4"/>
      <c r="G9" s="8">
        <f t="shared" ref="G9:G10" si="0">E9/$E$11</f>
        <v>0.10796246598189531</v>
      </c>
      <c r="H9" s="4"/>
      <c r="I9" s="5">
        <v>7106133188</v>
      </c>
      <c r="K9" s="8">
        <f t="shared" ref="K9:K10" si="1">I9/$I$11</f>
        <v>0.15244583946041004</v>
      </c>
    </row>
    <row r="10" spans="1:11" x14ac:dyDescent="0.55000000000000004">
      <c r="A10" s="1" t="s">
        <v>190</v>
      </c>
      <c r="C10" s="4" t="s">
        <v>191</v>
      </c>
      <c r="D10" s="4"/>
      <c r="E10" s="5">
        <v>1779313159</v>
      </c>
      <c r="F10" s="4"/>
      <c r="G10" s="8">
        <f t="shared" si="0"/>
        <v>0.29536508931786115</v>
      </c>
      <c r="H10" s="4"/>
      <c r="I10" s="5">
        <v>1779313159</v>
      </c>
      <c r="K10" s="8">
        <f t="shared" si="1"/>
        <v>3.8171095448191458E-2</v>
      </c>
    </row>
    <row r="11" spans="1:11" ht="24.75" thickBot="1" x14ac:dyDescent="0.6">
      <c r="C11" s="4"/>
      <c r="D11" s="4"/>
      <c r="E11" s="11">
        <f>SUM(E8:E10)</f>
        <v>6024114641</v>
      </c>
      <c r="F11" s="4"/>
      <c r="G11" s="13">
        <f>SUM(G8:G10)</f>
        <v>1</v>
      </c>
      <c r="H11" s="4"/>
      <c r="I11" s="11">
        <f>SUM(I8:I10)</f>
        <v>46614149741</v>
      </c>
      <c r="K11" s="13">
        <f>SUM(K8:K10)</f>
        <v>0.99999999999999989</v>
      </c>
    </row>
    <row r="12" spans="1:11" ht="24.75" thickTop="1" x14ac:dyDescent="0.55000000000000004">
      <c r="C12" s="4"/>
      <c r="D12" s="4"/>
      <c r="E12" s="5"/>
      <c r="F12" s="4"/>
      <c r="G12" s="4"/>
      <c r="H12" s="4"/>
      <c r="I12" s="5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2"/>
  <sheetViews>
    <sheetView rightToLeft="1" workbookViewId="0">
      <selection activeCell="C12" sqref="C12:E12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6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8" width="14.28515625" style="1" bestFit="1" customWidth="1"/>
    <col min="9" max="16384" width="9.140625" style="1"/>
  </cols>
  <sheetData>
    <row r="2" spans="1:8" ht="24.75" x14ac:dyDescent="0.55000000000000004">
      <c r="A2" s="28" t="s">
        <v>0</v>
      </c>
      <c r="B2" s="28"/>
      <c r="C2" s="28"/>
      <c r="D2" s="28"/>
      <c r="E2" s="28"/>
    </row>
    <row r="3" spans="1:8" ht="24.75" x14ac:dyDescent="0.55000000000000004">
      <c r="A3" s="28" t="s">
        <v>193</v>
      </c>
      <c r="B3" s="28"/>
      <c r="C3" s="28"/>
      <c r="D3" s="28"/>
      <c r="E3" s="28"/>
    </row>
    <row r="4" spans="1:8" ht="24.75" x14ac:dyDescent="0.55000000000000004">
      <c r="A4" s="28" t="s">
        <v>2</v>
      </c>
      <c r="B4" s="28"/>
      <c r="C4" s="28"/>
      <c r="D4" s="28"/>
      <c r="E4" s="28"/>
    </row>
    <row r="5" spans="1:8" ht="24.75" x14ac:dyDescent="0.55000000000000004">
      <c r="C5" s="29" t="s">
        <v>195</v>
      </c>
      <c r="E5" s="25" t="s">
        <v>297</v>
      </c>
      <c r="H5" s="5"/>
    </row>
    <row r="6" spans="1:8" ht="24.75" x14ac:dyDescent="0.55000000000000004">
      <c r="A6" s="29" t="s">
        <v>288</v>
      </c>
      <c r="C6" s="30"/>
      <c r="E6" s="30" t="s">
        <v>298</v>
      </c>
      <c r="H6" s="3"/>
    </row>
    <row r="7" spans="1:8" ht="24.75" x14ac:dyDescent="0.55000000000000004">
      <c r="A7" s="30" t="s">
        <v>288</v>
      </c>
      <c r="C7" s="30" t="s">
        <v>180</v>
      </c>
      <c r="E7" s="30" t="s">
        <v>180</v>
      </c>
      <c r="H7" s="3"/>
    </row>
    <row r="8" spans="1:8" x14ac:dyDescent="0.55000000000000004">
      <c r="A8" s="1" t="s">
        <v>289</v>
      </c>
      <c r="C8" s="5">
        <v>680690144</v>
      </c>
      <c r="D8" s="4"/>
      <c r="E8" s="5">
        <v>10635920735</v>
      </c>
    </row>
    <row r="9" spans="1:8" x14ac:dyDescent="0.55000000000000004">
      <c r="A9" s="1" t="s">
        <v>299</v>
      </c>
      <c r="C9" s="5">
        <v>0</v>
      </c>
      <c r="D9" s="4"/>
      <c r="E9" s="5">
        <v>723614376</v>
      </c>
    </row>
    <row r="10" spans="1:8" ht="25.5" thickBot="1" x14ac:dyDescent="0.65">
      <c r="A10" s="2" t="s">
        <v>202</v>
      </c>
      <c r="C10" s="11">
        <f>SUM(C8:C9)</f>
        <v>680690144</v>
      </c>
      <c r="D10" s="4"/>
      <c r="E10" s="11">
        <f>SUM(E8:E9)</f>
        <v>11359535111</v>
      </c>
    </row>
    <row r="11" spans="1:8" ht="24.75" thickTop="1" x14ac:dyDescent="0.55000000000000004"/>
    <row r="12" spans="1:8" x14ac:dyDescent="0.55000000000000004">
      <c r="C12" s="3"/>
      <c r="E12" s="3"/>
    </row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5"/>
  <sheetViews>
    <sheetView rightToLeft="1" workbookViewId="0">
      <selection activeCell="I85" sqref="I85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855468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1:25" ht="24.75" x14ac:dyDescent="0.55000000000000004">
      <c r="A6" s="29" t="s">
        <v>3</v>
      </c>
      <c r="C6" s="30" t="s">
        <v>293</v>
      </c>
      <c r="D6" s="30" t="s">
        <v>4</v>
      </c>
      <c r="E6" s="30" t="s">
        <v>4</v>
      </c>
      <c r="F6" s="30" t="s">
        <v>4</v>
      </c>
      <c r="G6" s="30" t="s">
        <v>4</v>
      </c>
      <c r="I6" s="30" t="s">
        <v>5</v>
      </c>
      <c r="J6" s="30" t="s">
        <v>5</v>
      </c>
      <c r="K6" s="30" t="s">
        <v>5</v>
      </c>
      <c r="L6" s="30" t="s">
        <v>5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  <c r="T6" s="30" t="s">
        <v>6</v>
      </c>
      <c r="U6" s="30" t="s">
        <v>6</v>
      </c>
      <c r="V6" s="30" t="s">
        <v>6</v>
      </c>
      <c r="W6" s="30" t="s">
        <v>6</v>
      </c>
      <c r="X6" s="30" t="s">
        <v>6</v>
      </c>
      <c r="Y6" s="30" t="s">
        <v>6</v>
      </c>
    </row>
    <row r="7" spans="1:25" ht="24.75" x14ac:dyDescent="0.55000000000000004">
      <c r="A7" s="29" t="s">
        <v>3</v>
      </c>
      <c r="C7" s="29" t="s">
        <v>7</v>
      </c>
      <c r="E7" s="29" t="s">
        <v>8</v>
      </c>
      <c r="G7" s="29" t="s">
        <v>9</v>
      </c>
      <c r="I7" s="30" t="s">
        <v>10</v>
      </c>
      <c r="J7" s="30" t="s">
        <v>10</v>
      </c>
      <c r="K7" s="30" t="s">
        <v>10</v>
      </c>
      <c r="M7" s="30" t="s">
        <v>11</v>
      </c>
      <c r="N7" s="30" t="s">
        <v>11</v>
      </c>
      <c r="O7" s="30" t="s">
        <v>11</v>
      </c>
      <c r="Q7" s="29" t="s">
        <v>7</v>
      </c>
      <c r="S7" s="29" t="s">
        <v>12</v>
      </c>
      <c r="U7" s="29" t="s">
        <v>8</v>
      </c>
      <c r="W7" s="29" t="s">
        <v>9</v>
      </c>
      <c r="Y7" s="29" t="s">
        <v>13</v>
      </c>
    </row>
    <row r="8" spans="1:25" ht="24.75" x14ac:dyDescent="0.55000000000000004">
      <c r="A8" s="30" t="s">
        <v>3</v>
      </c>
      <c r="C8" s="30" t="s">
        <v>7</v>
      </c>
      <c r="E8" s="30" t="s">
        <v>8</v>
      </c>
      <c r="G8" s="30" t="s">
        <v>9</v>
      </c>
      <c r="I8" s="30" t="s">
        <v>7</v>
      </c>
      <c r="K8" s="30" t="s">
        <v>8</v>
      </c>
      <c r="M8" s="30" t="s">
        <v>7</v>
      </c>
      <c r="O8" s="30" t="s">
        <v>14</v>
      </c>
      <c r="Q8" s="30" t="s">
        <v>7</v>
      </c>
      <c r="S8" s="30" t="s">
        <v>12</v>
      </c>
      <c r="U8" s="30" t="s">
        <v>8</v>
      </c>
      <c r="W8" s="30" t="s">
        <v>9</v>
      </c>
      <c r="Y8" s="30" t="s">
        <v>13</v>
      </c>
    </row>
    <row r="9" spans="1:25" x14ac:dyDescent="0.55000000000000004">
      <c r="A9" s="1" t="s">
        <v>15</v>
      </c>
      <c r="C9" s="6">
        <v>11651655</v>
      </c>
      <c r="D9" s="6"/>
      <c r="E9" s="6">
        <v>371797678602</v>
      </c>
      <c r="F9" s="6"/>
      <c r="G9" s="6">
        <v>325579230318.802</v>
      </c>
      <c r="H9" s="6"/>
      <c r="I9" s="6">
        <v>1370661</v>
      </c>
      <c r="J9" s="6"/>
      <c r="K9" s="6">
        <v>35293613598</v>
      </c>
      <c r="L9" s="6"/>
      <c r="M9" s="6">
        <v>0</v>
      </c>
      <c r="N9" s="6"/>
      <c r="O9" s="6">
        <v>0</v>
      </c>
      <c r="P9" s="6"/>
      <c r="Q9" s="6">
        <v>13022316</v>
      </c>
      <c r="R9" s="6"/>
      <c r="S9" s="6">
        <v>27050</v>
      </c>
      <c r="T9" s="6"/>
      <c r="U9" s="6">
        <v>407091292200</v>
      </c>
      <c r="V9" s="6"/>
      <c r="W9" s="6">
        <v>350157738595.59003</v>
      </c>
      <c r="X9" s="6"/>
      <c r="Y9" s="8">
        <v>9.1444512869397997E-3</v>
      </c>
    </row>
    <row r="10" spans="1:25" x14ac:dyDescent="0.55000000000000004">
      <c r="A10" s="1" t="s">
        <v>16</v>
      </c>
      <c r="C10" s="6">
        <v>13381695</v>
      </c>
      <c r="D10" s="6"/>
      <c r="E10" s="6">
        <v>20231961343</v>
      </c>
      <c r="F10" s="6"/>
      <c r="G10" s="6">
        <v>73161406531.125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13381695</v>
      </c>
      <c r="R10" s="6"/>
      <c r="S10" s="6">
        <v>5230</v>
      </c>
      <c r="T10" s="6"/>
      <c r="U10" s="6">
        <v>20231961343</v>
      </c>
      <c r="V10" s="6"/>
      <c r="W10" s="6">
        <v>69569846574.142502</v>
      </c>
      <c r="X10" s="6"/>
      <c r="Y10" s="8">
        <v>1.8168328239401474E-3</v>
      </c>
    </row>
    <row r="11" spans="1:25" x14ac:dyDescent="0.55000000000000004">
      <c r="A11" s="1" t="s">
        <v>17</v>
      </c>
      <c r="C11" s="6">
        <v>10978349</v>
      </c>
      <c r="D11" s="6"/>
      <c r="E11" s="6">
        <v>59257841483</v>
      </c>
      <c r="F11" s="6"/>
      <c r="G11" s="6">
        <v>51815056105.740601</v>
      </c>
      <c r="H11" s="6"/>
      <c r="I11" s="6">
        <v>1071651</v>
      </c>
      <c r="J11" s="6"/>
      <c r="K11" s="6">
        <v>4577636604</v>
      </c>
      <c r="L11" s="6"/>
      <c r="M11" s="6">
        <v>0</v>
      </c>
      <c r="N11" s="6"/>
      <c r="O11" s="6">
        <v>0</v>
      </c>
      <c r="P11" s="6"/>
      <c r="Q11" s="6">
        <v>12050000</v>
      </c>
      <c r="R11" s="6"/>
      <c r="S11" s="6">
        <v>3999</v>
      </c>
      <c r="T11" s="6"/>
      <c r="U11" s="6">
        <v>63835478087</v>
      </c>
      <c r="V11" s="6"/>
      <c r="W11" s="6">
        <v>47901231697.5</v>
      </c>
      <c r="X11" s="6"/>
      <c r="Y11" s="8">
        <v>1.2509518755720057E-3</v>
      </c>
    </row>
    <row r="12" spans="1:25" x14ac:dyDescent="0.55000000000000004">
      <c r="A12" s="1" t="s">
        <v>18</v>
      </c>
      <c r="C12" s="6">
        <v>2300000</v>
      </c>
      <c r="D12" s="6"/>
      <c r="E12" s="6">
        <v>54675840642</v>
      </c>
      <c r="F12" s="6"/>
      <c r="G12" s="6">
        <v>86994285750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2300000</v>
      </c>
      <c r="R12" s="6"/>
      <c r="S12" s="6">
        <v>32850</v>
      </c>
      <c r="T12" s="6"/>
      <c r="U12" s="6">
        <v>54675840642</v>
      </c>
      <c r="V12" s="6"/>
      <c r="W12" s="6">
        <v>75105447750</v>
      </c>
      <c r="X12" s="6"/>
      <c r="Y12" s="8">
        <v>1.9613963440827608E-3</v>
      </c>
    </row>
    <row r="13" spans="1:25" x14ac:dyDescent="0.55000000000000004">
      <c r="A13" s="1" t="s">
        <v>19</v>
      </c>
      <c r="C13" s="6">
        <v>4946143</v>
      </c>
      <c r="D13" s="6"/>
      <c r="E13" s="6">
        <v>575489782984</v>
      </c>
      <c r="F13" s="6"/>
      <c r="G13" s="6">
        <v>646233148902.479</v>
      </c>
      <c r="H13" s="6"/>
      <c r="I13" s="6">
        <v>353857</v>
      </c>
      <c r="J13" s="6"/>
      <c r="K13" s="6">
        <v>40636297333</v>
      </c>
      <c r="L13" s="6"/>
      <c r="M13" s="6">
        <v>0</v>
      </c>
      <c r="N13" s="6"/>
      <c r="O13" s="6">
        <v>0</v>
      </c>
      <c r="P13" s="6"/>
      <c r="Q13" s="6">
        <v>5300000</v>
      </c>
      <c r="R13" s="6"/>
      <c r="S13" s="6">
        <v>116548</v>
      </c>
      <c r="T13" s="6"/>
      <c r="U13" s="6">
        <v>616126080317</v>
      </c>
      <c r="V13" s="6"/>
      <c r="W13" s="6">
        <v>614029058820</v>
      </c>
      <c r="X13" s="6"/>
      <c r="Y13" s="8">
        <v>1.6035512565466686E-2</v>
      </c>
    </row>
    <row r="14" spans="1:25" x14ac:dyDescent="0.55000000000000004">
      <c r="A14" s="1" t="s">
        <v>20</v>
      </c>
      <c r="C14" s="6">
        <v>1040482</v>
      </c>
      <c r="D14" s="6"/>
      <c r="E14" s="6">
        <v>84857937811</v>
      </c>
      <c r="F14" s="6"/>
      <c r="G14" s="6">
        <v>102970922238.48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1040482</v>
      </c>
      <c r="R14" s="6"/>
      <c r="S14" s="6">
        <v>97555</v>
      </c>
      <c r="T14" s="6"/>
      <c r="U14" s="6">
        <v>84857937811</v>
      </c>
      <c r="V14" s="6"/>
      <c r="W14" s="6">
        <v>100900271392.01601</v>
      </c>
      <c r="X14" s="6"/>
      <c r="Y14" s="8">
        <v>2.6350341999693172E-3</v>
      </c>
    </row>
    <row r="15" spans="1:25" x14ac:dyDescent="0.55000000000000004">
      <c r="A15" s="1" t="s">
        <v>21</v>
      </c>
      <c r="C15" s="6">
        <v>306183</v>
      </c>
      <c r="D15" s="6"/>
      <c r="E15" s="6">
        <v>48055539796</v>
      </c>
      <c r="F15" s="6"/>
      <c r="G15" s="6">
        <v>61864459778.348999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306183</v>
      </c>
      <c r="R15" s="6"/>
      <c r="S15" s="6">
        <v>188580</v>
      </c>
      <c r="T15" s="6"/>
      <c r="U15" s="6">
        <v>48055539796</v>
      </c>
      <c r="V15" s="6"/>
      <c r="W15" s="6">
        <v>57396437198.667</v>
      </c>
      <c r="X15" s="6"/>
      <c r="Y15" s="8">
        <v>1.4989213892921802E-3</v>
      </c>
    </row>
    <row r="16" spans="1:25" x14ac:dyDescent="0.55000000000000004">
      <c r="A16" s="1" t="s">
        <v>22</v>
      </c>
      <c r="C16" s="6">
        <v>21616102</v>
      </c>
      <c r="D16" s="6"/>
      <c r="E16" s="6">
        <v>578280289449</v>
      </c>
      <c r="F16" s="6"/>
      <c r="G16" s="6">
        <v>4080043878345.8301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21616102</v>
      </c>
      <c r="R16" s="6"/>
      <c r="S16" s="6">
        <v>181020</v>
      </c>
      <c r="T16" s="6"/>
      <c r="U16" s="6">
        <v>578280289449</v>
      </c>
      <c r="V16" s="6"/>
      <c r="W16" s="6">
        <v>3889664750674.96</v>
      </c>
      <c r="X16" s="6"/>
      <c r="Y16" s="8">
        <v>0.1015795052188002</v>
      </c>
    </row>
    <row r="17" spans="1:25" x14ac:dyDescent="0.55000000000000004">
      <c r="A17" s="1" t="s">
        <v>23</v>
      </c>
      <c r="C17" s="6">
        <v>34525000</v>
      </c>
      <c r="D17" s="6"/>
      <c r="E17" s="6">
        <v>376479706117</v>
      </c>
      <c r="F17" s="6"/>
      <c r="G17" s="6">
        <v>389218314251.25</v>
      </c>
      <c r="H17" s="6"/>
      <c r="I17" s="6">
        <v>2175000</v>
      </c>
      <c r="J17" s="6"/>
      <c r="K17" s="6">
        <v>22845832024</v>
      </c>
      <c r="L17" s="6"/>
      <c r="M17" s="6">
        <v>0</v>
      </c>
      <c r="N17" s="6"/>
      <c r="O17" s="6">
        <v>0</v>
      </c>
      <c r="P17" s="6"/>
      <c r="Q17" s="6">
        <v>36700000</v>
      </c>
      <c r="R17" s="6"/>
      <c r="S17" s="6">
        <v>10560</v>
      </c>
      <c r="T17" s="6"/>
      <c r="U17" s="6">
        <v>399325538141</v>
      </c>
      <c r="V17" s="6"/>
      <c r="W17" s="6">
        <v>385246065600</v>
      </c>
      <c r="X17" s="6"/>
      <c r="Y17" s="8">
        <v>1.0060791157990367E-2</v>
      </c>
    </row>
    <row r="18" spans="1:25" x14ac:dyDescent="0.55000000000000004">
      <c r="A18" s="1" t="s">
        <v>24</v>
      </c>
      <c r="C18" s="6">
        <v>35259260</v>
      </c>
      <c r="D18" s="6"/>
      <c r="E18" s="6">
        <v>1027174111410</v>
      </c>
      <c r="F18" s="6"/>
      <c r="G18" s="6">
        <v>1793130752337.48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35259260</v>
      </c>
      <c r="R18" s="6"/>
      <c r="S18" s="6">
        <v>48370</v>
      </c>
      <c r="T18" s="6"/>
      <c r="U18" s="6">
        <v>1027174111410</v>
      </c>
      <c r="V18" s="6"/>
      <c r="W18" s="6">
        <v>1695342738283.1101</v>
      </c>
      <c r="X18" s="6"/>
      <c r="Y18" s="8">
        <v>4.4274272352443959E-2</v>
      </c>
    </row>
    <row r="19" spans="1:25" x14ac:dyDescent="0.55000000000000004">
      <c r="A19" s="1" t="s">
        <v>25</v>
      </c>
      <c r="C19" s="6">
        <v>3711323</v>
      </c>
      <c r="D19" s="6"/>
      <c r="E19" s="6">
        <v>170164029879</v>
      </c>
      <c r="F19" s="6"/>
      <c r="G19" s="6">
        <v>406738779253.53699</v>
      </c>
      <c r="H19" s="6"/>
      <c r="I19" s="6">
        <v>100000</v>
      </c>
      <c r="J19" s="6"/>
      <c r="K19" s="6">
        <v>9741522486</v>
      </c>
      <c r="L19" s="6"/>
      <c r="M19" s="6">
        <v>0</v>
      </c>
      <c r="N19" s="6"/>
      <c r="O19" s="6">
        <v>0</v>
      </c>
      <c r="P19" s="6"/>
      <c r="Q19" s="6">
        <v>3811323</v>
      </c>
      <c r="R19" s="6"/>
      <c r="S19" s="6">
        <v>118570</v>
      </c>
      <c r="T19" s="6"/>
      <c r="U19" s="6">
        <v>179905552365</v>
      </c>
      <c r="V19" s="6"/>
      <c r="W19" s="6">
        <v>449219712129.745</v>
      </c>
      <c r="X19" s="6"/>
      <c r="Y19" s="8">
        <v>1.17314779081547E-2</v>
      </c>
    </row>
    <row r="20" spans="1:25" x14ac:dyDescent="0.55000000000000004">
      <c r="A20" s="1" t="s">
        <v>26</v>
      </c>
      <c r="C20" s="6">
        <v>3269867</v>
      </c>
      <c r="D20" s="6"/>
      <c r="E20" s="6">
        <v>51463327943</v>
      </c>
      <c r="F20" s="6"/>
      <c r="G20" s="6">
        <v>169183907714.767</v>
      </c>
      <c r="H20" s="6"/>
      <c r="I20" s="6">
        <v>0</v>
      </c>
      <c r="J20" s="6"/>
      <c r="K20" s="6">
        <v>0</v>
      </c>
      <c r="L20" s="6"/>
      <c r="M20" s="6">
        <v>-2369867</v>
      </c>
      <c r="N20" s="6"/>
      <c r="O20" s="6">
        <v>113401315814</v>
      </c>
      <c r="P20" s="6"/>
      <c r="Q20" s="6">
        <v>900000</v>
      </c>
      <c r="R20" s="6"/>
      <c r="S20" s="6">
        <v>44380</v>
      </c>
      <c r="T20" s="6"/>
      <c r="U20" s="6">
        <v>14164794828</v>
      </c>
      <c r="V20" s="6"/>
      <c r="W20" s="6">
        <v>39704345100</v>
      </c>
      <c r="X20" s="6"/>
      <c r="Y20" s="8">
        <v>1.0368882638522089E-3</v>
      </c>
    </row>
    <row r="21" spans="1:25" x14ac:dyDescent="0.55000000000000004">
      <c r="A21" s="1" t="s">
        <v>27</v>
      </c>
      <c r="C21" s="6">
        <v>7189259</v>
      </c>
      <c r="D21" s="6"/>
      <c r="E21" s="6">
        <v>532826573856</v>
      </c>
      <c r="F21" s="6"/>
      <c r="G21" s="6">
        <v>780253003999.16101</v>
      </c>
      <c r="H21" s="6"/>
      <c r="I21" s="6">
        <v>197118</v>
      </c>
      <c r="J21" s="6"/>
      <c r="K21" s="6">
        <v>18521898347</v>
      </c>
      <c r="L21" s="6"/>
      <c r="M21" s="6">
        <v>0</v>
      </c>
      <c r="N21" s="6"/>
      <c r="O21" s="6">
        <v>0</v>
      </c>
      <c r="P21" s="6"/>
      <c r="Q21" s="6">
        <v>7386377</v>
      </c>
      <c r="R21" s="6"/>
      <c r="S21" s="6">
        <v>91650</v>
      </c>
      <c r="T21" s="6"/>
      <c r="U21" s="6">
        <v>551348472203</v>
      </c>
      <c r="V21" s="6"/>
      <c r="W21" s="6">
        <v>672933531410.302</v>
      </c>
      <c r="X21" s="6"/>
      <c r="Y21" s="8">
        <v>1.7573816651920142E-2</v>
      </c>
    </row>
    <row r="22" spans="1:25" x14ac:dyDescent="0.55000000000000004">
      <c r="A22" s="1" t="s">
        <v>28</v>
      </c>
      <c r="C22" s="6">
        <v>1343905</v>
      </c>
      <c r="D22" s="6"/>
      <c r="E22" s="6">
        <v>36668939311</v>
      </c>
      <c r="F22" s="6"/>
      <c r="G22" s="6">
        <v>147217145930.54999</v>
      </c>
      <c r="H22" s="6"/>
      <c r="I22" s="6">
        <v>0</v>
      </c>
      <c r="J22" s="6"/>
      <c r="K22" s="6">
        <v>0</v>
      </c>
      <c r="L22" s="6"/>
      <c r="M22" s="6">
        <v>-624085</v>
      </c>
      <c r="N22" s="6"/>
      <c r="O22" s="6">
        <v>76763596435</v>
      </c>
      <c r="P22" s="6"/>
      <c r="Q22" s="6">
        <v>719820</v>
      </c>
      <c r="R22" s="6"/>
      <c r="S22" s="6">
        <v>119240</v>
      </c>
      <c r="T22" s="6"/>
      <c r="U22" s="6">
        <v>19640551885</v>
      </c>
      <c r="V22" s="6"/>
      <c r="W22" s="6">
        <v>85320640346.039993</v>
      </c>
      <c r="X22" s="6"/>
      <c r="Y22" s="8">
        <v>2.2281684892761053E-3</v>
      </c>
    </row>
    <row r="23" spans="1:25" x14ac:dyDescent="0.55000000000000004">
      <c r="A23" s="1" t="s">
        <v>29</v>
      </c>
      <c r="C23" s="6">
        <v>9156623</v>
      </c>
      <c r="D23" s="6"/>
      <c r="E23" s="6">
        <v>191719298054</v>
      </c>
      <c r="F23" s="6"/>
      <c r="G23" s="6">
        <v>822560490587.96497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9156623</v>
      </c>
      <c r="R23" s="6"/>
      <c r="S23" s="6">
        <v>84800</v>
      </c>
      <c r="T23" s="6"/>
      <c r="U23" s="6">
        <v>191719298054</v>
      </c>
      <c r="V23" s="6"/>
      <c r="W23" s="6">
        <v>771861564699.12</v>
      </c>
      <c r="X23" s="6"/>
      <c r="Y23" s="8">
        <v>2.0157345392283525E-2</v>
      </c>
    </row>
    <row r="24" spans="1:25" x14ac:dyDescent="0.55000000000000004">
      <c r="A24" s="1" t="s">
        <v>30</v>
      </c>
      <c r="C24" s="6">
        <v>3593753</v>
      </c>
      <c r="D24" s="6"/>
      <c r="E24" s="6">
        <v>224817994772</v>
      </c>
      <c r="F24" s="6"/>
      <c r="G24" s="6">
        <v>420110731950.84003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3593753</v>
      </c>
      <c r="R24" s="6"/>
      <c r="S24" s="6">
        <v>114750</v>
      </c>
      <c r="T24" s="6"/>
      <c r="U24" s="6">
        <v>224817994772</v>
      </c>
      <c r="V24" s="6"/>
      <c r="W24" s="6">
        <v>409929476967.33801</v>
      </c>
      <c r="X24" s="6"/>
      <c r="Y24" s="8">
        <v>1.0705404222232271E-2</v>
      </c>
    </row>
    <row r="25" spans="1:25" x14ac:dyDescent="0.55000000000000004">
      <c r="A25" s="1" t="s">
        <v>31</v>
      </c>
      <c r="C25" s="6">
        <v>7429422</v>
      </c>
      <c r="D25" s="6"/>
      <c r="E25" s="6">
        <v>531913257815</v>
      </c>
      <c r="F25" s="6"/>
      <c r="G25" s="6">
        <v>818400200323.30603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7429422</v>
      </c>
      <c r="R25" s="6"/>
      <c r="S25" s="6">
        <v>114426</v>
      </c>
      <c r="T25" s="6"/>
      <c r="U25" s="6">
        <v>531913257815</v>
      </c>
      <c r="V25" s="6"/>
      <c r="W25" s="6">
        <v>845060833473.45703</v>
      </c>
      <c r="X25" s="6"/>
      <c r="Y25" s="8">
        <v>2.206896142633501E-2</v>
      </c>
    </row>
    <row r="26" spans="1:25" x14ac:dyDescent="0.55000000000000004">
      <c r="A26" s="1" t="s">
        <v>32</v>
      </c>
      <c r="C26" s="6">
        <v>500000</v>
      </c>
      <c r="D26" s="6"/>
      <c r="E26" s="6">
        <v>1224833816</v>
      </c>
      <c r="F26" s="6"/>
      <c r="G26" s="6">
        <v>2778369750</v>
      </c>
      <c r="H26" s="6"/>
      <c r="I26" s="6">
        <v>0</v>
      </c>
      <c r="J26" s="6"/>
      <c r="K26" s="6">
        <v>0</v>
      </c>
      <c r="L26" s="6"/>
      <c r="M26" s="6">
        <v>-500000</v>
      </c>
      <c r="N26" s="6"/>
      <c r="O26" s="6">
        <v>2821090248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8">
        <v>0</v>
      </c>
    </row>
    <row r="27" spans="1:25" x14ac:dyDescent="0.55000000000000004">
      <c r="A27" s="1" t="s">
        <v>33</v>
      </c>
      <c r="C27" s="6">
        <v>9000020</v>
      </c>
      <c r="D27" s="6"/>
      <c r="E27" s="6">
        <v>66326712531</v>
      </c>
      <c r="F27" s="6"/>
      <c r="G27" s="6">
        <v>222230311844.04001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9000020</v>
      </c>
      <c r="R27" s="6"/>
      <c r="S27" s="6">
        <v>22680</v>
      </c>
      <c r="T27" s="6"/>
      <c r="U27" s="6">
        <v>66326712531</v>
      </c>
      <c r="V27" s="6"/>
      <c r="W27" s="6">
        <v>202905936901.07999</v>
      </c>
      <c r="X27" s="6"/>
      <c r="Y27" s="8">
        <v>5.2989360259884169E-3</v>
      </c>
    </row>
    <row r="28" spans="1:25" x14ac:dyDescent="0.55000000000000004">
      <c r="A28" s="1" t="s">
        <v>34</v>
      </c>
      <c r="C28" s="6">
        <v>50000</v>
      </c>
      <c r="D28" s="6"/>
      <c r="E28" s="6">
        <v>2753120113</v>
      </c>
      <c r="F28" s="6"/>
      <c r="G28" s="6">
        <v>2533336425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50000</v>
      </c>
      <c r="R28" s="6"/>
      <c r="S28" s="6">
        <v>44279</v>
      </c>
      <c r="T28" s="6"/>
      <c r="U28" s="6">
        <v>2753120113</v>
      </c>
      <c r="V28" s="6"/>
      <c r="W28" s="6">
        <v>2200776997.5</v>
      </c>
      <c r="X28" s="6"/>
      <c r="Y28" s="8">
        <v>5.7473806313043857E-5</v>
      </c>
    </row>
    <row r="29" spans="1:25" x14ac:dyDescent="0.55000000000000004">
      <c r="A29" s="1" t="s">
        <v>35</v>
      </c>
      <c r="C29" s="6">
        <v>325402</v>
      </c>
      <c r="D29" s="6"/>
      <c r="E29" s="6">
        <v>2485071657</v>
      </c>
      <c r="F29" s="6"/>
      <c r="G29" s="6">
        <v>4792470153.6096001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325402</v>
      </c>
      <c r="R29" s="6"/>
      <c r="S29" s="6">
        <v>20532</v>
      </c>
      <c r="T29" s="6"/>
      <c r="U29" s="6">
        <v>2485071657</v>
      </c>
      <c r="V29" s="6"/>
      <c r="W29" s="6">
        <v>6641400998.5092001</v>
      </c>
      <c r="X29" s="6"/>
      <c r="Y29" s="8">
        <v>1.7344174128918022E-4</v>
      </c>
    </row>
    <row r="30" spans="1:25" x14ac:dyDescent="0.55000000000000004">
      <c r="A30" s="1" t="s">
        <v>36</v>
      </c>
      <c r="C30" s="6">
        <v>61062255</v>
      </c>
      <c r="D30" s="6"/>
      <c r="E30" s="6">
        <v>836801123582</v>
      </c>
      <c r="F30" s="6"/>
      <c r="G30" s="6">
        <v>1107148566789.3601</v>
      </c>
      <c r="H30" s="6"/>
      <c r="I30" s="6">
        <v>80000</v>
      </c>
      <c r="J30" s="6"/>
      <c r="K30" s="6">
        <v>1491024390</v>
      </c>
      <c r="L30" s="6"/>
      <c r="M30" s="6">
        <v>0</v>
      </c>
      <c r="N30" s="6"/>
      <c r="O30" s="6">
        <v>0</v>
      </c>
      <c r="P30" s="6"/>
      <c r="Q30" s="6">
        <v>61142255</v>
      </c>
      <c r="R30" s="6"/>
      <c r="S30" s="6">
        <v>18530</v>
      </c>
      <c r="T30" s="6"/>
      <c r="U30" s="6">
        <v>838292147972</v>
      </c>
      <c r="V30" s="6"/>
      <c r="W30" s="6">
        <v>1126224837538.3601</v>
      </c>
      <c r="X30" s="6"/>
      <c r="Y30" s="8">
        <v>2.9411625190170588E-2</v>
      </c>
    </row>
    <row r="31" spans="1:25" x14ac:dyDescent="0.55000000000000004">
      <c r="A31" s="1" t="s">
        <v>37</v>
      </c>
      <c r="C31" s="6">
        <v>71182254</v>
      </c>
      <c r="D31" s="6"/>
      <c r="E31" s="6">
        <v>664207021405</v>
      </c>
      <c r="F31" s="6"/>
      <c r="G31" s="6">
        <v>767024520341.50806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71182254</v>
      </c>
      <c r="R31" s="6"/>
      <c r="S31" s="6">
        <v>9890</v>
      </c>
      <c r="T31" s="6"/>
      <c r="U31" s="6">
        <v>664207021405</v>
      </c>
      <c r="V31" s="6"/>
      <c r="W31" s="6">
        <v>699803736732.24304</v>
      </c>
      <c r="X31" s="6"/>
      <c r="Y31" s="8">
        <v>1.8275538352037539E-2</v>
      </c>
    </row>
    <row r="32" spans="1:25" x14ac:dyDescent="0.55000000000000004">
      <c r="A32" s="1" t="s">
        <v>38</v>
      </c>
      <c r="C32" s="6">
        <v>450000</v>
      </c>
      <c r="D32" s="6"/>
      <c r="E32" s="6">
        <v>13897641240</v>
      </c>
      <c r="F32" s="6"/>
      <c r="G32" s="6">
        <v>14257957365</v>
      </c>
      <c r="H32" s="6"/>
      <c r="I32" s="6">
        <v>654280</v>
      </c>
      <c r="J32" s="6"/>
      <c r="K32" s="6">
        <v>20627994399</v>
      </c>
      <c r="L32" s="6"/>
      <c r="M32" s="6">
        <v>0</v>
      </c>
      <c r="N32" s="6"/>
      <c r="O32" s="6">
        <v>0</v>
      </c>
      <c r="P32" s="6"/>
      <c r="Q32" s="6">
        <v>1104280</v>
      </c>
      <c r="R32" s="6"/>
      <c r="S32" s="6">
        <v>31024</v>
      </c>
      <c r="T32" s="6"/>
      <c r="U32" s="6">
        <v>34525635639</v>
      </c>
      <c r="V32" s="6"/>
      <c r="W32" s="6">
        <v>34055340582.816002</v>
      </c>
      <c r="X32" s="6"/>
      <c r="Y32" s="8">
        <v>8.8936318891233272E-4</v>
      </c>
    </row>
    <row r="33" spans="1:25" x14ac:dyDescent="0.55000000000000004">
      <c r="A33" s="1" t="s">
        <v>39</v>
      </c>
      <c r="C33" s="6">
        <v>333333</v>
      </c>
      <c r="D33" s="6"/>
      <c r="E33" s="6">
        <v>482666184</v>
      </c>
      <c r="F33" s="6"/>
      <c r="G33" s="6">
        <v>1388355111.6435001</v>
      </c>
      <c r="H33" s="6"/>
      <c r="I33" s="6">
        <v>0</v>
      </c>
      <c r="J33" s="6"/>
      <c r="K33" s="6">
        <v>0</v>
      </c>
      <c r="L33" s="6"/>
      <c r="M33" s="6">
        <v>-333333</v>
      </c>
      <c r="N33" s="6"/>
      <c r="O33" s="6">
        <v>1435108027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6"/>
      <c r="Y33" s="8">
        <v>0</v>
      </c>
    </row>
    <row r="34" spans="1:25" x14ac:dyDescent="0.55000000000000004">
      <c r="A34" s="1" t="s">
        <v>40</v>
      </c>
      <c r="C34" s="6">
        <v>9458543</v>
      </c>
      <c r="D34" s="6"/>
      <c r="E34" s="6">
        <v>81006045233</v>
      </c>
      <c r="F34" s="6"/>
      <c r="G34" s="6">
        <v>69097243053.583298</v>
      </c>
      <c r="H34" s="6"/>
      <c r="I34" s="6">
        <v>71357</v>
      </c>
      <c r="J34" s="6"/>
      <c r="K34" s="6">
        <v>458235281</v>
      </c>
      <c r="L34" s="6"/>
      <c r="M34" s="6">
        <v>-9529900</v>
      </c>
      <c r="N34" s="6"/>
      <c r="O34" s="6">
        <v>0</v>
      </c>
      <c r="P34" s="6"/>
      <c r="Q34" s="6">
        <v>0</v>
      </c>
      <c r="R34" s="6"/>
      <c r="S34" s="6">
        <v>0</v>
      </c>
      <c r="T34" s="6"/>
      <c r="U34" s="6">
        <v>0</v>
      </c>
      <c r="V34" s="6"/>
      <c r="W34" s="6">
        <v>0</v>
      </c>
      <c r="X34" s="6"/>
      <c r="Y34" s="8">
        <v>0</v>
      </c>
    </row>
    <row r="35" spans="1:25" x14ac:dyDescent="0.55000000000000004">
      <c r="A35" s="1" t="s">
        <v>41</v>
      </c>
      <c r="C35" s="6">
        <v>10192475</v>
      </c>
      <c r="D35" s="6"/>
      <c r="E35" s="6">
        <v>22214914891</v>
      </c>
      <c r="F35" s="6"/>
      <c r="G35" s="6">
        <v>21307238014.196301</v>
      </c>
      <c r="H35" s="6"/>
      <c r="I35" s="6">
        <v>5443669</v>
      </c>
      <c r="J35" s="6"/>
      <c r="K35" s="6">
        <v>10607116765</v>
      </c>
      <c r="L35" s="6"/>
      <c r="M35" s="6">
        <v>-15636144</v>
      </c>
      <c r="N35" s="6"/>
      <c r="O35" s="6">
        <v>0</v>
      </c>
      <c r="P35" s="6"/>
      <c r="Q35" s="6">
        <v>0</v>
      </c>
      <c r="R35" s="6"/>
      <c r="S35" s="6">
        <v>0</v>
      </c>
      <c r="T35" s="6"/>
      <c r="U35" s="6">
        <v>0</v>
      </c>
      <c r="V35" s="6"/>
      <c r="W35" s="6">
        <v>0</v>
      </c>
      <c r="X35" s="6"/>
      <c r="Y35" s="8">
        <v>0</v>
      </c>
    </row>
    <row r="36" spans="1:25" x14ac:dyDescent="0.55000000000000004">
      <c r="A36" s="1" t="s">
        <v>42</v>
      </c>
      <c r="C36" s="6">
        <v>20971476</v>
      </c>
      <c r="D36" s="6"/>
      <c r="E36" s="6">
        <v>134408609893</v>
      </c>
      <c r="F36" s="6"/>
      <c r="G36" s="6">
        <v>114031425576.366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20971476</v>
      </c>
      <c r="R36" s="6"/>
      <c r="S36" s="6">
        <v>4414</v>
      </c>
      <c r="T36" s="6"/>
      <c r="U36" s="6">
        <v>134408609893</v>
      </c>
      <c r="V36" s="6"/>
      <c r="W36" s="6">
        <v>92017314898.369202</v>
      </c>
      <c r="X36" s="6"/>
      <c r="Y36" s="8">
        <v>2.403053712358349E-3</v>
      </c>
    </row>
    <row r="37" spans="1:25" x14ac:dyDescent="0.55000000000000004">
      <c r="A37" s="1" t="s">
        <v>43</v>
      </c>
      <c r="C37" s="6">
        <v>2535714</v>
      </c>
      <c r="D37" s="6"/>
      <c r="E37" s="6">
        <v>11933708461</v>
      </c>
      <c r="F37" s="6"/>
      <c r="G37" s="6">
        <v>77458852397.240997</v>
      </c>
      <c r="H37" s="6"/>
      <c r="I37" s="6">
        <v>24378</v>
      </c>
      <c r="J37" s="6"/>
      <c r="K37" s="6">
        <v>724831409</v>
      </c>
      <c r="L37" s="6"/>
      <c r="M37" s="6">
        <v>0</v>
      </c>
      <c r="N37" s="6"/>
      <c r="O37" s="6">
        <v>0</v>
      </c>
      <c r="P37" s="6"/>
      <c r="Q37" s="6">
        <v>2560092</v>
      </c>
      <c r="R37" s="6"/>
      <c r="S37" s="6">
        <v>31600</v>
      </c>
      <c r="T37" s="6"/>
      <c r="U37" s="6">
        <v>12658539870</v>
      </c>
      <c r="V37" s="6"/>
      <c r="W37" s="6">
        <v>80417558702.160004</v>
      </c>
      <c r="X37" s="6"/>
      <c r="Y37" s="8">
        <v>2.1001233647325863E-3</v>
      </c>
    </row>
    <row r="38" spans="1:25" x14ac:dyDescent="0.55000000000000004">
      <c r="A38" s="1" t="s">
        <v>44</v>
      </c>
      <c r="C38" s="6">
        <v>555795</v>
      </c>
      <c r="D38" s="6"/>
      <c r="E38" s="6">
        <v>11703099653</v>
      </c>
      <c r="F38" s="6"/>
      <c r="G38" s="6">
        <v>15149221501.545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555795</v>
      </c>
      <c r="R38" s="6"/>
      <c r="S38" s="6">
        <v>24950</v>
      </c>
      <c r="T38" s="6"/>
      <c r="U38" s="6">
        <v>11703099653</v>
      </c>
      <c r="V38" s="6"/>
      <c r="W38" s="6">
        <v>13784576092.762501</v>
      </c>
      <c r="X38" s="6"/>
      <c r="Y38" s="8">
        <v>3.5998743051332115E-4</v>
      </c>
    </row>
    <row r="39" spans="1:25" x14ac:dyDescent="0.55000000000000004">
      <c r="A39" s="1" t="s">
        <v>45</v>
      </c>
      <c r="C39" s="6">
        <v>1100000</v>
      </c>
      <c r="D39" s="6"/>
      <c r="E39" s="6">
        <v>29015247169</v>
      </c>
      <c r="F39" s="6"/>
      <c r="G39" s="6">
        <v>51611076000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1100000</v>
      </c>
      <c r="R39" s="6"/>
      <c r="S39" s="6">
        <v>42940</v>
      </c>
      <c r="T39" s="6"/>
      <c r="U39" s="6">
        <v>29015247169</v>
      </c>
      <c r="V39" s="6"/>
      <c r="W39" s="6">
        <v>46952957700</v>
      </c>
      <c r="X39" s="6"/>
      <c r="Y39" s="8">
        <v>1.22618747821329E-3</v>
      </c>
    </row>
    <row r="40" spans="1:25" x14ac:dyDescent="0.55000000000000004">
      <c r="A40" s="1" t="s">
        <v>46</v>
      </c>
      <c r="C40" s="6">
        <v>1394767</v>
      </c>
      <c r="D40" s="6"/>
      <c r="E40" s="6">
        <v>4652979443</v>
      </c>
      <c r="F40" s="6"/>
      <c r="G40" s="6">
        <v>6125416226.3943005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1394767</v>
      </c>
      <c r="R40" s="6"/>
      <c r="S40" s="6">
        <v>5969</v>
      </c>
      <c r="T40" s="6"/>
      <c r="U40" s="6">
        <v>4652979443</v>
      </c>
      <c r="V40" s="6"/>
      <c r="W40" s="6">
        <v>8275828305.8731499</v>
      </c>
      <c r="X40" s="6"/>
      <c r="Y40" s="8">
        <v>2.1612519290781042E-4</v>
      </c>
    </row>
    <row r="41" spans="1:25" x14ac:dyDescent="0.55000000000000004">
      <c r="A41" s="1" t="s">
        <v>47</v>
      </c>
      <c r="C41" s="6">
        <v>4000060</v>
      </c>
      <c r="D41" s="6"/>
      <c r="E41" s="6">
        <v>123203071765</v>
      </c>
      <c r="F41" s="6"/>
      <c r="G41" s="6">
        <v>133896567218.382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4000060</v>
      </c>
      <c r="R41" s="6"/>
      <c r="S41" s="6">
        <v>31183</v>
      </c>
      <c r="T41" s="6"/>
      <c r="U41" s="6">
        <v>123203071765</v>
      </c>
      <c r="V41" s="6"/>
      <c r="W41" s="6">
        <v>123991704447.66901</v>
      </c>
      <c r="X41" s="6"/>
      <c r="Y41" s="8">
        <v>3.2380723780486109E-3</v>
      </c>
    </row>
    <row r="42" spans="1:25" x14ac:dyDescent="0.55000000000000004">
      <c r="A42" s="1" t="s">
        <v>48</v>
      </c>
      <c r="C42" s="6">
        <v>495187</v>
      </c>
      <c r="D42" s="6"/>
      <c r="E42" s="6">
        <v>181401322109</v>
      </c>
      <c r="F42" s="6"/>
      <c r="G42" s="6">
        <v>230112653148.37799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495187</v>
      </c>
      <c r="R42" s="6"/>
      <c r="S42" s="6">
        <v>440170</v>
      </c>
      <c r="T42" s="6"/>
      <c r="U42" s="6">
        <v>181401322109</v>
      </c>
      <c r="V42" s="6"/>
      <c r="W42" s="6">
        <v>216669561342.349</v>
      </c>
      <c r="X42" s="6"/>
      <c r="Y42" s="8">
        <v>5.6583762992199037E-3</v>
      </c>
    </row>
    <row r="43" spans="1:25" x14ac:dyDescent="0.55000000000000004">
      <c r="A43" s="1" t="s">
        <v>49</v>
      </c>
      <c r="C43" s="6">
        <v>4277850</v>
      </c>
      <c r="D43" s="6"/>
      <c r="E43" s="6">
        <v>221997949654</v>
      </c>
      <c r="F43" s="6"/>
      <c r="G43" s="6">
        <v>242131473364.95001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4277850</v>
      </c>
      <c r="R43" s="6"/>
      <c r="S43" s="6">
        <v>61330</v>
      </c>
      <c r="T43" s="6"/>
      <c r="U43" s="6">
        <v>221997949654</v>
      </c>
      <c r="V43" s="6"/>
      <c r="W43" s="6">
        <v>260799495284.02499</v>
      </c>
      <c r="X43" s="6"/>
      <c r="Y43" s="8">
        <v>6.8108398513437515E-3</v>
      </c>
    </row>
    <row r="44" spans="1:25" x14ac:dyDescent="0.55000000000000004">
      <c r="A44" s="1" t="s">
        <v>50</v>
      </c>
      <c r="C44" s="6">
        <v>6226015</v>
      </c>
      <c r="D44" s="6"/>
      <c r="E44" s="6">
        <v>111108344995</v>
      </c>
      <c r="F44" s="6"/>
      <c r="G44" s="6">
        <v>113084863690.82401</v>
      </c>
      <c r="H44" s="6"/>
      <c r="I44" s="6">
        <v>2824966</v>
      </c>
      <c r="J44" s="6"/>
      <c r="K44" s="6">
        <v>50009996649</v>
      </c>
      <c r="L44" s="6"/>
      <c r="M44" s="6">
        <v>0</v>
      </c>
      <c r="N44" s="6"/>
      <c r="O44" s="6">
        <v>0</v>
      </c>
      <c r="P44" s="6"/>
      <c r="Q44" s="6">
        <v>9050981</v>
      </c>
      <c r="R44" s="6"/>
      <c r="S44" s="6">
        <v>19565</v>
      </c>
      <c r="T44" s="6"/>
      <c r="U44" s="6">
        <v>161118341644</v>
      </c>
      <c r="V44" s="6"/>
      <c r="W44" s="6">
        <v>176028802727.573</v>
      </c>
      <c r="X44" s="6"/>
      <c r="Y44" s="8">
        <v>4.5970333772908933E-3</v>
      </c>
    </row>
    <row r="45" spans="1:25" x14ac:dyDescent="0.55000000000000004">
      <c r="A45" s="1" t="s">
        <v>51</v>
      </c>
      <c r="C45" s="6">
        <v>31040230</v>
      </c>
      <c r="D45" s="6"/>
      <c r="E45" s="6">
        <v>174640934514</v>
      </c>
      <c r="F45" s="6"/>
      <c r="G45" s="6">
        <v>698569439897.16003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31040230</v>
      </c>
      <c r="R45" s="6"/>
      <c r="S45" s="6">
        <v>22160</v>
      </c>
      <c r="T45" s="6"/>
      <c r="U45" s="6">
        <v>174640934514</v>
      </c>
      <c r="V45" s="6"/>
      <c r="W45" s="6">
        <v>683758780394.04004</v>
      </c>
      <c r="X45" s="6"/>
      <c r="Y45" s="8">
        <v>1.7856520562442923E-2</v>
      </c>
    </row>
    <row r="46" spans="1:25" x14ac:dyDescent="0.55000000000000004">
      <c r="A46" s="1" t="s">
        <v>52</v>
      </c>
      <c r="C46" s="6">
        <v>12000000</v>
      </c>
      <c r="D46" s="6"/>
      <c r="E46" s="6">
        <v>89997159737</v>
      </c>
      <c r="F46" s="6"/>
      <c r="G46" s="6">
        <v>75007036800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12000000</v>
      </c>
      <c r="R46" s="6"/>
      <c r="S46" s="6">
        <v>6147</v>
      </c>
      <c r="T46" s="6"/>
      <c r="U46" s="6">
        <v>89997159737</v>
      </c>
      <c r="V46" s="6"/>
      <c r="W46" s="6">
        <v>73325104200</v>
      </c>
      <c r="X46" s="6"/>
      <c r="Y46" s="8">
        <v>1.9149022556405372E-3</v>
      </c>
    </row>
    <row r="47" spans="1:25" x14ac:dyDescent="0.55000000000000004">
      <c r="A47" s="1" t="s">
        <v>53</v>
      </c>
      <c r="C47" s="6">
        <v>24900000</v>
      </c>
      <c r="D47" s="6"/>
      <c r="E47" s="6">
        <v>79397971414</v>
      </c>
      <c r="F47" s="6"/>
      <c r="G47" s="6">
        <v>240587933400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24900000</v>
      </c>
      <c r="R47" s="6"/>
      <c r="S47" s="6">
        <v>9030</v>
      </c>
      <c r="T47" s="6"/>
      <c r="U47" s="6">
        <v>79397971414</v>
      </c>
      <c r="V47" s="6"/>
      <c r="W47" s="6">
        <v>223509160350</v>
      </c>
      <c r="X47" s="6"/>
      <c r="Y47" s="8">
        <v>5.8369940278998949E-3</v>
      </c>
    </row>
    <row r="48" spans="1:25" x14ac:dyDescent="0.55000000000000004">
      <c r="A48" s="1" t="s">
        <v>54</v>
      </c>
      <c r="C48" s="6">
        <v>14802385</v>
      </c>
      <c r="D48" s="6"/>
      <c r="E48" s="6">
        <v>99109952548</v>
      </c>
      <c r="F48" s="6"/>
      <c r="G48" s="6">
        <v>91817299449.720001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14802385</v>
      </c>
      <c r="R48" s="6"/>
      <c r="S48" s="6">
        <v>5940</v>
      </c>
      <c r="T48" s="6"/>
      <c r="U48" s="6">
        <v>99109952548</v>
      </c>
      <c r="V48" s="6"/>
      <c r="W48" s="6">
        <v>87403006206.945007</v>
      </c>
      <c r="X48" s="6"/>
      <c r="Y48" s="8">
        <v>2.2825499610465315E-3</v>
      </c>
    </row>
    <row r="49" spans="1:25" x14ac:dyDescent="0.55000000000000004">
      <c r="A49" s="1" t="s">
        <v>55</v>
      </c>
      <c r="C49" s="6">
        <v>4482368</v>
      </c>
      <c r="D49" s="6"/>
      <c r="E49" s="6">
        <v>5388805760</v>
      </c>
      <c r="F49" s="6"/>
      <c r="G49" s="6">
        <v>36670393802.592003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4482368</v>
      </c>
      <c r="R49" s="6"/>
      <c r="S49" s="6">
        <v>7970</v>
      </c>
      <c r="T49" s="6"/>
      <c r="U49" s="6">
        <v>5388805760</v>
      </c>
      <c r="V49" s="6"/>
      <c r="W49" s="6">
        <v>35511912345.888</v>
      </c>
      <c r="X49" s="6"/>
      <c r="Y49" s="8">
        <v>9.2740190137022629E-4</v>
      </c>
    </row>
    <row r="50" spans="1:25" x14ac:dyDescent="0.55000000000000004">
      <c r="A50" s="1" t="s">
        <v>56</v>
      </c>
      <c r="C50" s="6">
        <v>69306090</v>
      </c>
      <c r="D50" s="6"/>
      <c r="E50" s="6">
        <v>822406501946</v>
      </c>
      <c r="F50" s="6"/>
      <c r="G50" s="6">
        <v>1371673940601.2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69306090</v>
      </c>
      <c r="R50" s="6"/>
      <c r="S50" s="6">
        <v>18890</v>
      </c>
      <c r="T50" s="6"/>
      <c r="U50" s="6">
        <v>822406501946</v>
      </c>
      <c r="V50" s="6"/>
      <c r="W50" s="6">
        <v>1301402347461.4099</v>
      </c>
      <c r="X50" s="6"/>
      <c r="Y50" s="8">
        <v>3.3986426856652784E-2</v>
      </c>
    </row>
    <row r="51" spans="1:25" x14ac:dyDescent="0.55000000000000004">
      <c r="A51" s="1" t="s">
        <v>57</v>
      </c>
      <c r="C51" s="6">
        <v>67300000</v>
      </c>
      <c r="D51" s="6"/>
      <c r="E51" s="6">
        <v>591720248824</v>
      </c>
      <c r="F51" s="6"/>
      <c r="G51" s="6">
        <v>1079089983450</v>
      </c>
      <c r="H51" s="6"/>
      <c r="I51" s="6">
        <v>200000</v>
      </c>
      <c r="J51" s="6"/>
      <c r="K51" s="6">
        <v>2836629900</v>
      </c>
      <c r="L51" s="6"/>
      <c r="M51" s="6">
        <v>0</v>
      </c>
      <c r="N51" s="6"/>
      <c r="O51" s="6">
        <v>0</v>
      </c>
      <c r="P51" s="6"/>
      <c r="Q51" s="6">
        <v>67500000</v>
      </c>
      <c r="R51" s="6"/>
      <c r="S51" s="6">
        <v>14520</v>
      </c>
      <c r="T51" s="6"/>
      <c r="U51" s="6">
        <v>594556878724</v>
      </c>
      <c r="V51" s="6"/>
      <c r="W51" s="6">
        <v>974268405000</v>
      </c>
      <c r="X51" s="6"/>
      <c r="Y51" s="8">
        <v>2.5443247393759697E-2</v>
      </c>
    </row>
    <row r="52" spans="1:25" x14ac:dyDescent="0.55000000000000004">
      <c r="A52" s="1" t="s">
        <v>58</v>
      </c>
      <c r="C52" s="6">
        <v>13095797</v>
      </c>
      <c r="D52" s="6"/>
      <c r="E52" s="6">
        <v>588674212107</v>
      </c>
      <c r="F52" s="6"/>
      <c r="G52" s="6">
        <v>583591426261.91602</v>
      </c>
      <c r="H52" s="6"/>
      <c r="I52" s="6">
        <v>458241</v>
      </c>
      <c r="J52" s="6"/>
      <c r="K52" s="6">
        <v>20164347866</v>
      </c>
      <c r="L52" s="6"/>
      <c r="M52" s="6">
        <v>0</v>
      </c>
      <c r="N52" s="6"/>
      <c r="O52" s="6">
        <v>0</v>
      </c>
      <c r="P52" s="6"/>
      <c r="Q52" s="6">
        <v>13554038</v>
      </c>
      <c r="R52" s="6"/>
      <c r="S52" s="6">
        <v>47191</v>
      </c>
      <c r="T52" s="6"/>
      <c r="U52" s="6">
        <v>608838559973</v>
      </c>
      <c r="V52" s="6"/>
      <c r="W52" s="6">
        <v>635822817044.81494</v>
      </c>
      <c r="X52" s="6"/>
      <c r="Y52" s="8">
        <v>1.6604661661658256E-2</v>
      </c>
    </row>
    <row r="53" spans="1:25" x14ac:dyDescent="0.55000000000000004">
      <c r="A53" s="1" t="s">
        <v>59</v>
      </c>
      <c r="C53" s="6">
        <v>4032094</v>
      </c>
      <c r="D53" s="6"/>
      <c r="E53" s="6">
        <v>13266745893</v>
      </c>
      <c r="F53" s="6"/>
      <c r="G53" s="6">
        <v>100322819108.72099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4032094</v>
      </c>
      <c r="R53" s="6"/>
      <c r="S53" s="6">
        <v>23840</v>
      </c>
      <c r="T53" s="6"/>
      <c r="U53" s="6">
        <v>13266745893</v>
      </c>
      <c r="V53" s="6"/>
      <c r="W53" s="6">
        <v>95553176490.287994</v>
      </c>
      <c r="X53" s="6"/>
      <c r="Y53" s="8">
        <v>2.4953935652896192E-3</v>
      </c>
    </row>
    <row r="54" spans="1:25" x14ac:dyDescent="0.55000000000000004">
      <c r="A54" s="1" t="s">
        <v>60</v>
      </c>
      <c r="C54" s="6">
        <v>3441464</v>
      </c>
      <c r="D54" s="6"/>
      <c r="E54" s="6">
        <v>117009583146</v>
      </c>
      <c r="F54" s="6"/>
      <c r="G54" s="6">
        <v>123052912792.524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3441464</v>
      </c>
      <c r="R54" s="6"/>
      <c r="S54" s="6">
        <v>36610</v>
      </c>
      <c r="T54" s="6"/>
      <c r="U54" s="6">
        <v>117009583146</v>
      </c>
      <c r="V54" s="6"/>
      <c r="W54" s="6">
        <v>125242344657.612</v>
      </c>
      <c r="X54" s="6"/>
      <c r="Y54" s="8">
        <v>3.2707331398046727E-3</v>
      </c>
    </row>
    <row r="55" spans="1:25" x14ac:dyDescent="0.55000000000000004">
      <c r="A55" s="1" t="s">
        <v>61</v>
      </c>
      <c r="C55" s="6">
        <v>12460936</v>
      </c>
      <c r="D55" s="6"/>
      <c r="E55" s="6">
        <v>96557050995</v>
      </c>
      <c r="F55" s="6"/>
      <c r="G55" s="6">
        <v>101695574066.868</v>
      </c>
      <c r="H55" s="6"/>
      <c r="I55" s="6">
        <v>500000</v>
      </c>
      <c r="J55" s="6"/>
      <c r="K55" s="6">
        <v>3727951532</v>
      </c>
      <c r="L55" s="6"/>
      <c r="M55" s="6">
        <v>0</v>
      </c>
      <c r="N55" s="6"/>
      <c r="O55" s="6">
        <v>0</v>
      </c>
      <c r="P55" s="6"/>
      <c r="Q55" s="6">
        <v>12960936</v>
      </c>
      <c r="R55" s="6"/>
      <c r="S55" s="6">
        <v>6740</v>
      </c>
      <c r="T55" s="6"/>
      <c r="U55" s="6">
        <v>100285002527</v>
      </c>
      <c r="V55" s="6"/>
      <c r="W55" s="6">
        <v>86836936223.591995</v>
      </c>
      <c r="X55" s="6"/>
      <c r="Y55" s="8">
        <v>2.2677669109602136E-3</v>
      </c>
    </row>
    <row r="56" spans="1:25" x14ac:dyDescent="0.55000000000000004">
      <c r="A56" s="1" t="s">
        <v>62</v>
      </c>
      <c r="C56" s="6">
        <v>10746263</v>
      </c>
      <c r="D56" s="6"/>
      <c r="E56" s="6">
        <v>191395635353</v>
      </c>
      <c r="F56" s="6"/>
      <c r="G56" s="6">
        <v>188542996275.397</v>
      </c>
      <c r="H56" s="6"/>
      <c r="I56" s="6">
        <v>673737</v>
      </c>
      <c r="J56" s="6"/>
      <c r="K56" s="6">
        <v>10203043240</v>
      </c>
      <c r="L56" s="6"/>
      <c r="M56" s="6">
        <v>0</v>
      </c>
      <c r="N56" s="6"/>
      <c r="O56" s="6">
        <v>0</v>
      </c>
      <c r="P56" s="6"/>
      <c r="Q56" s="6">
        <v>11420000</v>
      </c>
      <c r="R56" s="6"/>
      <c r="S56" s="6">
        <v>15100</v>
      </c>
      <c r="T56" s="6"/>
      <c r="U56" s="6">
        <v>201598678593</v>
      </c>
      <c r="V56" s="6"/>
      <c r="W56" s="6">
        <v>171415970100</v>
      </c>
      <c r="X56" s="6"/>
      <c r="Y56" s="8">
        <v>4.4765681737319761E-3</v>
      </c>
    </row>
    <row r="57" spans="1:25" x14ac:dyDescent="0.55000000000000004">
      <c r="A57" s="1" t="s">
        <v>63</v>
      </c>
      <c r="C57" s="6">
        <v>9119218</v>
      </c>
      <c r="D57" s="6"/>
      <c r="E57" s="6">
        <v>309401179693</v>
      </c>
      <c r="F57" s="6"/>
      <c r="G57" s="6">
        <v>353080139530.45502</v>
      </c>
      <c r="H57" s="6"/>
      <c r="I57" s="6">
        <v>680782</v>
      </c>
      <c r="J57" s="6"/>
      <c r="K57" s="6">
        <v>24248813904</v>
      </c>
      <c r="L57" s="6"/>
      <c r="M57" s="6">
        <v>0</v>
      </c>
      <c r="N57" s="6"/>
      <c r="O57" s="6">
        <v>0</v>
      </c>
      <c r="P57" s="6"/>
      <c r="Q57" s="6">
        <v>9800000</v>
      </c>
      <c r="R57" s="6"/>
      <c r="S57" s="6">
        <v>41570</v>
      </c>
      <c r="T57" s="6"/>
      <c r="U57" s="6">
        <v>333649993597</v>
      </c>
      <c r="V57" s="6"/>
      <c r="W57" s="6">
        <v>404962053300</v>
      </c>
      <c r="X57" s="6"/>
      <c r="Y57" s="8">
        <v>1.0575678790688898E-2</v>
      </c>
    </row>
    <row r="58" spans="1:25" x14ac:dyDescent="0.55000000000000004">
      <c r="A58" s="1" t="s">
        <v>64</v>
      </c>
      <c r="C58" s="6">
        <v>9881574</v>
      </c>
      <c r="D58" s="6"/>
      <c r="E58" s="6">
        <v>154059715973</v>
      </c>
      <c r="F58" s="6"/>
      <c r="G58" s="6">
        <v>149011551888.39899</v>
      </c>
      <c r="H58" s="6"/>
      <c r="I58" s="6">
        <v>678426</v>
      </c>
      <c r="J58" s="6"/>
      <c r="K58" s="6">
        <v>9389260292</v>
      </c>
      <c r="L58" s="6"/>
      <c r="M58" s="6">
        <v>0</v>
      </c>
      <c r="N58" s="6"/>
      <c r="O58" s="6">
        <v>0</v>
      </c>
      <c r="P58" s="6"/>
      <c r="Q58" s="6">
        <v>10560000</v>
      </c>
      <c r="R58" s="6"/>
      <c r="S58" s="6">
        <v>13440</v>
      </c>
      <c r="T58" s="6"/>
      <c r="U58" s="6">
        <v>163448976265</v>
      </c>
      <c r="V58" s="6"/>
      <c r="W58" s="6">
        <v>141081937920</v>
      </c>
      <c r="X58" s="6"/>
      <c r="Y58" s="8">
        <v>3.6843878246155459E-3</v>
      </c>
    </row>
    <row r="59" spans="1:25" x14ac:dyDescent="0.55000000000000004">
      <c r="A59" s="1" t="s">
        <v>65</v>
      </c>
      <c r="C59" s="6">
        <v>8782597</v>
      </c>
      <c r="D59" s="6"/>
      <c r="E59" s="6">
        <v>208481482507</v>
      </c>
      <c r="F59" s="6"/>
      <c r="G59" s="6">
        <v>197043786164.974</v>
      </c>
      <c r="H59" s="6"/>
      <c r="I59" s="6">
        <v>535399</v>
      </c>
      <c r="J59" s="6"/>
      <c r="K59" s="6">
        <v>11917181572</v>
      </c>
      <c r="L59" s="6"/>
      <c r="M59" s="6">
        <v>0</v>
      </c>
      <c r="N59" s="6"/>
      <c r="O59" s="6">
        <v>0</v>
      </c>
      <c r="P59" s="6"/>
      <c r="Q59" s="6">
        <v>9317996</v>
      </c>
      <c r="R59" s="6"/>
      <c r="S59" s="6">
        <v>23010</v>
      </c>
      <c r="T59" s="6"/>
      <c r="U59" s="6">
        <v>220398664079</v>
      </c>
      <c r="V59" s="6"/>
      <c r="W59" s="6">
        <v>213131365786.638</v>
      </c>
      <c r="X59" s="6"/>
      <c r="Y59" s="8">
        <v>5.5659754942780091E-3</v>
      </c>
    </row>
    <row r="60" spans="1:25" x14ac:dyDescent="0.55000000000000004">
      <c r="A60" s="1" t="s">
        <v>66</v>
      </c>
      <c r="C60" s="6">
        <v>7116666</v>
      </c>
      <c r="D60" s="6"/>
      <c r="E60" s="6">
        <v>96342904669</v>
      </c>
      <c r="F60" s="6"/>
      <c r="G60" s="6">
        <v>108548394271.53101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7116666</v>
      </c>
      <c r="R60" s="6"/>
      <c r="S60" s="6">
        <v>15480</v>
      </c>
      <c r="T60" s="6"/>
      <c r="U60" s="6">
        <v>96342904669</v>
      </c>
      <c r="V60" s="6"/>
      <c r="W60" s="6">
        <v>109510502041.40401</v>
      </c>
      <c r="X60" s="6"/>
      <c r="Y60" s="8">
        <v>2.8598923883344741E-3</v>
      </c>
    </row>
    <row r="61" spans="1:25" x14ac:dyDescent="0.55000000000000004">
      <c r="A61" s="1" t="s">
        <v>67</v>
      </c>
      <c r="C61" s="6">
        <v>4020036</v>
      </c>
      <c r="D61" s="6"/>
      <c r="E61" s="6">
        <v>66835717512</v>
      </c>
      <c r="F61" s="6"/>
      <c r="G61" s="6">
        <v>56225363176.206001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4020036</v>
      </c>
      <c r="R61" s="6"/>
      <c r="S61" s="6">
        <v>15410</v>
      </c>
      <c r="T61" s="6"/>
      <c r="U61" s="6">
        <v>66835717512</v>
      </c>
      <c r="V61" s="6"/>
      <c r="W61" s="6">
        <v>61580159669.178001</v>
      </c>
      <c r="X61" s="6"/>
      <c r="Y61" s="8">
        <v>1.6081802806795519E-3</v>
      </c>
    </row>
    <row r="62" spans="1:25" x14ac:dyDescent="0.55000000000000004">
      <c r="A62" s="1" t="s">
        <v>68</v>
      </c>
      <c r="C62" s="6">
        <v>45718</v>
      </c>
      <c r="D62" s="6"/>
      <c r="E62" s="6">
        <v>340478534</v>
      </c>
      <c r="F62" s="6"/>
      <c r="G62" s="6">
        <v>1011218454.2529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45718</v>
      </c>
      <c r="R62" s="6"/>
      <c r="S62" s="6">
        <v>16846</v>
      </c>
      <c r="T62" s="6"/>
      <c r="U62" s="6">
        <v>340478534</v>
      </c>
      <c r="V62" s="6"/>
      <c r="W62" s="6">
        <v>765582943.70340002</v>
      </c>
      <c r="X62" s="6"/>
      <c r="Y62" s="8">
        <v>1.9993377735664548E-5</v>
      </c>
    </row>
    <row r="63" spans="1:25" x14ac:dyDescent="0.55000000000000004">
      <c r="A63" s="1" t="s">
        <v>69</v>
      </c>
      <c r="C63" s="6">
        <v>1697661</v>
      </c>
      <c r="D63" s="6"/>
      <c r="E63" s="6">
        <v>31558315965</v>
      </c>
      <c r="F63" s="6"/>
      <c r="G63" s="6">
        <v>29431044953.352001</v>
      </c>
      <c r="H63" s="6"/>
      <c r="I63" s="6">
        <v>1459131</v>
      </c>
      <c r="J63" s="6"/>
      <c r="K63" s="6">
        <v>21298229553</v>
      </c>
      <c r="L63" s="6"/>
      <c r="M63" s="6">
        <v>0</v>
      </c>
      <c r="N63" s="6"/>
      <c r="O63" s="6">
        <v>0</v>
      </c>
      <c r="P63" s="6"/>
      <c r="Q63" s="6">
        <v>3156792</v>
      </c>
      <c r="R63" s="6"/>
      <c r="S63" s="6">
        <v>17390</v>
      </c>
      <c r="T63" s="6"/>
      <c r="U63" s="6">
        <v>52856545518</v>
      </c>
      <c r="V63" s="6"/>
      <c r="W63" s="6">
        <v>54569978033.363998</v>
      </c>
      <c r="X63" s="6"/>
      <c r="Y63" s="8">
        <v>1.4251077467455312E-3</v>
      </c>
    </row>
    <row r="64" spans="1:25" x14ac:dyDescent="0.55000000000000004">
      <c r="A64" s="1" t="s">
        <v>70</v>
      </c>
      <c r="C64" s="6">
        <v>10513857</v>
      </c>
      <c r="D64" s="6"/>
      <c r="E64" s="6">
        <v>417907669371</v>
      </c>
      <c r="F64" s="6"/>
      <c r="G64" s="6">
        <v>546916505495.97998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10513857</v>
      </c>
      <c r="R64" s="6"/>
      <c r="S64" s="6">
        <v>54740</v>
      </c>
      <c r="T64" s="6"/>
      <c r="U64" s="6">
        <v>417907669371</v>
      </c>
      <c r="V64" s="6"/>
      <c r="W64" s="6">
        <v>572104137413.52905</v>
      </c>
      <c r="X64" s="6"/>
      <c r="Y64" s="8">
        <v>1.4940633431714244E-2</v>
      </c>
    </row>
    <row r="65" spans="1:25" x14ac:dyDescent="0.55000000000000004">
      <c r="A65" s="1" t="s">
        <v>71</v>
      </c>
      <c r="C65" s="6">
        <v>18643969</v>
      </c>
      <c r="D65" s="6"/>
      <c r="E65" s="6">
        <v>119407876427</v>
      </c>
      <c r="F65" s="6"/>
      <c r="G65" s="6">
        <v>142148396738.73199</v>
      </c>
      <c r="H65" s="6"/>
      <c r="I65" s="6">
        <v>7897259</v>
      </c>
      <c r="J65" s="6"/>
      <c r="K65" s="6">
        <v>57355960084</v>
      </c>
      <c r="L65" s="6"/>
      <c r="M65" s="6">
        <v>0</v>
      </c>
      <c r="N65" s="6"/>
      <c r="O65" s="6">
        <v>0</v>
      </c>
      <c r="P65" s="6"/>
      <c r="Q65" s="6">
        <v>26541228</v>
      </c>
      <c r="R65" s="6"/>
      <c r="S65" s="6">
        <v>6800</v>
      </c>
      <c r="T65" s="6"/>
      <c r="U65" s="6">
        <v>176763836511</v>
      </c>
      <c r="V65" s="6"/>
      <c r="W65" s="6">
        <v>179406492315.12</v>
      </c>
      <c r="X65" s="6"/>
      <c r="Y65" s="8">
        <v>4.6852425313127612E-3</v>
      </c>
    </row>
    <row r="66" spans="1:25" x14ac:dyDescent="0.55000000000000004">
      <c r="A66" s="1" t="s">
        <v>72</v>
      </c>
      <c r="C66" s="6">
        <v>83679102</v>
      </c>
      <c r="D66" s="6"/>
      <c r="E66" s="6">
        <v>931105498085</v>
      </c>
      <c r="F66" s="6"/>
      <c r="G66" s="6">
        <v>1385798980976.05</v>
      </c>
      <c r="H66" s="6"/>
      <c r="I66" s="6">
        <v>117150743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200829845</v>
      </c>
      <c r="R66" s="6"/>
      <c r="S66" s="6">
        <v>6510</v>
      </c>
      <c r="T66" s="6"/>
      <c r="U66" s="6">
        <v>931105498085</v>
      </c>
      <c r="V66" s="6"/>
      <c r="W66" s="6">
        <v>1299623247318.8501</v>
      </c>
      <c r="X66" s="6"/>
      <c r="Y66" s="8">
        <v>3.3939965240086842E-2</v>
      </c>
    </row>
    <row r="67" spans="1:25" x14ac:dyDescent="0.55000000000000004">
      <c r="A67" s="1" t="s">
        <v>73</v>
      </c>
      <c r="C67" s="6">
        <v>1678321</v>
      </c>
      <c r="D67" s="6"/>
      <c r="E67" s="6">
        <v>26680793239</v>
      </c>
      <c r="F67" s="6"/>
      <c r="G67" s="6">
        <v>43910576938.115997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1678321</v>
      </c>
      <c r="R67" s="6"/>
      <c r="S67" s="6">
        <v>23890</v>
      </c>
      <c r="T67" s="6"/>
      <c r="U67" s="6">
        <v>26680793239</v>
      </c>
      <c r="V67" s="6"/>
      <c r="W67" s="6">
        <v>39856522912.294502</v>
      </c>
      <c r="X67" s="6"/>
      <c r="Y67" s="8">
        <v>1.0408624230327584E-3</v>
      </c>
    </row>
    <row r="68" spans="1:25" x14ac:dyDescent="0.55000000000000004">
      <c r="A68" s="1" t="s">
        <v>74</v>
      </c>
      <c r="C68" s="6">
        <v>159509568</v>
      </c>
      <c r="D68" s="6"/>
      <c r="E68" s="6">
        <v>850196515368</v>
      </c>
      <c r="F68" s="6"/>
      <c r="G68" s="6">
        <v>1672813128042.72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159509568</v>
      </c>
      <c r="R68" s="6"/>
      <c r="S68" s="6">
        <v>10880</v>
      </c>
      <c r="T68" s="6"/>
      <c r="U68" s="6">
        <v>850196515368</v>
      </c>
      <c r="V68" s="6"/>
      <c r="W68" s="6">
        <v>1725138088445.95</v>
      </c>
      <c r="X68" s="6"/>
      <c r="Y68" s="8">
        <v>4.5052384894620497E-2</v>
      </c>
    </row>
    <row r="69" spans="1:25" x14ac:dyDescent="0.55000000000000004">
      <c r="A69" s="1" t="s">
        <v>75</v>
      </c>
      <c r="C69" s="6">
        <v>11400000</v>
      </c>
      <c r="D69" s="6"/>
      <c r="E69" s="6">
        <v>104177670049</v>
      </c>
      <c r="F69" s="6"/>
      <c r="G69" s="6">
        <v>194460037200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11400000</v>
      </c>
      <c r="R69" s="6"/>
      <c r="S69" s="6">
        <v>15510</v>
      </c>
      <c r="T69" s="6"/>
      <c r="U69" s="6">
        <v>104177670049</v>
      </c>
      <c r="V69" s="6"/>
      <c r="W69" s="6">
        <v>175761956700</v>
      </c>
      <c r="X69" s="6"/>
      <c r="Y69" s="8">
        <v>4.5900646308338205E-3</v>
      </c>
    </row>
    <row r="70" spans="1:25" x14ac:dyDescent="0.55000000000000004">
      <c r="A70" s="1" t="s">
        <v>76</v>
      </c>
      <c r="C70" s="6">
        <v>100335470</v>
      </c>
      <c r="D70" s="6"/>
      <c r="E70" s="6">
        <v>453148077426</v>
      </c>
      <c r="F70" s="6"/>
      <c r="G70" s="6">
        <v>1288621083479.22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100335470</v>
      </c>
      <c r="R70" s="6"/>
      <c r="S70" s="6">
        <v>13050</v>
      </c>
      <c r="T70" s="6"/>
      <c r="U70" s="6">
        <v>453148077426</v>
      </c>
      <c r="V70" s="6"/>
      <c r="W70" s="6">
        <v>1301587085093.1799</v>
      </c>
      <c r="X70" s="6"/>
      <c r="Y70" s="8">
        <v>3.3991251323138551E-2</v>
      </c>
    </row>
    <row r="71" spans="1:25" x14ac:dyDescent="0.55000000000000004">
      <c r="A71" s="1" t="s">
        <v>77</v>
      </c>
      <c r="C71" s="6">
        <v>59615343</v>
      </c>
      <c r="D71" s="6"/>
      <c r="E71" s="6">
        <v>968672898538</v>
      </c>
      <c r="F71" s="6"/>
      <c r="G71" s="6">
        <v>2087752055113.3501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59615343</v>
      </c>
      <c r="R71" s="6"/>
      <c r="S71" s="6">
        <v>31550</v>
      </c>
      <c r="T71" s="6"/>
      <c r="U71" s="6">
        <v>968672898538</v>
      </c>
      <c r="V71" s="6"/>
      <c r="W71" s="6">
        <v>1869672930423.6799</v>
      </c>
      <c r="X71" s="6"/>
      <c r="Y71" s="8">
        <v>4.8826946116748343E-2</v>
      </c>
    </row>
    <row r="72" spans="1:25" x14ac:dyDescent="0.55000000000000004">
      <c r="A72" s="1" t="s">
        <v>78</v>
      </c>
      <c r="C72" s="6">
        <v>68895041</v>
      </c>
      <c r="D72" s="6"/>
      <c r="E72" s="6">
        <v>1128419038451</v>
      </c>
      <c r="F72" s="6"/>
      <c r="G72" s="6">
        <v>1686103543758.95</v>
      </c>
      <c r="H72" s="6"/>
      <c r="I72" s="6">
        <v>607148</v>
      </c>
      <c r="J72" s="6"/>
      <c r="K72" s="6">
        <v>14200573291</v>
      </c>
      <c r="L72" s="6"/>
      <c r="M72" s="6">
        <v>0</v>
      </c>
      <c r="N72" s="6"/>
      <c r="O72" s="6">
        <v>0</v>
      </c>
      <c r="P72" s="6"/>
      <c r="Q72" s="6">
        <v>69502189</v>
      </c>
      <c r="R72" s="6"/>
      <c r="S72" s="6">
        <v>23470</v>
      </c>
      <c r="T72" s="6"/>
      <c r="U72" s="6">
        <v>1142619611742</v>
      </c>
      <c r="V72" s="6"/>
      <c r="W72" s="6">
        <v>1621510638393.8101</v>
      </c>
      <c r="X72" s="6"/>
      <c r="Y72" s="8">
        <v>4.2346129785730796E-2</v>
      </c>
    </row>
    <row r="73" spans="1:25" x14ac:dyDescent="0.55000000000000004">
      <c r="A73" s="1" t="s">
        <v>79</v>
      </c>
      <c r="C73" s="6">
        <v>3475000</v>
      </c>
      <c r="D73" s="6"/>
      <c r="E73" s="6">
        <v>63343544402</v>
      </c>
      <c r="F73" s="6"/>
      <c r="G73" s="6">
        <v>72506255512.5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3475000</v>
      </c>
      <c r="R73" s="6"/>
      <c r="S73" s="6">
        <v>20580</v>
      </c>
      <c r="T73" s="6"/>
      <c r="U73" s="6">
        <v>63343544402</v>
      </c>
      <c r="V73" s="6"/>
      <c r="W73" s="6">
        <v>71089982775</v>
      </c>
      <c r="X73" s="6"/>
      <c r="Y73" s="8">
        <v>1.8565315365660869E-3</v>
      </c>
    </row>
    <row r="74" spans="1:25" x14ac:dyDescent="0.55000000000000004">
      <c r="A74" s="1" t="s">
        <v>80</v>
      </c>
      <c r="C74" s="6">
        <v>7545848</v>
      </c>
      <c r="D74" s="6"/>
      <c r="E74" s="6">
        <v>200711479037</v>
      </c>
      <c r="F74" s="6"/>
      <c r="G74" s="6">
        <v>207851330163.92401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7545848</v>
      </c>
      <c r="R74" s="6"/>
      <c r="S74" s="6">
        <v>24920</v>
      </c>
      <c r="T74" s="6"/>
      <c r="U74" s="6">
        <v>200711479037</v>
      </c>
      <c r="V74" s="6"/>
      <c r="W74" s="6">
        <v>186923679093.64801</v>
      </c>
      <c r="X74" s="6"/>
      <c r="Y74" s="8">
        <v>4.8815556231975249E-3</v>
      </c>
    </row>
    <row r="75" spans="1:25" x14ac:dyDescent="0.55000000000000004">
      <c r="A75" s="1" t="s">
        <v>81</v>
      </c>
      <c r="C75" s="6">
        <v>17108382</v>
      </c>
      <c r="D75" s="6"/>
      <c r="E75" s="6">
        <v>28605406510</v>
      </c>
      <c r="F75" s="6"/>
      <c r="G75" s="6">
        <v>230099123829.66299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17108382</v>
      </c>
      <c r="R75" s="6"/>
      <c r="S75" s="6">
        <v>13290</v>
      </c>
      <c r="T75" s="6"/>
      <c r="U75" s="6">
        <v>28605406510</v>
      </c>
      <c r="V75" s="6"/>
      <c r="W75" s="6">
        <v>226017542919.159</v>
      </c>
      <c r="X75" s="6"/>
      <c r="Y75" s="8">
        <v>5.9025010257023197E-3</v>
      </c>
    </row>
    <row r="76" spans="1:25" x14ac:dyDescent="0.55000000000000004">
      <c r="A76" s="1" t="s">
        <v>82</v>
      </c>
      <c r="C76" s="6">
        <v>4266340</v>
      </c>
      <c r="D76" s="6"/>
      <c r="E76" s="6">
        <v>163844785933</v>
      </c>
      <c r="F76" s="6"/>
      <c r="G76" s="6">
        <v>205291922093.73901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4266340</v>
      </c>
      <c r="R76" s="6"/>
      <c r="S76" s="6">
        <v>47575</v>
      </c>
      <c r="T76" s="6"/>
      <c r="U76" s="6">
        <v>163844785933</v>
      </c>
      <c r="V76" s="6"/>
      <c r="W76" s="6">
        <v>201763447303.27499</v>
      </c>
      <c r="X76" s="6"/>
      <c r="Y76" s="8">
        <v>5.2690996427776221E-3</v>
      </c>
    </row>
    <row r="77" spans="1:25" x14ac:dyDescent="0.55000000000000004">
      <c r="A77" s="1" t="s">
        <v>83</v>
      </c>
      <c r="C77" s="6">
        <v>8291579</v>
      </c>
      <c r="D77" s="6"/>
      <c r="E77" s="6">
        <v>112136235215</v>
      </c>
      <c r="F77" s="6"/>
      <c r="G77" s="6">
        <v>101049912726.687</v>
      </c>
      <c r="H77" s="6"/>
      <c r="I77" s="6">
        <v>13435872</v>
      </c>
      <c r="J77" s="6"/>
      <c r="K77" s="6">
        <v>161264304331</v>
      </c>
      <c r="L77" s="6"/>
      <c r="M77" s="6">
        <v>0</v>
      </c>
      <c r="N77" s="6"/>
      <c r="O77" s="6">
        <v>0</v>
      </c>
      <c r="P77" s="6"/>
      <c r="Q77" s="6">
        <v>21727451</v>
      </c>
      <c r="R77" s="6"/>
      <c r="S77" s="6">
        <v>11760</v>
      </c>
      <c r="T77" s="6"/>
      <c r="U77" s="6">
        <v>273400539546</v>
      </c>
      <c r="V77" s="6"/>
      <c r="W77" s="6">
        <v>253994510558.62799</v>
      </c>
      <c r="X77" s="6"/>
      <c r="Y77" s="8">
        <v>6.6331260827452183E-3</v>
      </c>
    </row>
    <row r="78" spans="1:25" x14ac:dyDescent="0.55000000000000004">
      <c r="A78" s="1" t="s">
        <v>84</v>
      </c>
      <c r="C78" s="6">
        <v>4440573</v>
      </c>
      <c r="D78" s="6"/>
      <c r="E78" s="6">
        <v>26264589509</v>
      </c>
      <c r="F78" s="6"/>
      <c r="G78" s="6">
        <v>25116522518</v>
      </c>
      <c r="H78" s="6"/>
      <c r="I78" s="6">
        <v>1927434</v>
      </c>
      <c r="J78" s="6"/>
      <c r="K78" s="6">
        <v>5448806438</v>
      </c>
      <c r="L78" s="6"/>
      <c r="M78" s="6">
        <v>0</v>
      </c>
      <c r="N78" s="6"/>
      <c r="O78" s="6">
        <v>0</v>
      </c>
      <c r="P78" s="6"/>
      <c r="Q78" s="6">
        <v>6368007</v>
      </c>
      <c r="R78" s="6"/>
      <c r="S78" s="6">
        <v>4980</v>
      </c>
      <c r="T78" s="6"/>
      <c r="U78" s="6">
        <v>31713395947</v>
      </c>
      <c r="V78" s="6"/>
      <c r="W78" s="6">
        <v>31523984444.583</v>
      </c>
      <c r="X78" s="6"/>
      <c r="Y78" s="8">
        <v>8.2325623097729184E-4</v>
      </c>
    </row>
    <row r="79" spans="1:25" x14ac:dyDescent="0.55000000000000004">
      <c r="A79" s="1" t="s">
        <v>85</v>
      </c>
      <c r="C79" s="6">
        <v>1219153</v>
      </c>
      <c r="D79" s="6"/>
      <c r="E79" s="6">
        <v>37068863112</v>
      </c>
      <c r="F79" s="6"/>
      <c r="G79" s="6">
        <v>36308495227.914001</v>
      </c>
      <c r="H79" s="6"/>
      <c r="I79" s="6">
        <v>247125</v>
      </c>
      <c r="J79" s="6"/>
      <c r="K79" s="6">
        <v>7012872771</v>
      </c>
      <c r="L79" s="6"/>
      <c r="M79" s="6">
        <v>0</v>
      </c>
      <c r="N79" s="6"/>
      <c r="O79" s="6">
        <v>0</v>
      </c>
      <c r="P79" s="6"/>
      <c r="Q79" s="6">
        <v>1466278</v>
      </c>
      <c r="R79" s="6"/>
      <c r="S79" s="6">
        <v>29030</v>
      </c>
      <c r="T79" s="6"/>
      <c r="U79" s="6">
        <v>44081735883</v>
      </c>
      <c r="V79" s="6"/>
      <c r="W79" s="6">
        <v>42312782314</v>
      </c>
      <c r="X79" s="6"/>
      <c r="Y79" s="8">
        <v>1.1050082128107837E-3</v>
      </c>
    </row>
    <row r="80" spans="1:25" x14ac:dyDescent="0.55000000000000004">
      <c r="A80" s="1" t="s">
        <v>86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26434</v>
      </c>
      <c r="J80" s="6"/>
      <c r="K80" s="6">
        <v>729779583</v>
      </c>
      <c r="L80" s="6"/>
      <c r="M80" s="6">
        <v>0</v>
      </c>
      <c r="N80" s="6"/>
      <c r="O80" s="6">
        <v>0</v>
      </c>
      <c r="P80" s="6"/>
      <c r="Q80" s="6">
        <v>26434</v>
      </c>
      <c r="R80" s="6"/>
      <c r="S80" s="6">
        <v>27940</v>
      </c>
      <c r="T80" s="6"/>
      <c r="U80" s="6">
        <v>729779583</v>
      </c>
      <c r="V80" s="6"/>
      <c r="W80" s="6">
        <v>734171492.53799999</v>
      </c>
      <c r="X80" s="6"/>
      <c r="Y80" s="8">
        <v>1.9173060337608029E-5</v>
      </c>
    </row>
    <row r="81" spans="1:25" x14ac:dyDescent="0.55000000000000004">
      <c r="A81" s="1" t="s">
        <v>97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9529900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9529900</v>
      </c>
      <c r="R81" s="6"/>
      <c r="S81" s="6">
        <v>11097</v>
      </c>
      <c r="T81" s="6"/>
      <c r="U81" s="6">
        <v>90994180514</v>
      </c>
      <c r="V81" s="6"/>
      <c r="W81" s="6">
        <v>105124068163.215</v>
      </c>
      <c r="X81" s="6"/>
      <c r="Y81" s="8">
        <v>2.7453396410972979E-3</v>
      </c>
    </row>
    <row r="82" spans="1:25" x14ac:dyDescent="0.55000000000000004">
      <c r="A82" s="1" t="s">
        <v>98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15636144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15636144</v>
      </c>
      <c r="R82" s="6"/>
      <c r="S82" s="6">
        <v>3696</v>
      </c>
      <c r="T82" s="6"/>
      <c r="U82" s="6">
        <v>48458175656</v>
      </c>
      <c r="V82" s="6"/>
      <c r="W82" s="6">
        <v>57447330654.0672</v>
      </c>
      <c r="X82" s="6"/>
      <c r="Y82" s="8">
        <v>1.5002504837899849E-3</v>
      </c>
    </row>
    <row r="83" spans="1:25" ht="24.75" thickBot="1" x14ac:dyDescent="0.6">
      <c r="E83" s="7">
        <f>SUM(E9:E82)</f>
        <v>16824973132823</v>
      </c>
      <c r="G83" s="7">
        <f>SUM(G9:G82)</f>
        <v>29883356756452.492</v>
      </c>
      <c r="K83" s="7">
        <f>SUM(K9:K82)</f>
        <v>565333753642</v>
      </c>
      <c r="O83" s="7">
        <f>SUM(O9:O82)</f>
        <v>194421110524</v>
      </c>
      <c r="U83" s="7">
        <f>SUM(U9:U82)</f>
        <v>17359438509924</v>
      </c>
      <c r="W83" s="7">
        <f>SUM(W9:W82)</f>
        <v>29091357658866.68</v>
      </c>
      <c r="Y83" s="9">
        <f>SUM(Y9:Y82)</f>
        <v>0.75972761318844628</v>
      </c>
    </row>
    <row r="84" spans="1:25" ht="24.75" thickTop="1" x14ac:dyDescent="0.55000000000000004">
      <c r="G84" s="3"/>
      <c r="W84" s="3"/>
    </row>
    <row r="85" spans="1:25" x14ac:dyDescent="0.55000000000000004">
      <c r="G85" s="3"/>
      <c r="W85" s="3"/>
      <c r="Y85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28" workbookViewId="0">
      <selection activeCell="O39" sqref="O39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6" spans="1:37" ht="24.75" x14ac:dyDescent="0.55000000000000004">
      <c r="A6" s="30" t="s">
        <v>108</v>
      </c>
      <c r="B6" s="30" t="s">
        <v>108</v>
      </c>
      <c r="C6" s="30" t="s">
        <v>108</v>
      </c>
      <c r="D6" s="30" t="s">
        <v>108</v>
      </c>
      <c r="E6" s="30" t="s">
        <v>108</v>
      </c>
      <c r="F6" s="30" t="s">
        <v>108</v>
      </c>
      <c r="G6" s="30" t="s">
        <v>108</v>
      </c>
      <c r="H6" s="30" t="s">
        <v>108</v>
      </c>
      <c r="I6" s="30" t="s">
        <v>108</v>
      </c>
      <c r="J6" s="30" t="s">
        <v>108</v>
      </c>
      <c r="K6" s="30" t="s">
        <v>108</v>
      </c>
      <c r="L6" s="30" t="s">
        <v>108</v>
      </c>
      <c r="M6" s="30" t="s">
        <v>108</v>
      </c>
      <c r="O6" s="30" t="s">
        <v>4</v>
      </c>
      <c r="P6" s="30" t="s">
        <v>4</v>
      </c>
      <c r="Q6" s="30" t="s">
        <v>4</v>
      </c>
      <c r="R6" s="30" t="s">
        <v>4</v>
      </c>
      <c r="S6" s="30" t="s">
        <v>4</v>
      </c>
      <c r="U6" s="30" t="s">
        <v>5</v>
      </c>
      <c r="V6" s="30" t="s">
        <v>5</v>
      </c>
      <c r="W6" s="30" t="s">
        <v>5</v>
      </c>
      <c r="X6" s="30" t="s">
        <v>5</v>
      </c>
      <c r="Y6" s="30" t="s">
        <v>5</v>
      </c>
      <c r="Z6" s="30" t="s">
        <v>5</v>
      </c>
      <c r="AA6" s="30" t="s">
        <v>5</v>
      </c>
      <c r="AC6" s="30" t="s">
        <v>6</v>
      </c>
      <c r="AD6" s="30" t="s">
        <v>6</v>
      </c>
      <c r="AE6" s="30" t="s">
        <v>6</v>
      </c>
      <c r="AF6" s="30" t="s">
        <v>6</v>
      </c>
      <c r="AG6" s="30" t="s">
        <v>6</v>
      </c>
      <c r="AH6" s="30" t="s">
        <v>6</v>
      </c>
      <c r="AI6" s="30" t="s">
        <v>6</v>
      </c>
      <c r="AJ6" s="30" t="s">
        <v>6</v>
      </c>
      <c r="AK6" s="30" t="s">
        <v>6</v>
      </c>
    </row>
    <row r="7" spans="1:37" ht="24.75" x14ac:dyDescent="0.55000000000000004">
      <c r="A7" s="29" t="s">
        <v>109</v>
      </c>
      <c r="C7" s="29" t="s">
        <v>110</v>
      </c>
      <c r="E7" s="29" t="s">
        <v>111</v>
      </c>
      <c r="G7" s="29" t="s">
        <v>112</v>
      </c>
      <c r="I7" s="29" t="s">
        <v>113</v>
      </c>
      <c r="K7" s="29" t="s">
        <v>114</v>
      </c>
      <c r="M7" s="29" t="s">
        <v>107</v>
      </c>
      <c r="O7" s="29" t="s">
        <v>7</v>
      </c>
      <c r="Q7" s="29" t="s">
        <v>8</v>
      </c>
      <c r="S7" s="29" t="s">
        <v>9</v>
      </c>
      <c r="U7" s="30" t="s">
        <v>10</v>
      </c>
      <c r="V7" s="30" t="s">
        <v>10</v>
      </c>
      <c r="W7" s="30" t="s">
        <v>10</v>
      </c>
      <c r="Y7" s="30" t="s">
        <v>11</v>
      </c>
      <c r="Z7" s="30" t="s">
        <v>11</v>
      </c>
      <c r="AA7" s="30" t="s">
        <v>11</v>
      </c>
      <c r="AC7" s="29" t="s">
        <v>7</v>
      </c>
      <c r="AE7" s="29" t="s">
        <v>115</v>
      </c>
      <c r="AG7" s="29" t="s">
        <v>8</v>
      </c>
      <c r="AI7" s="29" t="s">
        <v>9</v>
      </c>
      <c r="AK7" s="29" t="s">
        <v>13</v>
      </c>
    </row>
    <row r="8" spans="1:37" ht="24.75" x14ac:dyDescent="0.55000000000000004">
      <c r="A8" s="30" t="s">
        <v>109</v>
      </c>
      <c r="C8" s="30" t="s">
        <v>110</v>
      </c>
      <c r="E8" s="30" t="s">
        <v>111</v>
      </c>
      <c r="G8" s="30" t="s">
        <v>112</v>
      </c>
      <c r="I8" s="30" t="s">
        <v>113</v>
      </c>
      <c r="K8" s="30" t="s">
        <v>114</v>
      </c>
      <c r="M8" s="30" t="s">
        <v>107</v>
      </c>
      <c r="O8" s="30" t="s">
        <v>7</v>
      </c>
      <c r="Q8" s="30" t="s">
        <v>8</v>
      </c>
      <c r="S8" s="30" t="s">
        <v>9</v>
      </c>
      <c r="U8" s="30" t="s">
        <v>7</v>
      </c>
      <c r="W8" s="30" t="s">
        <v>8</v>
      </c>
      <c r="Y8" s="30" t="s">
        <v>7</v>
      </c>
      <c r="AA8" s="30" t="s">
        <v>14</v>
      </c>
      <c r="AC8" s="30" t="s">
        <v>7</v>
      </c>
      <c r="AE8" s="30" t="s">
        <v>115</v>
      </c>
      <c r="AG8" s="30" t="s">
        <v>8</v>
      </c>
      <c r="AI8" s="30" t="s">
        <v>9</v>
      </c>
      <c r="AK8" s="30" t="s">
        <v>13</v>
      </c>
    </row>
    <row r="9" spans="1:37" x14ac:dyDescent="0.55000000000000004">
      <c r="A9" s="1" t="s">
        <v>96</v>
      </c>
      <c r="C9" s="4" t="s">
        <v>116</v>
      </c>
      <c r="D9" s="4"/>
      <c r="E9" s="4" t="s">
        <v>116</v>
      </c>
      <c r="F9" s="4"/>
      <c r="G9" s="4" t="s">
        <v>117</v>
      </c>
      <c r="H9" s="4"/>
      <c r="I9" s="4" t="s">
        <v>118</v>
      </c>
      <c r="J9" s="4"/>
      <c r="K9" s="5">
        <v>0</v>
      </c>
      <c r="L9" s="4"/>
      <c r="M9" s="5">
        <v>0</v>
      </c>
      <c r="N9" s="4"/>
      <c r="O9" s="5">
        <v>13930</v>
      </c>
      <c r="P9" s="4"/>
      <c r="Q9" s="5">
        <v>11842465172</v>
      </c>
      <c r="R9" s="4"/>
      <c r="S9" s="5">
        <v>13404512421</v>
      </c>
      <c r="T9" s="4"/>
      <c r="U9" s="5">
        <v>11000</v>
      </c>
      <c r="V9" s="4"/>
      <c r="W9" s="5">
        <v>10719442544</v>
      </c>
      <c r="X9" s="4"/>
      <c r="Y9" s="5">
        <v>0</v>
      </c>
      <c r="Z9" s="4"/>
      <c r="AA9" s="5">
        <v>0</v>
      </c>
      <c r="AB9" s="4"/>
      <c r="AC9" s="5">
        <v>24930</v>
      </c>
      <c r="AD9" s="4"/>
      <c r="AE9" s="5">
        <v>978243</v>
      </c>
      <c r="AF9" s="4"/>
      <c r="AG9" s="5">
        <v>22561907716</v>
      </c>
      <c r="AH9" s="4"/>
      <c r="AI9" s="5">
        <v>24383177737</v>
      </c>
      <c r="AJ9" s="4"/>
      <c r="AK9" s="8">
        <v>6.367723927252929E-4</v>
      </c>
    </row>
    <row r="10" spans="1:37" x14ac:dyDescent="0.55000000000000004">
      <c r="A10" s="1" t="s">
        <v>93</v>
      </c>
      <c r="C10" s="4" t="s">
        <v>116</v>
      </c>
      <c r="D10" s="4"/>
      <c r="E10" s="4" t="s">
        <v>116</v>
      </c>
      <c r="F10" s="4"/>
      <c r="G10" s="4" t="s">
        <v>119</v>
      </c>
      <c r="H10" s="4"/>
      <c r="I10" s="4" t="s">
        <v>120</v>
      </c>
      <c r="J10" s="4"/>
      <c r="K10" s="5">
        <v>0</v>
      </c>
      <c r="L10" s="4"/>
      <c r="M10" s="5">
        <v>0</v>
      </c>
      <c r="N10" s="4"/>
      <c r="O10" s="5">
        <v>222748</v>
      </c>
      <c r="P10" s="4"/>
      <c r="Q10" s="5">
        <v>206275953590</v>
      </c>
      <c r="R10" s="4"/>
      <c r="S10" s="5">
        <v>213511138178</v>
      </c>
      <c r="T10" s="4"/>
      <c r="U10" s="5">
        <v>42247</v>
      </c>
      <c r="V10" s="4"/>
      <c r="W10" s="5">
        <v>41050760567</v>
      </c>
      <c r="X10" s="4"/>
      <c r="Y10" s="5">
        <v>0</v>
      </c>
      <c r="Z10" s="4"/>
      <c r="AA10" s="5">
        <v>0</v>
      </c>
      <c r="AB10" s="4"/>
      <c r="AC10" s="5">
        <v>264995</v>
      </c>
      <c r="AD10" s="4"/>
      <c r="AE10" s="5">
        <v>973976</v>
      </c>
      <c r="AF10" s="4"/>
      <c r="AG10" s="5">
        <v>247326714157</v>
      </c>
      <c r="AH10" s="4"/>
      <c r="AI10" s="5">
        <v>258051989717</v>
      </c>
      <c r="AJ10" s="4"/>
      <c r="AK10" s="8">
        <v>6.7390881004927641E-3</v>
      </c>
    </row>
    <row r="11" spans="1:37" x14ac:dyDescent="0.55000000000000004">
      <c r="A11" s="1" t="s">
        <v>102</v>
      </c>
      <c r="C11" s="4" t="s">
        <v>116</v>
      </c>
      <c r="D11" s="4"/>
      <c r="E11" s="4" t="s">
        <v>116</v>
      </c>
      <c r="F11" s="4"/>
      <c r="G11" s="4" t="s">
        <v>121</v>
      </c>
      <c r="H11" s="4"/>
      <c r="I11" s="4" t="s">
        <v>122</v>
      </c>
      <c r="J11" s="4"/>
      <c r="K11" s="5">
        <v>0</v>
      </c>
      <c r="L11" s="4"/>
      <c r="M11" s="5">
        <v>0</v>
      </c>
      <c r="N11" s="4"/>
      <c r="O11" s="5">
        <v>412437</v>
      </c>
      <c r="P11" s="4"/>
      <c r="Q11" s="5">
        <v>377280378566</v>
      </c>
      <c r="R11" s="4"/>
      <c r="S11" s="5">
        <v>388971822125</v>
      </c>
      <c r="T11" s="4"/>
      <c r="U11" s="5">
        <v>266</v>
      </c>
      <c r="V11" s="4"/>
      <c r="W11" s="5">
        <v>251415559</v>
      </c>
      <c r="X11" s="4"/>
      <c r="Y11" s="5">
        <v>0</v>
      </c>
      <c r="Z11" s="4"/>
      <c r="AA11" s="5">
        <v>0</v>
      </c>
      <c r="AB11" s="4"/>
      <c r="AC11" s="5">
        <v>412703</v>
      </c>
      <c r="AD11" s="4"/>
      <c r="AE11" s="5">
        <v>958973</v>
      </c>
      <c r="AF11" s="4"/>
      <c r="AG11" s="5">
        <v>377531794125</v>
      </c>
      <c r="AH11" s="4"/>
      <c r="AI11" s="5">
        <v>395699300519</v>
      </c>
      <c r="AJ11" s="4"/>
      <c r="AK11" s="8">
        <v>1.0333779834154205E-2</v>
      </c>
    </row>
    <row r="12" spans="1:37" x14ac:dyDescent="0.55000000000000004">
      <c r="A12" s="1" t="s">
        <v>94</v>
      </c>
      <c r="C12" s="4" t="s">
        <v>116</v>
      </c>
      <c r="D12" s="4"/>
      <c r="E12" s="4" t="s">
        <v>116</v>
      </c>
      <c r="F12" s="4"/>
      <c r="G12" s="4" t="s">
        <v>123</v>
      </c>
      <c r="H12" s="4"/>
      <c r="I12" s="4" t="s">
        <v>124</v>
      </c>
      <c r="J12" s="4"/>
      <c r="K12" s="5">
        <v>0</v>
      </c>
      <c r="L12" s="4"/>
      <c r="M12" s="5">
        <v>0</v>
      </c>
      <c r="N12" s="4"/>
      <c r="O12" s="5">
        <v>112149</v>
      </c>
      <c r="P12" s="4"/>
      <c r="Q12" s="5">
        <v>96941729358</v>
      </c>
      <c r="R12" s="4"/>
      <c r="S12" s="5">
        <v>100047817636</v>
      </c>
      <c r="T12" s="4"/>
      <c r="U12" s="5">
        <v>6517</v>
      </c>
      <c r="V12" s="4"/>
      <c r="W12" s="5">
        <v>5880728050</v>
      </c>
      <c r="X12" s="4"/>
      <c r="Y12" s="5">
        <v>0</v>
      </c>
      <c r="Z12" s="4"/>
      <c r="AA12" s="5">
        <v>0</v>
      </c>
      <c r="AB12" s="4"/>
      <c r="AC12" s="5">
        <v>118666</v>
      </c>
      <c r="AD12" s="4"/>
      <c r="AE12" s="5">
        <v>904547</v>
      </c>
      <c r="AF12" s="4"/>
      <c r="AG12" s="5">
        <v>102822457408</v>
      </c>
      <c r="AH12" s="4"/>
      <c r="AI12" s="5">
        <v>107319519112</v>
      </c>
      <c r="AJ12" s="4"/>
      <c r="AK12" s="8">
        <v>2.8026743564017538E-3</v>
      </c>
    </row>
    <row r="13" spans="1:37" x14ac:dyDescent="0.55000000000000004">
      <c r="A13" s="1" t="s">
        <v>104</v>
      </c>
      <c r="C13" s="4" t="s">
        <v>116</v>
      </c>
      <c r="D13" s="4"/>
      <c r="E13" s="4" t="s">
        <v>116</v>
      </c>
      <c r="F13" s="4"/>
      <c r="G13" s="4" t="s">
        <v>125</v>
      </c>
      <c r="H13" s="4"/>
      <c r="I13" s="4" t="s">
        <v>126</v>
      </c>
      <c r="J13" s="4"/>
      <c r="K13" s="5">
        <v>0</v>
      </c>
      <c r="L13" s="4"/>
      <c r="M13" s="5">
        <v>0</v>
      </c>
      <c r="N13" s="4"/>
      <c r="O13" s="5">
        <v>120980</v>
      </c>
      <c r="P13" s="4"/>
      <c r="Q13" s="5">
        <v>103517074008</v>
      </c>
      <c r="R13" s="4"/>
      <c r="S13" s="5">
        <v>106105509710</v>
      </c>
      <c r="T13" s="4"/>
      <c r="U13" s="5">
        <v>889</v>
      </c>
      <c r="V13" s="4"/>
      <c r="W13" s="5">
        <v>782526212</v>
      </c>
      <c r="X13" s="4"/>
      <c r="Y13" s="5">
        <v>0</v>
      </c>
      <c r="Z13" s="4"/>
      <c r="AA13" s="5">
        <v>0</v>
      </c>
      <c r="AB13" s="4"/>
      <c r="AC13" s="5">
        <v>121869</v>
      </c>
      <c r="AD13" s="4"/>
      <c r="AE13" s="5">
        <v>889838</v>
      </c>
      <c r="AF13" s="4"/>
      <c r="AG13" s="5">
        <v>104299600217</v>
      </c>
      <c r="AH13" s="4"/>
      <c r="AI13" s="5">
        <v>108424011807</v>
      </c>
      <c r="AJ13" s="4"/>
      <c r="AK13" s="8">
        <v>2.8315184416038038E-3</v>
      </c>
    </row>
    <row r="14" spans="1:37" x14ac:dyDescent="0.55000000000000004">
      <c r="A14" s="1" t="s">
        <v>103</v>
      </c>
      <c r="C14" s="4" t="s">
        <v>116</v>
      </c>
      <c r="D14" s="4"/>
      <c r="E14" s="4" t="s">
        <v>116</v>
      </c>
      <c r="F14" s="4"/>
      <c r="G14" s="4" t="s">
        <v>127</v>
      </c>
      <c r="H14" s="4"/>
      <c r="I14" s="4" t="s">
        <v>128</v>
      </c>
      <c r="J14" s="4"/>
      <c r="K14" s="5">
        <v>0</v>
      </c>
      <c r="L14" s="4"/>
      <c r="M14" s="5">
        <v>0</v>
      </c>
      <c r="N14" s="4"/>
      <c r="O14" s="5">
        <v>172806</v>
      </c>
      <c r="P14" s="4"/>
      <c r="Q14" s="5">
        <v>146446755128</v>
      </c>
      <c r="R14" s="4"/>
      <c r="S14" s="5">
        <v>150116316421</v>
      </c>
      <c r="T14" s="4"/>
      <c r="U14" s="5">
        <v>439</v>
      </c>
      <c r="V14" s="4"/>
      <c r="W14" s="5">
        <v>382219201</v>
      </c>
      <c r="X14" s="4"/>
      <c r="Y14" s="5">
        <v>0</v>
      </c>
      <c r="Z14" s="4"/>
      <c r="AA14" s="5">
        <v>0</v>
      </c>
      <c r="AB14" s="4"/>
      <c r="AC14" s="5">
        <v>173245</v>
      </c>
      <c r="AD14" s="4"/>
      <c r="AE14" s="5">
        <v>876725</v>
      </c>
      <c r="AF14" s="4"/>
      <c r="AG14" s="5">
        <v>146828974329</v>
      </c>
      <c r="AH14" s="4"/>
      <c r="AI14" s="5">
        <v>151860692884</v>
      </c>
      <c r="AJ14" s="4"/>
      <c r="AK14" s="8">
        <v>3.9658775329323905E-3</v>
      </c>
    </row>
    <row r="15" spans="1:37" x14ac:dyDescent="0.55000000000000004">
      <c r="A15" s="1" t="s">
        <v>100</v>
      </c>
      <c r="C15" s="4" t="s">
        <v>116</v>
      </c>
      <c r="D15" s="4"/>
      <c r="E15" s="4" t="s">
        <v>116</v>
      </c>
      <c r="F15" s="4"/>
      <c r="G15" s="4" t="s">
        <v>129</v>
      </c>
      <c r="H15" s="4"/>
      <c r="I15" s="4" t="s">
        <v>130</v>
      </c>
      <c r="J15" s="4"/>
      <c r="K15" s="5">
        <v>0</v>
      </c>
      <c r="L15" s="4"/>
      <c r="M15" s="5">
        <v>0</v>
      </c>
      <c r="N15" s="4"/>
      <c r="O15" s="5">
        <v>164849</v>
      </c>
      <c r="P15" s="4"/>
      <c r="Q15" s="5">
        <v>137001515486</v>
      </c>
      <c r="R15" s="4"/>
      <c r="S15" s="5">
        <v>140898097975</v>
      </c>
      <c r="T15" s="4"/>
      <c r="U15" s="5">
        <v>2450</v>
      </c>
      <c r="V15" s="4"/>
      <c r="W15" s="5">
        <v>2097580117</v>
      </c>
      <c r="X15" s="4"/>
      <c r="Y15" s="5">
        <v>0</v>
      </c>
      <c r="Z15" s="4"/>
      <c r="AA15" s="5">
        <v>0</v>
      </c>
      <c r="AB15" s="4"/>
      <c r="AC15" s="5">
        <v>167299</v>
      </c>
      <c r="AD15" s="4"/>
      <c r="AE15" s="5">
        <v>864000</v>
      </c>
      <c r="AF15" s="4"/>
      <c r="AG15" s="5">
        <v>139099095603</v>
      </c>
      <c r="AH15" s="4"/>
      <c r="AI15" s="5">
        <v>144520136976</v>
      </c>
      <c r="AJ15" s="4"/>
      <c r="AK15" s="8">
        <v>3.7741771975664208E-3</v>
      </c>
    </row>
    <row r="16" spans="1:37" x14ac:dyDescent="0.55000000000000004">
      <c r="A16" s="1" t="s">
        <v>101</v>
      </c>
      <c r="C16" s="4" t="s">
        <v>116</v>
      </c>
      <c r="D16" s="4"/>
      <c r="E16" s="4" t="s">
        <v>116</v>
      </c>
      <c r="F16" s="4"/>
      <c r="G16" s="4" t="s">
        <v>131</v>
      </c>
      <c r="H16" s="4"/>
      <c r="I16" s="4" t="s">
        <v>132</v>
      </c>
      <c r="J16" s="4"/>
      <c r="K16" s="5">
        <v>0</v>
      </c>
      <c r="L16" s="4"/>
      <c r="M16" s="5">
        <v>0</v>
      </c>
      <c r="N16" s="4"/>
      <c r="O16" s="5">
        <v>201844</v>
      </c>
      <c r="P16" s="4"/>
      <c r="Q16" s="5">
        <v>167333001362</v>
      </c>
      <c r="R16" s="4"/>
      <c r="S16" s="5">
        <v>172127195522</v>
      </c>
      <c r="T16" s="4"/>
      <c r="U16" s="5">
        <v>98296</v>
      </c>
      <c r="V16" s="4"/>
      <c r="W16" s="5">
        <v>83847724564</v>
      </c>
      <c r="X16" s="4"/>
      <c r="Y16" s="5">
        <v>0</v>
      </c>
      <c r="Z16" s="4"/>
      <c r="AA16" s="5">
        <v>0</v>
      </c>
      <c r="AB16" s="4"/>
      <c r="AC16" s="5">
        <v>300140</v>
      </c>
      <c r="AD16" s="4"/>
      <c r="AE16" s="5">
        <v>858938</v>
      </c>
      <c r="AF16" s="4"/>
      <c r="AG16" s="5">
        <v>251180725925</v>
      </c>
      <c r="AH16" s="4"/>
      <c r="AI16" s="5">
        <v>257754924770</v>
      </c>
      <c r="AJ16" s="4"/>
      <c r="AK16" s="8">
        <v>6.7313301798830579E-3</v>
      </c>
    </row>
    <row r="17" spans="1:37" x14ac:dyDescent="0.55000000000000004">
      <c r="A17" s="1" t="s">
        <v>87</v>
      </c>
      <c r="C17" s="4" t="s">
        <v>116</v>
      </c>
      <c r="D17" s="4"/>
      <c r="E17" s="4" t="s">
        <v>116</v>
      </c>
      <c r="F17" s="4"/>
      <c r="G17" s="4" t="s">
        <v>133</v>
      </c>
      <c r="H17" s="4"/>
      <c r="I17" s="4" t="s">
        <v>134</v>
      </c>
      <c r="J17" s="4"/>
      <c r="K17" s="5">
        <v>0</v>
      </c>
      <c r="L17" s="4"/>
      <c r="M17" s="5">
        <v>0</v>
      </c>
      <c r="N17" s="4"/>
      <c r="O17" s="5">
        <v>406250</v>
      </c>
      <c r="P17" s="4"/>
      <c r="Q17" s="5">
        <v>335192056224</v>
      </c>
      <c r="R17" s="4"/>
      <c r="S17" s="5">
        <v>340800656183</v>
      </c>
      <c r="T17" s="4"/>
      <c r="U17" s="5">
        <v>188091</v>
      </c>
      <c r="V17" s="4"/>
      <c r="W17" s="5">
        <v>158210124179</v>
      </c>
      <c r="X17" s="4"/>
      <c r="Y17" s="5">
        <v>0</v>
      </c>
      <c r="Z17" s="4"/>
      <c r="AA17" s="5">
        <v>0</v>
      </c>
      <c r="AB17" s="4"/>
      <c r="AC17" s="5">
        <v>594341</v>
      </c>
      <c r="AD17" s="4"/>
      <c r="AE17" s="5">
        <v>842120</v>
      </c>
      <c r="AF17" s="4"/>
      <c r="AG17" s="5">
        <v>493402180399</v>
      </c>
      <c r="AH17" s="4"/>
      <c r="AI17" s="5">
        <v>500415726127</v>
      </c>
      <c r="AJ17" s="4"/>
      <c r="AK17" s="8">
        <v>1.3068473794526017E-2</v>
      </c>
    </row>
    <row r="18" spans="1:37" x14ac:dyDescent="0.55000000000000004">
      <c r="A18" s="1" t="s">
        <v>99</v>
      </c>
      <c r="C18" s="4" t="s">
        <v>116</v>
      </c>
      <c r="D18" s="4"/>
      <c r="E18" s="4" t="s">
        <v>116</v>
      </c>
      <c r="F18" s="4"/>
      <c r="G18" s="4" t="s">
        <v>135</v>
      </c>
      <c r="H18" s="4"/>
      <c r="I18" s="4" t="s">
        <v>136</v>
      </c>
      <c r="J18" s="4"/>
      <c r="K18" s="5">
        <v>0</v>
      </c>
      <c r="L18" s="4"/>
      <c r="M18" s="5">
        <v>0</v>
      </c>
      <c r="N18" s="4"/>
      <c r="O18" s="5">
        <v>168486</v>
      </c>
      <c r="P18" s="4"/>
      <c r="Q18" s="5">
        <v>138194957890</v>
      </c>
      <c r="R18" s="4"/>
      <c r="S18" s="5">
        <v>139839932597</v>
      </c>
      <c r="T18" s="4"/>
      <c r="U18" s="5">
        <v>2395</v>
      </c>
      <c r="V18" s="4"/>
      <c r="W18" s="5">
        <v>1988586065</v>
      </c>
      <c r="X18" s="4"/>
      <c r="Y18" s="5">
        <v>0</v>
      </c>
      <c r="Z18" s="4"/>
      <c r="AA18" s="5">
        <v>0</v>
      </c>
      <c r="AB18" s="4"/>
      <c r="AC18" s="5">
        <v>170881</v>
      </c>
      <c r="AD18" s="4"/>
      <c r="AE18" s="5">
        <v>836999</v>
      </c>
      <c r="AF18" s="4"/>
      <c r="AG18" s="5">
        <v>140183543954</v>
      </c>
      <c r="AH18" s="4"/>
      <c r="AI18" s="5">
        <v>143001302434</v>
      </c>
      <c r="AJ18" s="4"/>
      <c r="AK18" s="8">
        <v>3.7345124780661576E-3</v>
      </c>
    </row>
    <row r="19" spans="1:37" x14ac:dyDescent="0.55000000000000004">
      <c r="A19" s="1" t="s">
        <v>106</v>
      </c>
      <c r="C19" s="4" t="s">
        <v>116</v>
      </c>
      <c r="D19" s="4"/>
      <c r="E19" s="4" t="s">
        <v>116</v>
      </c>
      <c r="F19" s="4"/>
      <c r="G19" s="4" t="s">
        <v>137</v>
      </c>
      <c r="H19" s="4"/>
      <c r="I19" s="4" t="s">
        <v>138</v>
      </c>
      <c r="J19" s="4"/>
      <c r="K19" s="5">
        <v>0</v>
      </c>
      <c r="L19" s="4"/>
      <c r="M19" s="5">
        <v>0</v>
      </c>
      <c r="N19" s="4"/>
      <c r="O19" s="5">
        <v>10000</v>
      </c>
      <c r="P19" s="4"/>
      <c r="Q19" s="5">
        <v>8627246887</v>
      </c>
      <c r="R19" s="4"/>
      <c r="S19" s="5">
        <v>9849194509</v>
      </c>
      <c r="T19" s="4"/>
      <c r="U19" s="5">
        <v>0</v>
      </c>
      <c r="V19" s="4"/>
      <c r="W19" s="5">
        <v>0</v>
      </c>
      <c r="X19" s="4"/>
      <c r="Y19" s="5">
        <v>10000</v>
      </c>
      <c r="Z19" s="4"/>
      <c r="AA19" s="5">
        <v>10000000000</v>
      </c>
      <c r="AB19" s="4"/>
      <c r="AC19" s="5">
        <v>0</v>
      </c>
      <c r="AD19" s="4"/>
      <c r="AE19" s="5">
        <v>0</v>
      </c>
      <c r="AF19" s="4"/>
      <c r="AG19" s="5">
        <v>0</v>
      </c>
      <c r="AH19" s="4"/>
      <c r="AI19" s="5">
        <v>0</v>
      </c>
      <c r="AJ19" s="4"/>
      <c r="AK19" s="8">
        <v>0</v>
      </c>
    </row>
    <row r="20" spans="1:37" x14ac:dyDescent="0.55000000000000004">
      <c r="A20" s="1" t="s">
        <v>92</v>
      </c>
      <c r="C20" s="4" t="s">
        <v>116</v>
      </c>
      <c r="D20" s="4"/>
      <c r="E20" s="4" t="s">
        <v>116</v>
      </c>
      <c r="F20" s="4"/>
      <c r="G20" s="4" t="s">
        <v>139</v>
      </c>
      <c r="H20" s="4"/>
      <c r="I20" s="4" t="s">
        <v>140</v>
      </c>
      <c r="J20" s="4"/>
      <c r="K20" s="5">
        <v>0</v>
      </c>
      <c r="L20" s="4"/>
      <c r="M20" s="5">
        <v>0</v>
      </c>
      <c r="N20" s="4"/>
      <c r="O20" s="5">
        <v>445221</v>
      </c>
      <c r="P20" s="4"/>
      <c r="Q20" s="5">
        <v>341575351474</v>
      </c>
      <c r="R20" s="4"/>
      <c r="S20" s="5">
        <v>346908967176</v>
      </c>
      <c r="T20" s="4"/>
      <c r="U20" s="5">
        <v>121392</v>
      </c>
      <c r="V20" s="4"/>
      <c r="W20" s="5">
        <v>94675111512</v>
      </c>
      <c r="X20" s="4"/>
      <c r="Y20" s="5">
        <v>0</v>
      </c>
      <c r="Z20" s="4"/>
      <c r="AA20" s="5">
        <v>0</v>
      </c>
      <c r="AB20" s="4"/>
      <c r="AC20" s="5">
        <v>566613</v>
      </c>
      <c r="AD20" s="4"/>
      <c r="AE20" s="5">
        <v>780379</v>
      </c>
      <c r="AF20" s="4"/>
      <c r="AG20" s="5">
        <v>436250462980</v>
      </c>
      <c r="AH20" s="4"/>
      <c r="AI20" s="5">
        <v>442092742491</v>
      </c>
      <c r="AJ20" s="4"/>
      <c r="AK20" s="8">
        <v>1.1545355428193542E-2</v>
      </c>
    </row>
    <row r="21" spans="1:37" x14ac:dyDescent="0.55000000000000004">
      <c r="A21" s="1" t="s">
        <v>89</v>
      </c>
      <c r="C21" s="4" t="s">
        <v>116</v>
      </c>
      <c r="D21" s="4"/>
      <c r="E21" s="4" t="s">
        <v>116</v>
      </c>
      <c r="F21" s="4"/>
      <c r="G21" s="4" t="s">
        <v>141</v>
      </c>
      <c r="H21" s="4"/>
      <c r="I21" s="4" t="s">
        <v>142</v>
      </c>
      <c r="J21" s="4"/>
      <c r="K21" s="5">
        <v>0</v>
      </c>
      <c r="L21" s="4"/>
      <c r="M21" s="5">
        <v>0</v>
      </c>
      <c r="N21" s="4"/>
      <c r="O21" s="5">
        <v>398683</v>
      </c>
      <c r="P21" s="4"/>
      <c r="Q21" s="5">
        <v>303553221896</v>
      </c>
      <c r="R21" s="4"/>
      <c r="S21" s="5">
        <v>306935849354</v>
      </c>
      <c r="T21" s="4"/>
      <c r="U21" s="5">
        <v>167130</v>
      </c>
      <c r="V21" s="4"/>
      <c r="W21" s="5">
        <v>128783294050</v>
      </c>
      <c r="X21" s="4"/>
      <c r="Y21" s="5">
        <v>0</v>
      </c>
      <c r="Z21" s="4"/>
      <c r="AA21" s="5">
        <v>0</v>
      </c>
      <c r="AB21" s="4"/>
      <c r="AC21" s="5">
        <v>565813</v>
      </c>
      <c r="AD21" s="4"/>
      <c r="AE21" s="5">
        <v>770089</v>
      </c>
      <c r="AF21" s="4"/>
      <c r="AG21" s="5">
        <v>432336515928</v>
      </c>
      <c r="AH21" s="4"/>
      <c r="AI21" s="5">
        <v>435647391952</v>
      </c>
      <c r="AJ21" s="4"/>
      <c r="AK21" s="8">
        <v>1.137703359053395E-2</v>
      </c>
    </row>
    <row r="22" spans="1:37" x14ac:dyDescent="0.55000000000000004">
      <c r="A22" s="1" t="s">
        <v>88</v>
      </c>
      <c r="C22" s="4" t="s">
        <v>116</v>
      </c>
      <c r="D22" s="4"/>
      <c r="E22" s="4" t="s">
        <v>116</v>
      </c>
      <c r="F22" s="4"/>
      <c r="G22" s="4" t="s">
        <v>143</v>
      </c>
      <c r="H22" s="4"/>
      <c r="I22" s="4" t="s">
        <v>144</v>
      </c>
      <c r="J22" s="4"/>
      <c r="K22" s="5">
        <v>0</v>
      </c>
      <c r="L22" s="4"/>
      <c r="M22" s="5">
        <v>0</v>
      </c>
      <c r="N22" s="4"/>
      <c r="O22" s="5">
        <v>175834</v>
      </c>
      <c r="P22" s="4"/>
      <c r="Q22" s="5">
        <v>132261182412</v>
      </c>
      <c r="R22" s="4"/>
      <c r="S22" s="5">
        <v>132650442444</v>
      </c>
      <c r="T22" s="4"/>
      <c r="U22" s="5">
        <v>202004</v>
      </c>
      <c r="V22" s="4"/>
      <c r="W22" s="5">
        <v>153162529898</v>
      </c>
      <c r="X22" s="4"/>
      <c r="Y22" s="5">
        <v>0</v>
      </c>
      <c r="Z22" s="4"/>
      <c r="AA22" s="5">
        <v>0</v>
      </c>
      <c r="AB22" s="4"/>
      <c r="AC22" s="5">
        <v>377838</v>
      </c>
      <c r="AD22" s="4"/>
      <c r="AE22" s="5">
        <v>760297</v>
      </c>
      <c r="AF22" s="4"/>
      <c r="AG22" s="5">
        <v>285423712305</v>
      </c>
      <c r="AH22" s="4"/>
      <c r="AI22" s="5">
        <v>287217030362</v>
      </c>
      <c r="AJ22" s="4"/>
      <c r="AK22" s="8">
        <v>7.5007399621065994E-3</v>
      </c>
    </row>
    <row r="23" spans="1:37" x14ac:dyDescent="0.55000000000000004">
      <c r="A23" s="1" t="s">
        <v>90</v>
      </c>
      <c r="C23" s="4" t="s">
        <v>116</v>
      </c>
      <c r="D23" s="4"/>
      <c r="E23" s="4" t="s">
        <v>116</v>
      </c>
      <c r="F23" s="4"/>
      <c r="G23" s="4" t="s">
        <v>145</v>
      </c>
      <c r="H23" s="4"/>
      <c r="I23" s="4" t="s">
        <v>146</v>
      </c>
      <c r="J23" s="4"/>
      <c r="K23" s="5">
        <v>0</v>
      </c>
      <c r="L23" s="4"/>
      <c r="M23" s="5">
        <v>0</v>
      </c>
      <c r="N23" s="4"/>
      <c r="O23" s="5">
        <v>339239</v>
      </c>
      <c r="P23" s="4"/>
      <c r="Q23" s="5">
        <v>246145932555</v>
      </c>
      <c r="R23" s="4"/>
      <c r="S23" s="5">
        <v>247262781169</v>
      </c>
      <c r="T23" s="4"/>
      <c r="U23" s="5">
        <v>137002</v>
      </c>
      <c r="V23" s="4"/>
      <c r="W23" s="5">
        <v>99852132013</v>
      </c>
      <c r="X23" s="4"/>
      <c r="Y23" s="5">
        <v>0</v>
      </c>
      <c r="Z23" s="4"/>
      <c r="AA23" s="5">
        <v>0</v>
      </c>
      <c r="AB23" s="4"/>
      <c r="AC23" s="5">
        <v>476241</v>
      </c>
      <c r="AD23" s="4"/>
      <c r="AE23" s="5">
        <v>725112</v>
      </c>
      <c r="AF23" s="4"/>
      <c r="AG23" s="5">
        <v>345998064567</v>
      </c>
      <c r="AH23" s="4"/>
      <c r="AI23" s="5">
        <v>345265473280</v>
      </c>
      <c r="AJ23" s="4"/>
      <c r="AK23" s="8">
        <v>9.0166886333407983E-3</v>
      </c>
    </row>
    <row r="24" spans="1:37" x14ac:dyDescent="0.55000000000000004">
      <c r="A24" s="1" t="s">
        <v>147</v>
      </c>
      <c r="C24" s="4" t="s">
        <v>116</v>
      </c>
      <c r="D24" s="4"/>
      <c r="E24" s="4" t="s">
        <v>116</v>
      </c>
      <c r="F24" s="4"/>
      <c r="G24" s="4" t="s">
        <v>148</v>
      </c>
      <c r="H24" s="4"/>
      <c r="I24" s="4" t="s">
        <v>149</v>
      </c>
      <c r="J24" s="4"/>
      <c r="K24" s="5">
        <v>0</v>
      </c>
      <c r="L24" s="4"/>
      <c r="M24" s="5">
        <v>0</v>
      </c>
      <c r="N24" s="4"/>
      <c r="O24" s="5">
        <v>4741</v>
      </c>
      <c r="P24" s="4"/>
      <c r="Q24" s="5">
        <v>4367252417</v>
      </c>
      <c r="R24" s="4"/>
      <c r="S24" s="5">
        <v>4588522553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4"/>
      <c r="AC24" s="5">
        <v>4741</v>
      </c>
      <c r="AD24" s="4"/>
      <c r="AE24" s="5">
        <v>987081</v>
      </c>
      <c r="AF24" s="4"/>
      <c r="AG24" s="5">
        <v>4367252417</v>
      </c>
      <c r="AH24" s="4"/>
      <c r="AI24" s="5">
        <v>4678902816</v>
      </c>
      <c r="AJ24" s="4"/>
      <c r="AK24" s="8">
        <v>1.2219064199135853E-4</v>
      </c>
    </row>
    <row r="25" spans="1:37" x14ac:dyDescent="0.55000000000000004">
      <c r="A25" s="1" t="s">
        <v>150</v>
      </c>
      <c r="C25" s="4" t="s">
        <v>116</v>
      </c>
      <c r="D25" s="4"/>
      <c r="E25" s="4" t="s">
        <v>116</v>
      </c>
      <c r="F25" s="4"/>
      <c r="G25" s="4" t="s">
        <v>151</v>
      </c>
      <c r="H25" s="4"/>
      <c r="I25" s="4" t="s">
        <v>152</v>
      </c>
      <c r="J25" s="4"/>
      <c r="K25" s="5">
        <v>18</v>
      </c>
      <c r="L25" s="4"/>
      <c r="M25" s="5">
        <v>18</v>
      </c>
      <c r="N25" s="4"/>
      <c r="O25" s="5">
        <v>2000</v>
      </c>
      <c r="P25" s="4"/>
      <c r="Q25" s="5">
        <v>1960355250</v>
      </c>
      <c r="R25" s="4"/>
      <c r="S25" s="5">
        <v>1769679187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4"/>
      <c r="AC25" s="5">
        <v>2000</v>
      </c>
      <c r="AD25" s="4"/>
      <c r="AE25" s="5">
        <v>885000</v>
      </c>
      <c r="AF25" s="4"/>
      <c r="AG25" s="5">
        <v>1960355250</v>
      </c>
      <c r="AH25" s="4"/>
      <c r="AI25" s="5">
        <v>1769679187</v>
      </c>
      <c r="AJ25" s="4"/>
      <c r="AK25" s="8">
        <v>4.6215586106816771E-5</v>
      </c>
    </row>
    <row r="26" spans="1:37" x14ac:dyDescent="0.55000000000000004">
      <c r="A26" s="1" t="s">
        <v>153</v>
      </c>
      <c r="C26" s="4" t="s">
        <v>116</v>
      </c>
      <c r="D26" s="4"/>
      <c r="E26" s="4" t="s">
        <v>116</v>
      </c>
      <c r="F26" s="4"/>
      <c r="G26" s="4" t="s">
        <v>154</v>
      </c>
      <c r="H26" s="4"/>
      <c r="I26" s="4" t="s">
        <v>155</v>
      </c>
      <c r="J26" s="4"/>
      <c r="K26" s="5">
        <v>15</v>
      </c>
      <c r="L26" s="4"/>
      <c r="M26" s="5">
        <v>15</v>
      </c>
      <c r="N26" s="4"/>
      <c r="O26" s="5">
        <v>534000</v>
      </c>
      <c r="P26" s="4"/>
      <c r="Q26" s="5">
        <v>516184400000</v>
      </c>
      <c r="R26" s="4"/>
      <c r="S26" s="5">
        <v>526589272391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4"/>
      <c r="AC26" s="5">
        <v>534000</v>
      </c>
      <c r="AD26" s="4"/>
      <c r="AE26" s="5">
        <v>978000</v>
      </c>
      <c r="AF26" s="4"/>
      <c r="AG26" s="5">
        <v>516184400000</v>
      </c>
      <c r="AH26" s="4"/>
      <c r="AI26" s="5">
        <v>522157341825</v>
      </c>
      <c r="AJ26" s="4"/>
      <c r="AK26" s="8">
        <v>1.3636261176427479E-2</v>
      </c>
    </row>
    <row r="27" spans="1:37" x14ac:dyDescent="0.55000000000000004">
      <c r="A27" s="1" t="s">
        <v>156</v>
      </c>
      <c r="C27" s="4" t="s">
        <v>116</v>
      </c>
      <c r="D27" s="4"/>
      <c r="E27" s="4" t="s">
        <v>116</v>
      </c>
      <c r="F27" s="4"/>
      <c r="G27" s="4" t="s">
        <v>157</v>
      </c>
      <c r="H27" s="4"/>
      <c r="I27" s="4" t="s">
        <v>158</v>
      </c>
      <c r="J27" s="4"/>
      <c r="K27" s="5">
        <v>16</v>
      </c>
      <c r="L27" s="4"/>
      <c r="M27" s="5">
        <v>16</v>
      </c>
      <c r="N27" s="4"/>
      <c r="O27" s="5">
        <v>100000</v>
      </c>
      <c r="P27" s="4"/>
      <c r="Q27" s="5">
        <v>94164000000</v>
      </c>
      <c r="R27" s="4"/>
      <c r="S27" s="5">
        <v>94357894540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4"/>
      <c r="AC27" s="5">
        <v>100000</v>
      </c>
      <c r="AD27" s="4"/>
      <c r="AE27" s="5">
        <v>943750</v>
      </c>
      <c r="AF27" s="4"/>
      <c r="AG27" s="5">
        <v>94164000000</v>
      </c>
      <c r="AH27" s="4"/>
      <c r="AI27" s="5">
        <v>94357894531</v>
      </c>
      <c r="AJ27" s="4"/>
      <c r="AK27" s="8">
        <v>2.4641784972042878E-3</v>
      </c>
    </row>
    <row r="28" spans="1:37" x14ac:dyDescent="0.55000000000000004">
      <c r="A28" s="1" t="s">
        <v>159</v>
      </c>
      <c r="C28" s="4" t="s">
        <v>116</v>
      </c>
      <c r="D28" s="4"/>
      <c r="E28" s="4" t="s">
        <v>116</v>
      </c>
      <c r="F28" s="4"/>
      <c r="G28" s="4" t="s">
        <v>160</v>
      </c>
      <c r="H28" s="4"/>
      <c r="I28" s="4" t="s">
        <v>161</v>
      </c>
      <c r="J28" s="4"/>
      <c r="K28" s="5">
        <v>16</v>
      </c>
      <c r="L28" s="4"/>
      <c r="M28" s="5">
        <v>16</v>
      </c>
      <c r="N28" s="4"/>
      <c r="O28" s="5">
        <v>1000000</v>
      </c>
      <c r="P28" s="4"/>
      <c r="Q28" s="5">
        <v>934810000000</v>
      </c>
      <c r="R28" s="4"/>
      <c r="S28" s="5">
        <v>935930331875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4"/>
      <c r="AC28" s="5">
        <v>1000000</v>
      </c>
      <c r="AD28" s="4"/>
      <c r="AE28" s="5">
        <v>960000</v>
      </c>
      <c r="AF28" s="4"/>
      <c r="AG28" s="5">
        <v>934810000000</v>
      </c>
      <c r="AH28" s="4"/>
      <c r="AI28" s="5">
        <v>959826000000</v>
      </c>
      <c r="AJ28" s="4"/>
      <c r="AK28" s="8">
        <v>2.5066080607389497E-2</v>
      </c>
    </row>
    <row r="29" spans="1:37" x14ac:dyDescent="0.55000000000000004">
      <c r="A29" s="1" t="s">
        <v>162</v>
      </c>
      <c r="C29" s="4" t="s">
        <v>116</v>
      </c>
      <c r="D29" s="4"/>
      <c r="E29" s="4" t="s">
        <v>116</v>
      </c>
      <c r="F29" s="4"/>
      <c r="G29" s="4" t="s">
        <v>163</v>
      </c>
      <c r="H29" s="4"/>
      <c r="I29" s="4" t="s">
        <v>164</v>
      </c>
      <c r="J29" s="4"/>
      <c r="K29" s="5">
        <v>16</v>
      </c>
      <c r="L29" s="4"/>
      <c r="M29" s="5">
        <v>16</v>
      </c>
      <c r="N29" s="4"/>
      <c r="O29" s="5">
        <v>300000</v>
      </c>
      <c r="P29" s="4"/>
      <c r="Q29" s="5">
        <v>283104000000</v>
      </c>
      <c r="R29" s="4"/>
      <c r="S29" s="5">
        <v>283298642812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4"/>
      <c r="AC29" s="5">
        <v>300000</v>
      </c>
      <c r="AD29" s="4"/>
      <c r="AE29" s="5">
        <v>944500</v>
      </c>
      <c r="AF29" s="4"/>
      <c r="AG29" s="5">
        <v>283104000000</v>
      </c>
      <c r="AH29" s="4"/>
      <c r="AI29" s="5">
        <v>283298642822</v>
      </c>
      <c r="AJ29" s="4"/>
      <c r="AK29" s="8">
        <v>7.3984103545229008E-3</v>
      </c>
    </row>
    <row r="30" spans="1:37" x14ac:dyDescent="0.55000000000000004">
      <c r="A30" s="1" t="s">
        <v>165</v>
      </c>
      <c r="C30" s="4" t="s">
        <v>116</v>
      </c>
      <c r="D30" s="4"/>
      <c r="E30" s="4" t="s">
        <v>116</v>
      </c>
      <c r="F30" s="4"/>
      <c r="G30" s="4" t="s">
        <v>166</v>
      </c>
      <c r="H30" s="4"/>
      <c r="I30" s="4" t="s">
        <v>167</v>
      </c>
      <c r="J30" s="4"/>
      <c r="K30" s="5">
        <v>18</v>
      </c>
      <c r="L30" s="4"/>
      <c r="M30" s="5">
        <v>18</v>
      </c>
      <c r="N30" s="4"/>
      <c r="O30" s="5">
        <v>500000</v>
      </c>
      <c r="P30" s="4"/>
      <c r="Q30" s="5">
        <v>490020888125</v>
      </c>
      <c r="R30" s="4"/>
      <c r="S30" s="5">
        <v>499909375000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4"/>
      <c r="AC30" s="5">
        <v>500000</v>
      </c>
      <c r="AD30" s="4"/>
      <c r="AE30" s="5">
        <v>999999</v>
      </c>
      <c r="AF30" s="4"/>
      <c r="AG30" s="5">
        <v>490020888125</v>
      </c>
      <c r="AH30" s="4"/>
      <c r="AI30" s="5">
        <v>499908875090</v>
      </c>
      <c r="AJ30" s="4"/>
      <c r="AK30" s="8">
        <v>1.3055237261082058E-2</v>
      </c>
    </row>
    <row r="31" spans="1:37" x14ac:dyDescent="0.55000000000000004">
      <c r="A31" s="1" t="s">
        <v>91</v>
      </c>
      <c r="C31" s="4" t="s">
        <v>116</v>
      </c>
      <c r="D31" s="4"/>
      <c r="E31" s="4" t="s">
        <v>116</v>
      </c>
      <c r="F31" s="4"/>
      <c r="G31" s="4" t="s">
        <v>168</v>
      </c>
      <c r="H31" s="4"/>
      <c r="I31" s="4" t="s">
        <v>169</v>
      </c>
      <c r="J31" s="4"/>
      <c r="K31" s="5">
        <v>18</v>
      </c>
      <c r="L31" s="4"/>
      <c r="M31" s="5">
        <v>18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135000</v>
      </c>
      <c r="V31" s="4"/>
      <c r="W31" s="5">
        <v>135021833733</v>
      </c>
      <c r="X31" s="4"/>
      <c r="Y31" s="5">
        <v>0</v>
      </c>
      <c r="Z31" s="4"/>
      <c r="AA31" s="5">
        <v>0</v>
      </c>
      <c r="AB31" s="4"/>
      <c r="AC31" s="5">
        <v>135000</v>
      </c>
      <c r="AD31" s="4"/>
      <c r="AE31" s="5">
        <v>999999</v>
      </c>
      <c r="AF31" s="4"/>
      <c r="AG31" s="5">
        <v>135021833733</v>
      </c>
      <c r="AH31" s="4"/>
      <c r="AI31" s="5">
        <v>134975396274</v>
      </c>
      <c r="AJ31" s="4"/>
      <c r="AK31" s="8">
        <v>3.5249140604843212E-3</v>
      </c>
    </row>
    <row r="32" spans="1:37" x14ac:dyDescent="0.55000000000000004">
      <c r="A32" s="1" t="s">
        <v>95</v>
      </c>
      <c r="C32" s="4" t="s">
        <v>116</v>
      </c>
      <c r="D32" s="4"/>
      <c r="E32" s="4" t="s">
        <v>116</v>
      </c>
      <c r="F32" s="4"/>
      <c r="G32" s="4" t="s">
        <v>170</v>
      </c>
      <c r="H32" s="4"/>
      <c r="I32" s="4" t="s">
        <v>171</v>
      </c>
      <c r="J32" s="4"/>
      <c r="K32" s="5">
        <v>16</v>
      </c>
      <c r="L32" s="4"/>
      <c r="M32" s="5">
        <v>16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125000</v>
      </c>
      <c r="V32" s="4"/>
      <c r="W32" s="5">
        <v>124107595856</v>
      </c>
      <c r="X32" s="4"/>
      <c r="Y32" s="5">
        <v>0</v>
      </c>
      <c r="Z32" s="4"/>
      <c r="AA32" s="5">
        <v>0</v>
      </c>
      <c r="AB32" s="4"/>
      <c r="AC32" s="5">
        <v>125000</v>
      </c>
      <c r="AD32" s="4"/>
      <c r="AE32" s="5">
        <v>980000</v>
      </c>
      <c r="AF32" s="4"/>
      <c r="AG32" s="5">
        <v>124107595856</v>
      </c>
      <c r="AH32" s="4"/>
      <c r="AI32" s="5">
        <v>122477796875</v>
      </c>
      <c r="AJ32" s="4"/>
      <c r="AK32" s="8">
        <v>3.1985363275054304E-3</v>
      </c>
    </row>
    <row r="33" spans="1:37" x14ac:dyDescent="0.55000000000000004">
      <c r="A33" s="1" t="s">
        <v>105</v>
      </c>
      <c r="C33" s="4" t="s">
        <v>116</v>
      </c>
      <c r="D33" s="4"/>
      <c r="E33" s="4" t="s">
        <v>116</v>
      </c>
      <c r="F33" s="4"/>
      <c r="G33" s="4" t="s">
        <v>172</v>
      </c>
      <c r="H33" s="4"/>
      <c r="I33" s="4" t="s">
        <v>173</v>
      </c>
      <c r="J33" s="4"/>
      <c r="K33" s="5">
        <v>0</v>
      </c>
      <c r="L33" s="4"/>
      <c r="M33" s="5">
        <v>0</v>
      </c>
      <c r="N33" s="4"/>
      <c r="O33" s="5">
        <v>0</v>
      </c>
      <c r="P33" s="4"/>
      <c r="Q33" s="5">
        <v>0</v>
      </c>
      <c r="R33" s="4"/>
      <c r="S33" s="5">
        <v>0</v>
      </c>
      <c r="T33" s="4"/>
      <c r="U33" s="5">
        <v>27656</v>
      </c>
      <c r="V33" s="4"/>
      <c r="W33" s="5">
        <v>24588217148</v>
      </c>
      <c r="X33" s="4"/>
      <c r="Y33" s="5">
        <v>0</v>
      </c>
      <c r="Z33" s="4"/>
      <c r="AA33" s="5">
        <v>0</v>
      </c>
      <c r="AB33" s="4"/>
      <c r="AC33" s="5">
        <v>27656</v>
      </c>
      <c r="AD33" s="4"/>
      <c r="AE33" s="5">
        <v>899698</v>
      </c>
      <c r="AF33" s="4"/>
      <c r="AG33" s="5">
        <v>24588217148</v>
      </c>
      <c r="AH33" s="4"/>
      <c r="AI33" s="5">
        <v>24877538016</v>
      </c>
      <c r="AJ33" s="4"/>
      <c r="AK33" s="8">
        <v>6.4968272710100848E-4</v>
      </c>
    </row>
    <row r="34" spans="1:37" ht="24.75" thickBot="1" x14ac:dyDescent="0.6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>
        <f>SUM(Q9:Q33)</f>
        <v>5076799717800</v>
      </c>
      <c r="R34" s="4"/>
      <c r="S34" s="11">
        <f>SUM(S9:S33)</f>
        <v>5155873951778</v>
      </c>
      <c r="T34" s="4"/>
      <c r="U34" s="4"/>
      <c r="V34" s="4"/>
      <c r="W34" s="11">
        <f>SUM(W9:W33)</f>
        <v>1065401821268</v>
      </c>
      <c r="X34" s="4"/>
      <c r="Y34" s="4"/>
      <c r="Z34" s="4"/>
      <c r="AA34" s="11">
        <f>SUM(AA9:AA33)</f>
        <v>10000000000</v>
      </c>
      <c r="AB34" s="4"/>
      <c r="AC34" s="4"/>
      <c r="AD34" s="4"/>
      <c r="AE34" s="4"/>
      <c r="AF34" s="4"/>
      <c r="AG34" s="11">
        <f>SUM(AG9:AG33)</f>
        <v>6133574292142</v>
      </c>
      <c r="AH34" s="4"/>
      <c r="AI34" s="11">
        <f>SUM(AI9:AI33)</f>
        <v>6249981487604</v>
      </c>
      <c r="AJ34" s="4"/>
      <c r="AK34" s="9">
        <f>SUM(AK9:AK33)</f>
        <v>0.16321972916234193</v>
      </c>
    </row>
    <row r="35" spans="1:37" ht="24.75" thickTop="1" x14ac:dyDescent="0.55000000000000004">
      <c r="Q35" s="3"/>
      <c r="S35" s="3"/>
      <c r="AG35" s="3"/>
      <c r="AI35" s="3"/>
    </row>
    <row r="36" spans="1:37" x14ac:dyDescent="0.55000000000000004">
      <c r="S36" s="3"/>
      <c r="AG36" s="3"/>
      <c r="AI36" s="3"/>
      <c r="AK3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M17" sqref="M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9" t="s">
        <v>175</v>
      </c>
      <c r="C6" s="30" t="s">
        <v>176</v>
      </c>
      <c r="D6" s="30" t="s">
        <v>176</v>
      </c>
      <c r="E6" s="30" t="s">
        <v>176</v>
      </c>
      <c r="F6" s="30" t="s">
        <v>176</v>
      </c>
      <c r="G6" s="30" t="s">
        <v>176</v>
      </c>
      <c r="H6" s="30" t="s">
        <v>176</v>
      </c>
      <c r="I6" s="30" t="s">
        <v>176</v>
      </c>
      <c r="K6" s="30" t="s">
        <v>293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</row>
    <row r="7" spans="1:19" ht="24.75" x14ac:dyDescent="0.55000000000000004">
      <c r="A7" s="30" t="s">
        <v>175</v>
      </c>
      <c r="C7" s="30" t="s">
        <v>177</v>
      </c>
      <c r="E7" s="30" t="s">
        <v>178</v>
      </c>
      <c r="G7" s="30" t="s">
        <v>179</v>
      </c>
      <c r="I7" s="30" t="s">
        <v>114</v>
      </c>
      <c r="K7" s="30" t="s">
        <v>180</v>
      </c>
      <c r="M7" s="30" t="s">
        <v>181</v>
      </c>
      <c r="O7" s="30" t="s">
        <v>182</v>
      </c>
      <c r="Q7" s="30" t="s">
        <v>180</v>
      </c>
      <c r="S7" s="30" t="s">
        <v>174</v>
      </c>
    </row>
    <row r="8" spans="1:19" x14ac:dyDescent="0.55000000000000004">
      <c r="A8" s="1" t="s">
        <v>183</v>
      </c>
      <c r="C8" s="4" t="s">
        <v>184</v>
      </c>
      <c r="D8" s="4"/>
      <c r="E8" s="4" t="s">
        <v>185</v>
      </c>
      <c r="F8" s="4"/>
      <c r="G8" s="4" t="s">
        <v>186</v>
      </c>
      <c r="H8" s="4"/>
      <c r="I8" s="4">
        <v>8</v>
      </c>
      <c r="J8" s="4"/>
      <c r="K8" s="5">
        <v>1022214890880</v>
      </c>
      <c r="L8" s="4"/>
      <c r="M8" s="5">
        <v>1603560588133</v>
      </c>
      <c r="N8" s="4"/>
      <c r="O8" s="5">
        <v>1860165695380</v>
      </c>
      <c r="P8" s="4"/>
      <c r="Q8" s="5">
        <f>K8+M8-O8</f>
        <v>765609783633</v>
      </c>
      <c r="R8" s="4"/>
      <c r="S8" s="8">
        <v>1.9994078666707101E-2</v>
      </c>
    </row>
    <row r="9" spans="1:19" x14ac:dyDescent="0.55000000000000004">
      <c r="A9" s="1" t="s">
        <v>187</v>
      </c>
      <c r="C9" s="4" t="s">
        <v>188</v>
      </c>
      <c r="D9" s="4"/>
      <c r="E9" s="4" t="s">
        <v>185</v>
      </c>
      <c r="F9" s="4"/>
      <c r="G9" s="4" t="s">
        <v>189</v>
      </c>
      <c r="H9" s="4"/>
      <c r="I9" s="4">
        <v>10</v>
      </c>
      <c r="J9" s="4"/>
      <c r="K9" s="5">
        <v>716699774820</v>
      </c>
      <c r="L9" s="4"/>
      <c r="M9" s="5">
        <v>600265096197</v>
      </c>
      <c r="N9" s="4"/>
      <c r="O9" s="5">
        <v>694608501173</v>
      </c>
      <c r="P9" s="4"/>
      <c r="Q9" s="5">
        <f t="shared" ref="Q9:Q10" si="0">K9+M9-O9</f>
        <v>622356369844</v>
      </c>
      <c r="R9" s="4"/>
      <c r="S9" s="8">
        <v>1.6252982241606307E-2</v>
      </c>
    </row>
    <row r="10" spans="1:19" x14ac:dyDescent="0.55000000000000004">
      <c r="A10" s="1" t="s">
        <v>190</v>
      </c>
      <c r="C10" s="4" t="s">
        <v>191</v>
      </c>
      <c r="D10" s="4"/>
      <c r="E10" s="4" t="s">
        <v>185</v>
      </c>
      <c r="F10" s="4"/>
      <c r="G10" s="4" t="s">
        <v>192</v>
      </c>
      <c r="H10" s="4"/>
      <c r="I10" s="4">
        <v>10</v>
      </c>
      <c r="J10" s="4"/>
      <c r="K10" s="5">
        <v>100000000000</v>
      </c>
      <c r="L10" s="4"/>
      <c r="M10" s="5">
        <v>1779313159</v>
      </c>
      <c r="N10" s="4"/>
      <c r="O10" s="5">
        <v>0</v>
      </c>
      <c r="P10" s="4"/>
      <c r="Q10" s="5">
        <f t="shared" si="0"/>
        <v>101779313159</v>
      </c>
      <c r="R10" s="4"/>
      <c r="S10" s="8">
        <v>2.6579905814264593E-3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11">
        <f>SUM(K8:K10)</f>
        <v>1838914665700</v>
      </c>
      <c r="L11" s="4"/>
      <c r="M11" s="11">
        <f>SUM(M8:M10)</f>
        <v>2205604997489</v>
      </c>
      <c r="N11" s="4"/>
      <c r="O11" s="11">
        <f>SUM(O8:O10)</f>
        <v>2554774196553</v>
      </c>
      <c r="P11" s="4"/>
      <c r="Q11" s="11">
        <f>SUM(Q8:Q10)</f>
        <v>1489745466636</v>
      </c>
      <c r="R11" s="4"/>
      <c r="S11" s="13">
        <f>SUM(S8:S10)</f>
        <v>3.890505148973987E-2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5"/>
      <c r="L12" s="4"/>
      <c r="M12" s="4"/>
      <c r="N12" s="4"/>
      <c r="O12" s="4"/>
      <c r="P12" s="4"/>
      <c r="Q12" s="5"/>
      <c r="R12" s="4"/>
      <c r="S12" s="4"/>
    </row>
    <row r="13" spans="1:19" x14ac:dyDescent="0.55000000000000004">
      <c r="Q13" s="3"/>
      <c r="S13" s="12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8"/>
  <sheetViews>
    <sheetView rightToLeft="1" workbookViewId="0">
      <selection activeCell="J6" sqref="J6:M18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9.7109375" style="1" bestFit="1" customWidth="1"/>
    <col min="11" max="11" width="9.140625" style="1"/>
    <col min="12" max="12" width="14.28515625" style="1" bestFit="1" customWidth="1"/>
    <col min="13" max="13" width="19.7109375" style="1" bestFit="1" customWidth="1"/>
    <col min="14" max="16384" width="9.140625" style="1"/>
  </cols>
  <sheetData>
    <row r="2" spans="1:13" ht="24.75" x14ac:dyDescent="0.55000000000000004">
      <c r="A2" s="28" t="s">
        <v>0</v>
      </c>
      <c r="B2" s="28"/>
      <c r="C2" s="28"/>
      <c r="D2" s="28"/>
      <c r="E2" s="28"/>
      <c r="F2" s="28"/>
      <c r="G2" s="28"/>
    </row>
    <row r="3" spans="1:13" ht="24.75" x14ac:dyDescent="0.55000000000000004">
      <c r="A3" s="28" t="s">
        <v>193</v>
      </c>
      <c r="B3" s="28"/>
      <c r="C3" s="28"/>
      <c r="D3" s="28"/>
      <c r="E3" s="28"/>
      <c r="F3" s="28"/>
      <c r="G3" s="28"/>
    </row>
    <row r="4" spans="1:13" ht="24.75" x14ac:dyDescent="0.55000000000000004">
      <c r="A4" s="28" t="s">
        <v>2</v>
      </c>
      <c r="B4" s="28"/>
      <c r="C4" s="28"/>
      <c r="D4" s="28"/>
      <c r="E4" s="28"/>
      <c r="F4" s="28"/>
      <c r="G4" s="28"/>
    </row>
    <row r="6" spans="1:13" ht="24.75" x14ac:dyDescent="0.55000000000000004">
      <c r="A6" s="30" t="s">
        <v>197</v>
      </c>
      <c r="C6" s="30" t="s">
        <v>180</v>
      </c>
      <c r="E6" s="30" t="s">
        <v>281</v>
      </c>
      <c r="G6" s="30" t="s">
        <v>13</v>
      </c>
      <c r="J6" s="26"/>
      <c r="K6" s="26"/>
      <c r="L6" s="26"/>
      <c r="M6" s="26"/>
    </row>
    <row r="7" spans="1:13" x14ac:dyDescent="0.55000000000000004">
      <c r="A7" s="1" t="s">
        <v>290</v>
      </c>
      <c r="C7" s="6">
        <f>'سرمایه‌گذاری در سهام'!I100</f>
        <v>-1171764221398</v>
      </c>
      <c r="D7" s="6"/>
      <c r="E7" s="8">
        <f>C7/$C$11</f>
        <v>1.0735808207997075</v>
      </c>
      <c r="F7" s="6"/>
      <c r="G7" s="8">
        <v>-3.0600896856739931E-2</v>
      </c>
      <c r="J7" s="14"/>
      <c r="K7" s="26"/>
      <c r="L7" s="14"/>
      <c r="M7" s="14"/>
    </row>
    <row r="8" spans="1:13" x14ac:dyDescent="0.55000000000000004">
      <c r="A8" s="1" t="s">
        <v>291</v>
      </c>
      <c r="C8" s="6">
        <f>'سرمایه‌گذاری در اوراق بهادار'!I47</f>
        <v>73605286010</v>
      </c>
      <c r="D8" s="6"/>
      <c r="E8" s="8">
        <f t="shared" ref="E8:E10" si="0">C8/$C$11</f>
        <v>-6.7437818911670611E-2</v>
      </c>
      <c r="F8" s="6"/>
      <c r="G8" s="8">
        <v>1.9222192691765159E-3</v>
      </c>
      <c r="J8" s="14"/>
      <c r="K8" s="26"/>
      <c r="L8" s="14"/>
      <c r="M8" s="14"/>
    </row>
    <row r="9" spans="1:13" x14ac:dyDescent="0.55000000000000004">
      <c r="A9" s="1" t="s">
        <v>292</v>
      </c>
      <c r="C9" s="6">
        <f>'درآمد سپرده بانکی'!E11</f>
        <v>6024114641</v>
      </c>
      <c r="D9" s="6"/>
      <c r="E9" s="8">
        <f t="shared" si="0"/>
        <v>-5.5193475127276615E-3</v>
      </c>
      <c r="F9" s="6"/>
      <c r="G9" s="8">
        <v>1.5732116360617573E-4</v>
      </c>
      <c r="J9" s="14"/>
      <c r="K9" s="26"/>
      <c r="L9" s="26"/>
      <c r="M9" s="14"/>
    </row>
    <row r="10" spans="1:13" x14ac:dyDescent="0.55000000000000004">
      <c r="A10" s="1" t="s">
        <v>289</v>
      </c>
      <c r="C10" s="5">
        <f>'سایر درآمدها'!C10</f>
        <v>680690144</v>
      </c>
      <c r="E10" s="8">
        <f t="shared" si="0"/>
        <v>-6.2365437530932828E-4</v>
      </c>
      <c r="G10" s="8">
        <v>3.6170442220340751E-5</v>
      </c>
      <c r="J10" s="14"/>
      <c r="K10" s="26"/>
      <c r="L10" s="26"/>
      <c r="M10" s="14"/>
    </row>
    <row r="11" spans="1:13" ht="24.75" thickBot="1" x14ac:dyDescent="0.6">
      <c r="C11" s="15">
        <f>SUM(C7:C10)</f>
        <v>-1091454130603</v>
      </c>
      <c r="E11" s="13">
        <f>SUM(E7:E10)</f>
        <v>0.99999999999999978</v>
      </c>
      <c r="G11" s="13">
        <f>SUM(G7:G10)</f>
        <v>-2.8485185981736896E-2</v>
      </c>
      <c r="J11" s="14"/>
      <c r="K11" s="26"/>
      <c r="L11" s="26"/>
      <c r="M11" s="14"/>
    </row>
    <row r="12" spans="1:13" ht="24.75" thickTop="1" x14ac:dyDescent="0.55000000000000004">
      <c r="J12" s="14"/>
      <c r="K12" s="26"/>
      <c r="L12" s="26"/>
      <c r="M12" s="14"/>
    </row>
    <row r="13" spans="1:13" x14ac:dyDescent="0.55000000000000004">
      <c r="G13" s="12"/>
      <c r="J13" s="26"/>
      <c r="K13" s="26"/>
      <c r="L13" s="26"/>
      <c r="M13" s="14"/>
    </row>
    <row r="14" spans="1:13" x14ac:dyDescent="0.55000000000000004">
      <c r="J14" s="26"/>
      <c r="K14" s="26"/>
      <c r="L14" s="26"/>
      <c r="M14" s="14"/>
    </row>
    <row r="15" spans="1:13" x14ac:dyDescent="0.55000000000000004">
      <c r="J15" s="26"/>
      <c r="K15" s="26"/>
      <c r="L15" s="26"/>
      <c r="M15" s="14"/>
    </row>
    <row r="16" spans="1:13" x14ac:dyDescent="0.55000000000000004">
      <c r="J16" s="26"/>
      <c r="K16" s="26"/>
      <c r="L16" s="26"/>
      <c r="M16" s="14"/>
    </row>
    <row r="17" spans="10:13" x14ac:dyDescent="0.55000000000000004">
      <c r="J17" s="26"/>
      <c r="K17" s="26"/>
      <c r="L17" s="26"/>
      <c r="M17" s="14"/>
    </row>
    <row r="18" spans="10:13" x14ac:dyDescent="0.55000000000000004">
      <c r="J18" s="26"/>
      <c r="K18" s="26"/>
      <c r="L18" s="26"/>
      <c r="M18" s="2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8"/>
  <sheetViews>
    <sheetView rightToLeft="1" topLeftCell="A7" workbookViewId="0">
      <selection activeCell="C24" sqref="C24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30" t="s">
        <v>194</v>
      </c>
      <c r="B6" s="30" t="s">
        <v>194</v>
      </c>
      <c r="C6" s="30" t="s">
        <v>194</v>
      </c>
      <c r="D6" s="30" t="s">
        <v>194</v>
      </c>
      <c r="E6" s="30" t="s">
        <v>194</v>
      </c>
      <c r="F6" s="30" t="s">
        <v>194</v>
      </c>
      <c r="G6" s="30" t="s">
        <v>194</v>
      </c>
      <c r="I6" s="30" t="s">
        <v>195</v>
      </c>
      <c r="J6" s="30" t="s">
        <v>195</v>
      </c>
      <c r="K6" s="30" t="s">
        <v>195</v>
      </c>
      <c r="L6" s="30" t="s">
        <v>195</v>
      </c>
      <c r="M6" s="30" t="s">
        <v>195</v>
      </c>
      <c r="O6" s="30" t="s">
        <v>196</v>
      </c>
      <c r="P6" s="30" t="s">
        <v>196</v>
      </c>
      <c r="Q6" s="30" t="s">
        <v>196</v>
      </c>
      <c r="R6" s="30" t="s">
        <v>196</v>
      </c>
      <c r="S6" s="30" t="s">
        <v>196</v>
      </c>
    </row>
    <row r="7" spans="1:19" ht="24.75" x14ac:dyDescent="0.55000000000000004">
      <c r="A7" s="30" t="s">
        <v>197</v>
      </c>
      <c r="C7" s="30" t="s">
        <v>198</v>
      </c>
      <c r="E7" s="30" t="s">
        <v>113</v>
      </c>
      <c r="G7" s="30" t="s">
        <v>114</v>
      </c>
      <c r="I7" s="30" t="s">
        <v>199</v>
      </c>
      <c r="K7" s="30" t="s">
        <v>200</v>
      </c>
      <c r="M7" s="30" t="s">
        <v>201</v>
      </c>
      <c r="O7" s="30" t="s">
        <v>199</v>
      </c>
      <c r="Q7" s="30" t="s">
        <v>200</v>
      </c>
      <c r="S7" s="30" t="s">
        <v>201</v>
      </c>
    </row>
    <row r="8" spans="1:19" x14ac:dyDescent="0.55000000000000004">
      <c r="A8" s="1" t="s">
        <v>159</v>
      </c>
      <c r="C8" s="4" t="s">
        <v>294</v>
      </c>
      <c r="D8" s="4"/>
      <c r="E8" s="4" t="s">
        <v>161</v>
      </c>
      <c r="F8" s="4"/>
      <c r="G8" s="5">
        <v>16</v>
      </c>
      <c r="H8" s="4"/>
      <c r="I8" s="5">
        <v>13990029193</v>
      </c>
      <c r="J8" s="4"/>
      <c r="K8" s="4">
        <v>0</v>
      </c>
      <c r="L8" s="4"/>
      <c r="M8" s="5">
        <v>13990029193</v>
      </c>
      <c r="N8" s="4"/>
      <c r="O8" s="5">
        <v>46591559248</v>
      </c>
      <c r="P8" s="4"/>
      <c r="Q8" s="4">
        <v>0</v>
      </c>
      <c r="R8" s="4"/>
      <c r="S8" s="5">
        <v>46591559248</v>
      </c>
    </row>
    <row r="9" spans="1:19" x14ac:dyDescent="0.55000000000000004">
      <c r="A9" s="1" t="s">
        <v>156</v>
      </c>
      <c r="C9" s="4" t="s">
        <v>294</v>
      </c>
      <c r="D9" s="4"/>
      <c r="E9" s="4" t="s">
        <v>158</v>
      </c>
      <c r="F9" s="4"/>
      <c r="G9" s="5">
        <v>16</v>
      </c>
      <c r="H9" s="4"/>
      <c r="I9" s="5">
        <v>1321909247</v>
      </c>
      <c r="J9" s="4"/>
      <c r="K9" s="4">
        <v>0</v>
      </c>
      <c r="L9" s="4"/>
      <c r="M9" s="5">
        <v>1321909247</v>
      </c>
      <c r="N9" s="4"/>
      <c r="O9" s="5">
        <v>8046484266</v>
      </c>
      <c r="P9" s="4"/>
      <c r="Q9" s="4">
        <v>0</v>
      </c>
      <c r="R9" s="4"/>
      <c r="S9" s="5">
        <v>8046484266</v>
      </c>
    </row>
    <row r="10" spans="1:19" x14ac:dyDescent="0.55000000000000004">
      <c r="A10" s="1" t="s">
        <v>162</v>
      </c>
      <c r="C10" s="4" t="s">
        <v>294</v>
      </c>
      <c r="D10" s="4"/>
      <c r="E10" s="4" t="s">
        <v>164</v>
      </c>
      <c r="F10" s="4"/>
      <c r="G10" s="5">
        <v>16</v>
      </c>
      <c r="H10" s="4"/>
      <c r="I10" s="5">
        <v>4064132589</v>
      </c>
      <c r="J10" s="4"/>
      <c r="K10" s="4">
        <v>0</v>
      </c>
      <c r="L10" s="4"/>
      <c r="M10" s="5">
        <v>4064132589</v>
      </c>
      <c r="N10" s="4"/>
      <c r="O10" s="5">
        <v>24137142856</v>
      </c>
      <c r="P10" s="4"/>
      <c r="Q10" s="4">
        <v>0</v>
      </c>
      <c r="R10" s="4"/>
      <c r="S10" s="5">
        <v>24137142856</v>
      </c>
    </row>
    <row r="11" spans="1:19" x14ac:dyDescent="0.55000000000000004">
      <c r="A11" s="1" t="s">
        <v>203</v>
      </c>
      <c r="C11" s="4" t="s">
        <v>294</v>
      </c>
      <c r="D11" s="4"/>
      <c r="E11" s="4" t="s">
        <v>204</v>
      </c>
      <c r="F11" s="4"/>
      <c r="G11" s="5">
        <v>15</v>
      </c>
      <c r="H11" s="4"/>
      <c r="I11" s="5">
        <v>0</v>
      </c>
      <c r="J11" s="4"/>
      <c r="K11" s="4">
        <v>0</v>
      </c>
      <c r="L11" s="4"/>
      <c r="M11" s="5">
        <v>0</v>
      </c>
      <c r="N11" s="4"/>
      <c r="O11" s="5">
        <v>25410732955</v>
      </c>
      <c r="P11" s="4"/>
      <c r="Q11" s="4">
        <v>0</v>
      </c>
      <c r="R11" s="4"/>
      <c r="S11" s="5">
        <v>25410732955</v>
      </c>
    </row>
    <row r="12" spans="1:19" x14ac:dyDescent="0.55000000000000004">
      <c r="A12" s="1" t="s">
        <v>205</v>
      </c>
      <c r="C12" s="4" t="s">
        <v>294</v>
      </c>
      <c r="D12" s="4"/>
      <c r="E12" s="4" t="s">
        <v>206</v>
      </c>
      <c r="F12" s="4"/>
      <c r="G12" s="5">
        <v>15</v>
      </c>
      <c r="H12" s="4"/>
      <c r="I12" s="5">
        <v>0</v>
      </c>
      <c r="J12" s="4"/>
      <c r="K12" s="4">
        <v>0</v>
      </c>
      <c r="L12" s="4"/>
      <c r="M12" s="5">
        <v>0</v>
      </c>
      <c r="N12" s="4"/>
      <c r="O12" s="5">
        <v>14587873836</v>
      </c>
      <c r="P12" s="4"/>
      <c r="Q12" s="4">
        <v>0</v>
      </c>
      <c r="R12" s="4"/>
      <c r="S12" s="5">
        <v>14587873836</v>
      </c>
    </row>
    <row r="13" spans="1:19" x14ac:dyDescent="0.55000000000000004">
      <c r="A13" s="1" t="s">
        <v>153</v>
      </c>
      <c r="C13" s="4" t="s">
        <v>294</v>
      </c>
      <c r="D13" s="4"/>
      <c r="E13" s="4" t="s">
        <v>155</v>
      </c>
      <c r="F13" s="4"/>
      <c r="G13" s="5">
        <v>15</v>
      </c>
      <c r="H13" s="4"/>
      <c r="I13" s="5">
        <v>6819593180</v>
      </c>
      <c r="J13" s="4"/>
      <c r="K13" s="4">
        <v>0</v>
      </c>
      <c r="L13" s="4"/>
      <c r="M13" s="5">
        <v>6819593180</v>
      </c>
      <c r="N13" s="4"/>
      <c r="O13" s="5">
        <v>16527211576</v>
      </c>
      <c r="P13" s="4"/>
      <c r="Q13" s="4">
        <v>0</v>
      </c>
      <c r="R13" s="4"/>
      <c r="S13" s="5">
        <v>16527211576</v>
      </c>
    </row>
    <row r="14" spans="1:19" x14ac:dyDescent="0.55000000000000004">
      <c r="A14" s="1" t="s">
        <v>150</v>
      </c>
      <c r="C14" s="4" t="s">
        <v>294</v>
      </c>
      <c r="D14" s="4"/>
      <c r="E14" s="4" t="s">
        <v>152</v>
      </c>
      <c r="F14" s="4"/>
      <c r="G14" s="5">
        <v>18</v>
      </c>
      <c r="H14" s="4"/>
      <c r="I14" s="5">
        <v>28342623</v>
      </c>
      <c r="J14" s="4"/>
      <c r="K14" s="4">
        <v>0</v>
      </c>
      <c r="L14" s="4"/>
      <c r="M14" s="5">
        <v>28342623</v>
      </c>
      <c r="N14" s="4"/>
      <c r="O14" s="5">
        <v>181054490</v>
      </c>
      <c r="P14" s="4"/>
      <c r="Q14" s="4">
        <v>0</v>
      </c>
      <c r="R14" s="4"/>
      <c r="S14" s="5">
        <v>181054490</v>
      </c>
    </row>
    <row r="15" spans="1:19" x14ac:dyDescent="0.55000000000000004">
      <c r="A15" s="1" t="s">
        <v>91</v>
      </c>
      <c r="C15" s="4" t="s">
        <v>294</v>
      </c>
      <c r="D15" s="4"/>
      <c r="E15" s="4" t="s">
        <v>169</v>
      </c>
      <c r="F15" s="4"/>
      <c r="G15" s="5">
        <v>18</v>
      </c>
      <c r="H15" s="4"/>
      <c r="I15" s="5">
        <v>1510581093</v>
      </c>
      <c r="J15" s="4"/>
      <c r="K15" s="4">
        <v>0</v>
      </c>
      <c r="L15" s="4"/>
      <c r="M15" s="5">
        <v>1510581093</v>
      </c>
      <c r="N15" s="4"/>
      <c r="O15" s="5">
        <v>1510581093</v>
      </c>
      <c r="P15" s="4"/>
      <c r="Q15" s="4">
        <v>0</v>
      </c>
      <c r="R15" s="4"/>
      <c r="S15" s="5">
        <v>1510581093</v>
      </c>
    </row>
    <row r="16" spans="1:19" x14ac:dyDescent="0.55000000000000004">
      <c r="A16" s="1" t="s">
        <v>165</v>
      </c>
      <c r="C16" s="4" t="s">
        <v>294</v>
      </c>
      <c r="D16" s="4"/>
      <c r="E16" s="4" t="s">
        <v>167</v>
      </c>
      <c r="F16" s="4"/>
      <c r="G16" s="5">
        <v>18</v>
      </c>
      <c r="H16" s="4"/>
      <c r="I16" s="5">
        <v>6812448784</v>
      </c>
      <c r="J16" s="4"/>
      <c r="K16" s="4">
        <v>0</v>
      </c>
      <c r="L16" s="4"/>
      <c r="M16" s="5">
        <v>6812448784</v>
      </c>
      <c r="N16" s="4"/>
      <c r="O16" s="5">
        <v>21844109912</v>
      </c>
      <c r="P16" s="4"/>
      <c r="Q16" s="4">
        <v>0</v>
      </c>
      <c r="R16" s="4"/>
      <c r="S16" s="5">
        <v>21844109912</v>
      </c>
    </row>
    <row r="17" spans="1:19" x14ac:dyDescent="0.55000000000000004">
      <c r="A17" s="1" t="s">
        <v>207</v>
      </c>
      <c r="C17" s="4" t="s">
        <v>294</v>
      </c>
      <c r="D17" s="4"/>
      <c r="E17" s="4" t="s">
        <v>208</v>
      </c>
      <c r="F17" s="4"/>
      <c r="G17" s="5">
        <v>19</v>
      </c>
      <c r="H17" s="4"/>
      <c r="I17" s="5">
        <v>0</v>
      </c>
      <c r="J17" s="4"/>
      <c r="K17" s="4">
        <v>0</v>
      </c>
      <c r="L17" s="4"/>
      <c r="M17" s="5">
        <v>0</v>
      </c>
      <c r="N17" s="4"/>
      <c r="O17" s="5">
        <v>2319672691</v>
      </c>
      <c r="P17" s="4"/>
      <c r="Q17" s="4">
        <v>0</v>
      </c>
      <c r="R17" s="4"/>
      <c r="S17" s="5">
        <v>2319672691</v>
      </c>
    </row>
    <row r="18" spans="1:19" x14ac:dyDescent="0.55000000000000004">
      <c r="A18" s="1" t="s">
        <v>95</v>
      </c>
      <c r="C18" s="4" t="s">
        <v>294</v>
      </c>
      <c r="D18" s="4"/>
      <c r="E18" s="4" t="s">
        <v>171</v>
      </c>
      <c r="F18" s="4"/>
      <c r="G18" s="5">
        <v>16</v>
      </c>
      <c r="H18" s="4"/>
      <c r="I18" s="5">
        <v>352534696</v>
      </c>
      <c r="J18" s="4"/>
      <c r="K18" s="4">
        <v>0</v>
      </c>
      <c r="L18" s="4"/>
      <c r="M18" s="5">
        <v>352534696</v>
      </c>
      <c r="N18" s="4"/>
      <c r="O18" s="5">
        <v>352534696</v>
      </c>
      <c r="P18" s="4"/>
      <c r="Q18" s="4">
        <v>0</v>
      </c>
      <c r="R18" s="4"/>
      <c r="S18" s="5">
        <v>352534696</v>
      </c>
    </row>
    <row r="19" spans="1:19" x14ac:dyDescent="0.55000000000000004">
      <c r="A19" s="1" t="s">
        <v>183</v>
      </c>
      <c r="C19" s="5">
        <v>1</v>
      </c>
      <c r="D19" s="4"/>
      <c r="E19" s="4" t="s">
        <v>294</v>
      </c>
      <c r="F19" s="4"/>
      <c r="G19" s="4">
        <v>0</v>
      </c>
      <c r="H19" s="4"/>
      <c r="I19" s="5">
        <v>3594423210</v>
      </c>
      <c r="J19" s="4"/>
      <c r="K19" s="5">
        <v>0</v>
      </c>
      <c r="L19" s="4"/>
      <c r="M19" s="5">
        <v>3594423210</v>
      </c>
      <c r="N19" s="4"/>
      <c r="O19" s="5">
        <v>37728703394</v>
      </c>
      <c r="P19" s="4"/>
      <c r="Q19" s="5">
        <v>0</v>
      </c>
      <c r="R19" s="4"/>
      <c r="S19" s="5">
        <v>37728703394</v>
      </c>
    </row>
    <row r="20" spans="1:19" x14ac:dyDescent="0.55000000000000004">
      <c r="A20" s="1" t="s">
        <v>187</v>
      </c>
      <c r="C20" s="5">
        <v>17</v>
      </c>
      <c r="D20" s="4"/>
      <c r="E20" s="4" t="s">
        <v>294</v>
      </c>
      <c r="F20" s="4"/>
      <c r="G20" s="4">
        <v>0</v>
      </c>
      <c r="H20" s="4"/>
      <c r="I20" s="5">
        <v>650378272</v>
      </c>
      <c r="J20" s="4"/>
      <c r="K20" s="5">
        <v>0</v>
      </c>
      <c r="L20" s="4"/>
      <c r="M20" s="5">
        <v>650378272</v>
      </c>
      <c r="N20" s="4"/>
      <c r="O20" s="5">
        <v>7106133188</v>
      </c>
      <c r="P20" s="4"/>
      <c r="Q20" s="5">
        <v>0</v>
      </c>
      <c r="R20" s="4"/>
      <c r="S20" s="5">
        <v>7106133188</v>
      </c>
    </row>
    <row r="21" spans="1:19" x14ac:dyDescent="0.55000000000000004">
      <c r="A21" s="1" t="s">
        <v>190</v>
      </c>
      <c r="C21" s="5">
        <v>17</v>
      </c>
      <c r="D21" s="4"/>
      <c r="E21" s="4" t="s">
        <v>294</v>
      </c>
      <c r="F21" s="4"/>
      <c r="G21" s="4">
        <v>0</v>
      </c>
      <c r="H21" s="4"/>
      <c r="I21" s="5">
        <v>1779313159</v>
      </c>
      <c r="J21" s="4"/>
      <c r="K21" s="5">
        <v>0</v>
      </c>
      <c r="L21" s="4"/>
      <c r="M21" s="5">
        <v>1779313159</v>
      </c>
      <c r="N21" s="4"/>
      <c r="O21" s="5">
        <v>1779313159</v>
      </c>
      <c r="P21" s="4"/>
      <c r="Q21" s="5">
        <v>0</v>
      </c>
      <c r="R21" s="4"/>
      <c r="S21" s="5">
        <v>1779313159</v>
      </c>
    </row>
    <row r="22" spans="1:19" ht="24.75" thickBot="1" x14ac:dyDescent="0.6">
      <c r="C22" s="4"/>
      <c r="D22" s="4"/>
      <c r="E22" s="4"/>
      <c r="F22" s="4"/>
      <c r="G22" s="4"/>
      <c r="H22" s="4"/>
      <c r="I22" s="11">
        <f>SUM(I8:I21)</f>
        <v>40923686046</v>
      </c>
      <c r="J22" s="4"/>
      <c r="K22" s="10">
        <f>SUM(K8:K21)</f>
        <v>0</v>
      </c>
      <c r="L22" s="4"/>
      <c r="M22" s="11">
        <f>SUM(M8:M21)</f>
        <v>40923686046</v>
      </c>
      <c r="N22" s="4"/>
      <c r="O22" s="11">
        <f>SUM(O8:O21)</f>
        <v>208123107360</v>
      </c>
      <c r="P22" s="4"/>
      <c r="Q22" s="10">
        <f>SUM(Q8:Q21)</f>
        <v>0</v>
      </c>
      <c r="R22" s="4"/>
      <c r="S22" s="11">
        <f>SUM(S8:S21)</f>
        <v>208123107360</v>
      </c>
    </row>
    <row r="23" spans="1:19" ht="24.75" thickTop="1" x14ac:dyDescent="0.55000000000000004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55000000000000004">
      <c r="M24" s="3"/>
      <c r="S24" s="3"/>
    </row>
    <row r="27" spans="1:19" x14ac:dyDescent="0.55000000000000004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55000000000000004">
      <c r="M28" s="3"/>
      <c r="S2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2"/>
  <sheetViews>
    <sheetView rightToLeft="1" topLeftCell="D31" workbookViewId="0">
      <selection activeCell="M51" sqref="M51"/>
    </sheetView>
  </sheetViews>
  <sheetFormatPr defaultRowHeight="24" x14ac:dyDescent="0.55000000000000004"/>
  <cols>
    <col min="1" max="1" width="30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33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16.5703125" style="1" bestFit="1" customWidth="1"/>
    <col min="22" max="22" width="16.7109375" style="1" bestFit="1" customWidth="1"/>
    <col min="23" max="16384" width="9.140625" style="1"/>
  </cols>
  <sheetData>
    <row r="1" spans="1:22" ht="25.5" customHeight="1" x14ac:dyDescent="0.55000000000000004"/>
    <row r="2" spans="1:22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2" ht="24.75" x14ac:dyDescent="0.55000000000000004">
      <c r="A3" s="28" t="s">
        <v>193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2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22" ht="24.75" x14ac:dyDescent="0.55000000000000004">
      <c r="A6" s="29" t="s">
        <v>3</v>
      </c>
      <c r="C6" s="30" t="s">
        <v>209</v>
      </c>
      <c r="D6" s="30" t="s">
        <v>209</v>
      </c>
      <c r="E6" s="30" t="s">
        <v>209</v>
      </c>
      <c r="F6" s="30" t="s">
        <v>209</v>
      </c>
      <c r="G6" s="30" t="s">
        <v>209</v>
      </c>
      <c r="I6" s="30" t="s">
        <v>195</v>
      </c>
      <c r="J6" s="30" t="s">
        <v>195</v>
      </c>
      <c r="K6" s="30" t="s">
        <v>195</v>
      </c>
      <c r="L6" s="30" t="s">
        <v>195</v>
      </c>
      <c r="M6" s="30" t="s">
        <v>195</v>
      </c>
      <c r="O6" s="30" t="s">
        <v>196</v>
      </c>
      <c r="P6" s="30" t="s">
        <v>196</v>
      </c>
      <c r="Q6" s="30" t="s">
        <v>196</v>
      </c>
      <c r="R6" s="30" t="s">
        <v>196</v>
      </c>
      <c r="S6" s="30" t="s">
        <v>196</v>
      </c>
    </row>
    <row r="7" spans="1:22" ht="24.75" x14ac:dyDescent="0.55000000000000004">
      <c r="A7" s="30" t="s">
        <v>3</v>
      </c>
      <c r="C7" s="30" t="s">
        <v>210</v>
      </c>
      <c r="E7" s="30" t="s">
        <v>211</v>
      </c>
      <c r="G7" s="30" t="s">
        <v>212</v>
      </c>
      <c r="I7" s="30" t="s">
        <v>213</v>
      </c>
      <c r="K7" s="30" t="s">
        <v>200</v>
      </c>
      <c r="M7" s="30" t="s">
        <v>214</v>
      </c>
      <c r="O7" s="30" t="s">
        <v>213</v>
      </c>
      <c r="Q7" s="30" t="s">
        <v>200</v>
      </c>
      <c r="S7" s="30" t="s">
        <v>214</v>
      </c>
    </row>
    <row r="8" spans="1:22" x14ac:dyDescent="0.55000000000000004">
      <c r="A8" s="1" t="s">
        <v>73</v>
      </c>
      <c r="C8" s="4" t="s">
        <v>160</v>
      </c>
      <c r="D8" s="4"/>
      <c r="E8" s="5">
        <v>900000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4050000000</v>
      </c>
      <c r="P8" s="4"/>
      <c r="Q8" s="5">
        <v>172622951</v>
      </c>
      <c r="R8" s="4"/>
      <c r="S8" s="5">
        <f>O8-Q8</f>
        <v>3877377049</v>
      </c>
      <c r="U8" s="3"/>
      <c r="V8" s="3"/>
    </row>
    <row r="9" spans="1:22" x14ac:dyDescent="0.55000000000000004">
      <c r="A9" s="1" t="s">
        <v>54</v>
      </c>
      <c r="C9" s="4" t="s">
        <v>215</v>
      </c>
      <c r="D9" s="4"/>
      <c r="E9" s="5">
        <v>5000000</v>
      </c>
      <c r="F9" s="4"/>
      <c r="G9" s="5">
        <v>125</v>
      </c>
      <c r="H9" s="4"/>
      <c r="I9" s="5">
        <v>0</v>
      </c>
      <c r="J9" s="4"/>
      <c r="K9" s="5">
        <v>0</v>
      </c>
      <c r="L9" s="4"/>
      <c r="M9" s="5">
        <f t="shared" ref="M9:M47" si="0">I9-K9</f>
        <v>0</v>
      </c>
      <c r="N9" s="4"/>
      <c r="O9" s="5">
        <v>625000000</v>
      </c>
      <c r="P9" s="4"/>
      <c r="Q9" s="5">
        <v>45266836</v>
      </c>
      <c r="R9" s="4"/>
      <c r="S9" s="5">
        <f t="shared" ref="S9:S47" si="1">O9-Q9</f>
        <v>579733164</v>
      </c>
      <c r="U9" s="3"/>
      <c r="V9" s="3"/>
    </row>
    <row r="10" spans="1:22" x14ac:dyDescent="0.55000000000000004">
      <c r="A10" s="1" t="s">
        <v>56</v>
      </c>
      <c r="C10" s="4" t="s">
        <v>216</v>
      </c>
      <c r="D10" s="4"/>
      <c r="E10" s="5">
        <v>40388450</v>
      </c>
      <c r="F10" s="4"/>
      <c r="G10" s="5">
        <v>2000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80776900000</v>
      </c>
      <c r="P10" s="4"/>
      <c r="Q10" s="5">
        <v>0</v>
      </c>
      <c r="R10" s="4"/>
      <c r="S10" s="5">
        <f t="shared" si="1"/>
        <v>80776900000</v>
      </c>
      <c r="U10" s="3"/>
      <c r="V10" s="3"/>
    </row>
    <row r="11" spans="1:22" x14ac:dyDescent="0.55000000000000004">
      <c r="A11" s="1" t="s">
        <v>81</v>
      </c>
      <c r="C11" s="4" t="s">
        <v>217</v>
      </c>
      <c r="D11" s="4"/>
      <c r="E11" s="5">
        <v>17108382</v>
      </c>
      <c r="F11" s="4"/>
      <c r="G11" s="5">
        <v>280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4790346960</v>
      </c>
      <c r="P11" s="4"/>
      <c r="Q11" s="5">
        <v>0</v>
      </c>
      <c r="R11" s="4"/>
      <c r="S11" s="5">
        <f t="shared" si="1"/>
        <v>4790346960</v>
      </c>
      <c r="U11" s="3"/>
      <c r="V11" s="3"/>
    </row>
    <row r="12" spans="1:22" x14ac:dyDescent="0.55000000000000004">
      <c r="A12" s="1" t="s">
        <v>33</v>
      </c>
      <c r="C12" s="4" t="s">
        <v>217</v>
      </c>
      <c r="D12" s="4"/>
      <c r="E12" s="5">
        <v>9500020</v>
      </c>
      <c r="F12" s="4"/>
      <c r="G12" s="5">
        <v>550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5225017472</v>
      </c>
      <c r="P12" s="4"/>
      <c r="Q12" s="5">
        <v>393778536</v>
      </c>
      <c r="R12" s="4"/>
      <c r="S12" s="5">
        <f t="shared" si="1"/>
        <v>4831238936</v>
      </c>
      <c r="U12" s="3"/>
      <c r="V12" s="3"/>
    </row>
    <row r="13" spans="1:22" x14ac:dyDescent="0.55000000000000004">
      <c r="A13" s="1" t="s">
        <v>37</v>
      </c>
      <c r="C13" s="4" t="s">
        <v>218</v>
      </c>
      <c r="D13" s="4"/>
      <c r="E13" s="5">
        <v>35032938</v>
      </c>
      <c r="F13" s="4"/>
      <c r="G13" s="5">
        <v>600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21019762800</v>
      </c>
      <c r="P13" s="4"/>
      <c r="Q13" s="5">
        <v>0</v>
      </c>
      <c r="R13" s="4"/>
      <c r="S13" s="5">
        <f t="shared" si="1"/>
        <v>21019762800</v>
      </c>
      <c r="U13" s="3"/>
      <c r="V13" s="3"/>
    </row>
    <row r="14" spans="1:22" x14ac:dyDescent="0.55000000000000004">
      <c r="A14" s="1" t="s">
        <v>29</v>
      </c>
      <c r="C14" s="4" t="s">
        <v>219</v>
      </c>
      <c r="D14" s="4"/>
      <c r="E14" s="5">
        <v>8656623</v>
      </c>
      <c r="F14" s="4"/>
      <c r="G14" s="5">
        <v>1220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10561080060</v>
      </c>
      <c r="P14" s="4"/>
      <c r="Q14" s="5">
        <v>613224003</v>
      </c>
      <c r="R14" s="4"/>
      <c r="S14" s="5">
        <f t="shared" si="1"/>
        <v>9947856057</v>
      </c>
      <c r="U14" s="3"/>
      <c r="V14" s="3"/>
    </row>
    <row r="15" spans="1:22" x14ac:dyDescent="0.55000000000000004">
      <c r="A15" s="1" t="s">
        <v>45</v>
      </c>
      <c r="C15" s="4" t="s">
        <v>220</v>
      </c>
      <c r="D15" s="4"/>
      <c r="E15" s="5">
        <v>1500000</v>
      </c>
      <c r="F15" s="4"/>
      <c r="G15" s="5">
        <v>3416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5124000000</v>
      </c>
      <c r="P15" s="4"/>
      <c r="Q15" s="5">
        <v>103167785</v>
      </c>
      <c r="R15" s="4"/>
      <c r="S15" s="5">
        <f t="shared" si="1"/>
        <v>5020832215</v>
      </c>
      <c r="U15" s="3"/>
      <c r="V15" s="3"/>
    </row>
    <row r="16" spans="1:22" x14ac:dyDescent="0.55000000000000004">
      <c r="A16" s="1" t="s">
        <v>43</v>
      </c>
      <c r="C16" s="4" t="s">
        <v>221</v>
      </c>
      <c r="D16" s="4"/>
      <c r="E16" s="5">
        <v>600000</v>
      </c>
      <c r="F16" s="4"/>
      <c r="G16" s="5">
        <v>11188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6712800000</v>
      </c>
      <c r="P16" s="4"/>
      <c r="Q16" s="5">
        <v>235373684</v>
      </c>
      <c r="R16" s="4"/>
      <c r="S16" s="5">
        <f t="shared" si="1"/>
        <v>6477426316</v>
      </c>
      <c r="U16" s="3"/>
      <c r="V16" s="3"/>
    </row>
    <row r="17" spans="1:22" x14ac:dyDescent="0.55000000000000004">
      <c r="A17" s="1" t="s">
        <v>61</v>
      </c>
      <c r="C17" s="4" t="s">
        <v>222</v>
      </c>
      <c r="D17" s="4"/>
      <c r="E17" s="5">
        <v>12960936</v>
      </c>
      <c r="F17" s="4"/>
      <c r="G17" s="5">
        <v>800</v>
      </c>
      <c r="H17" s="4"/>
      <c r="I17" s="5">
        <v>10368748800</v>
      </c>
      <c r="J17" s="4"/>
      <c r="K17" s="5">
        <v>1395202121</v>
      </c>
      <c r="L17" s="4"/>
      <c r="M17" s="5">
        <f t="shared" si="0"/>
        <v>8973546679</v>
      </c>
      <c r="N17" s="4"/>
      <c r="O17" s="5">
        <v>10368748800</v>
      </c>
      <c r="P17" s="4"/>
      <c r="Q17" s="5">
        <v>1395202121</v>
      </c>
      <c r="R17" s="4"/>
      <c r="S17" s="5">
        <f t="shared" si="1"/>
        <v>8973546679</v>
      </c>
      <c r="U17" s="3"/>
      <c r="V17" s="3"/>
    </row>
    <row r="18" spans="1:22" x14ac:dyDescent="0.55000000000000004">
      <c r="A18" s="1" t="s">
        <v>69</v>
      </c>
      <c r="C18" s="4" t="s">
        <v>223</v>
      </c>
      <c r="D18" s="4"/>
      <c r="E18" s="5">
        <v>1697661</v>
      </c>
      <c r="F18" s="4"/>
      <c r="G18" s="5">
        <v>580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984643380</v>
      </c>
      <c r="P18" s="4"/>
      <c r="Q18" s="5">
        <v>38867502</v>
      </c>
      <c r="R18" s="4"/>
      <c r="S18" s="5">
        <f t="shared" si="1"/>
        <v>945775878</v>
      </c>
      <c r="U18" s="3"/>
      <c r="V18" s="3"/>
    </row>
    <row r="19" spans="1:22" x14ac:dyDescent="0.55000000000000004">
      <c r="A19" s="1" t="s">
        <v>48</v>
      </c>
      <c r="C19" s="4" t="s">
        <v>224</v>
      </c>
      <c r="D19" s="4"/>
      <c r="E19" s="5">
        <v>404056</v>
      </c>
      <c r="F19" s="4"/>
      <c r="G19" s="5">
        <v>51968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20997982208</v>
      </c>
      <c r="P19" s="4"/>
      <c r="Q19" s="5">
        <v>1346024501</v>
      </c>
      <c r="R19" s="4"/>
      <c r="S19" s="5">
        <f t="shared" si="1"/>
        <v>19651957707</v>
      </c>
      <c r="U19" s="3"/>
      <c r="V19" s="3"/>
    </row>
    <row r="20" spans="1:22" x14ac:dyDescent="0.55000000000000004">
      <c r="A20" s="1" t="s">
        <v>18</v>
      </c>
      <c r="C20" s="4" t="s">
        <v>216</v>
      </c>
      <c r="D20" s="4"/>
      <c r="E20" s="5">
        <v>2300000</v>
      </c>
      <c r="F20" s="4"/>
      <c r="G20" s="5">
        <v>4175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9602500000</v>
      </c>
      <c r="P20" s="4"/>
      <c r="Q20" s="5">
        <v>0</v>
      </c>
      <c r="R20" s="4"/>
      <c r="S20" s="5">
        <f t="shared" si="1"/>
        <v>9602500000</v>
      </c>
      <c r="U20" s="3"/>
      <c r="V20" s="3"/>
    </row>
    <row r="21" spans="1:22" x14ac:dyDescent="0.55000000000000004">
      <c r="A21" s="1" t="s">
        <v>74</v>
      </c>
      <c r="C21" s="4" t="s">
        <v>225</v>
      </c>
      <c r="D21" s="4"/>
      <c r="E21" s="5">
        <v>153509568</v>
      </c>
      <c r="F21" s="4"/>
      <c r="G21" s="5">
        <v>400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61403827200</v>
      </c>
      <c r="P21" s="4"/>
      <c r="Q21" s="5">
        <v>4627647522</v>
      </c>
      <c r="R21" s="4"/>
      <c r="S21" s="5">
        <f t="shared" si="1"/>
        <v>56776179678</v>
      </c>
      <c r="U21" s="3"/>
      <c r="V21" s="3"/>
    </row>
    <row r="22" spans="1:22" x14ac:dyDescent="0.55000000000000004">
      <c r="A22" s="1" t="s">
        <v>72</v>
      </c>
      <c r="C22" s="4" t="s">
        <v>226</v>
      </c>
      <c r="D22" s="4"/>
      <c r="E22" s="5">
        <v>83979102</v>
      </c>
      <c r="F22" s="4"/>
      <c r="G22" s="5">
        <v>800</v>
      </c>
      <c r="H22" s="4"/>
      <c r="I22" s="5">
        <v>0</v>
      </c>
      <c r="J22" s="4"/>
      <c r="K22" s="5">
        <v>0</v>
      </c>
      <c r="L22" s="4"/>
      <c r="M22" s="5">
        <f t="shared" si="0"/>
        <v>0</v>
      </c>
      <c r="N22" s="4"/>
      <c r="O22" s="5">
        <v>67183281600</v>
      </c>
      <c r="P22" s="4"/>
      <c r="Q22" s="5">
        <v>0</v>
      </c>
      <c r="R22" s="4"/>
      <c r="S22" s="5">
        <f t="shared" si="1"/>
        <v>67183281600</v>
      </c>
      <c r="U22" s="3"/>
      <c r="V22" s="3"/>
    </row>
    <row r="23" spans="1:22" x14ac:dyDescent="0.55000000000000004">
      <c r="A23" s="1" t="s">
        <v>26</v>
      </c>
      <c r="C23" s="4" t="s">
        <v>226</v>
      </c>
      <c r="D23" s="4"/>
      <c r="E23" s="5">
        <v>3269867</v>
      </c>
      <c r="F23" s="4"/>
      <c r="G23" s="5">
        <v>3700</v>
      </c>
      <c r="H23" s="4"/>
      <c r="I23" s="5">
        <v>0</v>
      </c>
      <c r="J23" s="4"/>
      <c r="K23" s="5">
        <v>0</v>
      </c>
      <c r="L23" s="4"/>
      <c r="M23" s="5">
        <f t="shared" si="0"/>
        <v>0</v>
      </c>
      <c r="N23" s="4"/>
      <c r="O23" s="5">
        <v>12098507900</v>
      </c>
      <c r="P23" s="4"/>
      <c r="Q23" s="5">
        <v>0</v>
      </c>
      <c r="R23" s="4"/>
      <c r="S23" s="5">
        <f t="shared" si="1"/>
        <v>12098507900</v>
      </c>
      <c r="U23" s="3"/>
      <c r="V23" s="3"/>
    </row>
    <row r="24" spans="1:22" x14ac:dyDescent="0.55000000000000004">
      <c r="A24" s="1" t="s">
        <v>42</v>
      </c>
      <c r="C24" s="4" t="s">
        <v>227</v>
      </c>
      <c r="D24" s="4"/>
      <c r="E24" s="5">
        <v>20971476</v>
      </c>
      <c r="F24" s="4"/>
      <c r="G24" s="5">
        <v>350</v>
      </c>
      <c r="H24" s="4"/>
      <c r="I24" s="5">
        <v>7340016600</v>
      </c>
      <c r="J24" s="4"/>
      <c r="K24" s="5">
        <v>0</v>
      </c>
      <c r="L24" s="4"/>
      <c r="M24" s="5">
        <f t="shared" si="0"/>
        <v>7340016600</v>
      </c>
      <c r="N24" s="4"/>
      <c r="O24" s="5">
        <v>7340016600</v>
      </c>
      <c r="P24" s="4"/>
      <c r="Q24" s="5">
        <v>0</v>
      </c>
      <c r="R24" s="4"/>
      <c r="S24" s="5">
        <f t="shared" si="1"/>
        <v>7340016600</v>
      </c>
      <c r="U24" s="3"/>
      <c r="V24" s="3"/>
    </row>
    <row r="25" spans="1:22" x14ac:dyDescent="0.55000000000000004">
      <c r="A25" s="1" t="s">
        <v>20</v>
      </c>
      <c r="C25" s="4" t="s">
        <v>228</v>
      </c>
      <c r="D25" s="4"/>
      <c r="E25" s="5">
        <v>1040482</v>
      </c>
      <c r="F25" s="4"/>
      <c r="G25" s="5">
        <v>10200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10612916400</v>
      </c>
      <c r="P25" s="4"/>
      <c r="Q25" s="5">
        <v>0</v>
      </c>
      <c r="R25" s="4"/>
      <c r="S25" s="5">
        <f t="shared" si="1"/>
        <v>10612916400</v>
      </c>
      <c r="U25" s="3"/>
      <c r="V25" s="3"/>
    </row>
    <row r="26" spans="1:22" x14ac:dyDescent="0.55000000000000004">
      <c r="A26" s="1" t="s">
        <v>70</v>
      </c>
      <c r="C26" s="4" t="s">
        <v>229</v>
      </c>
      <c r="D26" s="4"/>
      <c r="E26" s="5">
        <v>6540532</v>
      </c>
      <c r="F26" s="4"/>
      <c r="G26" s="5">
        <v>1100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7194585200</v>
      </c>
      <c r="P26" s="4"/>
      <c r="Q26" s="5">
        <v>0</v>
      </c>
      <c r="R26" s="4"/>
      <c r="S26" s="5">
        <f t="shared" si="1"/>
        <v>7194585200</v>
      </c>
      <c r="U26" s="3"/>
      <c r="V26" s="3"/>
    </row>
    <row r="27" spans="1:22" x14ac:dyDescent="0.55000000000000004">
      <c r="A27" s="1" t="s">
        <v>19</v>
      </c>
      <c r="C27" s="4" t="s">
        <v>217</v>
      </c>
      <c r="D27" s="4"/>
      <c r="E27" s="5">
        <v>1011363</v>
      </c>
      <c r="F27" s="4"/>
      <c r="G27" s="5">
        <v>14130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14290559190</v>
      </c>
      <c r="P27" s="4"/>
      <c r="Q27" s="5">
        <v>1076995911</v>
      </c>
      <c r="R27" s="4"/>
      <c r="S27" s="5">
        <f t="shared" si="1"/>
        <v>13213563279</v>
      </c>
      <c r="U27" s="3"/>
      <c r="V27" s="3"/>
    </row>
    <row r="28" spans="1:22" x14ac:dyDescent="0.55000000000000004">
      <c r="A28" s="1" t="s">
        <v>82</v>
      </c>
      <c r="C28" s="4" t="s">
        <v>230</v>
      </c>
      <c r="D28" s="4"/>
      <c r="E28" s="5">
        <v>3361802</v>
      </c>
      <c r="F28" s="4"/>
      <c r="G28" s="5">
        <v>5000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16809010000</v>
      </c>
      <c r="P28" s="4"/>
      <c r="Q28" s="5">
        <v>0</v>
      </c>
      <c r="R28" s="4"/>
      <c r="S28" s="5">
        <f t="shared" si="1"/>
        <v>16809010000</v>
      </c>
      <c r="U28" s="3"/>
      <c r="V28" s="3"/>
    </row>
    <row r="29" spans="1:22" x14ac:dyDescent="0.55000000000000004">
      <c r="A29" s="1" t="s">
        <v>34</v>
      </c>
      <c r="C29" s="4" t="s">
        <v>216</v>
      </c>
      <c r="D29" s="4"/>
      <c r="E29" s="5">
        <v>50000</v>
      </c>
      <c r="F29" s="4"/>
      <c r="G29" s="5">
        <v>5350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267500000</v>
      </c>
      <c r="P29" s="4"/>
      <c r="Q29" s="5">
        <v>0</v>
      </c>
      <c r="R29" s="4"/>
      <c r="S29" s="5">
        <f t="shared" si="1"/>
        <v>267500000</v>
      </c>
      <c r="U29" s="3"/>
      <c r="V29" s="3"/>
    </row>
    <row r="30" spans="1:22" x14ac:dyDescent="0.55000000000000004">
      <c r="A30" s="1" t="s">
        <v>51</v>
      </c>
      <c r="C30" s="4" t="s">
        <v>231</v>
      </c>
      <c r="D30" s="4"/>
      <c r="E30" s="5">
        <v>10100000</v>
      </c>
      <c r="F30" s="4"/>
      <c r="G30" s="5">
        <v>4750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47975000000</v>
      </c>
      <c r="P30" s="4"/>
      <c r="Q30" s="5">
        <v>965939597</v>
      </c>
      <c r="R30" s="4"/>
      <c r="S30" s="5">
        <f t="shared" si="1"/>
        <v>47009060403</v>
      </c>
      <c r="U30" s="3"/>
      <c r="V30" s="3"/>
    </row>
    <row r="31" spans="1:22" x14ac:dyDescent="0.55000000000000004">
      <c r="A31" s="1" t="s">
        <v>59</v>
      </c>
      <c r="C31" s="4" t="s">
        <v>232</v>
      </c>
      <c r="D31" s="4"/>
      <c r="E31" s="5">
        <v>4032094</v>
      </c>
      <c r="F31" s="4"/>
      <c r="G31" s="5">
        <v>2200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8870606800</v>
      </c>
      <c r="P31" s="4"/>
      <c r="Q31" s="5">
        <v>350155532</v>
      </c>
      <c r="R31" s="4"/>
      <c r="S31" s="5">
        <f t="shared" si="1"/>
        <v>8520451268</v>
      </c>
      <c r="U31" s="3"/>
      <c r="V31" s="3"/>
    </row>
    <row r="32" spans="1:22" x14ac:dyDescent="0.55000000000000004">
      <c r="A32" s="1" t="s">
        <v>36</v>
      </c>
      <c r="C32" s="4" t="s">
        <v>233</v>
      </c>
      <c r="D32" s="4"/>
      <c r="E32" s="5">
        <v>6064981</v>
      </c>
      <c r="F32" s="4"/>
      <c r="G32" s="5">
        <v>5600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33963893600</v>
      </c>
      <c r="P32" s="4"/>
      <c r="Q32" s="5">
        <v>0</v>
      </c>
      <c r="R32" s="4"/>
      <c r="S32" s="5">
        <f t="shared" si="1"/>
        <v>33963893600</v>
      </c>
      <c r="U32" s="3"/>
      <c r="V32" s="3"/>
    </row>
    <row r="33" spans="1:22" x14ac:dyDescent="0.55000000000000004">
      <c r="A33" s="1" t="s">
        <v>75</v>
      </c>
      <c r="C33" s="4" t="s">
        <v>234</v>
      </c>
      <c r="D33" s="4"/>
      <c r="E33" s="5">
        <v>11400000</v>
      </c>
      <c r="F33" s="4"/>
      <c r="G33" s="5">
        <v>1400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15960000000</v>
      </c>
      <c r="P33" s="4"/>
      <c r="Q33" s="5">
        <v>0</v>
      </c>
      <c r="R33" s="4"/>
      <c r="S33" s="5">
        <f t="shared" si="1"/>
        <v>15960000000</v>
      </c>
      <c r="U33" s="3"/>
      <c r="V33" s="3"/>
    </row>
    <row r="34" spans="1:22" x14ac:dyDescent="0.55000000000000004">
      <c r="A34" s="1" t="s">
        <v>78</v>
      </c>
      <c r="C34" s="4" t="s">
        <v>235</v>
      </c>
      <c r="D34" s="4"/>
      <c r="E34" s="5">
        <v>41540337</v>
      </c>
      <c r="F34" s="4"/>
      <c r="G34" s="5">
        <v>1800</v>
      </c>
      <c r="H34" s="4"/>
      <c r="I34" s="5">
        <v>0</v>
      </c>
      <c r="J34" s="4"/>
      <c r="K34" s="5">
        <v>0</v>
      </c>
      <c r="L34" s="4"/>
      <c r="M34" s="5">
        <f t="shared" si="0"/>
        <v>0</v>
      </c>
      <c r="N34" s="4"/>
      <c r="O34" s="5">
        <v>74772606600</v>
      </c>
      <c r="P34" s="4"/>
      <c r="Q34" s="5">
        <v>0</v>
      </c>
      <c r="R34" s="4"/>
      <c r="S34" s="5">
        <f t="shared" si="1"/>
        <v>74772606600</v>
      </c>
      <c r="U34" s="3"/>
      <c r="V34" s="3"/>
    </row>
    <row r="35" spans="1:22" x14ac:dyDescent="0.55000000000000004">
      <c r="A35" s="1" t="s">
        <v>16</v>
      </c>
      <c r="C35" s="4" t="s">
        <v>215</v>
      </c>
      <c r="D35" s="4"/>
      <c r="E35" s="5">
        <v>3831142</v>
      </c>
      <c r="F35" s="4"/>
      <c r="G35" s="5">
        <v>200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1611637235</v>
      </c>
      <c r="P35" s="4"/>
      <c r="Q35" s="5">
        <v>0</v>
      </c>
      <c r="R35" s="4"/>
      <c r="S35" s="5">
        <f t="shared" si="1"/>
        <v>1611637235</v>
      </c>
      <c r="U35" s="3"/>
      <c r="V35" s="3"/>
    </row>
    <row r="36" spans="1:22" x14ac:dyDescent="0.55000000000000004">
      <c r="A36" s="1" t="s">
        <v>24</v>
      </c>
      <c r="C36" s="4" t="s">
        <v>236</v>
      </c>
      <c r="D36" s="4"/>
      <c r="E36" s="5">
        <v>26842552</v>
      </c>
      <c r="F36" s="4"/>
      <c r="G36" s="5">
        <v>6500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174476588000</v>
      </c>
      <c r="P36" s="4"/>
      <c r="Q36" s="5">
        <v>11393477577</v>
      </c>
      <c r="R36" s="4"/>
      <c r="S36" s="5">
        <f t="shared" si="1"/>
        <v>163083110423</v>
      </c>
      <c r="U36" s="3"/>
      <c r="V36" s="3"/>
    </row>
    <row r="37" spans="1:22" x14ac:dyDescent="0.55000000000000004">
      <c r="A37" s="1" t="s">
        <v>21</v>
      </c>
      <c r="C37" s="4" t="s">
        <v>237</v>
      </c>
      <c r="D37" s="4"/>
      <c r="E37" s="5">
        <v>306183</v>
      </c>
      <c r="F37" s="4"/>
      <c r="G37" s="5">
        <v>20000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6123660000</v>
      </c>
      <c r="P37" s="4"/>
      <c r="Q37" s="5">
        <v>0</v>
      </c>
      <c r="R37" s="4"/>
      <c r="S37" s="5">
        <f t="shared" si="1"/>
        <v>6123660000</v>
      </c>
      <c r="U37" s="3"/>
      <c r="V37" s="3"/>
    </row>
    <row r="38" spans="1:22" x14ac:dyDescent="0.55000000000000004">
      <c r="A38" s="1" t="s">
        <v>25</v>
      </c>
      <c r="C38" s="4" t="s">
        <v>238</v>
      </c>
      <c r="D38" s="4"/>
      <c r="E38" s="5">
        <v>2761247</v>
      </c>
      <c r="F38" s="4"/>
      <c r="G38" s="5">
        <v>5900</v>
      </c>
      <c r="H38" s="4"/>
      <c r="I38" s="5">
        <v>0</v>
      </c>
      <c r="J38" s="4"/>
      <c r="K38" s="5">
        <v>0</v>
      </c>
      <c r="L38" s="4"/>
      <c r="M38" s="5">
        <f t="shared" si="0"/>
        <v>0</v>
      </c>
      <c r="N38" s="4"/>
      <c r="O38" s="5">
        <v>16291357300</v>
      </c>
      <c r="P38" s="4"/>
      <c r="Q38" s="5">
        <v>755510365</v>
      </c>
      <c r="R38" s="4"/>
      <c r="S38" s="5">
        <f t="shared" si="1"/>
        <v>15535846935</v>
      </c>
      <c r="U38" s="3"/>
      <c r="V38" s="3"/>
    </row>
    <row r="39" spans="1:22" x14ac:dyDescent="0.55000000000000004">
      <c r="A39" s="1" t="s">
        <v>28</v>
      </c>
      <c r="C39" s="4" t="s">
        <v>221</v>
      </c>
      <c r="D39" s="4"/>
      <c r="E39" s="5">
        <v>1343905</v>
      </c>
      <c r="F39" s="4"/>
      <c r="G39" s="5">
        <v>14200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19083451000</v>
      </c>
      <c r="P39" s="4"/>
      <c r="Q39" s="5">
        <v>0</v>
      </c>
      <c r="R39" s="4"/>
      <c r="S39" s="5">
        <f t="shared" si="1"/>
        <v>19083451000</v>
      </c>
      <c r="U39" s="3"/>
      <c r="V39" s="3"/>
    </row>
    <row r="40" spans="1:22" x14ac:dyDescent="0.55000000000000004">
      <c r="A40" s="1" t="s">
        <v>53</v>
      </c>
      <c r="C40" s="4" t="s">
        <v>239</v>
      </c>
      <c r="D40" s="4"/>
      <c r="E40" s="5">
        <v>24900000</v>
      </c>
      <c r="F40" s="4"/>
      <c r="G40" s="5">
        <v>825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20542500000</v>
      </c>
      <c r="P40" s="4"/>
      <c r="Q40" s="5">
        <v>413607383</v>
      </c>
      <c r="R40" s="4"/>
      <c r="S40" s="5">
        <f t="shared" si="1"/>
        <v>20128892617</v>
      </c>
      <c r="U40" s="3"/>
      <c r="V40" s="3"/>
    </row>
    <row r="41" spans="1:22" x14ac:dyDescent="0.55000000000000004">
      <c r="A41" s="1" t="s">
        <v>52</v>
      </c>
      <c r="C41" s="4" t="s">
        <v>240</v>
      </c>
      <c r="D41" s="4"/>
      <c r="E41" s="5">
        <v>12000000</v>
      </c>
      <c r="F41" s="4"/>
      <c r="G41" s="5">
        <v>1930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23160000000</v>
      </c>
      <c r="P41" s="4"/>
      <c r="Q41" s="5">
        <v>0</v>
      </c>
      <c r="R41" s="4"/>
      <c r="S41" s="5">
        <f t="shared" si="1"/>
        <v>23160000000</v>
      </c>
      <c r="U41" s="3"/>
      <c r="V41" s="3"/>
    </row>
    <row r="42" spans="1:22" x14ac:dyDescent="0.55000000000000004">
      <c r="A42" s="1" t="s">
        <v>49</v>
      </c>
      <c r="C42" s="4" t="s">
        <v>237</v>
      </c>
      <c r="D42" s="4"/>
      <c r="E42" s="5">
        <v>248066</v>
      </c>
      <c r="F42" s="4"/>
      <c r="G42" s="5">
        <v>3000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744198000</v>
      </c>
      <c r="P42" s="4"/>
      <c r="Q42" s="5">
        <v>0</v>
      </c>
      <c r="R42" s="4"/>
      <c r="S42" s="5">
        <f t="shared" si="1"/>
        <v>744198000</v>
      </c>
      <c r="U42" s="3"/>
      <c r="V42" s="3"/>
    </row>
    <row r="43" spans="1:22" x14ac:dyDescent="0.55000000000000004">
      <c r="A43" s="1" t="s">
        <v>241</v>
      </c>
      <c r="C43" s="4" t="s">
        <v>242</v>
      </c>
      <c r="D43" s="4"/>
      <c r="E43" s="5">
        <v>56670</v>
      </c>
      <c r="F43" s="4"/>
      <c r="G43" s="5">
        <v>110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6233700</v>
      </c>
      <c r="P43" s="4"/>
      <c r="Q43" s="5">
        <v>0</v>
      </c>
      <c r="R43" s="4"/>
      <c r="S43" s="5">
        <f t="shared" si="1"/>
        <v>6233700</v>
      </c>
      <c r="U43" s="3"/>
      <c r="V43" s="3"/>
    </row>
    <row r="44" spans="1:22" x14ac:dyDescent="0.55000000000000004">
      <c r="A44" s="1" t="s">
        <v>47</v>
      </c>
      <c r="C44" s="4" t="s">
        <v>243</v>
      </c>
      <c r="D44" s="4"/>
      <c r="E44" s="5">
        <v>3800060</v>
      </c>
      <c r="F44" s="4"/>
      <c r="G44" s="5">
        <v>3000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11400180000</v>
      </c>
      <c r="P44" s="4"/>
      <c r="Q44" s="5">
        <v>0</v>
      </c>
      <c r="R44" s="4"/>
      <c r="S44" s="5">
        <f t="shared" si="1"/>
        <v>11400180000</v>
      </c>
      <c r="U44" s="3"/>
      <c r="V44" s="3"/>
    </row>
    <row r="45" spans="1:22" x14ac:dyDescent="0.55000000000000004">
      <c r="A45" s="1" t="s">
        <v>244</v>
      </c>
      <c r="C45" s="4" t="s">
        <v>245</v>
      </c>
      <c r="D45" s="4"/>
      <c r="E45" s="5">
        <v>753607</v>
      </c>
      <c r="F45" s="4"/>
      <c r="G45" s="5">
        <v>165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124345155</v>
      </c>
      <c r="P45" s="4"/>
      <c r="Q45" s="5">
        <v>0</v>
      </c>
      <c r="R45" s="4"/>
      <c r="S45" s="5">
        <f t="shared" si="1"/>
        <v>124345155</v>
      </c>
      <c r="U45" s="3"/>
      <c r="V45" s="3"/>
    </row>
    <row r="46" spans="1:22" x14ac:dyDescent="0.55000000000000004">
      <c r="A46" s="1" t="s">
        <v>27</v>
      </c>
      <c r="C46" s="4" t="s">
        <v>246</v>
      </c>
      <c r="D46" s="4"/>
      <c r="E46" s="5">
        <v>2163138</v>
      </c>
      <c r="F46" s="4"/>
      <c r="G46" s="5">
        <v>10000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21631380000</v>
      </c>
      <c r="P46" s="4"/>
      <c r="Q46" s="5">
        <v>0</v>
      </c>
      <c r="R46" s="4"/>
      <c r="S46" s="5">
        <f t="shared" si="1"/>
        <v>21631380000</v>
      </c>
      <c r="U46" s="3"/>
      <c r="V46" s="3"/>
    </row>
    <row r="47" spans="1:22" x14ac:dyDescent="0.55000000000000004">
      <c r="A47" s="1" t="s">
        <v>295</v>
      </c>
      <c r="C47" s="4" t="s">
        <v>296</v>
      </c>
      <c r="D47" s="4"/>
      <c r="E47" s="5">
        <f>I47/G47</f>
        <v>0</v>
      </c>
      <c r="F47" s="4"/>
      <c r="G47" s="5">
        <v>2200</v>
      </c>
      <c r="H47" s="4"/>
      <c r="I47" s="5">
        <v>0</v>
      </c>
      <c r="J47" s="4"/>
      <c r="K47" s="5">
        <v>0</v>
      </c>
      <c r="L47" s="4"/>
      <c r="M47" s="5">
        <f t="shared" si="0"/>
        <v>0</v>
      </c>
      <c r="N47" s="4"/>
      <c r="O47" s="5">
        <v>8193</v>
      </c>
      <c r="P47" s="4"/>
      <c r="Q47" s="5">
        <v>0</v>
      </c>
      <c r="R47" s="4"/>
      <c r="S47" s="5">
        <f t="shared" si="1"/>
        <v>8193</v>
      </c>
      <c r="T47" s="1">
        <v>8193</v>
      </c>
      <c r="U47" s="3"/>
      <c r="V47" s="3"/>
    </row>
    <row r="48" spans="1:22" ht="24.75" thickBot="1" x14ac:dyDescent="0.6">
      <c r="C48" s="4"/>
      <c r="D48" s="4"/>
      <c r="E48" s="4"/>
      <c r="F48" s="4"/>
      <c r="G48" s="4"/>
      <c r="H48" s="4"/>
      <c r="I48" s="11">
        <f>SUM(I8:I47)</f>
        <v>17708765400</v>
      </c>
      <c r="J48" s="4"/>
      <c r="K48" s="22">
        <f>SUM(K8:K47)</f>
        <v>1395202121</v>
      </c>
      <c r="L48" s="4"/>
      <c r="M48" s="11">
        <f>SUM(M8:M47)</f>
        <v>16313563279</v>
      </c>
      <c r="N48" s="4"/>
      <c r="O48" s="11">
        <f>SUM(O8:O47)</f>
        <v>854776631353</v>
      </c>
      <c r="P48" s="4"/>
      <c r="Q48" s="11">
        <f>SUM(Q8:Q47)</f>
        <v>23926861806</v>
      </c>
      <c r="R48" s="4"/>
      <c r="S48" s="11">
        <f>SUM(S8:S47)</f>
        <v>830849769547</v>
      </c>
      <c r="V48" s="3"/>
    </row>
    <row r="49" spans="9:22" ht="24.75" thickTop="1" x14ac:dyDescent="0.55000000000000004">
      <c r="I49" s="3"/>
      <c r="K49" s="18"/>
      <c r="M49" s="20"/>
      <c r="O49" s="3"/>
      <c r="Q49" s="3"/>
      <c r="S49" s="3"/>
      <c r="V49" s="3"/>
    </row>
    <row r="50" spans="9:22" x14ac:dyDescent="0.55000000000000004">
      <c r="I50" s="3"/>
      <c r="K50" s="19"/>
      <c r="M50" s="21"/>
      <c r="O50" s="3"/>
      <c r="Q50" s="14"/>
      <c r="V50" s="3"/>
    </row>
    <row r="51" spans="9:22" x14ac:dyDescent="0.55000000000000004">
      <c r="M51" s="3"/>
      <c r="S51" s="3"/>
    </row>
    <row r="52" spans="9:22" x14ac:dyDescent="0.55000000000000004">
      <c r="S52" s="3"/>
    </row>
  </sheetData>
  <autoFilter ref="A7:A47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5"/>
  <sheetViews>
    <sheetView rightToLeft="1" topLeftCell="A85" workbookViewId="0">
      <selection activeCell="C17" sqref="A16:C17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9" t="s">
        <v>3</v>
      </c>
      <c r="C6" s="30" t="s">
        <v>195</v>
      </c>
      <c r="D6" s="30" t="s">
        <v>195</v>
      </c>
      <c r="E6" s="30" t="s">
        <v>195</v>
      </c>
      <c r="F6" s="30" t="s">
        <v>195</v>
      </c>
      <c r="G6" s="30" t="s">
        <v>195</v>
      </c>
      <c r="H6" s="30" t="s">
        <v>195</v>
      </c>
      <c r="I6" s="30" t="s">
        <v>195</v>
      </c>
      <c r="K6" s="30" t="s">
        <v>196</v>
      </c>
      <c r="L6" s="30" t="s">
        <v>196</v>
      </c>
      <c r="M6" s="30" t="s">
        <v>196</v>
      </c>
      <c r="N6" s="30" t="s">
        <v>196</v>
      </c>
      <c r="O6" s="30" t="s">
        <v>196</v>
      </c>
      <c r="P6" s="30" t="s">
        <v>196</v>
      </c>
      <c r="Q6" s="30" t="s">
        <v>196</v>
      </c>
    </row>
    <row r="7" spans="1:17" ht="24.75" x14ac:dyDescent="0.55000000000000004">
      <c r="A7" s="30" t="s">
        <v>3</v>
      </c>
      <c r="C7" s="30" t="s">
        <v>7</v>
      </c>
      <c r="E7" s="30" t="s">
        <v>247</v>
      </c>
      <c r="G7" s="30" t="s">
        <v>248</v>
      </c>
      <c r="I7" s="30" t="s">
        <v>249</v>
      </c>
      <c r="K7" s="30" t="s">
        <v>7</v>
      </c>
      <c r="M7" s="30" t="s">
        <v>247</v>
      </c>
      <c r="O7" s="30" t="s">
        <v>248</v>
      </c>
      <c r="Q7" s="30" t="s">
        <v>249</v>
      </c>
    </row>
    <row r="8" spans="1:17" x14ac:dyDescent="0.55000000000000004">
      <c r="A8" s="1" t="s">
        <v>82</v>
      </c>
      <c r="C8" s="6">
        <v>4266340</v>
      </c>
      <c r="D8" s="6"/>
      <c r="E8" s="6">
        <v>201763447303</v>
      </c>
      <c r="F8" s="6"/>
      <c r="G8" s="6">
        <v>205291922093</v>
      </c>
      <c r="H8" s="6"/>
      <c r="I8" s="6">
        <f>E8-G8</f>
        <v>-3528474790</v>
      </c>
      <c r="J8" s="6"/>
      <c r="K8" s="6">
        <v>4266340</v>
      </c>
      <c r="L8" s="6"/>
      <c r="M8" s="6">
        <v>201763447303</v>
      </c>
      <c r="N8" s="6"/>
      <c r="O8" s="6">
        <v>174838445667</v>
      </c>
      <c r="P8" s="6"/>
      <c r="Q8" s="6">
        <f>M8-O8</f>
        <v>26925001636</v>
      </c>
    </row>
    <row r="9" spans="1:17" x14ac:dyDescent="0.55000000000000004">
      <c r="A9" s="1" t="s">
        <v>34</v>
      </c>
      <c r="C9" s="6">
        <v>50000</v>
      </c>
      <c r="D9" s="6"/>
      <c r="E9" s="6">
        <v>2200776997</v>
      </c>
      <c r="F9" s="6"/>
      <c r="G9" s="6">
        <v>2533336425</v>
      </c>
      <c r="H9" s="6"/>
      <c r="I9" s="6">
        <f t="shared" ref="I9:I72" si="0">E9-G9</f>
        <v>-332559428</v>
      </c>
      <c r="J9" s="6"/>
      <c r="K9" s="6">
        <v>50000</v>
      </c>
      <c r="L9" s="6"/>
      <c r="M9" s="6">
        <v>2200776997</v>
      </c>
      <c r="N9" s="6"/>
      <c r="O9" s="6">
        <v>2753120113</v>
      </c>
      <c r="P9" s="6"/>
      <c r="Q9" s="6">
        <f t="shared" ref="Q9:Q72" si="1">M9-O9</f>
        <v>-552343116</v>
      </c>
    </row>
    <row r="10" spans="1:17" x14ac:dyDescent="0.55000000000000004">
      <c r="A10" s="1" t="s">
        <v>51</v>
      </c>
      <c r="C10" s="6">
        <v>31040230</v>
      </c>
      <c r="D10" s="6"/>
      <c r="E10" s="17">
        <v>683758780394</v>
      </c>
      <c r="F10" s="17"/>
      <c r="G10" s="17">
        <v>698569439897</v>
      </c>
      <c r="H10" s="17"/>
      <c r="I10" s="17">
        <f t="shared" si="0"/>
        <v>-14810659503</v>
      </c>
      <c r="J10" s="17"/>
      <c r="K10" s="17">
        <v>31040230</v>
      </c>
      <c r="L10" s="17"/>
      <c r="M10" s="17">
        <v>683758780394</v>
      </c>
      <c r="N10" s="6"/>
      <c r="O10" s="6">
        <v>448820301039</v>
      </c>
      <c r="P10" s="6"/>
      <c r="Q10" s="6">
        <f t="shared" si="1"/>
        <v>234938479355</v>
      </c>
    </row>
    <row r="11" spans="1:17" x14ac:dyDescent="0.55000000000000004">
      <c r="A11" s="1" t="s">
        <v>66</v>
      </c>
      <c r="C11" s="6">
        <v>7116666</v>
      </c>
      <c r="D11" s="6"/>
      <c r="E11" s="17">
        <v>109510502041</v>
      </c>
      <c r="F11" s="17"/>
      <c r="G11" s="17">
        <v>108548394271</v>
      </c>
      <c r="H11" s="17"/>
      <c r="I11" s="17">
        <f t="shared" si="0"/>
        <v>962107770</v>
      </c>
      <c r="J11" s="17"/>
      <c r="K11" s="17">
        <v>7116666</v>
      </c>
      <c r="L11" s="17"/>
      <c r="M11" s="17">
        <v>109510502041</v>
      </c>
      <c r="N11" s="6"/>
      <c r="O11" s="6">
        <v>88379502712</v>
      </c>
      <c r="P11" s="6"/>
      <c r="Q11" s="6">
        <f t="shared" si="1"/>
        <v>21130999329</v>
      </c>
    </row>
    <row r="12" spans="1:17" x14ac:dyDescent="0.55000000000000004">
      <c r="A12" s="1" t="s">
        <v>59</v>
      </c>
      <c r="C12" s="6">
        <v>4032094</v>
      </c>
      <c r="D12" s="6"/>
      <c r="E12" s="6">
        <v>95553176490</v>
      </c>
      <c r="F12" s="6"/>
      <c r="G12" s="6">
        <v>100322819108</v>
      </c>
      <c r="H12" s="6"/>
      <c r="I12" s="6">
        <f t="shared" si="0"/>
        <v>-4769642618</v>
      </c>
      <c r="J12" s="6"/>
      <c r="K12" s="6">
        <v>4032094</v>
      </c>
      <c r="L12" s="6"/>
      <c r="M12" s="6">
        <v>95553176490</v>
      </c>
      <c r="N12" s="6"/>
      <c r="O12" s="6">
        <v>84170163854</v>
      </c>
      <c r="P12" s="6"/>
      <c r="Q12" s="6">
        <f t="shared" si="1"/>
        <v>11383012636</v>
      </c>
    </row>
    <row r="13" spans="1:17" x14ac:dyDescent="0.55000000000000004">
      <c r="A13" s="1" t="s">
        <v>36</v>
      </c>
      <c r="C13" s="6">
        <v>61142255</v>
      </c>
      <c r="D13" s="6"/>
      <c r="E13" s="6">
        <v>1126224837538</v>
      </c>
      <c r="F13" s="6"/>
      <c r="G13" s="6">
        <v>1108639591179</v>
      </c>
      <c r="H13" s="6"/>
      <c r="I13" s="6">
        <f t="shared" si="0"/>
        <v>17585246359</v>
      </c>
      <c r="J13" s="6"/>
      <c r="K13" s="6">
        <v>61142255</v>
      </c>
      <c r="L13" s="6"/>
      <c r="M13" s="6">
        <v>1126224837538</v>
      </c>
      <c r="N13" s="6"/>
      <c r="O13" s="6">
        <v>867570640535</v>
      </c>
      <c r="P13" s="6"/>
      <c r="Q13" s="6">
        <f t="shared" si="1"/>
        <v>258654197003</v>
      </c>
    </row>
    <row r="14" spans="1:17" x14ac:dyDescent="0.55000000000000004">
      <c r="A14" s="1" t="s">
        <v>75</v>
      </c>
      <c r="C14" s="6">
        <v>11400000</v>
      </c>
      <c r="D14" s="6"/>
      <c r="E14" s="6">
        <v>175761956700</v>
      </c>
      <c r="F14" s="6"/>
      <c r="G14" s="6">
        <v>194460037200</v>
      </c>
      <c r="H14" s="6"/>
      <c r="I14" s="6">
        <f t="shared" si="0"/>
        <v>-18698080500</v>
      </c>
      <c r="J14" s="6"/>
      <c r="K14" s="6">
        <v>11400000</v>
      </c>
      <c r="L14" s="6"/>
      <c r="M14" s="6">
        <v>175761956700</v>
      </c>
      <c r="N14" s="6"/>
      <c r="O14" s="6">
        <v>217011055529</v>
      </c>
      <c r="P14" s="6"/>
      <c r="Q14" s="6">
        <f t="shared" si="1"/>
        <v>-41249098829</v>
      </c>
    </row>
    <row r="15" spans="1:17" x14ac:dyDescent="0.55000000000000004">
      <c r="A15" s="1" t="s">
        <v>78</v>
      </c>
      <c r="C15" s="6">
        <v>69502189</v>
      </c>
      <c r="D15" s="6"/>
      <c r="E15" s="6">
        <v>1621510638393</v>
      </c>
      <c r="F15" s="6"/>
      <c r="G15" s="6">
        <v>1700304117049</v>
      </c>
      <c r="H15" s="6"/>
      <c r="I15" s="6">
        <f t="shared" si="0"/>
        <v>-78793478656</v>
      </c>
      <c r="J15" s="6"/>
      <c r="K15" s="6">
        <v>69502189</v>
      </c>
      <c r="L15" s="6"/>
      <c r="M15" s="6">
        <v>1621510638393</v>
      </c>
      <c r="N15" s="6"/>
      <c r="O15" s="6">
        <v>1268174174687</v>
      </c>
      <c r="P15" s="6"/>
      <c r="Q15" s="6">
        <f t="shared" si="1"/>
        <v>353336463706</v>
      </c>
    </row>
    <row r="16" spans="1:17" x14ac:dyDescent="0.55000000000000004">
      <c r="A16" s="1" t="s">
        <v>16</v>
      </c>
      <c r="C16" s="6">
        <v>13381695</v>
      </c>
      <c r="D16" s="6"/>
      <c r="E16" s="6">
        <v>69569846574</v>
      </c>
      <c r="F16" s="6"/>
      <c r="G16" s="6">
        <v>73161406531</v>
      </c>
      <c r="H16" s="6"/>
      <c r="I16" s="6">
        <f t="shared" si="0"/>
        <v>-3591559957</v>
      </c>
      <c r="J16" s="6"/>
      <c r="K16" s="6">
        <v>13381695</v>
      </c>
      <c r="L16" s="6"/>
      <c r="M16" s="6">
        <v>69569846574</v>
      </c>
      <c r="N16" s="6"/>
      <c r="O16" s="6">
        <v>66576616957</v>
      </c>
      <c r="P16" s="6"/>
      <c r="Q16" s="6">
        <f t="shared" si="1"/>
        <v>2993229617</v>
      </c>
    </row>
    <row r="17" spans="1:17" x14ac:dyDescent="0.55000000000000004">
      <c r="A17" s="1" t="s">
        <v>24</v>
      </c>
      <c r="C17" s="6">
        <v>35259260</v>
      </c>
      <c r="D17" s="6"/>
      <c r="E17" s="6">
        <v>1695342738283</v>
      </c>
      <c r="F17" s="6"/>
      <c r="G17" s="6">
        <v>1793130752337</v>
      </c>
      <c r="H17" s="6"/>
      <c r="I17" s="6">
        <f t="shared" si="0"/>
        <v>-97788014054</v>
      </c>
      <c r="J17" s="6"/>
      <c r="K17" s="6">
        <v>35259260</v>
      </c>
      <c r="L17" s="6"/>
      <c r="M17" s="6">
        <v>1695342738283</v>
      </c>
      <c r="N17" s="6"/>
      <c r="O17" s="6">
        <v>1213062066821</v>
      </c>
      <c r="P17" s="6"/>
      <c r="Q17" s="6">
        <f t="shared" si="1"/>
        <v>482280671462</v>
      </c>
    </row>
    <row r="18" spans="1:17" x14ac:dyDescent="0.55000000000000004">
      <c r="A18" s="1" t="s">
        <v>84</v>
      </c>
      <c r="C18" s="6">
        <v>6368007</v>
      </c>
      <c r="D18" s="6"/>
      <c r="E18" s="6">
        <v>31523984444</v>
      </c>
      <c r="F18" s="6"/>
      <c r="G18" s="6">
        <v>30565328988</v>
      </c>
      <c r="H18" s="6"/>
      <c r="I18" s="6">
        <f t="shared" si="0"/>
        <v>958655456</v>
      </c>
      <c r="J18" s="6"/>
      <c r="K18" s="6">
        <v>6368007</v>
      </c>
      <c r="L18" s="6"/>
      <c r="M18" s="6">
        <v>31523984444</v>
      </c>
      <c r="N18" s="6"/>
      <c r="O18" s="6">
        <v>31713395947</v>
      </c>
      <c r="P18" s="6"/>
      <c r="Q18" s="6">
        <f t="shared" si="1"/>
        <v>-189411503</v>
      </c>
    </row>
    <row r="19" spans="1:17" x14ac:dyDescent="0.55000000000000004">
      <c r="A19" s="1" t="s">
        <v>79</v>
      </c>
      <c r="C19" s="6">
        <v>3475000</v>
      </c>
      <c r="D19" s="6"/>
      <c r="E19" s="6">
        <v>71089982775</v>
      </c>
      <c r="F19" s="6"/>
      <c r="G19" s="6">
        <v>72506255512</v>
      </c>
      <c r="H19" s="6"/>
      <c r="I19" s="6">
        <f t="shared" si="0"/>
        <v>-1416272737</v>
      </c>
      <c r="J19" s="6"/>
      <c r="K19" s="6">
        <v>3475000</v>
      </c>
      <c r="L19" s="6"/>
      <c r="M19" s="6">
        <v>71089982775</v>
      </c>
      <c r="N19" s="6"/>
      <c r="O19" s="6">
        <v>72022650187</v>
      </c>
      <c r="P19" s="6"/>
      <c r="Q19" s="6">
        <f t="shared" si="1"/>
        <v>-932667412</v>
      </c>
    </row>
    <row r="20" spans="1:17" x14ac:dyDescent="0.55000000000000004">
      <c r="A20" s="1" t="s">
        <v>97</v>
      </c>
      <c r="C20" s="6">
        <v>9529900</v>
      </c>
      <c r="D20" s="6"/>
      <c r="E20" s="6">
        <v>105124068163</v>
      </c>
      <c r="F20" s="6"/>
      <c r="G20" s="6">
        <v>90994180514</v>
      </c>
      <c r="H20" s="6"/>
      <c r="I20" s="6">
        <f t="shared" si="0"/>
        <v>14129887649</v>
      </c>
      <c r="J20" s="6"/>
      <c r="K20" s="6">
        <v>9529900</v>
      </c>
      <c r="L20" s="6"/>
      <c r="M20" s="6">
        <v>105124068163</v>
      </c>
      <c r="N20" s="6"/>
      <c r="O20" s="6">
        <v>90994180514</v>
      </c>
      <c r="P20" s="6"/>
      <c r="Q20" s="6">
        <f t="shared" si="1"/>
        <v>14129887649</v>
      </c>
    </row>
    <row r="21" spans="1:17" x14ac:dyDescent="0.55000000000000004">
      <c r="A21" s="1" t="s">
        <v>21</v>
      </c>
      <c r="C21" s="6">
        <v>306183</v>
      </c>
      <c r="D21" s="6"/>
      <c r="E21" s="6">
        <v>57396437198</v>
      </c>
      <c r="F21" s="6"/>
      <c r="G21" s="6">
        <v>61864459778</v>
      </c>
      <c r="H21" s="6"/>
      <c r="I21" s="6">
        <f t="shared" si="0"/>
        <v>-4468022580</v>
      </c>
      <c r="J21" s="6"/>
      <c r="K21" s="6">
        <v>306183</v>
      </c>
      <c r="L21" s="6"/>
      <c r="M21" s="6">
        <v>57396437198</v>
      </c>
      <c r="N21" s="6"/>
      <c r="O21" s="6">
        <v>44454998486</v>
      </c>
      <c r="P21" s="6"/>
      <c r="Q21" s="6">
        <f t="shared" si="1"/>
        <v>12941438712</v>
      </c>
    </row>
    <row r="22" spans="1:17" x14ac:dyDescent="0.55000000000000004">
      <c r="A22" s="1" t="s">
        <v>17</v>
      </c>
      <c r="C22" s="6">
        <v>12050000</v>
      </c>
      <c r="D22" s="6"/>
      <c r="E22" s="6">
        <v>47901231697</v>
      </c>
      <c r="F22" s="6"/>
      <c r="G22" s="6">
        <v>56392692709</v>
      </c>
      <c r="H22" s="6"/>
      <c r="I22" s="6">
        <f t="shared" si="0"/>
        <v>-8491461012</v>
      </c>
      <c r="J22" s="6"/>
      <c r="K22" s="6">
        <v>12050000</v>
      </c>
      <c r="L22" s="6"/>
      <c r="M22" s="6">
        <v>47901231697</v>
      </c>
      <c r="N22" s="6"/>
      <c r="O22" s="6">
        <v>63835478087</v>
      </c>
      <c r="P22" s="6"/>
      <c r="Q22" s="6">
        <f t="shared" si="1"/>
        <v>-15934246390</v>
      </c>
    </row>
    <row r="23" spans="1:17" x14ac:dyDescent="0.55000000000000004">
      <c r="A23" s="1" t="s">
        <v>58</v>
      </c>
      <c r="C23" s="6">
        <v>13554038</v>
      </c>
      <c r="D23" s="6"/>
      <c r="E23" s="6">
        <v>635822817044</v>
      </c>
      <c r="F23" s="6"/>
      <c r="G23" s="6">
        <v>603755774127</v>
      </c>
      <c r="H23" s="6"/>
      <c r="I23" s="6">
        <f t="shared" si="0"/>
        <v>32067042917</v>
      </c>
      <c r="J23" s="6"/>
      <c r="K23" s="6">
        <v>13554038</v>
      </c>
      <c r="L23" s="6"/>
      <c r="M23" s="6">
        <v>635822817044</v>
      </c>
      <c r="N23" s="6"/>
      <c r="O23" s="6">
        <v>608838559973</v>
      </c>
      <c r="P23" s="6"/>
      <c r="Q23" s="6">
        <f t="shared" si="1"/>
        <v>26984257071</v>
      </c>
    </row>
    <row r="24" spans="1:17" x14ac:dyDescent="0.55000000000000004">
      <c r="A24" s="1" t="s">
        <v>25</v>
      </c>
      <c r="C24" s="6">
        <v>3811323</v>
      </c>
      <c r="D24" s="6"/>
      <c r="E24" s="6">
        <v>449219712129</v>
      </c>
      <c r="F24" s="6"/>
      <c r="G24" s="6">
        <v>416480301739</v>
      </c>
      <c r="H24" s="6"/>
      <c r="I24" s="6">
        <f t="shared" si="0"/>
        <v>32739410390</v>
      </c>
      <c r="J24" s="6"/>
      <c r="K24" s="6">
        <v>3811323</v>
      </c>
      <c r="L24" s="6"/>
      <c r="M24" s="6">
        <v>449219712129</v>
      </c>
      <c r="N24" s="6"/>
      <c r="O24" s="6">
        <v>275566349393</v>
      </c>
      <c r="P24" s="6"/>
      <c r="Q24" s="6">
        <f t="shared" si="1"/>
        <v>173653362736</v>
      </c>
    </row>
    <row r="25" spans="1:17" x14ac:dyDescent="0.55000000000000004">
      <c r="A25" s="1" t="s">
        <v>28</v>
      </c>
      <c r="C25" s="6">
        <v>719820</v>
      </c>
      <c r="D25" s="6"/>
      <c r="E25" s="6">
        <v>85320640346</v>
      </c>
      <c r="F25" s="6"/>
      <c r="G25" s="6">
        <v>110174752076</v>
      </c>
      <c r="H25" s="6"/>
      <c r="I25" s="6">
        <f t="shared" si="0"/>
        <v>-24854111730</v>
      </c>
      <c r="J25" s="6"/>
      <c r="K25" s="6">
        <v>719820</v>
      </c>
      <c r="L25" s="6"/>
      <c r="M25" s="6">
        <v>85320640346</v>
      </c>
      <c r="N25" s="6"/>
      <c r="O25" s="6">
        <v>42724718466</v>
      </c>
      <c r="P25" s="6"/>
      <c r="Q25" s="6">
        <f t="shared" si="1"/>
        <v>42595921880</v>
      </c>
    </row>
    <row r="26" spans="1:17" x14ac:dyDescent="0.55000000000000004">
      <c r="A26" s="1" t="s">
        <v>30</v>
      </c>
      <c r="C26" s="6">
        <v>3593753</v>
      </c>
      <c r="D26" s="6"/>
      <c r="E26" s="6">
        <v>409929476967</v>
      </c>
      <c r="F26" s="6"/>
      <c r="G26" s="6">
        <v>420110731950</v>
      </c>
      <c r="H26" s="6"/>
      <c r="I26" s="6">
        <f t="shared" si="0"/>
        <v>-10181254983</v>
      </c>
      <c r="J26" s="6"/>
      <c r="K26" s="6">
        <v>3593753</v>
      </c>
      <c r="L26" s="6"/>
      <c r="M26" s="6">
        <v>409929476967</v>
      </c>
      <c r="N26" s="6"/>
      <c r="O26" s="6">
        <v>243885711482</v>
      </c>
      <c r="P26" s="6"/>
      <c r="Q26" s="6">
        <f t="shared" si="1"/>
        <v>166043765485</v>
      </c>
    </row>
    <row r="27" spans="1:17" x14ac:dyDescent="0.55000000000000004">
      <c r="A27" s="1" t="s">
        <v>53</v>
      </c>
      <c r="C27" s="6">
        <v>24900000</v>
      </c>
      <c r="D27" s="6"/>
      <c r="E27" s="6">
        <v>223509160350</v>
      </c>
      <c r="F27" s="6"/>
      <c r="G27" s="6">
        <v>240587933400</v>
      </c>
      <c r="H27" s="6"/>
      <c r="I27" s="6">
        <f t="shared" si="0"/>
        <v>-17078773050</v>
      </c>
      <c r="J27" s="6"/>
      <c r="K27" s="6">
        <v>24900000</v>
      </c>
      <c r="L27" s="6"/>
      <c r="M27" s="6">
        <v>223509160350</v>
      </c>
      <c r="N27" s="6"/>
      <c r="O27" s="6">
        <v>244795747050</v>
      </c>
      <c r="P27" s="6"/>
      <c r="Q27" s="6">
        <f t="shared" si="1"/>
        <v>-21286586700</v>
      </c>
    </row>
    <row r="28" spans="1:17" x14ac:dyDescent="0.55000000000000004">
      <c r="A28" s="1" t="s">
        <v>38</v>
      </c>
      <c r="C28" s="6">
        <v>1104280</v>
      </c>
      <c r="D28" s="6"/>
      <c r="E28" s="6">
        <v>34055340582</v>
      </c>
      <c r="F28" s="6"/>
      <c r="G28" s="6">
        <v>34885951764</v>
      </c>
      <c r="H28" s="6"/>
      <c r="I28" s="6">
        <f t="shared" si="0"/>
        <v>-830611182</v>
      </c>
      <c r="J28" s="6"/>
      <c r="K28" s="6">
        <v>1104280</v>
      </c>
      <c r="L28" s="6"/>
      <c r="M28" s="6">
        <v>34055340582</v>
      </c>
      <c r="N28" s="6"/>
      <c r="O28" s="6">
        <v>34525635639</v>
      </c>
      <c r="P28" s="6"/>
      <c r="Q28" s="6">
        <f t="shared" si="1"/>
        <v>-470295057</v>
      </c>
    </row>
    <row r="29" spans="1:17" x14ac:dyDescent="0.55000000000000004">
      <c r="A29" s="1" t="s">
        <v>68</v>
      </c>
      <c r="C29" s="6">
        <v>45718</v>
      </c>
      <c r="D29" s="6"/>
      <c r="E29" s="6">
        <v>765582943</v>
      </c>
      <c r="F29" s="6"/>
      <c r="G29" s="6">
        <v>1011218454</v>
      </c>
      <c r="H29" s="6"/>
      <c r="I29" s="6">
        <f t="shared" si="0"/>
        <v>-245635511</v>
      </c>
      <c r="J29" s="6"/>
      <c r="K29" s="6">
        <v>45718</v>
      </c>
      <c r="L29" s="6"/>
      <c r="M29" s="6">
        <v>765582943</v>
      </c>
      <c r="N29" s="6"/>
      <c r="O29" s="6">
        <v>858928982</v>
      </c>
      <c r="P29" s="6"/>
      <c r="Q29" s="6">
        <f t="shared" si="1"/>
        <v>-93346039</v>
      </c>
    </row>
    <row r="30" spans="1:17" x14ac:dyDescent="0.55000000000000004">
      <c r="A30" s="1" t="s">
        <v>23</v>
      </c>
      <c r="C30" s="6">
        <v>36700000</v>
      </c>
      <c r="D30" s="6"/>
      <c r="E30" s="6">
        <v>385246065600</v>
      </c>
      <c r="F30" s="6"/>
      <c r="G30" s="6">
        <v>412064146275</v>
      </c>
      <c r="H30" s="6"/>
      <c r="I30" s="6">
        <f t="shared" si="0"/>
        <v>-26818080675</v>
      </c>
      <c r="J30" s="6"/>
      <c r="K30" s="6">
        <v>36700000</v>
      </c>
      <c r="L30" s="6"/>
      <c r="M30" s="6">
        <v>385246065600</v>
      </c>
      <c r="N30" s="6"/>
      <c r="O30" s="6">
        <v>399325538141</v>
      </c>
      <c r="P30" s="6"/>
      <c r="Q30" s="6">
        <f t="shared" si="1"/>
        <v>-14079472541</v>
      </c>
    </row>
    <row r="31" spans="1:17" x14ac:dyDescent="0.55000000000000004">
      <c r="A31" s="1" t="s">
        <v>31</v>
      </c>
      <c r="C31" s="6">
        <v>7429422</v>
      </c>
      <c r="D31" s="6"/>
      <c r="E31" s="6">
        <v>845060833473</v>
      </c>
      <c r="F31" s="6"/>
      <c r="G31" s="6">
        <v>818400200323</v>
      </c>
      <c r="H31" s="6"/>
      <c r="I31" s="6">
        <f t="shared" si="0"/>
        <v>26660633150</v>
      </c>
      <c r="J31" s="6"/>
      <c r="K31" s="6">
        <v>7429422</v>
      </c>
      <c r="L31" s="6"/>
      <c r="M31" s="6">
        <v>845060833473</v>
      </c>
      <c r="N31" s="6"/>
      <c r="O31" s="6">
        <v>594450881862</v>
      </c>
      <c r="P31" s="6"/>
      <c r="Q31" s="6">
        <f t="shared" si="1"/>
        <v>250609951611</v>
      </c>
    </row>
    <row r="32" spans="1:17" x14ac:dyDescent="0.55000000000000004">
      <c r="A32" s="1" t="s">
        <v>52</v>
      </c>
      <c r="C32" s="6">
        <v>12000000</v>
      </c>
      <c r="D32" s="6"/>
      <c r="E32" s="6">
        <v>73325104200</v>
      </c>
      <c r="F32" s="6"/>
      <c r="G32" s="6">
        <v>75007036800</v>
      </c>
      <c r="H32" s="6"/>
      <c r="I32" s="6">
        <f t="shared" si="0"/>
        <v>-1681932600</v>
      </c>
      <c r="J32" s="6"/>
      <c r="K32" s="6">
        <v>12000000</v>
      </c>
      <c r="L32" s="6"/>
      <c r="M32" s="6">
        <v>73325104200</v>
      </c>
      <c r="N32" s="6"/>
      <c r="O32" s="6">
        <v>88211997000</v>
      </c>
      <c r="P32" s="6"/>
      <c r="Q32" s="6">
        <f t="shared" si="1"/>
        <v>-14886892800</v>
      </c>
    </row>
    <row r="33" spans="1:17" x14ac:dyDescent="0.55000000000000004">
      <c r="A33" s="1" t="s">
        <v>49</v>
      </c>
      <c r="C33" s="6">
        <v>4277850</v>
      </c>
      <c r="D33" s="6"/>
      <c r="E33" s="6">
        <v>260799495284</v>
      </c>
      <c r="F33" s="6"/>
      <c r="G33" s="6">
        <v>242131473364</v>
      </c>
      <c r="H33" s="6"/>
      <c r="I33" s="6">
        <f t="shared" si="0"/>
        <v>18668021920</v>
      </c>
      <c r="J33" s="6"/>
      <c r="K33" s="6">
        <v>4277850</v>
      </c>
      <c r="L33" s="6"/>
      <c r="M33" s="6">
        <v>260799495284</v>
      </c>
      <c r="N33" s="6"/>
      <c r="O33" s="6">
        <v>221997949654</v>
      </c>
      <c r="P33" s="6"/>
      <c r="Q33" s="6">
        <f t="shared" si="1"/>
        <v>38801545630</v>
      </c>
    </row>
    <row r="34" spans="1:17" x14ac:dyDescent="0.55000000000000004">
      <c r="A34" s="1" t="s">
        <v>50</v>
      </c>
      <c r="C34" s="6">
        <v>9050981</v>
      </c>
      <c r="D34" s="6"/>
      <c r="E34" s="6">
        <v>176028802727</v>
      </c>
      <c r="F34" s="6"/>
      <c r="G34" s="6">
        <v>163094860339</v>
      </c>
      <c r="H34" s="6"/>
      <c r="I34" s="6">
        <f t="shared" si="0"/>
        <v>12933942388</v>
      </c>
      <c r="J34" s="6"/>
      <c r="K34" s="6">
        <v>9050981</v>
      </c>
      <c r="L34" s="6"/>
      <c r="M34" s="6">
        <v>176028802727</v>
      </c>
      <c r="N34" s="6"/>
      <c r="O34" s="6">
        <v>161118341644</v>
      </c>
      <c r="P34" s="6"/>
      <c r="Q34" s="6">
        <f t="shared" si="1"/>
        <v>14910461083</v>
      </c>
    </row>
    <row r="35" spans="1:17" x14ac:dyDescent="0.55000000000000004">
      <c r="A35" s="1" t="s">
        <v>47</v>
      </c>
      <c r="C35" s="6">
        <v>4000060</v>
      </c>
      <c r="D35" s="6"/>
      <c r="E35" s="6">
        <v>123991704447</v>
      </c>
      <c r="F35" s="6"/>
      <c r="G35" s="6">
        <v>133896567218</v>
      </c>
      <c r="H35" s="6"/>
      <c r="I35" s="6">
        <f t="shared" si="0"/>
        <v>-9904862771</v>
      </c>
      <c r="J35" s="6"/>
      <c r="K35" s="6">
        <v>4000060</v>
      </c>
      <c r="L35" s="6"/>
      <c r="M35" s="6">
        <v>123991704447</v>
      </c>
      <c r="N35" s="6"/>
      <c r="O35" s="6">
        <v>132344523288</v>
      </c>
      <c r="P35" s="6"/>
      <c r="Q35" s="6">
        <f t="shared" si="1"/>
        <v>-8352818841</v>
      </c>
    </row>
    <row r="36" spans="1:17" x14ac:dyDescent="0.55000000000000004">
      <c r="A36" s="1" t="s">
        <v>15</v>
      </c>
      <c r="C36" s="6">
        <v>13022316</v>
      </c>
      <c r="D36" s="6"/>
      <c r="E36" s="6">
        <v>350157738595</v>
      </c>
      <c r="F36" s="6"/>
      <c r="G36" s="6">
        <v>360872843916</v>
      </c>
      <c r="H36" s="6"/>
      <c r="I36" s="6">
        <f t="shared" si="0"/>
        <v>-10715105321</v>
      </c>
      <c r="J36" s="6"/>
      <c r="K36" s="6">
        <v>13022316</v>
      </c>
      <c r="L36" s="6"/>
      <c r="M36" s="6">
        <v>350157738595</v>
      </c>
      <c r="N36" s="6"/>
      <c r="O36" s="6">
        <v>407091292200</v>
      </c>
      <c r="P36" s="6"/>
      <c r="Q36" s="6">
        <f t="shared" si="1"/>
        <v>-56933553605</v>
      </c>
    </row>
    <row r="37" spans="1:17" x14ac:dyDescent="0.55000000000000004">
      <c r="A37" s="1" t="s">
        <v>46</v>
      </c>
      <c r="C37" s="6">
        <v>1394767</v>
      </c>
      <c r="D37" s="6"/>
      <c r="E37" s="6">
        <v>8275828305</v>
      </c>
      <c r="F37" s="6"/>
      <c r="G37" s="6">
        <v>6125416226</v>
      </c>
      <c r="H37" s="6"/>
      <c r="I37" s="6">
        <f t="shared" si="0"/>
        <v>2150412079</v>
      </c>
      <c r="J37" s="6"/>
      <c r="K37" s="6">
        <v>1394767</v>
      </c>
      <c r="L37" s="6"/>
      <c r="M37" s="6">
        <v>8275828305</v>
      </c>
      <c r="N37" s="6"/>
      <c r="O37" s="6">
        <v>4652979443</v>
      </c>
      <c r="P37" s="6"/>
      <c r="Q37" s="6">
        <f t="shared" si="1"/>
        <v>3622848862</v>
      </c>
    </row>
    <row r="38" spans="1:17" x14ac:dyDescent="0.55000000000000004">
      <c r="A38" s="1" t="s">
        <v>35</v>
      </c>
      <c r="C38" s="6">
        <v>325402</v>
      </c>
      <c r="D38" s="6"/>
      <c r="E38" s="6">
        <v>6641400998</v>
      </c>
      <c r="F38" s="6"/>
      <c r="G38" s="6">
        <v>4792470153</v>
      </c>
      <c r="H38" s="6"/>
      <c r="I38" s="6">
        <f t="shared" si="0"/>
        <v>1848930845</v>
      </c>
      <c r="J38" s="6"/>
      <c r="K38" s="6">
        <v>325402</v>
      </c>
      <c r="L38" s="6"/>
      <c r="M38" s="6">
        <v>6641400998</v>
      </c>
      <c r="N38" s="6"/>
      <c r="O38" s="6">
        <v>2485071657</v>
      </c>
      <c r="P38" s="6"/>
      <c r="Q38" s="6">
        <f t="shared" si="1"/>
        <v>4156329341</v>
      </c>
    </row>
    <row r="39" spans="1:17" x14ac:dyDescent="0.55000000000000004">
      <c r="A39" s="1" t="s">
        <v>27</v>
      </c>
      <c r="C39" s="6">
        <v>7386377</v>
      </c>
      <c r="D39" s="6"/>
      <c r="E39" s="6">
        <v>672933531410</v>
      </c>
      <c r="F39" s="6"/>
      <c r="G39" s="6">
        <v>798774902346</v>
      </c>
      <c r="H39" s="6"/>
      <c r="I39" s="6">
        <f t="shared" si="0"/>
        <v>-125841370936</v>
      </c>
      <c r="J39" s="6"/>
      <c r="K39" s="6">
        <v>7386377</v>
      </c>
      <c r="L39" s="6"/>
      <c r="M39" s="6">
        <v>672933531410</v>
      </c>
      <c r="N39" s="6"/>
      <c r="O39" s="6">
        <v>549932962414</v>
      </c>
      <c r="P39" s="6"/>
      <c r="Q39" s="6">
        <f t="shared" si="1"/>
        <v>123000568996</v>
      </c>
    </row>
    <row r="40" spans="1:17" x14ac:dyDescent="0.55000000000000004">
      <c r="A40" s="1" t="s">
        <v>83</v>
      </c>
      <c r="C40" s="6">
        <v>21727451</v>
      </c>
      <c r="D40" s="6"/>
      <c r="E40" s="6">
        <v>253994510558</v>
      </c>
      <c r="F40" s="6"/>
      <c r="G40" s="6">
        <v>262314217057</v>
      </c>
      <c r="H40" s="6"/>
      <c r="I40" s="6">
        <f t="shared" si="0"/>
        <v>-8319706499</v>
      </c>
      <c r="J40" s="6"/>
      <c r="K40" s="6">
        <v>21727451</v>
      </c>
      <c r="L40" s="6"/>
      <c r="M40" s="6">
        <v>253994510558</v>
      </c>
      <c r="N40" s="6"/>
      <c r="O40" s="6">
        <v>273400539546</v>
      </c>
      <c r="P40" s="6"/>
      <c r="Q40" s="6">
        <f t="shared" si="1"/>
        <v>-19406028988</v>
      </c>
    </row>
    <row r="41" spans="1:17" x14ac:dyDescent="0.55000000000000004">
      <c r="A41" s="1" t="s">
        <v>80</v>
      </c>
      <c r="C41" s="6">
        <v>7545848</v>
      </c>
      <c r="D41" s="6"/>
      <c r="E41" s="6">
        <v>186923679093</v>
      </c>
      <c r="F41" s="6"/>
      <c r="G41" s="6">
        <v>207851330163</v>
      </c>
      <c r="H41" s="6"/>
      <c r="I41" s="6">
        <f t="shared" si="0"/>
        <v>-20927651070</v>
      </c>
      <c r="J41" s="6"/>
      <c r="K41" s="6">
        <v>7545848</v>
      </c>
      <c r="L41" s="6"/>
      <c r="M41" s="6">
        <v>186923679093</v>
      </c>
      <c r="N41" s="6"/>
      <c r="O41" s="6">
        <v>200711479037</v>
      </c>
      <c r="P41" s="6"/>
      <c r="Q41" s="6">
        <f t="shared" si="1"/>
        <v>-13787799944</v>
      </c>
    </row>
    <row r="42" spans="1:17" x14ac:dyDescent="0.55000000000000004">
      <c r="A42" s="1" t="s">
        <v>73</v>
      </c>
      <c r="C42" s="6">
        <v>1678321</v>
      </c>
      <c r="D42" s="6"/>
      <c r="E42" s="6">
        <v>39856522912</v>
      </c>
      <c r="F42" s="6"/>
      <c r="G42" s="6">
        <v>43910576938</v>
      </c>
      <c r="H42" s="6"/>
      <c r="I42" s="6">
        <f t="shared" si="0"/>
        <v>-4054054026</v>
      </c>
      <c r="J42" s="6"/>
      <c r="K42" s="6">
        <v>1678321</v>
      </c>
      <c r="L42" s="6"/>
      <c r="M42" s="6">
        <v>39856522912</v>
      </c>
      <c r="N42" s="6"/>
      <c r="O42" s="6">
        <v>39192564142</v>
      </c>
      <c r="P42" s="6"/>
      <c r="Q42" s="6">
        <f t="shared" si="1"/>
        <v>663958770</v>
      </c>
    </row>
    <row r="43" spans="1:17" x14ac:dyDescent="0.55000000000000004">
      <c r="A43" s="1" t="s">
        <v>55</v>
      </c>
      <c r="C43" s="6">
        <v>4482368</v>
      </c>
      <c r="D43" s="6"/>
      <c r="E43" s="6">
        <v>35511912345</v>
      </c>
      <c r="F43" s="6"/>
      <c r="G43" s="6">
        <v>36670393802</v>
      </c>
      <c r="H43" s="6"/>
      <c r="I43" s="6">
        <f t="shared" si="0"/>
        <v>-1158481457</v>
      </c>
      <c r="J43" s="6"/>
      <c r="K43" s="6">
        <v>4482368</v>
      </c>
      <c r="L43" s="6"/>
      <c r="M43" s="6">
        <v>35511912345</v>
      </c>
      <c r="N43" s="6"/>
      <c r="O43" s="6">
        <v>28115453814</v>
      </c>
      <c r="P43" s="6"/>
      <c r="Q43" s="6">
        <f t="shared" si="1"/>
        <v>7396458531</v>
      </c>
    </row>
    <row r="44" spans="1:17" x14ac:dyDescent="0.55000000000000004">
      <c r="A44" s="1" t="s">
        <v>54</v>
      </c>
      <c r="C44" s="6">
        <v>14802385</v>
      </c>
      <c r="D44" s="6"/>
      <c r="E44" s="6">
        <v>87403006206</v>
      </c>
      <c r="F44" s="6"/>
      <c r="G44" s="6">
        <v>91817299449</v>
      </c>
      <c r="H44" s="6"/>
      <c r="I44" s="6">
        <f t="shared" si="0"/>
        <v>-4414293243</v>
      </c>
      <c r="J44" s="6"/>
      <c r="K44" s="6">
        <v>14802385</v>
      </c>
      <c r="L44" s="6"/>
      <c r="M44" s="6">
        <v>87403006206</v>
      </c>
      <c r="N44" s="6"/>
      <c r="O44" s="6">
        <v>99109952548</v>
      </c>
      <c r="P44" s="6"/>
      <c r="Q44" s="6">
        <f t="shared" si="1"/>
        <v>-11706946342</v>
      </c>
    </row>
    <row r="45" spans="1:17" x14ac:dyDescent="0.55000000000000004">
      <c r="A45" s="1" t="s">
        <v>56</v>
      </c>
      <c r="C45" s="6">
        <v>69306090</v>
      </c>
      <c r="D45" s="6"/>
      <c r="E45" s="6">
        <v>1301402347461</v>
      </c>
      <c r="F45" s="6"/>
      <c r="G45" s="6">
        <v>1371673940601</v>
      </c>
      <c r="H45" s="6"/>
      <c r="I45" s="6">
        <f t="shared" si="0"/>
        <v>-70271593140</v>
      </c>
      <c r="J45" s="6"/>
      <c r="K45" s="6">
        <v>69306090</v>
      </c>
      <c r="L45" s="6"/>
      <c r="M45" s="6">
        <v>1301402347461</v>
      </c>
      <c r="N45" s="6"/>
      <c r="O45" s="6">
        <v>1102637570475</v>
      </c>
      <c r="P45" s="6"/>
      <c r="Q45" s="6">
        <f t="shared" si="1"/>
        <v>198764776986</v>
      </c>
    </row>
    <row r="46" spans="1:17" x14ac:dyDescent="0.55000000000000004">
      <c r="A46" s="1" t="s">
        <v>57</v>
      </c>
      <c r="C46" s="6">
        <v>67500000</v>
      </c>
      <c r="D46" s="6"/>
      <c r="E46" s="6">
        <v>974268405000</v>
      </c>
      <c r="F46" s="6"/>
      <c r="G46" s="6">
        <v>1081926613350</v>
      </c>
      <c r="H46" s="6"/>
      <c r="I46" s="6">
        <f t="shared" si="0"/>
        <v>-107658208350</v>
      </c>
      <c r="J46" s="6"/>
      <c r="K46" s="6">
        <v>67500000</v>
      </c>
      <c r="L46" s="6"/>
      <c r="M46" s="6">
        <v>974268405000</v>
      </c>
      <c r="N46" s="6"/>
      <c r="O46" s="6">
        <v>706211412755</v>
      </c>
      <c r="P46" s="6"/>
      <c r="Q46" s="6">
        <f t="shared" si="1"/>
        <v>268056992245</v>
      </c>
    </row>
    <row r="47" spans="1:17" x14ac:dyDescent="0.55000000000000004">
      <c r="A47" s="1" t="s">
        <v>71</v>
      </c>
      <c r="C47" s="6">
        <v>26541228</v>
      </c>
      <c r="D47" s="6"/>
      <c r="E47" s="6">
        <v>179406492315</v>
      </c>
      <c r="F47" s="6"/>
      <c r="G47" s="6">
        <v>199504356822</v>
      </c>
      <c r="H47" s="6"/>
      <c r="I47" s="6">
        <f t="shared" si="0"/>
        <v>-20097864507</v>
      </c>
      <c r="J47" s="6"/>
      <c r="K47" s="6">
        <v>26541228</v>
      </c>
      <c r="L47" s="6"/>
      <c r="M47" s="6">
        <v>179406492315</v>
      </c>
      <c r="N47" s="6"/>
      <c r="O47" s="6">
        <v>176763836511</v>
      </c>
      <c r="P47" s="6"/>
      <c r="Q47" s="6">
        <f t="shared" si="1"/>
        <v>2642655804</v>
      </c>
    </row>
    <row r="48" spans="1:17" x14ac:dyDescent="0.55000000000000004">
      <c r="A48" s="1" t="s">
        <v>81</v>
      </c>
      <c r="C48" s="6">
        <v>17108382</v>
      </c>
      <c r="D48" s="6"/>
      <c r="E48" s="6">
        <v>226017542919</v>
      </c>
      <c r="F48" s="6"/>
      <c r="G48" s="6">
        <v>230099123829</v>
      </c>
      <c r="H48" s="6"/>
      <c r="I48" s="6">
        <f t="shared" si="0"/>
        <v>-4081580910</v>
      </c>
      <c r="J48" s="6"/>
      <c r="K48" s="6">
        <v>17108382</v>
      </c>
      <c r="L48" s="6"/>
      <c r="M48" s="6">
        <v>226017542919</v>
      </c>
      <c r="N48" s="6"/>
      <c r="O48" s="6">
        <v>211902075603</v>
      </c>
      <c r="P48" s="6"/>
      <c r="Q48" s="6">
        <f t="shared" si="1"/>
        <v>14115467316</v>
      </c>
    </row>
    <row r="49" spans="1:17" x14ac:dyDescent="0.55000000000000004">
      <c r="A49" s="1" t="s">
        <v>33</v>
      </c>
      <c r="C49" s="6">
        <v>9000020</v>
      </c>
      <c r="D49" s="6"/>
      <c r="E49" s="6">
        <v>202905936901</v>
      </c>
      <c r="F49" s="6"/>
      <c r="G49" s="6">
        <v>222230311844</v>
      </c>
      <c r="H49" s="6"/>
      <c r="I49" s="6">
        <f t="shared" si="0"/>
        <v>-19324374943</v>
      </c>
      <c r="J49" s="6"/>
      <c r="K49" s="6">
        <v>9000020</v>
      </c>
      <c r="L49" s="6"/>
      <c r="M49" s="6">
        <v>202905936901</v>
      </c>
      <c r="N49" s="6"/>
      <c r="O49" s="6">
        <v>218025470998</v>
      </c>
      <c r="P49" s="6"/>
      <c r="Q49" s="6">
        <f t="shared" si="1"/>
        <v>-15119534097</v>
      </c>
    </row>
    <row r="50" spans="1:17" x14ac:dyDescent="0.55000000000000004">
      <c r="A50" s="1" t="s">
        <v>76</v>
      </c>
      <c r="C50" s="6">
        <v>100335470</v>
      </c>
      <c r="D50" s="6"/>
      <c r="E50" s="6">
        <v>1301587085093</v>
      </c>
      <c r="F50" s="6"/>
      <c r="G50" s="6">
        <v>1288621083479</v>
      </c>
      <c r="H50" s="6"/>
      <c r="I50" s="6">
        <f t="shared" si="0"/>
        <v>12966001614</v>
      </c>
      <c r="J50" s="6"/>
      <c r="K50" s="6">
        <v>100335470</v>
      </c>
      <c r="L50" s="6"/>
      <c r="M50" s="6">
        <v>1301587085093</v>
      </c>
      <c r="N50" s="6"/>
      <c r="O50" s="6">
        <v>681084985085</v>
      </c>
      <c r="P50" s="6"/>
      <c r="Q50" s="6">
        <f t="shared" si="1"/>
        <v>620502100008</v>
      </c>
    </row>
    <row r="51" spans="1:17" x14ac:dyDescent="0.55000000000000004">
      <c r="A51" s="1" t="s">
        <v>37</v>
      </c>
      <c r="C51" s="6">
        <v>71182254</v>
      </c>
      <c r="D51" s="6"/>
      <c r="E51" s="6">
        <v>699803736732</v>
      </c>
      <c r="F51" s="6"/>
      <c r="G51" s="6">
        <v>767024520341</v>
      </c>
      <c r="H51" s="6"/>
      <c r="I51" s="6">
        <f t="shared" si="0"/>
        <v>-67220783609</v>
      </c>
      <c r="J51" s="6"/>
      <c r="K51" s="6">
        <v>71182254</v>
      </c>
      <c r="L51" s="6"/>
      <c r="M51" s="6">
        <v>699803736732</v>
      </c>
      <c r="N51" s="6"/>
      <c r="O51" s="6">
        <v>636891017150</v>
      </c>
      <c r="P51" s="6"/>
      <c r="Q51" s="6">
        <f t="shared" si="1"/>
        <v>62912719582</v>
      </c>
    </row>
    <row r="52" spans="1:17" x14ac:dyDescent="0.55000000000000004">
      <c r="A52" s="1" t="s">
        <v>29</v>
      </c>
      <c r="C52" s="6">
        <v>9156623</v>
      </c>
      <c r="D52" s="6"/>
      <c r="E52" s="6">
        <v>771861564699</v>
      </c>
      <c r="F52" s="6"/>
      <c r="G52" s="6">
        <v>822560490587</v>
      </c>
      <c r="H52" s="6"/>
      <c r="I52" s="6">
        <f t="shared" si="0"/>
        <v>-50698925888</v>
      </c>
      <c r="J52" s="6"/>
      <c r="K52" s="6">
        <v>9156623</v>
      </c>
      <c r="L52" s="6"/>
      <c r="M52" s="6">
        <v>771861564699</v>
      </c>
      <c r="N52" s="6"/>
      <c r="O52" s="6">
        <v>471541384616</v>
      </c>
      <c r="P52" s="6"/>
      <c r="Q52" s="6">
        <f t="shared" si="1"/>
        <v>300320180083</v>
      </c>
    </row>
    <row r="53" spans="1:17" x14ac:dyDescent="0.55000000000000004">
      <c r="A53" s="1" t="s">
        <v>86</v>
      </c>
      <c r="C53" s="6">
        <v>26434</v>
      </c>
      <c r="D53" s="6"/>
      <c r="E53" s="6">
        <v>734171492</v>
      </c>
      <c r="F53" s="6"/>
      <c r="G53" s="6">
        <v>729779583</v>
      </c>
      <c r="H53" s="6"/>
      <c r="I53" s="6">
        <f t="shared" si="0"/>
        <v>4391909</v>
      </c>
      <c r="J53" s="6"/>
      <c r="K53" s="6">
        <v>26434</v>
      </c>
      <c r="L53" s="6"/>
      <c r="M53" s="6">
        <v>734171492</v>
      </c>
      <c r="N53" s="6"/>
      <c r="O53" s="6">
        <v>729779583</v>
      </c>
      <c r="P53" s="6"/>
      <c r="Q53" s="6">
        <f t="shared" si="1"/>
        <v>4391909</v>
      </c>
    </row>
    <row r="54" spans="1:17" x14ac:dyDescent="0.55000000000000004">
      <c r="A54" s="1" t="s">
        <v>45</v>
      </c>
      <c r="C54" s="6">
        <v>1100000</v>
      </c>
      <c r="D54" s="6"/>
      <c r="E54" s="6">
        <v>46952957700</v>
      </c>
      <c r="F54" s="6"/>
      <c r="G54" s="6">
        <v>51611076000</v>
      </c>
      <c r="H54" s="6"/>
      <c r="I54" s="6">
        <f t="shared" si="0"/>
        <v>-4658118300</v>
      </c>
      <c r="J54" s="6"/>
      <c r="K54" s="6">
        <v>1100000</v>
      </c>
      <c r="L54" s="6"/>
      <c r="M54" s="6">
        <v>46952957700</v>
      </c>
      <c r="N54" s="6"/>
      <c r="O54" s="6">
        <v>34493963933</v>
      </c>
      <c r="P54" s="6"/>
      <c r="Q54" s="6">
        <f t="shared" si="1"/>
        <v>12458993767</v>
      </c>
    </row>
    <row r="55" spans="1:17" x14ac:dyDescent="0.55000000000000004">
      <c r="A55" s="1" t="s">
        <v>43</v>
      </c>
      <c r="C55" s="6">
        <v>2560092</v>
      </c>
      <c r="D55" s="6"/>
      <c r="E55" s="6">
        <v>80417558702</v>
      </c>
      <c r="F55" s="6"/>
      <c r="G55" s="6">
        <v>78183683806</v>
      </c>
      <c r="H55" s="6"/>
      <c r="I55" s="6">
        <f t="shared" si="0"/>
        <v>2233874896</v>
      </c>
      <c r="J55" s="6"/>
      <c r="K55" s="6">
        <v>2560092</v>
      </c>
      <c r="L55" s="6"/>
      <c r="M55" s="6">
        <v>80417558702</v>
      </c>
      <c r="N55" s="6"/>
      <c r="O55" s="6">
        <v>58726147109</v>
      </c>
      <c r="P55" s="6"/>
      <c r="Q55" s="6">
        <f t="shared" si="1"/>
        <v>21691411593</v>
      </c>
    </row>
    <row r="56" spans="1:17" x14ac:dyDescent="0.55000000000000004">
      <c r="A56" s="1" t="s">
        <v>61</v>
      </c>
      <c r="C56" s="6">
        <v>12960936</v>
      </c>
      <c r="D56" s="6"/>
      <c r="E56" s="6">
        <v>86836936223</v>
      </c>
      <c r="F56" s="6"/>
      <c r="G56" s="6">
        <v>105423525598</v>
      </c>
      <c r="H56" s="6"/>
      <c r="I56" s="6">
        <f t="shared" si="0"/>
        <v>-18586589375</v>
      </c>
      <c r="J56" s="6"/>
      <c r="K56" s="6">
        <v>12960936</v>
      </c>
      <c r="L56" s="6"/>
      <c r="M56" s="6">
        <v>86836936223</v>
      </c>
      <c r="N56" s="6"/>
      <c r="O56" s="6">
        <v>100285002527</v>
      </c>
      <c r="P56" s="6"/>
      <c r="Q56" s="6">
        <f t="shared" si="1"/>
        <v>-13448066304</v>
      </c>
    </row>
    <row r="57" spans="1:17" x14ac:dyDescent="0.55000000000000004">
      <c r="A57" s="1" t="s">
        <v>65</v>
      </c>
      <c r="C57" s="6">
        <v>9317996</v>
      </c>
      <c r="D57" s="6"/>
      <c r="E57" s="6">
        <v>213131365786</v>
      </c>
      <c r="F57" s="6"/>
      <c r="G57" s="6">
        <v>208960967736</v>
      </c>
      <c r="H57" s="6"/>
      <c r="I57" s="6">
        <f t="shared" si="0"/>
        <v>4170398050</v>
      </c>
      <c r="J57" s="6"/>
      <c r="K57" s="6">
        <v>9317996</v>
      </c>
      <c r="L57" s="6"/>
      <c r="M57" s="6">
        <v>213131365786</v>
      </c>
      <c r="N57" s="6"/>
      <c r="O57" s="6">
        <v>220398664079</v>
      </c>
      <c r="P57" s="6"/>
      <c r="Q57" s="6">
        <f t="shared" si="1"/>
        <v>-7267298293</v>
      </c>
    </row>
    <row r="58" spans="1:17" x14ac:dyDescent="0.55000000000000004">
      <c r="A58" s="1" t="s">
        <v>64</v>
      </c>
      <c r="C58" s="6">
        <v>10560000</v>
      </c>
      <c r="D58" s="6"/>
      <c r="E58" s="6">
        <v>141081937920</v>
      </c>
      <c r="F58" s="6"/>
      <c r="G58" s="6">
        <v>158400812180</v>
      </c>
      <c r="H58" s="6"/>
      <c r="I58" s="6">
        <f t="shared" si="0"/>
        <v>-17318874260</v>
      </c>
      <c r="J58" s="6"/>
      <c r="K58" s="6">
        <v>10560000</v>
      </c>
      <c r="L58" s="6"/>
      <c r="M58" s="6">
        <v>141081937920</v>
      </c>
      <c r="N58" s="6"/>
      <c r="O58" s="6">
        <v>163448976265</v>
      </c>
      <c r="P58" s="6"/>
      <c r="Q58" s="6">
        <f t="shared" si="1"/>
        <v>-22367038345</v>
      </c>
    </row>
    <row r="59" spans="1:17" x14ac:dyDescent="0.55000000000000004">
      <c r="A59" s="1" t="s">
        <v>63</v>
      </c>
      <c r="C59" s="6">
        <v>9800000</v>
      </c>
      <c r="D59" s="6"/>
      <c r="E59" s="6">
        <v>404962053300</v>
      </c>
      <c r="F59" s="6"/>
      <c r="G59" s="6">
        <v>377328953434</v>
      </c>
      <c r="H59" s="6"/>
      <c r="I59" s="6">
        <f t="shared" si="0"/>
        <v>27633099866</v>
      </c>
      <c r="J59" s="6"/>
      <c r="K59" s="6">
        <v>9800000</v>
      </c>
      <c r="L59" s="6"/>
      <c r="M59" s="6">
        <v>404962053300</v>
      </c>
      <c r="N59" s="6"/>
      <c r="O59" s="6">
        <v>333649993597</v>
      </c>
      <c r="P59" s="6"/>
      <c r="Q59" s="6">
        <f t="shared" si="1"/>
        <v>71312059703</v>
      </c>
    </row>
    <row r="60" spans="1:17" x14ac:dyDescent="0.55000000000000004">
      <c r="A60" s="1" t="s">
        <v>69</v>
      </c>
      <c r="C60" s="6">
        <v>3156792</v>
      </c>
      <c r="D60" s="6"/>
      <c r="E60" s="6">
        <v>54569978033</v>
      </c>
      <c r="F60" s="6"/>
      <c r="G60" s="6">
        <v>50729274506</v>
      </c>
      <c r="H60" s="6"/>
      <c r="I60" s="6">
        <f t="shared" si="0"/>
        <v>3840703527</v>
      </c>
      <c r="J60" s="6"/>
      <c r="K60" s="6">
        <v>3156792</v>
      </c>
      <c r="L60" s="6"/>
      <c r="M60" s="6">
        <v>54569978033</v>
      </c>
      <c r="N60" s="6"/>
      <c r="O60" s="6">
        <v>52856545518</v>
      </c>
      <c r="P60" s="6"/>
      <c r="Q60" s="6">
        <f t="shared" si="1"/>
        <v>1713432515</v>
      </c>
    </row>
    <row r="61" spans="1:17" x14ac:dyDescent="0.55000000000000004">
      <c r="A61" s="1" t="s">
        <v>48</v>
      </c>
      <c r="C61" s="6">
        <v>495187</v>
      </c>
      <c r="D61" s="6"/>
      <c r="E61" s="6">
        <v>216669561342</v>
      </c>
      <c r="F61" s="6"/>
      <c r="G61" s="6">
        <v>230112653148</v>
      </c>
      <c r="H61" s="6"/>
      <c r="I61" s="6">
        <f t="shared" si="0"/>
        <v>-13443091806</v>
      </c>
      <c r="J61" s="6"/>
      <c r="K61" s="6">
        <v>495187</v>
      </c>
      <c r="L61" s="6"/>
      <c r="M61" s="6">
        <v>216669561342</v>
      </c>
      <c r="N61" s="6"/>
      <c r="O61" s="6">
        <v>180123737418</v>
      </c>
      <c r="P61" s="6"/>
      <c r="Q61" s="6">
        <f t="shared" si="1"/>
        <v>36545823924</v>
      </c>
    </row>
    <row r="62" spans="1:17" x14ac:dyDescent="0.55000000000000004">
      <c r="A62" s="1" t="s">
        <v>60</v>
      </c>
      <c r="C62" s="6">
        <v>3441464</v>
      </c>
      <c r="D62" s="6"/>
      <c r="E62" s="6">
        <v>125242344657</v>
      </c>
      <c r="F62" s="6"/>
      <c r="G62" s="6">
        <v>123052912792</v>
      </c>
      <c r="H62" s="6"/>
      <c r="I62" s="6">
        <f t="shared" si="0"/>
        <v>2189431865</v>
      </c>
      <c r="J62" s="6"/>
      <c r="K62" s="6">
        <v>3441464</v>
      </c>
      <c r="L62" s="6"/>
      <c r="M62" s="6">
        <v>125242344657</v>
      </c>
      <c r="N62" s="6"/>
      <c r="O62" s="6">
        <v>117009583146</v>
      </c>
      <c r="P62" s="6"/>
      <c r="Q62" s="6">
        <f t="shared" si="1"/>
        <v>8232761511</v>
      </c>
    </row>
    <row r="63" spans="1:17" x14ac:dyDescent="0.55000000000000004">
      <c r="A63" s="1" t="s">
        <v>98</v>
      </c>
      <c r="C63" s="6">
        <v>15636144</v>
      </c>
      <c r="D63" s="6"/>
      <c r="E63" s="6">
        <v>57447330654</v>
      </c>
      <c r="F63" s="6"/>
      <c r="G63" s="6">
        <v>48458175656</v>
      </c>
      <c r="H63" s="6"/>
      <c r="I63" s="6">
        <f t="shared" si="0"/>
        <v>8989154998</v>
      </c>
      <c r="J63" s="6"/>
      <c r="K63" s="6">
        <v>15636144</v>
      </c>
      <c r="L63" s="6"/>
      <c r="M63" s="6">
        <v>57447330654</v>
      </c>
      <c r="N63" s="6"/>
      <c r="O63" s="6">
        <v>48458175656</v>
      </c>
      <c r="P63" s="6"/>
      <c r="Q63" s="6">
        <f t="shared" si="1"/>
        <v>8989154998</v>
      </c>
    </row>
    <row r="64" spans="1:17" x14ac:dyDescent="0.55000000000000004">
      <c r="A64" s="1" t="s">
        <v>18</v>
      </c>
      <c r="C64" s="6">
        <v>2300000</v>
      </c>
      <c r="D64" s="6"/>
      <c r="E64" s="6">
        <v>75105447750</v>
      </c>
      <c r="F64" s="6"/>
      <c r="G64" s="6">
        <v>86994285750</v>
      </c>
      <c r="H64" s="6"/>
      <c r="I64" s="6">
        <f t="shared" si="0"/>
        <v>-11888838000</v>
      </c>
      <c r="J64" s="6"/>
      <c r="K64" s="6">
        <v>2300000</v>
      </c>
      <c r="L64" s="6"/>
      <c r="M64" s="6">
        <v>75105447750</v>
      </c>
      <c r="N64" s="6"/>
      <c r="O64" s="6">
        <v>55580317650</v>
      </c>
      <c r="P64" s="6"/>
      <c r="Q64" s="6">
        <f t="shared" si="1"/>
        <v>19525130100</v>
      </c>
    </row>
    <row r="65" spans="1:17" x14ac:dyDescent="0.55000000000000004">
      <c r="A65" s="1" t="s">
        <v>74</v>
      </c>
      <c r="C65" s="6">
        <v>159509568</v>
      </c>
      <c r="D65" s="6"/>
      <c r="E65" s="6">
        <v>1725138088445</v>
      </c>
      <c r="F65" s="6"/>
      <c r="G65" s="6">
        <v>1672813128042</v>
      </c>
      <c r="H65" s="6"/>
      <c r="I65" s="6">
        <f t="shared" si="0"/>
        <v>52324960403</v>
      </c>
      <c r="J65" s="6"/>
      <c r="K65" s="6">
        <v>159509568</v>
      </c>
      <c r="L65" s="6"/>
      <c r="M65" s="6">
        <v>1725138088445</v>
      </c>
      <c r="N65" s="6"/>
      <c r="O65" s="6">
        <v>1427163917882</v>
      </c>
      <c r="P65" s="6"/>
      <c r="Q65" s="6">
        <f t="shared" si="1"/>
        <v>297974170563</v>
      </c>
    </row>
    <row r="66" spans="1:17" x14ac:dyDescent="0.55000000000000004">
      <c r="A66" s="1" t="s">
        <v>72</v>
      </c>
      <c r="C66" s="6">
        <v>200829845</v>
      </c>
      <c r="D66" s="6"/>
      <c r="E66" s="6">
        <v>1299623247318</v>
      </c>
      <c r="F66" s="6"/>
      <c r="G66" s="6">
        <v>1385798980976</v>
      </c>
      <c r="H66" s="6"/>
      <c r="I66" s="6">
        <f t="shared" si="0"/>
        <v>-86175733658</v>
      </c>
      <c r="J66" s="6"/>
      <c r="K66" s="6">
        <v>200829845</v>
      </c>
      <c r="L66" s="6"/>
      <c r="M66" s="6">
        <v>1299623247318</v>
      </c>
      <c r="N66" s="6"/>
      <c r="O66" s="6">
        <v>1234885345529</v>
      </c>
      <c r="P66" s="6"/>
      <c r="Q66" s="6">
        <f t="shared" si="1"/>
        <v>64737901789</v>
      </c>
    </row>
    <row r="67" spans="1:17" x14ac:dyDescent="0.55000000000000004">
      <c r="A67" s="1" t="s">
        <v>85</v>
      </c>
      <c r="C67" s="6">
        <v>1466278</v>
      </c>
      <c r="D67" s="6"/>
      <c r="E67" s="6">
        <v>42312782340</v>
      </c>
      <c r="F67" s="6"/>
      <c r="G67" s="6">
        <v>43321367998</v>
      </c>
      <c r="H67" s="6"/>
      <c r="I67" s="6">
        <f t="shared" si="0"/>
        <v>-1008585658</v>
      </c>
      <c r="J67" s="6"/>
      <c r="K67" s="6">
        <v>1466278</v>
      </c>
      <c r="L67" s="6"/>
      <c r="M67" s="6">
        <v>42312782340</v>
      </c>
      <c r="N67" s="6"/>
      <c r="O67" s="6">
        <v>44081735883</v>
      </c>
      <c r="P67" s="6"/>
      <c r="Q67" s="6">
        <f t="shared" si="1"/>
        <v>-1768953543</v>
      </c>
    </row>
    <row r="68" spans="1:17" x14ac:dyDescent="0.55000000000000004">
      <c r="A68" s="1" t="s">
        <v>62</v>
      </c>
      <c r="C68" s="6">
        <v>11420000</v>
      </c>
      <c r="D68" s="6"/>
      <c r="E68" s="6">
        <v>171415970100</v>
      </c>
      <c r="F68" s="6"/>
      <c r="G68" s="6">
        <v>198746039515</v>
      </c>
      <c r="H68" s="6"/>
      <c r="I68" s="6">
        <f t="shared" si="0"/>
        <v>-27330069415</v>
      </c>
      <c r="J68" s="6"/>
      <c r="K68" s="6">
        <v>11420000</v>
      </c>
      <c r="L68" s="6"/>
      <c r="M68" s="6">
        <v>171415970100</v>
      </c>
      <c r="N68" s="6"/>
      <c r="O68" s="6">
        <v>201598678593</v>
      </c>
      <c r="P68" s="6"/>
      <c r="Q68" s="6">
        <f t="shared" si="1"/>
        <v>-30182708493</v>
      </c>
    </row>
    <row r="69" spans="1:17" x14ac:dyDescent="0.55000000000000004">
      <c r="A69" s="1" t="s">
        <v>26</v>
      </c>
      <c r="C69" s="6">
        <v>900000</v>
      </c>
      <c r="D69" s="6"/>
      <c r="E69" s="6">
        <v>39704345100</v>
      </c>
      <c r="F69" s="6"/>
      <c r="G69" s="6">
        <v>109535905212</v>
      </c>
      <c r="H69" s="6"/>
      <c r="I69" s="6">
        <f t="shared" si="0"/>
        <v>-69831560112</v>
      </c>
      <c r="J69" s="6"/>
      <c r="K69" s="6">
        <v>900000</v>
      </c>
      <c r="L69" s="6"/>
      <c r="M69" s="6">
        <v>39704345100</v>
      </c>
      <c r="N69" s="6"/>
      <c r="O69" s="6">
        <v>22652411388</v>
      </c>
      <c r="P69" s="6"/>
      <c r="Q69" s="6">
        <f t="shared" si="1"/>
        <v>17051933712</v>
      </c>
    </row>
    <row r="70" spans="1:17" x14ac:dyDescent="0.55000000000000004">
      <c r="A70" s="1" t="s">
        <v>67</v>
      </c>
      <c r="C70" s="6">
        <v>4020036</v>
      </c>
      <c r="D70" s="6"/>
      <c r="E70" s="6">
        <v>61580159669</v>
      </c>
      <c r="F70" s="6"/>
      <c r="G70" s="6">
        <v>56225363176</v>
      </c>
      <c r="H70" s="6"/>
      <c r="I70" s="6">
        <f t="shared" si="0"/>
        <v>5354796493</v>
      </c>
      <c r="J70" s="6"/>
      <c r="K70" s="6">
        <v>4020036</v>
      </c>
      <c r="L70" s="6"/>
      <c r="M70" s="6">
        <v>61580159669</v>
      </c>
      <c r="N70" s="6"/>
      <c r="O70" s="6">
        <v>66835717512</v>
      </c>
      <c r="P70" s="6"/>
      <c r="Q70" s="6">
        <f t="shared" si="1"/>
        <v>-5255557843</v>
      </c>
    </row>
    <row r="71" spans="1:17" x14ac:dyDescent="0.55000000000000004">
      <c r="A71" s="1" t="s">
        <v>44</v>
      </c>
      <c r="C71" s="6">
        <v>555795</v>
      </c>
      <c r="D71" s="6"/>
      <c r="E71" s="6">
        <v>13784576092</v>
      </c>
      <c r="F71" s="6"/>
      <c r="G71" s="6">
        <v>15149221501</v>
      </c>
      <c r="H71" s="6"/>
      <c r="I71" s="6">
        <f t="shared" si="0"/>
        <v>-1364645409</v>
      </c>
      <c r="J71" s="6"/>
      <c r="K71" s="6">
        <v>555795</v>
      </c>
      <c r="L71" s="6"/>
      <c r="M71" s="6">
        <v>13784576092</v>
      </c>
      <c r="N71" s="6"/>
      <c r="O71" s="6">
        <v>10355254105</v>
      </c>
      <c r="P71" s="6"/>
      <c r="Q71" s="6">
        <f t="shared" si="1"/>
        <v>3429321987</v>
      </c>
    </row>
    <row r="72" spans="1:17" x14ac:dyDescent="0.55000000000000004">
      <c r="A72" s="1" t="s">
        <v>42</v>
      </c>
      <c r="C72" s="6">
        <v>20971476</v>
      </c>
      <c r="D72" s="6"/>
      <c r="E72" s="6">
        <v>92017314898</v>
      </c>
      <c r="F72" s="6"/>
      <c r="G72" s="6">
        <v>114031425576</v>
      </c>
      <c r="H72" s="6"/>
      <c r="I72" s="6">
        <f t="shared" si="0"/>
        <v>-22014110678</v>
      </c>
      <c r="J72" s="6"/>
      <c r="K72" s="6">
        <v>20971476</v>
      </c>
      <c r="L72" s="6"/>
      <c r="M72" s="6">
        <v>92017314898</v>
      </c>
      <c r="N72" s="6"/>
      <c r="O72" s="6">
        <v>120493901248</v>
      </c>
      <c r="P72" s="6"/>
      <c r="Q72" s="6">
        <f t="shared" si="1"/>
        <v>-28476586350</v>
      </c>
    </row>
    <row r="73" spans="1:17" x14ac:dyDescent="0.55000000000000004">
      <c r="A73" s="1" t="s">
        <v>20</v>
      </c>
      <c r="C73" s="6">
        <v>1040482</v>
      </c>
      <c r="D73" s="6"/>
      <c r="E73" s="6">
        <v>100900271392</v>
      </c>
      <c r="F73" s="6"/>
      <c r="G73" s="6">
        <v>102970922238</v>
      </c>
      <c r="H73" s="6"/>
      <c r="I73" s="6">
        <f t="shared" ref="I73:I103" si="2">E73-G73</f>
        <v>-2070650846</v>
      </c>
      <c r="J73" s="6"/>
      <c r="K73" s="6">
        <v>1040482</v>
      </c>
      <c r="L73" s="6"/>
      <c r="M73" s="6">
        <v>100900271392</v>
      </c>
      <c r="N73" s="6"/>
      <c r="O73" s="6">
        <v>85351772802</v>
      </c>
      <c r="P73" s="6"/>
      <c r="Q73" s="6">
        <f t="shared" ref="Q73:Q101" si="3">M73-O73</f>
        <v>15548498590</v>
      </c>
    </row>
    <row r="74" spans="1:17" x14ac:dyDescent="0.55000000000000004">
      <c r="A74" s="1" t="s">
        <v>70</v>
      </c>
      <c r="C74" s="6">
        <v>10513857</v>
      </c>
      <c r="D74" s="6"/>
      <c r="E74" s="6">
        <v>572104137439</v>
      </c>
      <c r="F74" s="6"/>
      <c r="G74" s="6">
        <v>546916505495</v>
      </c>
      <c r="H74" s="6"/>
      <c r="I74" s="6">
        <f t="shared" si="2"/>
        <v>25187631944</v>
      </c>
      <c r="J74" s="6"/>
      <c r="K74" s="6">
        <v>10513857</v>
      </c>
      <c r="L74" s="6"/>
      <c r="M74" s="6">
        <v>572104137439</v>
      </c>
      <c r="N74" s="6"/>
      <c r="O74" s="6">
        <v>390673639046</v>
      </c>
      <c r="P74" s="6"/>
      <c r="Q74" s="6">
        <f t="shared" si="3"/>
        <v>181430498393</v>
      </c>
    </row>
    <row r="75" spans="1:17" x14ac:dyDescent="0.55000000000000004">
      <c r="A75" s="1" t="s">
        <v>22</v>
      </c>
      <c r="C75" s="6">
        <v>21616102</v>
      </c>
      <c r="D75" s="6"/>
      <c r="E75" s="6">
        <v>3889664750674</v>
      </c>
      <c r="F75" s="6"/>
      <c r="G75" s="6">
        <v>4080043878345</v>
      </c>
      <c r="H75" s="6"/>
      <c r="I75" s="6">
        <f t="shared" si="2"/>
        <v>-190379127671</v>
      </c>
      <c r="J75" s="6"/>
      <c r="K75" s="6">
        <v>21616102</v>
      </c>
      <c r="L75" s="6"/>
      <c r="M75" s="6">
        <v>3889664750674</v>
      </c>
      <c r="N75" s="6"/>
      <c r="O75" s="6">
        <v>2030997194972</v>
      </c>
      <c r="P75" s="6"/>
      <c r="Q75" s="6">
        <f t="shared" si="3"/>
        <v>1858667555702</v>
      </c>
    </row>
    <row r="76" spans="1:17" x14ac:dyDescent="0.55000000000000004">
      <c r="A76" s="1" t="s">
        <v>77</v>
      </c>
      <c r="C76" s="6">
        <v>59615343</v>
      </c>
      <c r="D76" s="6"/>
      <c r="E76" s="6">
        <v>1869672930423</v>
      </c>
      <c r="F76" s="6"/>
      <c r="G76" s="6">
        <v>2087752055113</v>
      </c>
      <c r="H76" s="6"/>
      <c r="I76" s="6">
        <f t="shared" si="2"/>
        <v>-218079124690</v>
      </c>
      <c r="J76" s="6"/>
      <c r="K76" s="6">
        <v>59615343</v>
      </c>
      <c r="L76" s="6"/>
      <c r="M76" s="6">
        <v>1869672930423</v>
      </c>
      <c r="N76" s="6"/>
      <c r="O76" s="6">
        <v>1135142319608</v>
      </c>
      <c r="P76" s="6"/>
      <c r="Q76" s="6">
        <f t="shared" si="3"/>
        <v>734530610815</v>
      </c>
    </row>
    <row r="77" spans="1:17" x14ac:dyDescent="0.55000000000000004">
      <c r="A77" s="1" t="s">
        <v>19</v>
      </c>
      <c r="C77" s="6">
        <v>5300000</v>
      </c>
      <c r="D77" s="6"/>
      <c r="E77" s="6">
        <v>614029058820</v>
      </c>
      <c r="F77" s="6"/>
      <c r="G77" s="6">
        <v>686869446235</v>
      </c>
      <c r="H77" s="6"/>
      <c r="I77" s="6">
        <f t="shared" si="2"/>
        <v>-72840387415</v>
      </c>
      <c r="J77" s="6"/>
      <c r="K77" s="6">
        <v>5300000</v>
      </c>
      <c r="L77" s="6"/>
      <c r="M77" s="6">
        <v>614029058820</v>
      </c>
      <c r="N77" s="6"/>
      <c r="O77" s="6">
        <v>612275037682</v>
      </c>
      <c r="P77" s="6"/>
      <c r="Q77" s="6">
        <f t="shared" si="3"/>
        <v>1754021138</v>
      </c>
    </row>
    <row r="78" spans="1:17" x14ac:dyDescent="0.55000000000000004">
      <c r="A78" s="1" t="s">
        <v>40</v>
      </c>
      <c r="C78" s="6">
        <v>0</v>
      </c>
      <c r="D78" s="6"/>
      <c r="E78" s="6">
        <v>0</v>
      </c>
      <c r="F78" s="6"/>
      <c r="G78" s="6">
        <v>-11908802180</v>
      </c>
      <c r="H78" s="6"/>
      <c r="I78" s="6">
        <f t="shared" si="2"/>
        <v>11908802180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f t="shared" si="3"/>
        <v>0</v>
      </c>
    </row>
    <row r="79" spans="1:17" x14ac:dyDescent="0.55000000000000004">
      <c r="A79" s="1" t="s">
        <v>39</v>
      </c>
      <c r="C79" s="6">
        <v>0</v>
      </c>
      <c r="D79" s="6"/>
      <c r="E79" s="6">
        <v>0</v>
      </c>
      <c r="F79" s="6"/>
      <c r="G79" s="6">
        <v>905688927</v>
      </c>
      <c r="H79" s="6"/>
      <c r="I79" s="6">
        <f t="shared" si="2"/>
        <v>-905688927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f t="shared" si="3"/>
        <v>0</v>
      </c>
    </row>
    <row r="80" spans="1:17" x14ac:dyDescent="0.55000000000000004">
      <c r="A80" s="1" t="s">
        <v>41</v>
      </c>
      <c r="C80" s="6">
        <v>0</v>
      </c>
      <c r="D80" s="6"/>
      <c r="E80" s="6">
        <v>0</v>
      </c>
      <c r="F80" s="6"/>
      <c r="G80" s="6">
        <v>-907676877</v>
      </c>
      <c r="H80" s="6"/>
      <c r="I80" s="6">
        <f t="shared" si="2"/>
        <v>907676877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f t="shared" si="3"/>
        <v>0</v>
      </c>
    </row>
    <row r="81" spans="1:17" x14ac:dyDescent="0.55000000000000004">
      <c r="A81" s="1" t="s">
        <v>32</v>
      </c>
      <c r="C81" s="6">
        <v>0</v>
      </c>
      <c r="D81" s="6"/>
      <c r="E81" s="6">
        <v>0</v>
      </c>
      <c r="F81" s="6"/>
      <c r="G81" s="6">
        <v>-133644816</v>
      </c>
      <c r="H81" s="6"/>
      <c r="I81" s="6">
        <f t="shared" si="2"/>
        <v>133644816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f t="shared" si="3"/>
        <v>0</v>
      </c>
    </row>
    <row r="82" spans="1:17" x14ac:dyDescent="0.55000000000000004">
      <c r="A82" s="1" t="s">
        <v>95</v>
      </c>
      <c r="C82" s="6">
        <v>125000</v>
      </c>
      <c r="D82" s="6"/>
      <c r="E82" s="6">
        <v>122477796875</v>
      </c>
      <c r="F82" s="6"/>
      <c r="G82" s="6">
        <v>124107595856</v>
      </c>
      <c r="H82" s="6"/>
      <c r="I82" s="6">
        <f t="shared" si="2"/>
        <v>-1629798981</v>
      </c>
      <c r="J82" s="6"/>
      <c r="K82" s="6">
        <v>125000</v>
      </c>
      <c r="L82" s="6"/>
      <c r="M82" s="6">
        <v>122477796875</v>
      </c>
      <c r="N82" s="6"/>
      <c r="O82" s="6">
        <v>124107595856</v>
      </c>
      <c r="P82" s="6"/>
      <c r="Q82" s="6">
        <f t="shared" si="3"/>
        <v>-1629798981</v>
      </c>
    </row>
    <row r="83" spans="1:17" x14ac:dyDescent="0.55000000000000004">
      <c r="A83" s="1" t="s">
        <v>103</v>
      </c>
      <c r="C83" s="6">
        <v>173245</v>
      </c>
      <c r="D83" s="6"/>
      <c r="E83" s="6">
        <v>151860692884</v>
      </c>
      <c r="F83" s="6"/>
      <c r="G83" s="6">
        <v>150498535622</v>
      </c>
      <c r="H83" s="6"/>
      <c r="I83" s="6">
        <f t="shared" si="2"/>
        <v>1362157262</v>
      </c>
      <c r="J83" s="6"/>
      <c r="K83" s="6">
        <v>173245</v>
      </c>
      <c r="L83" s="6"/>
      <c r="M83" s="6">
        <v>151860692884</v>
      </c>
      <c r="N83" s="6"/>
      <c r="O83" s="6">
        <v>147121854295</v>
      </c>
      <c r="P83" s="6"/>
      <c r="Q83" s="6">
        <f t="shared" si="3"/>
        <v>4738838589</v>
      </c>
    </row>
    <row r="84" spans="1:17" x14ac:dyDescent="0.55000000000000004">
      <c r="A84" s="1" t="s">
        <v>93</v>
      </c>
      <c r="C84" s="6">
        <v>264995</v>
      </c>
      <c r="D84" s="6"/>
      <c r="E84" s="6">
        <v>258051989717</v>
      </c>
      <c r="F84" s="6"/>
      <c r="G84" s="6">
        <v>254561898745</v>
      </c>
      <c r="H84" s="6"/>
      <c r="I84" s="6">
        <f t="shared" si="2"/>
        <v>3490090972</v>
      </c>
      <c r="J84" s="6"/>
      <c r="K84" s="6">
        <v>264995</v>
      </c>
      <c r="L84" s="6"/>
      <c r="M84" s="6">
        <v>258051989717</v>
      </c>
      <c r="N84" s="6"/>
      <c r="O84" s="6">
        <v>247368500427</v>
      </c>
      <c r="P84" s="6"/>
      <c r="Q84" s="6">
        <f t="shared" si="3"/>
        <v>10683489290</v>
      </c>
    </row>
    <row r="85" spans="1:17" x14ac:dyDescent="0.55000000000000004">
      <c r="A85" s="1" t="s">
        <v>147</v>
      </c>
      <c r="C85" s="6">
        <v>4741</v>
      </c>
      <c r="D85" s="6"/>
      <c r="E85" s="6">
        <v>4678902816</v>
      </c>
      <c r="F85" s="6"/>
      <c r="G85" s="6">
        <v>4588522553</v>
      </c>
      <c r="H85" s="6"/>
      <c r="I85" s="6">
        <f t="shared" si="2"/>
        <v>90380263</v>
      </c>
      <c r="J85" s="6"/>
      <c r="K85" s="6">
        <v>4741</v>
      </c>
      <c r="L85" s="6"/>
      <c r="M85" s="6">
        <v>4678902816</v>
      </c>
      <c r="N85" s="6"/>
      <c r="O85" s="6">
        <v>4367252417</v>
      </c>
      <c r="P85" s="6"/>
      <c r="Q85" s="6">
        <f t="shared" si="3"/>
        <v>311650399</v>
      </c>
    </row>
    <row r="86" spans="1:17" x14ac:dyDescent="0.55000000000000004">
      <c r="A86" s="1" t="s">
        <v>165</v>
      </c>
      <c r="C86" s="6">
        <v>500000</v>
      </c>
      <c r="D86" s="6"/>
      <c r="E86" s="6">
        <v>499908875090</v>
      </c>
      <c r="F86" s="6"/>
      <c r="G86" s="6">
        <v>499909375000</v>
      </c>
      <c r="H86" s="6"/>
      <c r="I86" s="6">
        <f t="shared" si="2"/>
        <v>-499910</v>
      </c>
      <c r="J86" s="6"/>
      <c r="K86" s="6">
        <v>500000</v>
      </c>
      <c r="L86" s="6"/>
      <c r="M86" s="6">
        <v>499908875090</v>
      </c>
      <c r="N86" s="6"/>
      <c r="O86" s="6">
        <v>490020888125</v>
      </c>
      <c r="P86" s="6"/>
      <c r="Q86" s="6">
        <f t="shared" si="3"/>
        <v>9887986965</v>
      </c>
    </row>
    <row r="87" spans="1:17" x14ac:dyDescent="0.55000000000000004">
      <c r="A87" s="1" t="s">
        <v>100</v>
      </c>
      <c r="C87" s="6">
        <v>167299</v>
      </c>
      <c r="D87" s="6"/>
      <c r="E87" s="6">
        <v>144520136976</v>
      </c>
      <c r="F87" s="6"/>
      <c r="G87" s="6">
        <v>142995678092</v>
      </c>
      <c r="H87" s="6"/>
      <c r="I87" s="6">
        <f t="shared" si="2"/>
        <v>1524458884</v>
      </c>
      <c r="J87" s="6"/>
      <c r="K87" s="6">
        <v>167299</v>
      </c>
      <c r="L87" s="6"/>
      <c r="M87" s="6">
        <v>144520136976</v>
      </c>
      <c r="N87" s="6"/>
      <c r="O87" s="6">
        <v>139296033246</v>
      </c>
      <c r="P87" s="6"/>
      <c r="Q87" s="6">
        <f t="shared" si="3"/>
        <v>5224103730</v>
      </c>
    </row>
    <row r="88" spans="1:17" x14ac:dyDescent="0.55000000000000004">
      <c r="A88" s="1" t="s">
        <v>104</v>
      </c>
      <c r="C88" s="6">
        <v>121869</v>
      </c>
      <c r="D88" s="6"/>
      <c r="E88" s="6">
        <v>108424011807</v>
      </c>
      <c r="F88" s="6"/>
      <c r="G88" s="6">
        <v>106888035919</v>
      </c>
      <c r="H88" s="6"/>
      <c r="I88" s="6">
        <f t="shared" si="2"/>
        <v>1535975888</v>
      </c>
      <c r="J88" s="6"/>
      <c r="K88" s="6">
        <v>121869</v>
      </c>
      <c r="L88" s="6"/>
      <c r="M88" s="6">
        <v>108424011807</v>
      </c>
      <c r="N88" s="6"/>
      <c r="O88" s="6">
        <v>104562837201</v>
      </c>
      <c r="P88" s="6"/>
      <c r="Q88" s="6">
        <f t="shared" si="3"/>
        <v>3861174606</v>
      </c>
    </row>
    <row r="89" spans="1:17" x14ac:dyDescent="0.55000000000000004">
      <c r="A89" s="1" t="s">
        <v>91</v>
      </c>
      <c r="C89" s="6">
        <v>135000</v>
      </c>
      <c r="D89" s="6"/>
      <c r="E89" s="6">
        <v>134975396274</v>
      </c>
      <c r="F89" s="6"/>
      <c r="G89" s="6">
        <v>135021833733</v>
      </c>
      <c r="H89" s="6"/>
      <c r="I89" s="6">
        <f t="shared" si="2"/>
        <v>-46437459</v>
      </c>
      <c r="J89" s="6"/>
      <c r="K89" s="6">
        <v>135000</v>
      </c>
      <c r="L89" s="6"/>
      <c r="M89" s="6">
        <v>134975396274</v>
      </c>
      <c r="N89" s="6"/>
      <c r="O89" s="6">
        <v>135021833733</v>
      </c>
      <c r="P89" s="6"/>
      <c r="Q89" s="6">
        <f t="shared" si="3"/>
        <v>-46437459</v>
      </c>
    </row>
    <row r="90" spans="1:17" x14ac:dyDescent="0.55000000000000004">
      <c r="A90" s="1" t="s">
        <v>94</v>
      </c>
      <c r="C90" s="6">
        <v>118666</v>
      </c>
      <c r="D90" s="6"/>
      <c r="E90" s="6">
        <v>107319519112</v>
      </c>
      <c r="F90" s="6"/>
      <c r="G90" s="6">
        <v>105928545686</v>
      </c>
      <c r="H90" s="6"/>
      <c r="I90" s="6">
        <f t="shared" si="2"/>
        <v>1390973426</v>
      </c>
      <c r="J90" s="6"/>
      <c r="K90" s="6">
        <v>118666</v>
      </c>
      <c r="L90" s="6"/>
      <c r="M90" s="6">
        <v>107319519112</v>
      </c>
      <c r="N90" s="6"/>
      <c r="O90" s="6">
        <v>103360418148</v>
      </c>
      <c r="P90" s="6"/>
      <c r="Q90" s="6">
        <f t="shared" si="3"/>
        <v>3959100964</v>
      </c>
    </row>
    <row r="91" spans="1:17" x14ac:dyDescent="0.55000000000000004">
      <c r="A91" s="1" t="s">
        <v>102</v>
      </c>
      <c r="C91" s="6">
        <v>412703</v>
      </c>
      <c r="D91" s="6"/>
      <c r="E91" s="6">
        <v>395699300519</v>
      </c>
      <c r="F91" s="6"/>
      <c r="G91" s="6">
        <v>389223237684</v>
      </c>
      <c r="H91" s="6"/>
      <c r="I91" s="6">
        <f t="shared" si="2"/>
        <v>6476062835</v>
      </c>
      <c r="J91" s="6"/>
      <c r="K91" s="6">
        <v>412703</v>
      </c>
      <c r="L91" s="6"/>
      <c r="M91" s="6">
        <v>395699300519</v>
      </c>
      <c r="N91" s="6"/>
      <c r="O91" s="6">
        <v>379166060864</v>
      </c>
      <c r="P91" s="6"/>
      <c r="Q91" s="6">
        <f t="shared" si="3"/>
        <v>16533239655</v>
      </c>
    </row>
    <row r="92" spans="1:17" x14ac:dyDescent="0.55000000000000004">
      <c r="A92" s="1" t="s">
        <v>96</v>
      </c>
      <c r="C92" s="6">
        <v>24930</v>
      </c>
      <c r="D92" s="6"/>
      <c r="E92" s="6">
        <v>24383177737</v>
      </c>
      <c r="F92" s="6"/>
      <c r="G92" s="6">
        <v>24123954965</v>
      </c>
      <c r="H92" s="6"/>
      <c r="I92" s="6">
        <f t="shared" si="2"/>
        <v>259222772</v>
      </c>
      <c r="J92" s="6"/>
      <c r="K92" s="6">
        <v>24930</v>
      </c>
      <c r="L92" s="6"/>
      <c r="M92" s="6">
        <v>24383177737</v>
      </c>
      <c r="N92" s="6"/>
      <c r="O92" s="6">
        <v>23003963121</v>
      </c>
      <c r="P92" s="6"/>
      <c r="Q92" s="6">
        <f t="shared" si="3"/>
        <v>1379214616</v>
      </c>
    </row>
    <row r="93" spans="1:17" x14ac:dyDescent="0.55000000000000004">
      <c r="A93" s="1" t="s">
        <v>101</v>
      </c>
      <c r="C93" s="6">
        <v>300140</v>
      </c>
      <c r="D93" s="6"/>
      <c r="E93" s="6">
        <v>257754924770</v>
      </c>
      <c r="F93" s="6"/>
      <c r="G93" s="6">
        <v>255974920085</v>
      </c>
      <c r="H93" s="6"/>
      <c r="I93" s="6">
        <f t="shared" si="2"/>
        <v>1780004685</v>
      </c>
      <c r="J93" s="6"/>
      <c r="K93" s="6">
        <v>300140</v>
      </c>
      <c r="L93" s="6"/>
      <c r="M93" s="6">
        <v>257754924770</v>
      </c>
      <c r="N93" s="6"/>
      <c r="O93" s="6">
        <v>251395671942</v>
      </c>
      <c r="P93" s="6"/>
      <c r="Q93" s="6">
        <f t="shared" si="3"/>
        <v>6359252828</v>
      </c>
    </row>
    <row r="94" spans="1:17" x14ac:dyDescent="0.55000000000000004">
      <c r="A94" s="1" t="s">
        <v>87</v>
      </c>
      <c r="C94" s="6">
        <v>594341</v>
      </c>
      <c r="D94" s="6"/>
      <c r="E94" s="6">
        <v>500415726127</v>
      </c>
      <c r="F94" s="6"/>
      <c r="G94" s="6">
        <v>499010780358</v>
      </c>
      <c r="H94" s="6"/>
      <c r="I94" s="6">
        <f t="shared" si="2"/>
        <v>1404945769</v>
      </c>
      <c r="J94" s="6"/>
      <c r="K94" s="6">
        <v>594341</v>
      </c>
      <c r="L94" s="6"/>
      <c r="M94" s="6">
        <v>500415726127</v>
      </c>
      <c r="N94" s="6"/>
      <c r="O94" s="6">
        <v>493681341587</v>
      </c>
      <c r="P94" s="6"/>
      <c r="Q94" s="6">
        <f t="shared" si="3"/>
        <v>6734384540</v>
      </c>
    </row>
    <row r="95" spans="1:17" x14ac:dyDescent="0.55000000000000004">
      <c r="A95" s="1" t="s">
        <v>153</v>
      </c>
      <c r="C95" s="6">
        <v>534000</v>
      </c>
      <c r="D95" s="6"/>
      <c r="E95" s="6">
        <v>522157341834</v>
      </c>
      <c r="F95" s="6"/>
      <c r="G95" s="6">
        <v>526589272391</v>
      </c>
      <c r="H95" s="6"/>
      <c r="I95" s="6">
        <f t="shared" si="2"/>
        <v>-4431930557</v>
      </c>
      <c r="J95" s="6"/>
      <c r="K95" s="6">
        <v>534000</v>
      </c>
      <c r="L95" s="6"/>
      <c r="M95" s="6">
        <v>522157341834</v>
      </c>
      <c r="N95" s="6"/>
      <c r="O95" s="6">
        <v>516184400000</v>
      </c>
      <c r="P95" s="6"/>
      <c r="Q95" s="6">
        <f t="shared" si="3"/>
        <v>5972941834</v>
      </c>
    </row>
    <row r="96" spans="1:17" x14ac:dyDescent="0.55000000000000004">
      <c r="A96" s="1" t="s">
        <v>92</v>
      </c>
      <c r="C96" s="6">
        <v>566613</v>
      </c>
      <c r="D96" s="6"/>
      <c r="E96" s="6">
        <v>442092742491</v>
      </c>
      <c r="F96" s="6"/>
      <c r="G96" s="6">
        <v>441584078682</v>
      </c>
      <c r="H96" s="6"/>
      <c r="I96" s="6">
        <f t="shared" si="2"/>
        <v>508663809</v>
      </c>
      <c r="J96" s="6"/>
      <c r="K96" s="6">
        <v>566613</v>
      </c>
      <c r="L96" s="6"/>
      <c r="M96" s="6">
        <v>442092742491</v>
      </c>
      <c r="N96" s="6"/>
      <c r="O96" s="6">
        <v>436522346826</v>
      </c>
      <c r="P96" s="6"/>
      <c r="Q96" s="6">
        <f t="shared" si="3"/>
        <v>5570395665</v>
      </c>
    </row>
    <row r="97" spans="1:17" x14ac:dyDescent="0.55000000000000004">
      <c r="A97" s="1" t="s">
        <v>89</v>
      </c>
      <c r="C97" s="6">
        <v>565813</v>
      </c>
      <c r="D97" s="6"/>
      <c r="E97" s="6">
        <v>435647391952</v>
      </c>
      <c r="F97" s="6"/>
      <c r="G97" s="6">
        <v>435719143386</v>
      </c>
      <c r="H97" s="6"/>
      <c r="I97" s="6">
        <f t="shared" si="2"/>
        <v>-71751434</v>
      </c>
      <c r="J97" s="6"/>
      <c r="K97" s="6">
        <v>565813</v>
      </c>
      <c r="L97" s="6"/>
      <c r="M97" s="6">
        <v>435647391952</v>
      </c>
      <c r="N97" s="6"/>
      <c r="O97" s="6">
        <v>432636085664</v>
      </c>
      <c r="P97" s="6"/>
      <c r="Q97" s="6">
        <f t="shared" si="3"/>
        <v>3011306288</v>
      </c>
    </row>
    <row r="98" spans="1:17" x14ac:dyDescent="0.55000000000000004">
      <c r="A98" s="1" t="s">
        <v>88</v>
      </c>
      <c r="C98" s="6">
        <v>377838</v>
      </c>
      <c r="D98" s="6"/>
      <c r="E98" s="6">
        <v>287217030362</v>
      </c>
      <c r="F98" s="6"/>
      <c r="G98" s="6">
        <v>285812972337</v>
      </c>
      <c r="H98" s="6"/>
      <c r="I98" s="6">
        <f t="shared" si="2"/>
        <v>1404058025</v>
      </c>
      <c r="J98" s="6"/>
      <c r="K98" s="6">
        <v>377838</v>
      </c>
      <c r="L98" s="6"/>
      <c r="M98" s="6">
        <v>287217030362</v>
      </c>
      <c r="N98" s="6"/>
      <c r="O98" s="6">
        <v>285433992605</v>
      </c>
      <c r="P98" s="6"/>
      <c r="Q98" s="6">
        <f t="shared" si="3"/>
        <v>1783037757</v>
      </c>
    </row>
    <row r="99" spans="1:17" x14ac:dyDescent="0.55000000000000004">
      <c r="A99" s="1" t="s">
        <v>99</v>
      </c>
      <c r="C99" s="6">
        <v>170881</v>
      </c>
      <c r="D99" s="6"/>
      <c r="E99" s="6">
        <v>143001302434</v>
      </c>
      <c r="F99" s="6"/>
      <c r="G99" s="6">
        <v>141828518661</v>
      </c>
      <c r="H99" s="6"/>
      <c r="I99" s="6">
        <f>E99-G99</f>
        <v>1172783773</v>
      </c>
      <c r="J99" s="6"/>
      <c r="K99" s="6">
        <v>170881</v>
      </c>
      <c r="L99" s="6"/>
      <c r="M99" s="6">
        <v>143001302434</v>
      </c>
      <c r="N99" s="6"/>
      <c r="O99" s="6">
        <v>140296563458</v>
      </c>
      <c r="P99" s="6"/>
      <c r="Q99" s="6">
        <f>M99-O99</f>
        <v>2704738976</v>
      </c>
    </row>
    <row r="100" spans="1:17" x14ac:dyDescent="0.55000000000000004">
      <c r="A100" s="1" t="s">
        <v>90</v>
      </c>
      <c r="C100" s="6">
        <v>476241</v>
      </c>
      <c r="D100" s="6"/>
      <c r="E100" s="6">
        <v>345265473280</v>
      </c>
      <c r="F100" s="6"/>
      <c r="G100" s="6">
        <v>347114913181</v>
      </c>
      <c r="H100" s="6"/>
      <c r="I100" s="6">
        <f t="shared" si="2"/>
        <v>-1849439901</v>
      </c>
      <c r="J100" s="6"/>
      <c r="K100" s="6">
        <v>476241</v>
      </c>
      <c r="L100" s="6"/>
      <c r="M100" s="6">
        <v>345265473280</v>
      </c>
      <c r="N100" s="6"/>
      <c r="O100" s="6">
        <v>345998064567</v>
      </c>
      <c r="P100" s="6"/>
      <c r="Q100" s="6">
        <f>M100-O100</f>
        <v>-732591287</v>
      </c>
    </row>
    <row r="101" spans="1:17" x14ac:dyDescent="0.55000000000000004">
      <c r="A101" s="1" t="s">
        <v>159</v>
      </c>
      <c r="C101" s="6">
        <v>1000000</v>
      </c>
      <c r="D101" s="6"/>
      <c r="E101" s="6">
        <v>959826000000</v>
      </c>
      <c r="F101" s="6"/>
      <c r="G101" s="6">
        <v>935930331875</v>
      </c>
      <c r="H101" s="6"/>
      <c r="I101" s="6">
        <f t="shared" si="2"/>
        <v>23895668125</v>
      </c>
      <c r="J101" s="6"/>
      <c r="K101" s="6">
        <v>1000000</v>
      </c>
      <c r="L101" s="6"/>
      <c r="M101" s="6">
        <v>959826000000</v>
      </c>
      <c r="N101" s="6"/>
      <c r="O101" s="6">
        <v>934810000000</v>
      </c>
      <c r="P101" s="6"/>
      <c r="Q101" s="6">
        <f t="shared" si="3"/>
        <v>25016000000</v>
      </c>
    </row>
    <row r="102" spans="1:17" x14ac:dyDescent="0.55000000000000004">
      <c r="A102" s="1" t="s">
        <v>105</v>
      </c>
      <c r="C102" s="6">
        <v>27656</v>
      </c>
      <c r="D102" s="6"/>
      <c r="E102" s="6">
        <v>24877538016</v>
      </c>
      <c r="F102" s="6"/>
      <c r="G102" s="6">
        <v>24588217148</v>
      </c>
      <c r="H102" s="6"/>
      <c r="I102" s="6">
        <f>E102-G102</f>
        <v>289320868</v>
      </c>
      <c r="J102" s="6"/>
      <c r="K102" s="6">
        <v>27656</v>
      </c>
      <c r="L102" s="6"/>
      <c r="M102" s="6">
        <v>24877538016</v>
      </c>
      <c r="N102" s="6"/>
      <c r="O102" s="6">
        <v>24588217148</v>
      </c>
      <c r="P102" s="6"/>
      <c r="Q102" s="6">
        <f>M102-O102</f>
        <v>289320868</v>
      </c>
    </row>
    <row r="103" spans="1:17" x14ac:dyDescent="0.55000000000000004">
      <c r="A103" s="1" t="s">
        <v>106</v>
      </c>
      <c r="C103" s="6">
        <v>0</v>
      </c>
      <c r="D103" s="6"/>
      <c r="E103" s="6">
        <v>0</v>
      </c>
      <c r="F103" s="6"/>
      <c r="G103" s="6">
        <v>801134768</v>
      </c>
      <c r="H103" s="6"/>
      <c r="I103" s="6">
        <f t="shared" si="2"/>
        <v>-801134768</v>
      </c>
      <c r="J103" s="6"/>
      <c r="K103" s="6">
        <v>0</v>
      </c>
      <c r="L103" s="6"/>
      <c r="M103" s="6">
        <v>0</v>
      </c>
      <c r="N103" s="6"/>
      <c r="O103" s="6">
        <v>0</v>
      </c>
      <c r="P103" s="6"/>
      <c r="Q103" s="6">
        <f>M103-O103</f>
        <v>0</v>
      </c>
    </row>
    <row r="104" spans="1:17" ht="24.75" thickBot="1" x14ac:dyDescent="0.6">
      <c r="C104" s="6"/>
      <c r="D104" s="6"/>
      <c r="E104" s="15">
        <f>SUM(E8:E103)</f>
        <v>34961912929966</v>
      </c>
      <c r="F104" s="6"/>
      <c r="G104" s="15">
        <f>SUM(G8:G103)</f>
        <v>36206572973715</v>
      </c>
      <c r="H104" s="6"/>
      <c r="I104" s="15">
        <f>SUM(I8:I103)</f>
        <v>-1244660043749</v>
      </c>
      <c r="J104" s="6"/>
      <c r="K104" s="6"/>
      <c r="L104" s="6"/>
      <c r="M104" s="15">
        <f>SUM(M8:M103)</f>
        <v>34961912929966</v>
      </c>
      <c r="N104" s="6"/>
      <c r="O104" s="15">
        <f>SUM(O8:O103)</f>
        <v>28099983455664</v>
      </c>
      <c r="P104" s="6"/>
      <c r="Q104" s="15">
        <f>SUM(Q8:Q103)</f>
        <v>6861929474302</v>
      </c>
    </row>
    <row r="105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7"/>
  <sheetViews>
    <sheetView rightToLeft="1" topLeftCell="A58" workbookViewId="0">
      <selection activeCell="C79" sqref="C79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C2" s="28" t="s">
        <v>0</v>
      </c>
      <c r="D2" s="28" t="s">
        <v>0</v>
      </c>
      <c r="E2" s="28" t="s">
        <v>0</v>
      </c>
      <c r="F2" s="28" t="s">
        <v>0</v>
      </c>
      <c r="G2" s="28" t="s">
        <v>0</v>
      </c>
    </row>
    <row r="3" spans="1:17" ht="24.75" x14ac:dyDescent="0.55000000000000004">
      <c r="C3" s="28" t="s">
        <v>193</v>
      </c>
      <c r="D3" s="28" t="s">
        <v>193</v>
      </c>
      <c r="E3" s="28" t="s">
        <v>193</v>
      </c>
      <c r="F3" s="28" t="s">
        <v>193</v>
      </c>
      <c r="G3" s="28" t="s">
        <v>193</v>
      </c>
    </row>
    <row r="4" spans="1:17" ht="24.75" x14ac:dyDescent="0.55000000000000004">
      <c r="C4" s="28" t="s">
        <v>2</v>
      </c>
      <c r="D4" s="28" t="s">
        <v>2</v>
      </c>
      <c r="E4" s="28" t="s">
        <v>2</v>
      </c>
      <c r="F4" s="28" t="s">
        <v>2</v>
      </c>
      <c r="G4" s="28" t="s">
        <v>2</v>
      </c>
    </row>
    <row r="6" spans="1:17" ht="24.75" x14ac:dyDescent="0.55000000000000004">
      <c r="A6" s="29" t="s">
        <v>3</v>
      </c>
      <c r="C6" s="30" t="s">
        <v>195</v>
      </c>
      <c r="D6" s="30" t="s">
        <v>195</v>
      </c>
      <c r="E6" s="30" t="s">
        <v>195</v>
      </c>
      <c r="F6" s="30" t="s">
        <v>195</v>
      </c>
      <c r="G6" s="30" t="s">
        <v>195</v>
      </c>
      <c r="H6" s="30" t="s">
        <v>195</v>
      </c>
      <c r="I6" s="30" t="s">
        <v>195</v>
      </c>
      <c r="K6" s="30" t="s">
        <v>196</v>
      </c>
      <c r="L6" s="30" t="s">
        <v>196</v>
      </c>
      <c r="M6" s="30" t="s">
        <v>196</v>
      </c>
      <c r="N6" s="30" t="s">
        <v>196</v>
      </c>
      <c r="O6" s="30" t="s">
        <v>196</v>
      </c>
      <c r="P6" s="30" t="s">
        <v>196</v>
      </c>
      <c r="Q6" s="30" t="s">
        <v>196</v>
      </c>
    </row>
    <row r="7" spans="1:17" ht="24.75" x14ac:dyDescent="0.55000000000000004">
      <c r="A7" s="30" t="s">
        <v>3</v>
      </c>
      <c r="C7" s="30" t="s">
        <v>7</v>
      </c>
      <c r="E7" s="30" t="s">
        <v>247</v>
      </c>
      <c r="G7" s="30" t="s">
        <v>248</v>
      </c>
      <c r="I7" s="30" t="s">
        <v>250</v>
      </c>
      <c r="K7" s="30" t="s">
        <v>7</v>
      </c>
      <c r="M7" s="30" t="s">
        <v>247</v>
      </c>
      <c r="O7" s="30" t="s">
        <v>248</v>
      </c>
      <c r="Q7" s="30" t="s">
        <v>250</v>
      </c>
    </row>
    <row r="8" spans="1:17" x14ac:dyDescent="0.55000000000000004">
      <c r="A8" s="1" t="s">
        <v>32</v>
      </c>
      <c r="C8" s="6">
        <v>500000</v>
      </c>
      <c r="D8" s="6"/>
      <c r="E8" s="6">
        <v>2821090248</v>
      </c>
      <c r="F8" s="6"/>
      <c r="G8" s="6">
        <v>2912014566</v>
      </c>
      <c r="H8" s="6"/>
      <c r="I8" s="6">
        <f>E8-G8</f>
        <v>-90924318</v>
      </c>
      <c r="J8" s="6"/>
      <c r="K8" s="6">
        <v>500000</v>
      </c>
      <c r="L8" s="6"/>
      <c r="M8" s="6">
        <v>2821090248</v>
      </c>
      <c r="N8" s="6"/>
      <c r="O8" s="6">
        <v>2912014566</v>
      </c>
      <c r="P8" s="6"/>
      <c r="Q8" s="6">
        <f>M8-O8</f>
        <v>-90924318</v>
      </c>
    </row>
    <row r="9" spans="1:17" x14ac:dyDescent="0.55000000000000004">
      <c r="A9" s="1" t="s">
        <v>39</v>
      </c>
      <c r="C9" s="6">
        <v>333333</v>
      </c>
      <c r="D9" s="6"/>
      <c r="E9" s="6">
        <v>1435108027</v>
      </c>
      <c r="F9" s="6"/>
      <c r="G9" s="6">
        <v>482666184</v>
      </c>
      <c r="H9" s="6"/>
      <c r="I9" s="6">
        <f t="shared" ref="I9:I69" si="0">E9-G9</f>
        <v>952441843</v>
      </c>
      <c r="J9" s="6"/>
      <c r="K9" s="6">
        <v>333333</v>
      </c>
      <c r="L9" s="6"/>
      <c r="M9" s="6">
        <v>1435108027</v>
      </c>
      <c r="N9" s="6"/>
      <c r="O9" s="6">
        <v>482666184</v>
      </c>
      <c r="P9" s="6"/>
      <c r="Q9" s="6">
        <f t="shared" ref="Q9:Q69" si="1">M9-O9</f>
        <v>952441843</v>
      </c>
    </row>
    <row r="10" spans="1:17" x14ac:dyDescent="0.55000000000000004">
      <c r="A10" s="1" t="s">
        <v>26</v>
      </c>
      <c r="C10" s="6">
        <v>2369867</v>
      </c>
      <c r="D10" s="6"/>
      <c r="E10" s="6">
        <v>113401315814</v>
      </c>
      <c r="F10" s="6"/>
      <c r="G10" s="6">
        <v>59648002502</v>
      </c>
      <c r="H10" s="6"/>
      <c r="I10" s="6">
        <f t="shared" si="0"/>
        <v>53753313312</v>
      </c>
      <c r="J10" s="6"/>
      <c r="K10" s="6">
        <v>3170502</v>
      </c>
      <c r="L10" s="6"/>
      <c r="M10" s="6">
        <v>136033648151</v>
      </c>
      <c r="N10" s="6"/>
      <c r="O10" s="6">
        <v>79799461843</v>
      </c>
      <c r="P10" s="6"/>
      <c r="Q10" s="6">
        <f t="shared" si="1"/>
        <v>56234186308</v>
      </c>
    </row>
    <row r="11" spans="1:17" x14ac:dyDescent="0.55000000000000004">
      <c r="A11" s="1" t="s">
        <v>41</v>
      </c>
      <c r="C11" s="6">
        <v>15636144</v>
      </c>
      <c r="D11" s="6"/>
      <c r="E11" s="6">
        <v>32822031656</v>
      </c>
      <c r="F11" s="6"/>
      <c r="G11" s="6">
        <v>32822031656</v>
      </c>
      <c r="H11" s="6"/>
      <c r="I11" s="6">
        <f t="shared" si="0"/>
        <v>0</v>
      </c>
      <c r="J11" s="6"/>
      <c r="K11" s="6">
        <v>15636144</v>
      </c>
      <c r="L11" s="6"/>
      <c r="M11" s="6">
        <v>32822031656</v>
      </c>
      <c r="N11" s="6"/>
      <c r="O11" s="6">
        <v>32822031656</v>
      </c>
      <c r="P11" s="6"/>
      <c r="Q11" s="6">
        <f t="shared" si="1"/>
        <v>0</v>
      </c>
    </row>
    <row r="12" spans="1:17" x14ac:dyDescent="0.55000000000000004">
      <c r="A12" s="1" t="s">
        <v>28</v>
      </c>
      <c r="C12" s="6">
        <v>624085</v>
      </c>
      <c r="D12" s="6"/>
      <c r="E12" s="6">
        <v>76763596435</v>
      </c>
      <c r="F12" s="6"/>
      <c r="G12" s="6">
        <v>37042393854</v>
      </c>
      <c r="H12" s="6"/>
      <c r="I12" s="6">
        <f t="shared" si="0"/>
        <v>39721202581</v>
      </c>
      <c r="J12" s="6"/>
      <c r="K12" s="6">
        <v>2824085</v>
      </c>
      <c r="L12" s="6"/>
      <c r="M12" s="6">
        <v>248976137293</v>
      </c>
      <c r="N12" s="6"/>
      <c r="O12" s="6">
        <v>167622790007</v>
      </c>
      <c r="P12" s="6"/>
      <c r="Q12" s="6">
        <f t="shared" si="1"/>
        <v>81353347286</v>
      </c>
    </row>
    <row r="13" spans="1:17" x14ac:dyDescent="0.55000000000000004">
      <c r="A13" s="1" t="s">
        <v>40</v>
      </c>
      <c r="C13" s="6">
        <v>9529900</v>
      </c>
      <c r="D13" s="6"/>
      <c r="E13" s="6">
        <v>81464280514</v>
      </c>
      <c r="F13" s="6"/>
      <c r="G13" s="6">
        <v>81464280514</v>
      </c>
      <c r="H13" s="6"/>
      <c r="I13" s="6">
        <f t="shared" si="0"/>
        <v>0</v>
      </c>
      <c r="J13" s="6"/>
      <c r="K13" s="6">
        <v>9529900</v>
      </c>
      <c r="L13" s="6"/>
      <c r="M13" s="6">
        <v>81464280514</v>
      </c>
      <c r="N13" s="6"/>
      <c r="O13" s="6">
        <v>81464280514</v>
      </c>
      <c r="P13" s="6"/>
      <c r="Q13" s="6">
        <f t="shared" si="1"/>
        <v>0</v>
      </c>
    </row>
    <row r="14" spans="1:17" x14ac:dyDescent="0.55000000000000004">
      <c r="A14" s="1" t="s">
        <v>251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610271</v>
      </c>
      <c r="L14" s="6"/>
      <c r="M14" s="6">
        <v>15578977476</v>
      </c>
      <c r="N14" s="6"/>
      <c r="O14" s="6">
        <v>11870967678</v>
      </c>
      <c r="P14" s="6"/>
      <c r="Q14" s="6">
        <f t="shared" si="1"/>
        <v>3708009798</v>
      </c>
    </row>
    <row r="15" spans="1:17" x14ac:dyDescent="0.55000000000000004">
      <c r="A15" s="1" t="s">
        <v>37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1</v>
      </c>
      <c r="L15" s="6"/>
      <c r="M15" s="6">
        <v>1</v>
      </c>
      <c r="N15" s="6"/>
      <c r="O15" s="6">
        <v>8223</v>
      </c>
      <c r="P15" s="6"/>
      <c r="Q15" s="6">
        <f t="shared" si="1"/>
        <v>-8222</v>
      </c>
    </row>
    <row r="16" spans="1:17" x14ac:dyDescent="0.55000000000000004">
      <c r="A16" s="1" t="s">
        <v>252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4521705</v>
      </c>
      <c r="L16" s="6"/>
      <c r="M16" s="6">
        <v>19507435776</v>
      </c>
      <c r="N16" s="6"/>
      <c r="O16" s="6">
        <v>13536966116</v>
      </c>
      <c r="P16" s="6"/>
      <c r="Q16" s="6">
        <f t="shared" si="1"/>
        <v>5970469660</v>
      </c>
    </row>
    <row r="17" spans="1:17" x14ac:dyDescent="0.55000000000000004">
      <c r="A17" s="1" t="s">
        <v>42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</v>
      </c>
      <c r="L17" s="6"/>
      <c r="M17" s="6">
        <v>1</v>
      </c>
      <c r="N17" s="6"/>
      <c r="O17" s="6">
        <v>5746</v>
      </c>
      <c r="P17" s="6"/>
      <c r="Q17" s="6">
        <f t="shared" si="1"/>
        <v>-5745</v>
      </c>
    </row>
    <row r="18" spans="1:17" x14ac:dyDescent="0.55000000000000004">
      <c r="A18" s="1" t="s">
        <v>253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1000000</v>
      </c>
      <c r="L18" s="6"/>
      <c r="M18" s="6">
        <v>9355505413</v>
      </c>
      <c r="N18" s="6"/>
      <c r="O18" s="6">
        <v>9085617000</v>
      </c>
      <c r="P18" s="6"/>
      <c r="Q18" s="6">
        <f t="shared" si="1"/>
        <v>269888413</v>
      </c>
    </row>
    <row r="19" spans="1:17" x14ac:dyDescent="0.55000000000000004">
      <c r="A19" s="1" t="s">
        <v>254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400000</v>
      </c>
      <c r="L19" s="6"/>
      <c r="M19" s="6">
        <v>1507775070</v>
      </c>
      <c r="N19" s="6"/>
      <c r="O19" s="6">
        <v>1518207584</v>
      </c>
      <c r="P19" s="6"/>
      <c r="Q19" s="6">
        <f t="shared" si="1"/>
        <v>-10432514</v>
      </c>
    </row>
    <row r="20" spans="1:17" x14ac:dyDescent="0.55000000000000004">
      <c r="A20" s="1" t="s">
        <v>241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56670</v>
      </c>
      <c r="L20" s="6"/>
      <c r="M20" s="6">
        <v>777103902</v>
      </c>
      <c r="N20" s="6"/>
      <c r="O20" s="6">
        <v>444808362</v>
      </c>
      <c r="P20" s="6"/>
      <c r="Q20" s="6">
        <f t="shared" si="1"/>
        <v>332295540</v>
      </c>
    </row>
    <row r="21" spans="1:17" x14ac:dyDescent="0.55000000000000004">
      <c r="A21" s="1" t="s">
        <v>255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18989370</v>
      </c>
      <c r="L21" s="6"/>
      <c r="M21" s="6">
        <v>141399986634</v>
      </c>
      <c r="N21" s="6"/>
      <c r="O21" s="6">
        <v>113759625827</v>
      </c>
      <c r="P21" s="6"/>
      <c r="Q21" s="6">
        <f t="shared" si="1"/>
        <v>27640360807</v>
      </c>
    </row>
    <row r="22" spans="1:17" x14ac:dyDescent="0.55000000000000004">
      <c r="A22" s="1" t="s">
        <v>75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1000000</v>
      </c>
      <c r="L22" s="6"/>
      <c r="M22" s="6">
        <v>20952012434</v>
      </c>
      <c r="N22" s="6"/>
      <c r="O22" s="6">
        <v>19036057471</v>
      </c>
      <c r="P22" s="6"/>
      <c r="Q22" s="6">
        <f t="shared" si="1"/>
        <v>1915954963</v>
      </c>
    </row>
    <row r="23" spans="1:17" x14ac:dyDescent="0.55000000000000004">
      <c r="A23" s="1" t="s">
        <v>46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1394767</v>
      </c>
      <c r="L23" s="6"/>
      <c r="M23" s="6">
        <v>6186421547</v>
      </c>
      <c r="N23" s="6"/>
      <c r="O23" s="6">
        <v>4652979522</v>
      </c>
      <c r="P23" s="6"/>
      <c r="Q23" s="6">
        <f t="shared" si="1"/>
        <v>1533442025</v>
      </c>
    </row>
    <row r="24" spans="1:17" x14ac:dyDescent="0.55000000000000004">
      <c r="A24" s="1" t="s">
        <v>256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82444</v>
      </c>
      <c r="L24" s="6"/>
      <c r="M24" s="6">
        <v>952381168</v>
      </c>
      <c r="N24" s="6"/>
      <c r="O24" s="6">
        <v>414492226</v>
      </c>
      <c r="P24" s="6"/>
      <c r="Q24" s="6">
        <f t="shared" si="1"/>
        <v>537888942</v>
      </c>
    </row>
    <row r="25" spans="1:17" x14ac:dyDescent="0.55000000000000004">
      <c r="A25" s="1" t="s">
        <v>257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171600</v>
      </c>
      <c r="L25" s="6"/>
      <c r="M25" s="6">
        <v>721549134</v>
      </c>
      <c r="N25" s="6"/>
      <c r="O25" s="6">
        <v>326679554</v>
      </c>
      <c r="P25" s="6"/>
      <c r="Q25" s="6">
        <f t="shared" si="1"/>
        <v>394869580</v>
      </c>
    </row>
    <row r="26" spans="1:17" x14ac:dyDescent="0.55000000000000004">
      <c r="A26" s="1" t="s">
        <v>258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54313333</v>
      </c>
      <c r="L26" s="6"/>
      <c r="M26" s="6">
        <v>136243231730</v>
      </c>
      <c r="N26" s="6"/>
      <c r="O26" s="6">
        <v>393673287973</v>
      </c>
      <c r="P26" s="6"/>
      <c r="Q26" s="6">
        <f t="shared" si="1"/>
        <v>-257430056243</v>
      </c>
    </row>
    <row r="27" spans="1:17" x14ac:dyDescent="0.55000000000000004">
      <c r="A27" s="1" t="s">
        <v>259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750000</v>
      </c>
      <c r="L27" s="6"/>
      <c r="M27" s="6">
        <v>2779500000</v>
      </c>
      <c r="N27" s="6"/>
      <c r="O27" s="6">
        <v>2779500000</v>
      </c>
      <c r="P27" s="6"/>
      <c r="Q27" s="6">
        <f t="shared" si="1"/>
        <v>0</v>
      </c>
    </row>
    <row r="28" spans="1:17" x14ac:dyDescent="0.55000000000000004">
      <c r="A28" s="1" t="s">
        <v>260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185265</v>
      </c>
      <c r="L28" s="6"/>
      <c r="M28" s="6">
        <v>3715674840</v>
      </c>
      <c r="N28" s="6"/>
      <c r="O28" s="6">
        <v>3715674840</v>
      </c>
      <c r="P28" s="6"/>
      <c r="Q28" s="6">
        <f t="shared" si="1"/>
        <v>0</v>
      </c>
    </row>
    <row r="29" spans="1:17" x14ac:dyDescent="0.55000000000000004">
      <c r="A29" s="1" t="s">
        <v>82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238198</v>
      </c>
      <c r="L29" s="6"/>
      <c r="M29" s="6">
        <v>10588430285</v>
      </c>
      <c r="N29" s="6"/>
      <c r="O29" s="6">
        <v>9298378948</v>
      </c>
      <c r="P29" s="6"/>
      <c r="Q29" s="6">
        <f t="shared" si="1"/>
        <v>1290051337</v>
      </c>
    </row>
    <row r="30" spans="1:17" x14ac:dyDescent="0.55000000000000004">
      <c r="A30" s="1" t="s">
        <v>261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723488</v>
      </c>
      <c r="L30" s="6"/>
      <c r="M30" s="6">
        <v>28439511535</v>
      </c>
      <c r="N30" s="6"/>
      <c r="O30" s="6">
        <v>21688573929</v>
      </c>
      <c r="P30" s="6"/>
      <c r="Q30" s="6">
        <f t="shared" si="1"/>
        <v>6750937606</v>
      </c>
    </row>
    <row r="31" spans="1:17" x14ac:dyDescent="0.55000000000000004">
      <c r="A31" s="1" t="s">
        <v>244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753607</v>
      </c>
      <c r="L31" s="6"/>
      <c r="M31" s="6">
        <v>2846667556</v>
      </c>
      <c r="N31" s="6"/>
      <c r="O31" s="6">
        <v>1660227566</v>
      </c>
      <c r="P31" s="6"/>
      <c r="Q31" s="6">
        <f t="shared" si="1"/>
        <v>1186439990</v>
      </c>
    </row>
    <row r="32" spans="1:17" x14ac:dyDescent="0.55000000000000004">
      <c r="A32" s="1" t="s">
        <v>35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325402</v>
      </c>
      <c r="L32" s="6"/>
      <c r="M32" s="6">
        <v>3582707847</v>
      </c>
      <c r="N32" s="6"/>
      <c r="O32" s="6">
        <v>2485071657</v>
      </c>
      <c r="P32" s="6"/>
      <c r="Q32" s="6">
        <f t="shared" si="1"/>
        <v>1097636190</v>
      </c>
    </row>
    <row r="33" spans="1:17" x14ac:dyDescent="0.55000000000000004">
      <c r="A33" s="1" t="s">
        <v>33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500000</v>
      </c>
      <c r="L33" s="6"/>
      <c r="M33" s="6">
        <v>14518100276</v>
      </c>
      <c r="N33" s="6"/>
      <c r="O33" s="6">
        <v>12112499251</v>
      </c>
      <c r="P33" s="6"/>
      <c r="Q33" s="6">
        <f t="shared" si="1"/>
        <v>2405601025</v>
      </c>
    </row>
    <row r="34" spans="1:17" x14ac:dyDescent="0.55000000000000004">
      <c r="A34" s="1" t="s">
        <v>22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2422296</v>
      </c>
      <c r="L34" s="6"/>
      <c r="M34" s="6">
        <v>305335356620</v>
      </c>
      <c r="N34" s="6"/>
      <c r="O34" s="6">
        <v>227593133183</v>
      </c>
      <c r="P34" s="6"/>
      <c r="Q34" s="6">
        <f t="shared" si="1"/>
        <v>77742223437</v>
      </c>
    </row>
    <row r="35" spans="1:17" x14ac:dyDescent="0.55000000000000004">
      <c r="A35" s="1" t="s">
        <v>51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11531</v>
      </c>
      <c r="L35" s="6"/>
      <c r="M35" s="6">
        <v>248504631</v>
      </c>
      <c r="N35" s="6"/>
      <c r="O35" s="6">
        <v>220972906</v>
      </c>
      <c r="P35" s="6"/>
      <c r="Q35" s="6">
        <f t="shared" si="1"/>
        <v>27531725</v>
      </c>
    </row>
    <row r="36" spans="1:17" x14ac:dyDescent="0.55000000000000004">
      <c r="A36" s="1" t="s">
        <v>83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20269</v>
      </c>
      <c r="L36" s="6"/>
      <c r="M36" s="6">
        <v>281674639</v>
      </c>
      <c r="N36" s="6"/>
      <c r="O36" s="6">
        <v>284013582</v>
      </c>
      <c r="P36" s="6"/>
      <c r="Q36" s="6">
        <f t="shared" si="1"/>
        <v>-2338943</v>
      </c>
    </row>
    <row r="37" spans="1:17" x14ac:dyDescent="0.55000000000000004">
      <c r="A37" s="1" t="s">
        <v>72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1700000</v>
      </c>
      <c r="L37" s="6"/>
      <c r="M37" s="6">
        <v>27355183215</v>
      </c>
      <c r="N37" s="6"/>
      <c r="O37" s="6">
        <v>25010297413</v>
      </c>
      <c r="P37" s="6"/>
      <c r="Q37" s="6">
        <f t="shared" si="1"/>
        <v>2344885802</v>
      </c>
    </row>
    <row r="38" spans="1:17" x14ac:dyDescent="0.55000000000000004">
      <c r="A38" s="1" t="s">
        <v>16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56127</v>
      </c>
      <c r="L38" s="6"/>
      <c r="M38" s="6">
        <v>373255475</v>
      </c>
      <c r="N38" s="6"/>
      <c r="O38" s="6">
        <v>279243084</v>
      </c>
      <c r="P38" s="6"/>
      <c r="Q38" s="6">
        <f t="shared" si="1"/>
        <v>94012391</v>
      </c>
    </row>
    <row r="39" spans="1:17" x14ac:dyDescent="0.55000000000000004">
      <c r="A39" s="1" t="s">
        <v>21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125000</v>
      </c>
      <c r="L39" s="6"/>
      <c r="M39" s="6">
        <v>23327359169</v>
      </c>
      <c r="N39" s="6"/>
      <c r="O39" s="6">
        <v>18148867889</v>
      </c>
      <c r="P39" s="6"/>
      <c r="Q39" s="6">
        <f t="shared" si="1"/>
        <v>5178491280</v>
      </c>
    </row>
    <row r="40" spans="1:17" x14ac:dyDescent="0.55000000000000004">
      <c r="A40" s="1" t="s">
        <v>262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30863</v>
      </c>
      <c r="L40" s="6"/>
      <c r="M40" s="6">
        <v>2081313832</v>
      </c>
      <c r="N40" s="6"/>
      <c r="O40" s="6">
        <v>1003958272</v>
      </c>
      <c r="P40" s="6"/>
      <c r="Q40" s="6">
        <f t="shared" si="1"/>
        <v>1077355560</v>
      </c>
    </row>
    <row r="41" spans="1:17" x14ac:dyDescent="0.55000000000000004">
      <c r="A41" s="1" t="s">
        <v>263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14137241</v>
      </c>
      <c r="L41" s="6"/>
      <c r="M41" s="6">
        <v>110764700840</v>
      </c>
      <c r="N41" s="6"/>
      <c r="O41" s="6">
        <v>110764700840</v>
      </c>
      <c r="P41" s="6"/>
      <c r="Q41" s="6">
        <f t="shared" si="1"/>
        <v>0</v>
      </c>
    </row>
    <row r="42" spans="1:17" x14ac:dyDescent="0.55000000000000004">
      <c r="A42" s="1" t="s">
        <v>73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900001</v>
      </c>
      <c r="L42" s="6"/>
      <c r="M42" s="6">
        <v>23783177705</v>
      </c>
      <c r="N42" s="6"/>
      <c r="O42" s="6">
        <v>21017044358</v>
      </c>
      <c r="P42" s="6"/>
      <c r="Q42" s="6">
        <f t="shared" si="1"/>
        <v>2766133347</v>
      </c>
    </row>
    <row r="43" spans="1:17" x14ac:dyDescent="0.55000000000000004">
      <c r="A43" s="1" t="s">
        <v>76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3670226</v>
      </c>
      <c r="L43" s="6"/>
      <c r="M43" s="6">
        <v>34818858588</v>
      </c>
      <c r="N43" s="6"/>
      <c r="O43" s="6">
        <v>34305167897</v>
      </c>
      <c r="P43" s="6"/>
      <c r="Q43" s="6">
        <f t="shared" si="1"/>
        <v>513690691</v>
      </c>
    </row>
    <row r="44" spans="1:17" x14ac:dyDescent="0.55000000000000004">
      <c r="A44" s="1" t="s">
        <v>98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3000000</v>
      </c>
      <c r="L44" s="6"/>
      <c r="M44" s="6">
        <v>13810554169</v>
      </c>
      <c r="N44" s="6"/>
      <c r="O44" s="6">
        <v>14518460640</v>
      </c>
      <c r="P44" s="6"/>
      <c r="Q44" s="6">
        <f t="shared" si="1"/>
        <v>-707906471</v>
      </c>
    </row>
    <row r="45" spans="1:17" x14ac:dyDescent="0.55000000000000004">
      <c r="A45" s="1" t="s">
        <v>264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50208158</v>
      </c>
      <c r="L45" s="6"/>
      <c r="M45" s="6">
        <v>651189278118</v>
      </c>
      <c r="N45" s="6"/>
      <c r="O45" s="6">
        <v>651189304056</v>
      </c>
      <c r="P45" s="6"/>
      <c r="Q45" s="6">
        <f t="shared" si="1"/>
        <v>-25938</v>
      </c>
    </row>
    <row r="46" spans="1:17" x14ac:dyDescent="0.55000000000000004">
      <c r="A46" s="1" t="s">
        <v>31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1091039</v>
      </c>
      <c r="L46" s="6"/>
      <c r="M46" s="6">
        <v>99521826830</v>
      </c>
      <c r="N46" s="6"/>
      <c r="O46" s="6">
        <v>87297382716</v>
      </c>
      <c r="P46" s="6"/>
      <c r="Q46" s="6">
        <f t="shared" si="1"/>
        <v>12224444114</v>
      </c>
    </row>
    <row r="47" spans="1:17" x14ac:dyDescent="0.55000000000000004">
      <c r="A47" s="1" t="s">
        <v>27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400000</v>
      </c>
      <c r="L47" s="6"/>
      <c r="M47" s="6">
        <v>28904721320</v>
      </c>
      <c r="N47" s="6"/>
      <c r="O47" s="6">
        <v>26644516193</v>
      </c>
      <c r="P47" s="6"/>
      <c r="Q47" s="6">
        <f t="shared" si="1"/>
        <v>2260205127</v>
      </c>
    </row>
    <row r="48" spans="1:17" x14ac:dyDescent="0.55000000000000004">
      <c r="A48" s="1" t="s">
        <v>265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1500000</v>
      </c>
      <c r="L48" s="6"/>
      <c r="M48" s="6">
        <v>26374452725</v>
      </c>
      <c r="N48" s="6"/>
      <c r="O48" s="6">
        <v>26374452725</v>
      </c>
      <c r="P48" s="6"/>
      <c r="Q48" s="6">
        <f t="shared" si="1"/>
        <v>0</v>
      </c>
    </row>
    <row r="49" spans="1:17" x14ac:dyDescent="0.55000000000000004">
      <c r="A49" s="1" t="s">
        <v>45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500000</v>
      </c>
      <c r="L49" s="6"/>
      <c r="M49" s="6">
        <v>24712083177</v>
      </c>
      <c r="N49" s="6"/>
      <c r="O49" s="6">
        <v>15679074520</v>
      </c>
      <c r="P49" s="6"/>
      <c r="Q49" s="6">
        <f t="shared" si="1"/>
        <v>9033008657</v>
      </c>
    </row>
    <row r="50" spans="1:17" x14ac:dyDescent="0.55000000000000004">
      <c r="A50" s="1" t="s">
        <v>74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</v>
      </c>
      <c r="L50" s="6"/>
      <c r="M50" s="6">
        <v>1</v>
      </c>
      <c r="N50" s="6"/>
      <c r="O50" s="6">
        <v>8821</v>
      </c>
      <c r="P50" s="6"/>
      <c r="Q50" s="6">
        <f t="shared" si="1"/>
        <v>-8820</v>
      </c>
    </row>
    <row r="51" spans="1:17" x14ac:dyDescent="0.55000000000000004">
      <c r="A51" s="1" t="s">
        <v>20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100530</v>
      </c>
      <c r="L51" s="6"/>
      <c r="M51" s="6">
        <v>8928480287</v>
      </c>
      <c r="N51" s="6"/>
      <c r="O51" s="6">
        <v>8246575838</v>
      </c>
      <c r="P51" s="6"/>
      <c r="Q51" s="6">
        <f t="shared" si="1"/>
        <v>681904449</v>
      </c>
    </row>
    <row r="52" spans="1:17" x14ac:dyDescent="0.55000000000000004">
      <c r="A52" s="1" t="s">
        <v>66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100000</v>
      </c>
      <c r="L52" s="6"/>
      <c r="M52" s="6">
        <v>1301211455</v>
      </c>
      <c r="N52" s="6"/>
      <c r="O52" s="6">
        <v>1241866666</v>
      </c>
      <c r="P52" s="6"/>
      <c r="Q52" s="6">
        <f t="shared" si="1"/>
        <v>59344789</v>
      </c>
    </row>
    <row r="53" spans="1:17" x14ac:dyDescent="0.55000000000000004">
      <c r="A53" s="1" t="s">
        <v>24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855205</v>
      </c>
      <c r="L53" s="6"/>
      <c r="M53" s="6">
        <v>35387203299</v>
      </c>
      <c r="N53" s="6"/>
      <c r="O53" s="6">
        <v>29422533108</v>
      </c>
      <c r="P53" s="6"/>
      <c r="Q53" s="6">
        <f t="shared" si="1"/>
        <v>5964670191</v>
      </c>
    </row>
    <row r="54" spans="1:17" x14ac:dyDescent="0.55000000000000004">
      <c r="A54" s="1" t="s">
        <v>266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57338</v>
      </c>
      <c r="L54" s="6"/>
      <c r="M54" s="6">
        <v>709610648</v>
      </c>
      <c r="N54" s="6"/>
      <c r="O54" s="6">
        <v>449306081</v>
      </c>
      <c r="P54" s="6"/>
      <c r="Q54" s="6">
        <f t="shared" si="1"/>
        <v>260304567</v>
      </c>
    </row>
    <row r="55" spans="1:17" x14ac:dyDescent="0.55000000000000004">
      <c r="A55" s="1" t="s">
        <v>106</v>
      </c>
      <c r="C55" s="6">
        <v>10000</v>
      </c>
      <c r="D55" s="6"/>
      <c r="E55" s="6">
        <v>10000000000</v>
      </c>
      <c r="F55" s="6"/>
      <c r="G55" s="6">
        <v>9048059741</v>
      </c>
      <c r="H55" s="6"/>
      <c r="I55" s="6">
        <f t="shared" si="0"/>
        <v>951940259</v>
      </c>
      <c r="J55" s="6"/>
      <c r="K55" s="6">
        <v>10000</v>
      </c>
      <c r="L55" s="6"/>
      <c r="M55" s="6">
        <v>10000000000</v>
      </c>
      <c r="N55" s="6"/>
      <c r="O55" s="6">
        <v>9048059741</v>
      </c>
      <c r="P55" s="6"/>
      <c r="Q55" s="6">
        <f t="shared" si="1"/>
        <v>951940259</v>
      </c>
    </row>
    <row r="56" spans="1:17" x14ac:dyDescent="0.55000000000000004">
      <c r="A56" s="1" t="s">
        <v>267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11060</v>
      </c>
      <c r="L56" s="6"/>
      <c r="M56" s="6">
        <v>11060000000</v>
      </c>
      <c r="N56" s="6"/>
      <c r="O56" s="6">
        <v>10824472628</v>
      </c>
      <c r="P56" s="6"/>
      <c r="Q56" s="6">
        <f t="shared" si="1"/>
        <v>235527372</v>
      </c>
    </row>
    <row r="57" spans="1:17" x14ac:dyDescent="0.55000000000000004">
      <c r="A57" s="1" t="s">
        <v>268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890812</v>
      </c>
      <c r="L57" s="6"/>
      <c r="M57" s="6">
        <v>890812000000</v>
      </c>
      <c r="N57" s="6"/>
      <c r="O57" s="6">
        <v>862077275215</v>
      </c>
      <c r="P57" s="6"/>
      <c r="Q57" s="6">
        <f t="shared" si="1"/>
        <v>28734724785</v>
      </c>
    </row>
    <row r="58" spans="1:17" x14ac:dyDescent="0.55000000000000004">
      <c r="A58" s="1" t="s">
        <v>269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32698</v>
      </c>
      <c r="L58" s="6"/>
      <c r="M58" s="6">
        <v>32698000000</v>
      </c>
      <c r="N58" s="6"/>
      <c r="O58" s="6">
        <v>31671100032</v>
      </c>
      <c r="P58" s="6"/>
      <c r="Q58" s="6">
        <f t="shared" si="1"/>
        <v>1026899968</v>
      </c>
    </row>
    <row r="59" spans="1:17" x14ac:dyDescent="0.55000000000000004">
      <c r="A59" s="1" t="s">
        <v>205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400000</v>
      </c>
      <c r="L59" s="6"/>
      <c r="M59" s="6">
        <v>400000000000</v>
      </c>
      <c r="N59" s="6"/>
      <c r="O59" s="6">
        <v>399927500000</v>
      </c>
      <c r="P59" s="6"/>
      <c r="Q59" s="6">
        <f t="shared" si="1"/>
        <v>72500000</v>
      </c>
    </row>
    <row r="60" spans="1:17" x14ac:dyDescent="0.55000000000000004">
      <c r="A60" s="1" t="s">
        <v>203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600000</v>
      </c>
      <c r="L60" s="6"/>
      <c r="M60" s="6">
        <v>600000000000</v>
      </c>
      <c r="N60" s="6"/>
      <c r="O60" s="6">
        <v>599890650108</v>
      </c>
      <c r="P60" s="6"/>
      <c r="Q60" s="6">
        <f t="shared" si="1"/>
        <v>109349892</v>
      </c>
    </row>
    <row r="61" spans="1:17" x14ac:dyDescent="0.55000000000000004">
      <c r="A61" s="1" t="s">
        <v>207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50000</v>
      </c>
      <c r="L61" s="6"/>
      <c r="M61" s="6">
        <v>50000000000</v>
      </c>
      <c r="N61" s="6"/>
      <c r="O61" s="6">
        <v>49562415183</v>
      </c>
      <c r="P61" s="6"/>
      <c r="Q61" s="6">
        <f t="shared" si="1"/>
        <v>437584817</v>
      </c>
    </row>
    <row r="62" spans="1:17" x14ac:dyDescent="0.55000000000000004">
      <c r="A62" s="1" t="s">
        <v>270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10000</v>
      </c>
      <c r="L62" s="6"/>
      <c r="M62" s="6">
        <v>10000000000</v>
      </c>
      <c r="N62" s="6"/>
      <c r="O62" s="6">
        <v>9546889312</v>
      </c>
      <c r="P62" s="6"/>
      <c r="Q62" s="6">
        <f t="shared" si="1"/>
        <v>453110688</v>
      </c>
    </row>
    <row r="63" spans="1:17" x14ac:dyDescent="0.55000000000000004">
      <c r="A63" s="1" t="s">
        <v>271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10000</v>
      </c>
      <c r="L63" s="6"/>
      <c r="M63" s="6">
        <v>10000000000</v>
      </c>
      <c r="N63" s="6"/>
      <c r="O63" s="6">
        <v>9369061549</v>
      </c>
      <c r="P63" s="6"/>
      <c r="Q63" s="6">
        <f t="shared" si="1"/>
        <v>630938451</v>
      </c>
    </row>
    <row r="64" spans="1:17" x14ac:dyDescent="0.55000000000000004">
      <c r="A64" s="1" t="s">
        <v>272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500000</v>
      </c>
      <c r="L64" s="6"/>
      <c r="M64" s="6">
        <v>510492000000</v>
      </c>
      <c r="N64" s="6"/>
      <c r="O64" s="6">
        <v>491598876280</v>
      </c>
      <c r="P64" s="6"/>
      <c r="Q64" s="6">
        <f t="shared" si="1"/>
        <v>18893123720</v>
      </c>
    </row>
    <row r="65" spans="1:17" x14ac:dyDescent="0.55000000000000004">
      <c r="A65" s="1" t="s">
        <v>273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12701</v>
      </c>
      <c r="L65" s="6"/>
      <c r="M65" s="6">
        <v>12701000000</v>
      </c>
      <c r="N65" s="6"/>
      <c r="O65" s="6">
        <v>12520928871</v>
      </c>
      <c r="P65" s="6"/>
      <c r="Q65" s="6">
        <f t="shared" si="1"/>
        <v>180071129</v>
      </c>
    </row>
    <row r="66" spans="1:17" x14ac:dyDescent="0.55000000000000004">
      <c r="A66" s="1" t="s">
        <v>274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79317</v>
      </c>
      <c r="L66" s="6"/>
      <c r="M66" s="6">
        <v>79317000000</v>
      </c>
      <c r="N66" s="6"/>
      <c r="O66" s="6">
        <v>76923307172</v>
      </c>
      <c r="P66" s="6"/>
      <c r="Q66" s="6">
        <f t="shared" si="1"/>
        <v>2393692828</v>
      </c>
    </row>
    <row r="67" spans="1:17" x14ac:dyDescent="0.55000000000000004">
      <c r="A67" s="1" t="s">
        <v>275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28237</v>
      </c>
      <c r="L67" s="6"/>
      <c r="M67" s="6">
        <v>28237000000</v>
      </c>
      <c r="N67" s="6"/>
      <c r="O67" s="6">
        <v>26030896287</v>
      </c>
      <c r="P67" s="6"/>
      <c r="Q67" s="6">
        <f t="shared" si="1"/>
        <v>2206103713</v>
      </c>
    </row>
    <row r="68" spans="1:17" x14ac:dyDescent="0.55000000000000004">
      <c r="A68" s="1" t="s">
        <v>276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10000</v>
      </c>
      <c r="L68" s="6"/>
      <c r="M68" s="6">
        <v>10000000000</v>
      </c>
      <c r="N68" s="6"/>
      <c r="O68" s="6">
        <v>9556457578</v>
      </c>
      <c r="P68" s="6"/>
      <c r="Q68" s="6">
        <f t="shared" si="1"/>
        <v>443542422</v>
      </c>
    </row>
    <row r="69" spans="1:17" x14ac:dyDescent="0.55000000000000004">
      <c r="A69" s="1" t="s">
        <v>277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38216</v>
      </c>
      <c r="L69" s="6"/>
      <c r="M69" s="6">
        <v>38216000000</v>
      </c>
      <c r="N69" s="6"/>
      <c r="O69" s="6">
        <v>37062877567</v>
      </c>
      <c r="P69" s="6"/>
      <c r="Q69" s="6">
        <f t="shared" si="1"/>
        <v>1153122433</v>
      </c>
    </row>
    <row r="70" spans="1:17" ht="24.75" thickBot="1" x14ac:dyDescent="0.6">
      <c r="C70" s="6"/>
      <c r="D70" s="6"/>
      <c r="E70" s="15">
        <f>SUM(E8:E69)</f>
        <v>318707422694</v>
      </c>
      <c r="F70" s="6"/>
      <c r="G70" s="15">
        <f>SUM(G8:G69)</f>
        <v>223419449017</v>
      </c>
      <c r="H70" s="6"/>
      <c r="I70" s="15">
        <f>SUM(I8:I69)</f>
        <v>95287973677</v>
      </c>
      <c r="J70" s="6"/>
      <c r="K70" s="6"/>
      <c r="L70" s="6"/>
      <c r="M70" s="15">
        <f>SUM(M8:M69)</f>
        <v>5035947075257</v>
      </c>
      <c r="N70" s="6"/>
      <c r="O70" s="15">
        <f>SUM(O8:O69)</f>
        <v>4922464522554</v>
      </c>
      <c r="P70" s="6"/>
      <c r="Q70" s="15">
        <f>SUM(Q8:Q69)</f>
        <v>113482552703</v>
      </c>
    </row>
    <row r="71" spans="1:17" ht="24.75" thickTop="1" x14ac:dyDescent="0.55000000000000004"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55000000000000004">
      <c r="G72" s="3"/>
      <c r="I72" s="3"/>
      <c r="O72" s="3"/>
      <c r="Q72" s="3"/>
    </row>
    <row r="73" spans="1:17" x14ac:dyDescent="0.55000000000000004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5" spans="1:17" x14ac:dyDescent="0.55000000000000004"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55000000000000004">
      <c r="G76" s="3"/>
      <c r="I76" s="3"/>
      <c r="O76" s="3"/>
      <c r="Q76" s="3"/>
    </row>
    <row r="77" spans="1:17" x14ac:dyDescent="0.55000000000000004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C2:G2"/>
    <mergeCell ref="C3:G3"/>
    <mergeCell ref="C4:G4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2021-11-22T13:13:04Z</dcterms:created>
  <dcterms:modified xsi:type="dcterms:W3CDTF">2021-11-30T11:51:31Z</dcterms:modified>
</cp:coreProperties>
</file>